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zbin\Desktop\"/>
    </mc:Choice>
  </mc:AlternateContent>
  <bookViews>
    <workbookView xWindow="0" yWindow="0" windowWidth="20490" windowHeight="7650" firstSheet="9" activeTab="11"/>
  </bookViews>
  <sheets>
    <sheet name="Primera 12V" sheetId="1" r:id="rId1"/>
    <sheet name="12 Vols" sheetId="2" r:id="rId2"/>
    <sheet name="15 Vols" sheetId="3" r:id="rId3"/>
    <sheet name="20 Vols" sheetId="4" r:id="rId4"/>
    <sheet name="25 Vols" sheetId="5" r:id="rId5"/>
    <sheet name="30 Vols" sheetId="6" r:id="rId6"/>
    <sheet name="35 Vols" sheetId="7" r:id="rId7"/>
    <sheet name="Tentativa" sheetId="8" r:id="rId8"/>
    <sheet name="Curva Potencia 500 Ohms" sheetId="9" r:id="rId9"/>
    <sheet name="30 Watts" sheetId="13" r:id="rId10"/>
    <sheet name="44 Watts" sheetId="15" r:id="rId11"/>
    <sheet name="Curva Equipo real 30 Watts" sheetId="16" r:id="rId12"/>
    <sheet name="Curva Equipo real 100 Watts" sheetId="17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7" l="1"/>
  <c r="D13" i="17"/>
  <c r="D12" i="17"/>
  <c r="D11" i="17"/>
  <c r="D10" i="17"/>
  <c r="D9" i="17"/>
  <c r="D8" i="17"/>
  <c r="D7" i="17"/>
  <c r="D6" i="17"/>
  <c r="D5" i="17"/>
  <c r="D4" i="17"/>
  <c r="D3" i="17"/>
  <c r="D4" i="16"/>
  <c r="D5" i="16"/>
  <c r="D6" i="16"/>
  <c r="D7" i="16"/>
  <c r="D8" i="16"/>
  <c r="D9" i="16"/>
  <c r="D10" i="16"/>
  <c r="D11" i="16"/>
  <c r="D12" i="16"/>
  <c r="D13" i="16"/>
  <c r="D14" i="16"/>
  <c r="D3" i="16"/>
  <c r="F10" i="15" l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E11" i="15"/>
  <c r="F11" i="15" s="1"/>
  <c r="E12" i="15"/>
  <c r="F12" i="15" s="1"/>
  <c r="E13" i="15"/>
  <c r="F13" i="15" s="1"/>
  <c r="E14" i="15"/>
  <c r="F14" i="15" s="1"/>
  <c r="E3" i="15"/>
  <c r="F3" i="15" s="1"/>
  <c r="F4" i="13"/>
  <c r="F5" i="13"/>
  <c r="F6" i="13"/>
  <c r="F7" i="13"/>
  <c r="F8" i="13"/>
  <c r="F9" i="13"/>
  <c r="F10" i="13"/>
  <c r="F11" i="13"/>
  <c r="F12" i="13"/>
  <c r="F13" i="13"/>
  <c r="F14" i="13"/>
  <c r="F3" i="13"/>
  <c r="E4" i="13"/>
  <c r="E5" i="13"/>
  <c r="E6" i="13"/>
  <c r="E7" i="13"/>
  <c r="E8" i="13"/>
  <c r="E9" i="13"/>
  <c r="E10" i="13"/>
  <c r="E11" i="13"/>
  <c r="E12" i="13"/>
  <c r="E13" i="13"/>
  <c r="E14" i="13"/>
  <c r="E3" i="13"/>
  <c r="D4" i="9"/>
  <c r="D5" i="9"/>
  <c r="D6" i="9"/>
  <c r="D7" i="9"/>
  <c r="D8" i="9"/>
  <c r="D3" i="9"/>
  <c r="B4" i="9" l="1"/>
  <c r="B5" i="9"/>
  <c r="B6" i="9"/>
  <c r="B7" i="9"/>
  <c r="B8" i="9"/>
  <c r="B3" i="9"/>
  <c r="C3" i="8"/>
  <c r="C4" i="8"/>
  <c r="C5" i="8"/>
  <c r="C6" i="8"/>
  <c r="C7" i="8"/>
  <c r="C2" i="8"/>
  <c r="C13" i="7" l="1"/>
  <c r="C12" i="7"/>
  <c r="C11" i="7"/>
  <c r="C10" i="7"/>
  <c r="C9" i="7"/>
  <c r="C8" i="7"/>
  <c r="C7" i="7"/>
  <c r="C6" i="7"/>
  <c r="C5" i="7"/>
  <c r="C4" i="7"/>
  <c r="C3" i="7"/>
  <c r="C2" i="7"/>
  <c r="C13" i="6"/>
  <c r="C12" i="6"/>
  <c r="C11" i="6"/>
  <c r="C10" i="6"/>
  <c r="C9" i="6"/>
  <c r="C8" i="6"/>
  <c r="C7" i="6"/>
  <c r="C6" i="6"/>
  <c r="C5" i="6"/>
  <c r="C4" i="6"/>
  <c r="C3" i="6"/>
  <c r="C2" i="6"/>
  <c r="C13" i="5"/>
  <c r="C12" i="5"/>
  <c r="C11" i="5"/>
  <c r="C10" i="5"/>
  <c r="C9" i="5"/>
  <c r="C8" i="5"/>
  <c r="C7" i="5"/>
  <c r="C6" i="5"/>
  <c r="C5" i="5"/>
  <c r="C4" i="5"/>
  <c r="C3" i="5"/>
  <c r="C2" i="5"/>
  <c r="C13" i="4" l="1"/>
  <c r="C12" i="4"/>
  <c r="C11" i="4"/>
  <c r="C10" i="4"/>
  <c r="C9" i="4"/>
  <c r="C8" i="4"/>
  <c r="C7" i="4"/>
  <c r="C6" i="4"/>
  <c r="C5" i="4"/>
  <c r="C4" i="4"/>
  <c r="C3" i="4"/>
  <c r="C2" i="4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2" i="2"/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<sst xmlns="http://schemas.openxmlformats.org/spreadsheetml/2006/main" count="60" uniqueCount="27">
  <si>
    <t>Voltaje</t>
  </si>
  <si>
    <t>Carga</t>
  </si>
  <si>
    <t>Potencia</t>
  </si>
  <si>
    <t>12 Volts</t>
  </si>
  <si>
    <t>Pontencia</t>
  </si>
  <si>
    <t>Con ecua</t>
  </si>
  <si>
    <t>Pesperada</t>
  </si>
  <si>
    <t>Pmedida</t>
  </si>
  <si>
    <t>1,8028*A2-9,8411</t>
  </si>
  <si>
    <t>Esta tabla con 500 Ohmios</t>
  </si>
  <si>
    <t>Ya esta hecha pero es para confirmar</t>
  </si>
  <si>
    <t>30 Volts</t>
  </si>
  <si>
    <t>Voltaje m</t>
  </si>
  <si>
    <t>Para 500 ohm</t>
  </si>
  <si>
    <t>22 Volts</t>
  </si>
  <si>
    <t>V1</t>
  </si>
  <si>
    <t>V2</t>
  </si>
  <si>
    <t>Vmedio</t>
  </si>
  <si>
    <t>V3</t>
  </si>
  <si>
    <t>2us</t>
  </si>
  <si>
    <t>Vmedia</t>
  </si>
  <si>
    <t>Vrms Salida</t>
  </si>
  <si>
    <t>Vdc</t>
  </si>
  <si>
    <t>30 Watts en pantalla</t>
  </si>
  <si>
    <t>100 Watts en pantalla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</si>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</sst>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'Primera 12V'!$B$1</c:f>
              <c:strCache>
                <c:ptCount val="1"/>
                <c:pt idx="0">
                  <c:v>Voltaje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'Primera 12V'!$A$2:$A$7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420</c:v>
                </c:pt>
                <c:pt idx="3">
                  <c:v>310</c:v>
                </c:pt>
                <c:pt idx="4">
                  <c:v>200</c:v>
                </c:pt>
                <c:pt idx="5">
                  <c:v>110</c:v>
                </c:pt>
              </c:numCache>
            </c:numRef>
          </c:xVal>
          <c:yVal>
            <c:numRef>
              <c:f>'Primera 12V'!$B$2:$B$7</c:f>
              <c:numCache>
                <c:formatCode>General</c:formatCode>
                <c:ptCount val="6"/>
                <c:pt idx="0">
                  <c:v>161</c:v>
                </c:pt>
                <c:pt idx="1">
                  <c:v>124</c:v>
                </c:pt>
                <c:pt idx="2">
                  <c:v>86</c:v>
                </c:pt>
                <c:pt idx="3">
                  <c:v>84</c:v>
                </c:pt>
                <c:pt idx="4">
                  <c:v>74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D-46C8-9D53-E1523EAC9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591296"/>
        <c:axId val="1619593376"/>
      </c:scatterChart>
      <c:valAx>
        <c:axId val="16195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9593376"/>
        <c:crosses val="autoZero"/>
        <c:crossBetween val="midCat"/>
      </c:valAx>
      <c:valAx>
        <c:axId val="16195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95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Watts'!$F$2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'30 Watts'!$A$3:$A$14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'30 Watts'!$F$3:$F$14</c:f>
              <c:numCache>
                <c:formatCode>0</c:formatCode>
                <c:ptCount val="12"/>
                <c:pt idx="0">
                  <c:v>12.445454545454545</c:v>
                </c:pt>
                <c:pt idx="1">
                  <c:v>20.693888888888885</c:v>
                </c:pt>
                <c:pt idx="2">
                  <c:v>25.551612903225806</c:v>
                </c:pt>
                <c:pt idx="3">
                  <c:v>29.159788359788362</c:v>
                </c:pt>
                <c:pt idx="4">
                  <c:v>29.930888888888887</c:v>
                </c:pt>
                <c:pt idx="5">
                  <c:v>31.978324225865205</c:v>
                </c:pt>
                <c:pt idx="6">
                  <c:v>32.716825396825399</c:v>
                </c:pt>
                <c:pt idx="7">
                  <c:v>32.4</c:v>
                </c:pt>
                <c:pt idx="8">
                  <c:v>32.156521739130433</c:v>
                </c:pt>
                <c:pt idx="9">
                  <c:v>31.447111111111113</c:v>
                </c:pt>
                <c:pt idx="10">
                  <c:v>29.767499999999998</c:v>
                </c:pt>
                <c:pt idx="11">
                  <c:v>28.666746031746033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2-4549-AC15-BD18EAAD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83759"/>
        <c:axId val="681282095"/>
      </c:scatterChart>
      <c:valAx>
        <c:axId val="6812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282095"/>
        <c:crosses val="autoZero"/>
        <c:crossBetween val="midCat"/>
      </c:valAx>
      <c:valAx>
        <c:axId val="6812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28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'44 Watts'!$F$2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'44 Watts'!$A$3:$A$14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'44 Watts'!$F$3:$F$14</c:f>
              <c:numCache>
                <c:formatCode>0</c:formatCode>
                <c:ptCount val="12"/>
                <c:pt idx="0">
                  <c:v>15.78282828282828</c:v>
                </c:pt>
                <c:pt idx="1">
                  <c:v>27.38</c:v>
                </c:pt>
                <c:pt idx="2">
                  <c:v>35.114336917562724</c:v>
                </c:pt>
                <c:pt idx="3">
                  <c:v>42.539947089947077</c:v>
                </c:pt>
                <c:pt idx="4">
                  <c:v>43.61088888888888</c:v>
                </c:pt>
                <c:pt idx="5">
                  <c:v>45.537340619307827</c:v>
                </c:pt>
                <c:pt idx="6">
                  <c:v>46.973968253968259</c:v>
                </c:pt>
                <c:pt idx="7">
                  <c:v>47.588614540466395</c:v>
                </c:pt>
                <c:pt idx="8">
                  <c:v>48.392391304347825</c:v>
                </c:pt>
                <c:pt idx="9">
                  <c:v>47.815111111111108</c:v>
                </c:pt>
                <c:pt idx="10">
                  <c:v>47.335648148148152</c:v>
                </c:pt>
                <c:pt idx="11">
                  <c:v>46.689603174603171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B-4338-BBCF-9C5F9205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19503"/>
        <c:axId val="692321167"/>
      </c:scatterChart>
      <c:valAx>
        <c:axId val="6923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321167"/>
        <c:crosses val="autoZero"/>
        <c:crossBetween val="midCat"/>
      </c:valAx>
      <c:valAx>
        <c:axId val="6923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3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'Curva Equipo real 30 Watts'!$D$2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'Curva Equipo real 30 Watts'!$A$3:$A$14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'Curva Equipo real 30 Watts'!$D$3:$D$14</c:f>
              <c:numCache>
                <c:formatCode>0</c:formatCode>
                <c:ptCount val="12"/>
                <c:pt idx="0">
                  <c:v>4.0090909090909088</c:v>
                </c:pt>
                <c:pt idx="1">
                  <c:v>5.12</c:v>
                </c:pt>
                <c:pt idx="2">
                  <c:v>5.9645161290322584</c:v>
                </c:pt>
                <c:pt idx="3">
                  <c:v>6.6880952380952383</c:v>
                </c:pt>
                <c:pt idx="4">
                  <c:v>6.7279999999999998</c:v>
                </c:pt>
                <c:pt idx="5">
                  <c:v>6.7147540983606557</c:v>
                </c:pt>
                <c:pt idx="6">
                  <c:v>6.8014285714285716</c:v>
                </c:pt>
                <c:pt idx="7">
                  <c:v>6.5790123456790122</c:v>
                </c:pt>
                <c:pt idx="8">
                  <c:v>6.4445652173913039</c:v>
                </c:pt>
                <c:pt idx="9">
                  <c:v>6.2409999999999997</c:v>
                </c:pt>
                <c:pt idx="10">
                  <c:v>5.88</c:v>
                </c:pt>
                <c:pt idx="11">
                  <c:v>5.5314285714285711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D-4E7B-9711-67F8A678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87583"/>
        <c:axId val="729387167"/>
      </c:scatterChart>
      <c:valAx>
        <c:axId val="72938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9387167"/>
        <c:crosses val="autoZero"/>
        <c:crossBetween val="midCat"/>
      </c:valAx>
      <c:valAx>
        <c:axId val="7293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938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'Primera 12V'!$C$1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'Primera 12V'!$A$2:$A$7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420</c:v>
                </c:pt>
                <c:pt idx="3">
                  <c:v>310</c:v>
                </c:pt>
                <c:pt idx="4">
                  <c:v>200</c:v>
                </c:pt>
                <c:pt idx="5">
                  <c:v>110</c:v>
                </c:pt>
              </c:numCache>
            </c:numRef>
          </c:xVal>
          <c:yVal>
            <c:numRef>
              <c:f>'Primera 12V'!$C$2:$C$7</c:f>
              <c:numCache>
                <c:formatCode>0.0</c:formatCode>
                <c:ptCount val="6"/>
                <c:pt idx="0">
                  <c:v>25.920999999999999</c:v>
                </c:pt>
                <c:pt idx="1">
                  <c:v>30.751999999999999</c:v>
                </c:pt>
                <c:pt idx="2">
                  <c:v>17.609523809523811</c:v>
                </c:pt>
                <c:pt idx="3">
                  <c:v>22.761290322580646</c:v>
                </c:pt>
                <c:pt idx="4">
                  <c:v>27.38</c:v>
                </c:pt>
                <c:pt idx="5">
                  <c:v>38.409090909090907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C-4896-A2F7-5FB54F95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97552"/>
        <c:axId val="1735890064"/>
      </c:scatterChart>
      <c:valAx>
        <c:axId val="17358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890064"/>
        <c:crosses val="autoZero"/>
        <c:crossBetween val="midCat"/>
      </c:valAx>
      <c:valAx>
        <c:axId val="1735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8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'12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'12 Vols'!$C$2:$C$13</c:f>
              <c:numCache>
                <c:formatCode>0.00</c:formatCode>
                <c:ptCount val="12"/>
                <c:pt idx="0">
                  <c:v>15.281818181818181</c:v>
                </c:pt>
                <c:pt idx="1">
                  <c:v>13.52</c:v>
                </c:pt>
                <c:pt idx="2">
                  <c:v>11.229032258064516</c:v>
                </c:pt>
                <c:pt idx="3">
                  <c:v>12.002380952380953</c:v>
                </c:pt>
                <c:pt idx="4">
                  <c:v>12.167999999999999</c:v>
                </c:pt>
                <c:pt idx="5">
                  <c:v>11.844262295081966</c:v>
                </c:pt>
                <c:pt idx="6">
                  <c:v>11.83</c:v>
                </c:pt>
                <c:pt idx="7">
                  <c:v>11.377777777777778</c:v>
                </c:pt>
                <c:pt idx="8">
                  <c:v>10.869565217391305</c:v>
                </c:pt>
                <c:pt idx="9">
                  <c:v>10.609</c:v>
                </c:pt>
                <c:pt idx="10">
                  <c:v>9.9008333333333329</c:v>
                </c:pt>
                <c:pt idx="11">
                  <c:v>9.6114285714285721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4-44EB-B83B-6C390869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775"/>
        <c:axId val="13131183"/>
      </c:scatterChart>
      <c:valAx>
        <c:axId val="131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31183"/>
        <c:crosses val="autoZero"/>
        <c:crossBetween val="midCat"/>
      </c:valAx>
      <c:valAx>
        <c:axId val="131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2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'15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'15 Vols'!$C$2:$C$13</c:f>
              <c:numCache>
                <c:formatCode>0</c:formatCode>
                <c:ptCount val="12"/>
                <c:pt idx="0">
                  <c:v>13.827272727272728</c:v>
                </c:pt>
                <c:pt idx="1">
                  <c:v>11.52</c:v>
                </c:pt>
                <c:pt idx="2">
                  <c:v>14.480645161290322</c:v>
                </c:pt>
                <c:pt idx="3">
                  <c:v>16.402380952380952</c:v>
                </c:pt>
                <c:pt idx="4">
                  <c:v>16.562000000000001</c:v>
                </c:pt>
                <c:pt idx="5">
                  <c:v>17.391803278688524</c:v>
                </c:pt>
                <c:pt idx="6">
                  <c:v>17.285714285714285</c:v>
                </c:pt>
                <c:pt idx="7">
                  <c:v>16.899999999999999</c:v>
                </c:pt>
                <c:pt idx="8">
                  <c:v>16.713043478260868</c:v>
                </c:pt>
                <c:pt idx="9">
                  <c:v>16.384</c:v>
                </c:pt>
                <c:pt idx="10">
                  <c:v>15.640833333333333</c:v>
                </c:pt>
                <c:pt idx="11">
                  <c:v>15.225714285714286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455A-8708-11A741A8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023"/>
        <c:axId val="13129935"/>
      </c:scatterChart>
      <c:valAx>
        <c:axId val="1312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29935"/>
        <c:crosses val="autoZero"/>
        <c:crossBetween val="midCat"/>
      </c:valAx>
      <c:valAx>
        <c:axId val="131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2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'20 Vols'!$C$2:$C$13</c:f>
              <c:numCache>
                <c:formatCode>0</c:formatCode>
                <c:ptCount val="12"/>
                <c:pt idx="0">
                  <c:v>19.236363636363638</c:v>
                </c:pt>
                <c:pt idx="1">
                  <c:v>15.125</c:v>
                </c:pt>
                <c:pt idx="2">
                  <c:v>19.125806451612902</c:v>
                </c:pt>
                <c:pt idx="3">
                  <c:v>23.335714285714285</c:v>
                </c:pt>
                <c:pt idx="4">
                  <c:v>23.762</c:v>
                </c:pt>
                <c:pt idx="5">
                  <c:v>25.614754098360656</c:v>
                </c:pt>
                <c:pt idx="6">
                  <c:v>27.205714285714286</c:v>
                </c:pt>
                <c:pt idx="7">
                  <c:v>27.40864197530864</c:v>
                </c:pt>
                <c:pt idx="8">
                  <c:v>27.479347826086958</c:v>
                </c:pt>
                <c:pt idx="9">
                  <c:v>26.896000000000001</c:v>
                </c:pt>
                <c:pt idx="10">
                  <c:v>26.700833333333332</c:v>
                </c:pt>
                <c:pt idx="11">
                  <c:v>26.057857142857141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0-497D-8E51-93544811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175"/>
        <c:axId val="17924335"/>
      </c:scatterChart>
      <c:valAx>
        <c:axId val="179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35"/>
        <c:crosses val="autoZero"/>
        <c:crossBetween val="midCat"/>
      </c:valAx>
      <c:valAx>
        <c:axId val="179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'25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'25 Vols'!$C$2:$C$13</c:f>
              <c:numCache>
                <c:formatCode>0</c:formatCode>
                <c:ptCount val="12"/>
                <c:pt idx="0">
                  <c:v>13.827272727272728</c:v>
                </c:pt>
                <c:pt idx="1">
                  <c:v>27.38</c:v>
                </c:pt>
                <c:pt idx="2">
                  <c:v>32.258064516129032</c:v>
                </c:pt>
                <c:pt idx="3">
                  <c:v>37.202380952380949</c:v>
                </c:pt>
                <c:pt idx="4">
                  <c:v>38.642000000000003</c:v>
                </c:pt>
                <c:pt idx="5">
                  <c:v>40.408196721311477</c:v>
                </c:pt>
                <c:pt idx="6">
                  <c:v>40.801428571428573</c:v>
                </c:pt>
                <c:pt idx="7">
                  <c:v>41.797530864197533</c:v>
                </c:pt>
                <c:pt idx="8">
                  <c:v>41.756521739130434</c:v>
                </c:pt>
                <c:pt idx="9">
                  <c:v>41.209000000000003</c:v>
                </c:pt>
                <c:pt idx="10">
                  <c:v>39.603333333333332</c:v>
                </c:pt>
                <c:pt idx="11">
                  <c:v>38.445714285714288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4-470E-83D7-70A05D56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45536"/>
        <c:axId val="1972046368"/>
      </c:scatterChart>
      <c:valAx>
        <c:axId val="19720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046368"/>
        <c:crosses val="autoZero"/>
        <c:crossBetween val="midCat"/>
      </c:valAx>
      <c:valAx>
        <c:axId val="19720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20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'30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'30 Vols'!$C$2:$C$13</c:f>
              <c:numCache>
                <c:formatCode>0</c:formatCode>
                <c:ptCount val="12"/>
                <c:pt idx="0">
                  <c:v>17.600000000000001</c:v>
                </c:pt>
                <c:pt idx="1">
                  <c:v>28.125</c:v>
                </c:pt>
                <c:pt idx="2">
                  <c:v>38.325806451612905</c:v>
                </c:pt>
                <c:pt idx="3">
                  <c:v>43.392857142857146</c:v>
                </c:pt>
                <c:pt idx="4">
                  <c:v>45.601999999999997</c:v>
                </c:pt>
                <c:pt idx="5">
                  <c:v>46.821311475409836</c:v>
                </c:pt>
                <c:pt idx="6">
                  <c:v>49.955714285714286</c:v>
                </c:pt>
                <c:pt idx="7">
                  <c:v>48.4</c:v>
                </c:pt>
                <c:pt idx="8">
                  <c:v>49.314130434782612</c:v>
                </c:pt>
                <c:pt idx="9">
                  <c:v>49.728999999999999</c:v>
                </c:pt>
                <c:pt idx="10">
                  <c:v>48.400833333333331</c:v>
                </c:pt>
                <c:pt idx="11">
                  <c:v>48.657857142857139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4284-B42E-2F925E4A6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29712"/>
        <c:axId val="2054824720"/>
      </c:scatterChart>
      <c:valAx>
        <c:axId val="20548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824720"/>
        <c:crosses val="autoZero"/>
        <c:crossBetween val="midCat"/>
      </c:valAx>
      <c:valAx>
        <c:axId val="2054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8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'35 Vols'!$C$1</c:f>
              <c:strCache>
                <c:ptCount val="1"/>
                <c:pt idx="0">
                  <c:v>Potencia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'35 Vols'!$A$2:$A$13</c:f>
              <c:numCache>
                <c:formatCode>General</c:formatCode>
                <c:ptCount val="12"/>
                <c:pt idx="0">
                  <c:v>110</c:v>
                </c:pt>
                <c:pt idx="1">
                  <c:v>200</c:v>
                </c:pt>
                <c:pt idx="2">
                  <c:v>310</c:v>
                </c:pt>
                <c:pt idx="3">
                  <c:v>420</c:v>
                </c:pt>
                <c:pt idx="4">
                  <c:v>500</c:v>
                </c:pt>
                <c:pt idx="5">
                  <c:v>610</c:v>
                </c:pt>
                <c:pt idx="6">
                  <c:v>700</c:v>
                </c:pt>
                <c:pt idx="7">
                  <c:v>810</c:v>
                </c:pt>
                <c:pt idx="8">
                  <c:v>920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</c:numCache>
            </c:numRef>
          </c:xVal>
          <c:yVal>
            <c:numRef>
              <c:f>'35 Vols'!$C$2:$C$13</c:f>
              <c:numCache>
                <c:formatCode>0</c:formatCode>
                <c:ptCount val="12"/>
                <c:pt idx="0">
                  <c:v>12.445454545454545</c:v>
                </c:pt>
                <c:pt idx="1">
                  <c:v>25.92</c:v>
                </c:pt>
                <c:pt idx="2">
                  <c:v>39.032258064516128</c:v>
                </c:pt>
                <c:pt idx="3">
                  <c:v>48.009523809523813</c:v>
                </c:pt>
                <c:pt idx="4">
                  <c:v>51.2</c:v>
                </c:pt>
                <c:pt idx="5">
                  <c:v>53.70655737704918</c:v>
                </c:pt>
                <c:pt idx="6">
                  <c:v>57.142857142857146</c:v>
                </c:pt>
                <c:pt idx="7">
                  <c:v>58.671604938271606</c:v>
                </c:pt>
                <c:pt idx="8">
                  <c:v>59.517391304347825</c:v>
                </c:pt>
                <c:pt idx="9">
                  <c:v>55.225000000000001</c:v>
                </c:pt>
                <c:pt idx="10">
                  <c:v>58.520833333333336</c:v>
                </c:pt>
                <c:pt idx="11">
                  <c:v>63.006428571428572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0-4EAE-9557-9BD2B8B2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29296"/>
        <c:axId val="2054825968"/>
      </c:scatterChart>
      <c:valAx>
        <c:axId val="20548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825968"/>
        <c:crosses val="autoZero"/>
        <c:crossBetween val="midCat"/>
      </c:valAx>
      <c:valAx>
        <c:axId val="2054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8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Tentativa!$B$1</c:f>
              <c:strCache>
                <c:ptCount val="1"/>
                <c:pt idx="0">
                  <c:v>Pontencia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Tentativa!$A$2:$A$7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Tentativa!$B$2:$B$7</c:f>
              <c:numCache>
                <c:formatCode>0.0</c:formatCode>
                <c:ptCount val="6"/>
                <c:pt idx="0">
                  <c:v>12.167999999999999</c:v>
                </c:pt>
                <c:pt idx="1">
                  <c:v>16.562000000000001</c:v>
                </c:pt>
                <c:pt idx="2">
                  <c:v>23.762</c:v>
                </c:pt>
                <c:pt idx="3">
                  <c:v>38.642000000000003</c:v>
                </c:pt>
                <c:pt idx="4">
                  <c:v>45.601999999999997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A-49CC-8B87-F21B7543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48048"/>
        <c:axId val="2045648880"/>
      </c:scatterChart>
      <c:valAx>
        <c:axId val="20456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5648880"/>
        <c:crosses val="autoZero"/>
        <c:crossBetween val="midCat"/>
      </c:valAx>
      <c:valAx>
        <c:axId val="20456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56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85725</xdr:rowOff>
    </xdr:from>
    <xdr:to>
      <xdr:col>9</xdr:col>
      <xdr:colOff>361950</xdr:colOff>
      <xdr:row>16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</xdr:row>
      <xdr:rowOff>180975</xdr:rowOff>
    </xdr:from>
    <xdr:to>
      <xdr:col>16</xdr:col>
      <xdr:colOff>28575</xdr:colOff>
      <xdr:row>17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95250</xdr:rowOff>
    </xdr:from>
    <xdr:to>
      <xdr:col>14</xdr:col>
      <xdr:colOff>504825</xdr:colOff>
      <xdr:row>14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47625</xdr:rowOff>
    </xdr:from>
    <xdr:to>
      <xdr:col>12</xdr:col>
      <xdr:colOff>323850</xdr:colOff>
      <xdr:row>16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19050</xdr:rowOff>
    </xdr:from>
    <xdr:to>
      <xdr:col>11</xdr:col>
      <xdr:colOff>438150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95250</xdr:rowOff>
    </xdr:from>
    <xdr:to>
      <xdr:col>10</xdr:col>
      <xdr:colOff>47625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161925</xdr:rowOff>
    </xdr:from>
    <xdr:to>
      <xdr:col>11</xdr:col>
      <xdr:colOff>304800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114300</xdr:rowOff>
    </xdr:from>
    <xdr:to>
      <xdr:col>10</xdr:col>
      <xdr:colOff>571500</xdr:colOff>
      <xdr:row>16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95250</xdr:rowOff>
    </xdr:from>
    <xdr:to>
      <xdr:col>10</xdr:col>
      <xdr:colOff>57150</xdr:colOff>
      <xdr:row>15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114300</xdr:rowOff>
    </xdr:from>
    <xdr:to>
      <xdr:col>10</xdr:col>
      <xdr:colOff>323850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</xdr:row>
      <xdr:rowOff>0</xdr:rowOff>
    </xdr:from>
    <xdr:to>
      <xdr:col>15</xdr:col>
      <xdr:colOff>561975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RowHeight="15" x14ac:dyDescent="0.25"/>
  <cols>
    <col min="3" max="3" width="11.42578125" style="1"/>
  </cols>
  <sheetData>
    <row r="1" spans="1:3" x14ac:dyDescent="0.25">
      <c r="A1" t="s">
        <v>1</v>
      </c>
      <c r="B1" t="s">
        <v>0</v>
      </c>
      <c r="C1" s="1" t="s">
        <v>2</v>
      </c>
    </row>
    <row r="2" spans="1:3" x14ac:dyDescent="0.25">
      <c r="A2">
        <v>1000</v>
      </c>
      <c r="B2">
        <v>161</v>
      </c>
      <c r="C2" s="1">
        <f t="shared" ref="C2:C7" si="0">B2^2/A2</f>
        <v>25.920999999999999</v>
      </c>
    </row>
    <row r="3" spans="1:3" x14ac:dyDescent="0.25">
      <c r="A3">
        <v>500</v>
      </c>
      <c r="B3">
        <v>124</v>
      </c>
      <c r="C3" s="1">
        <f t="shared" si="0"/>
        <v>30.751999999999999</v>
      </c>
    </row>
    <row r="4" spans="1:3" x14ac:dyDescent="0.25">
      <c r="A4">
        <v>420</v>
      </c>
      <c r="B4">
        <v>86</v>
      </c>
      <c r="C4" s="1">
        <f t="shared" si="0"/>
        <v>17.609523809523811</v>
      </c>
    </row>
    <row r="5" spans="1:3" x14ac:dyDescent="0.25">
      <c r="A5">
        <v>310</v>
      </c>
      <c r="B5">
        <v>84</v>
      </c>
      <c r="C5" s="1">
        <f t="shared" si="0"/>
        <v>22.761290322580646</v>
      </c>
    </row>
    <row r="6" spans="1:3" x14ac:dyDescent="0.25">
      <c r="A6">
        <v>200</v>
      </c>
      <c r="B6">
        <v>74</v>
      </c>
      <c r="C6" s="1">
        <f t="shared" si="0"/>
        <v>27.38</v>
      </c>
    </row>
    <row r="7" spans="1:3" x14ac:dyDescent="0.25">
      <c r="A7">
        <v>110</v>
      </c>
      <c r="B7">
        <v>65</v>
      </c>
      <c r="C7" s="1">
        <f t="shared" si="0"/>
        <v>38.409090909090907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3" sqref="F3"/>
    </sheetView>
  </sheetViews>
  <sheetFormatPr baseColWidth="10" defaultRowHeight="15" x14ac:dyDescent="0.25"/>
  <cols>
    <col min="5" max="6" width="11.42578125" style="2"/>
  </cols>
  <sheetData>
    <row r="1" spans="1:6" x14ac:dyDescent="0.25">
      <c r="A1" s="10" t="s">
        <v>14</v>
      </c>
      <c r="B1" s="10"/>
      <c r="C1" s="10"/>
      <c r="D1" s="10"/>
      <c r="E1" s="10"/>
      <c r="F1" s="10"/>
    </row>
    <row r="2" spans="1:6" x14ac:dyDescent="0.25">
      <c r="A2" s="4" t="s">
        <v>1</v>
      </c>
      <c r="B2" s="4" t="s">
        <v>15</v>
      </c>
      <c r="C2" s="7" t="s">
        <v>16</v>
      </c>
      <c r="D2" s="7" t="s">
        <v>18</v>
      </c>
      <c r="E2" s="5" t="s">
        <v>17</v>
      </c>
      <c r="F2" s="5" t="s">
        <v>2</v>
      </c>
    </row>
    <row r="3" spans="1:6" x14ac:dyDescent="0.25">
      <c r="A3" s="4">
        <v>110</v>
      </c>
      <c r="B3" s="4">
        <v>38</v>
      </c>
      <c r="C3" s="7">
        <v>37</v>
      </c>
      <c r="D3" s="7">
        <v>36</v>
      </c>
      <c r="E3" s="5">
        <f>(B3+C3+D3)/3</f>
        <v>37</v>
      </c>
      <c r="F3" s="5">
        <f>(E3^2)/A3</f>
        <v>12.445454545454545</v>
      </c>
    </row>
    <row r="4" spans="1:6" x14ac:dyDescent="0.25">
      <c r="A4" s="4">
        <v>200</v>
      </c>
      <c r="B4" s="4">
        <v>65</v>
      </c>
      <c r="C4" s="7">
        <v>64</v>
      </c>
      <c r="D4" s="7">
        <v>64</v>
      </c>
      <c r="E4" s="5">
        <f t="shared" ref="E4:E14" si="0">(B4+C4+D4)/3</f>
        <v>64.333333333333329</v>
      </c>
      <c r="F4" s="5">
        <f t="shared" ref="F4:F14" si="1">(E4^2)/A4</f>
        <v>20.693888888888885</v>
      </c>
    </row>
    <row r="5" spans="1:6" x14ac:dyDescent="0.25">
      <c r="A5" s="4">
        <v>310</v>
      </c>
      <c r="B5" s="4">
        <v>90</v>
      </c>
      <c r="C5" s="7">
        <v>89</v>
      </c>
      <c r="D5" s="7">
        <v>88</v>
      </c>
      <c r="E5" s="5">
        <f t="shared" si="0"/>
        <v>89</v>
      </c>
      <c r="F5" s="5">
        <f t="shared" si="1"/>
        <v>25.551612903225806</v>
      </c>
    </row>
    <row r="6" spans="1:6" x14ac:dyDescent="0.25">
      <c r="A6" s="4">
        <v>420</v>
      </c>
      <c r="B6" s="4">
        <v>112</v>
      </c>
      <c r="C6" s="7">
        <v>111</v>
      </c>
      <c r="D6" s="7">
        <v>109</v>
      </c>
      <c r="E6" s="5">
        <f t="shared" si="0"/>
        <v>110.66666666666667</v>
      </c>
      <c r="F6" s="5">
        <f t="shared" si="1"/>
        <v>29.159788359788362</v>
      </c>
    </row>
    <row r="7" spans="1:6" x14ac:dyDescent="0.25">
      <c r="A7" s="4">
        <v>500</v>
      </c>
      <c r="B7" s="4">
        <v>123</v>
      </c>
      <c r="C7" s="7">
        <v>123</v>
      </c>
      <c r="D7" s="7">
        <v>121</v>
      </c>
      <c r="E7" s="5">
        <f t="shared" si="0"/>
        <v>122.33333333333333</v>
      </c>
      <c r="F7" s="5">
        <f t="shared" si="1"/>
        <v>29.930888888888887</v>
      </c>
    </row>
    <row r="8" spans="1:6" x14ac:dyDescent="0.25">
      <c r="A8" s="4">
        <v>610</v>
      </c>
      <c r="B8" s="4">
        <v>141</v>
      </c>
      <c r="C8" s="7">
        <v>140</v>
      </c>
      <c r="D8" s="7">
        <v>138</v>
      </c>
      <c r="E8" s="5">
        <f t="shared" si="0"/>
        <v>139.66666666666666</v>
      </c>
      <c r="F8" s="5">
        <f t="shared" si="1"/>
        <v>31.978324225865205</v>
      </c>
    </row>
    <row r="9" spans="1:6" x14ac:dyDescent="0.25">
      <c r="A9" s="4">
        <v>700</v>
      </c>
      <c r="B9" s="4">
        <v>152</v>
      </c>
      <c r="C9" s="7">
        <v>151</v>
      </c>
      <c r="D9" s="7">
        <v>151</v>
      </c>
      <c r="E9" s="5">
        <f t="shared" si="0"/>
        <v>151.33333333333334</v>
      </c>
      <c r="F9" s="5">
        <f t="shared" si="1"/>
        <v>32.716825396825399</v>
      </c>
    </row>
    <row r="10" spans="1:6" x14ac:dyDescent="0.25">
      <c r="A10" s="4">
        <v>810</v>
      </c>
      <c r="B10" s="4">
        <v>163</v>
      </c>
      <c r="C10" s="7">
        <v>161</v>
      </c>
      <c r="D10" s="7">
        <v>162</v>
      </c>
      <c r="E10" s="5">
        <f t="shared" si="0"/>
        <v>162</v>
      </c>
      <c r="F10" s="5">
        <f t="shared" si="1"/>
        <v>32.4</v>
      </c>
    </row>
    <row r="11" spans="1:6" x14ac:dyDescent="0.25">
      <c r="A11" s="4">
        <v>920</v>
      </c>
      <c r="B11" s="4">
        <v>173</v>
      </c>
      <c r="C11" s="7">
        <v>172</v>
      </c>
      <c r="D11" s="7">
        <v>171</v>
      </c>
      <c r="E11" s="5">
        <f t="shared" si="0"/>
        <v>172</v>
      </c>
      <c r="F11" s="5">
        <f t="shared" si="1"/>
        <v>32.156521739130433</v>
      </c>
    </row>
    <row r="12" spans="1:6" x14ac:dyDescent="0.25">
      <c r="A12" s="4">
        <v>1000</v>
      </c>
      <c r="B12" s="4">
        <v>179</v>
      </c>
      <c r="C12" s="7">
        <v>177</v>
      </c>
      <c r="D12" s="7">
        <v>176</v>
      </c>
      <c r="E12" s="5">
        <f t="shared" si="0"/>
        <v>177.33333333333334</v>
      </c>
      <c r="F12" s="5">
        <f t="shared" si="1"/>
        <v>31.447111111111113</v>
      </c>
    </row>
    <row r="13" spans="1:6" x14ac:dyDescent="0.25">
      <c r="A13" s="4">
        <v>1200</v>
      </c>
      <c r="B13" s="4">
        <v>190</v>
      </c>
      <c r="C13" s="7">
        <v>189</v>
      </c>
      <c r="D13" s="7">
        <v>188</v>
      </c>
      <c r="E13" s="5">
        <f t="shared" si="0"/>
        <v>189</v>
      </c>
      <c r="F13" s="5">
        <f t="shared" si="1"/>
        <v>29.767499999999998</v>
      </c>
    </row>
    <row r="14" spans="1:6" x14ac:dyDescent="0.25">
      <c r="A14" s="4">
        <v>1400</v>
      </c>
      <c r="B14" s="4">
        <v>201</v>
      </c>
      <c r="C14" s="7">
        <v>201</v>
      </c>
      <c r="D14" s="7">
        <v>199</v>
      </c>
      <c r="E14" s="5">
        <f t="shared" si="0"/>
        <v>200.33333333333334</v>
      </c>
      <c r="F14" s="5">
        <f t="shared" si="1"/>
        <v>28.666746031746033</v>
      </c>
    </row>
    <row r="16" spans="1:6" x14ac:dyDescent="0.25">
      <c r="C16" t="s">
        <v>19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4" sqref="B14"/>
    </sheetView>
  </sheetViews>
  <sheetFormatPr baseColWidth="10" defaultRowHeight="15" x14ac:dyDescent="0.25"/>
  <cols>
    <col min="5" max="5" width="11.42578125" style="1"/>
    <col min="6" max="6" width="11.42578125" style="2"/>
  </cols>
  <sheetData>
    <row r="1" spans="1:6" x14ac:dyDescent="0.25">
      <c r="A1" s="10" t="s">
        <v>11</v>
      </c>
      <c r="B1" s="10"/>
      <c r="C1" s="10"/>
      <c r="D1" s="10"/>
      <c r="E1" s="10"/>
      <c r="F1" s="10"/>
    </row>
    <row r="2" spans="1:6" x14ac:dyDescent="0.25">
      <c r="A2" s="4" t="s">
        <v>1</v>
      </c>
      <c r="B2" s="4" t="s">
        <v>15</v>
      </c>
      <c r="C2" s="7" t="s">
        <v>16</v>
      </c>
      <c r="D2" s="7" t="s">
        <v>18</v>
      </c>
      <c r="E2" s="6" t="s">
        <v>20</v>
      </c>
      <c r="F2" s="5" t="s">
        <v>2</v>
      </c>
    </row>
    <row r="3" spans="1:6" x14ac:dyDescent="0.25">
      <c r="A3" s="4">
        <v>110</v>
      </c>
      <c r="B3" s="4">
        <v>38</v>
      </c>
      <c r="C3" s="7">
        <v>42</v>
      </c>
      <c r="D3" s="7">
        <v>45</v>
      </c>
      <c r="E3" s="6">
        <f>(B3+C3+D3)/3</f>
        <v>41.666666666666664</v>
      </c>
      <c r="F3" s="5">
        <f>E3^2/A3</f>
        <v>15.78282828282828</v>
      </c>
    </row>
    <row r="4" spans="1:6" x14ac:dyDescent="0.25">
      <c r="A4" s="4">
        <v>200</v>
      </c>
      <c r="B4" s="4">
        <v>74</v>
      </c>
      <c r="C4" s="7">
        <v>74</v>
      </c>
      <c r="D4" s="7">
        <v>74</v>
      </c>
      <c r="E4" s="6">
        <f t="shared" ref="E4:E14" si="0">(B4+C4+D4)/3</f>
        <v>74</v>
      </c>
      <c r="F4" s="5">
        <f t="shared" ref="F4:F14" si="1">E4^2/A4</f>
        <v>27.38</v>
      </c>
    </row>
    <row r="5" spans="1:6" x14ac:dyDescent="0.25">
      <c r="A5" s="4">
        <v>310</v>
      </c>
      <c r="B5" s="4">
        <v>104</v>
      </c>
      <c r="C5" s="7">
        <v>104</v>
      </c>
      <c r="D5" s="7">
        <v>105</v>
      </c>
      <c r="E5" s="6">
        <f t="shared" si="0"/>
        <v>104.33333333333333</v>
      </c>
      <c r="F5" s="5">
        <f t="shared" si="1"/>
        <v>35.114336917562724</v>
      </c>
    </row>
    <row r="6" spans="1:6" x14ac:dyDescent="0.25">
      <c r="A6" s="4">
        <v>420</v>
      </c>
      <c r="B6" s="4">
        <v>134</v>
      </c>
      <c r="C6" s="7">
        <v>135</v>
      </c>
      <c r="D6" s="7">
        <v>132</v>
      </c>
      <c r="E6" s="6">
        <f t="shared" si="0"/>
        <v>133.66666666666666</v>
      </c>
      <c r="F6" s="5">
        <f t="shared" si="1"/>
        <v>42.539947089947077</v>
      </c>
    </row>
    <row r="7" spans="1:6" x14ac:dyDescent="0.25">
      <c r="A7" s="4">
        <v>500</v>
      </c>
      <c r="B7" s="4">
        <v>148</v>
      </c>
      <c r="C7" s="7">
        <v>148</v>
      </c>
      <c r="D7" s="7">
        <v>147</v>
      </c>
      <c r="E7" s="6">
        <f t="shared" si="0"/>
        <v>147.66666666666666</v>
      </c>
      <c r="F7" s="5">
        <f t="shared" si="1"/>
        <v>43.61088888888888</v>
      </c>
    </row>
    <row r="8" spans="1:6" x14ac:dyDescent="0.25">
      <c r="A8" s="4">
        <v>610</v>
      </c>
      <c r="B8" s="4">
        <v>166</v>
      </c>
      <c r="C8" s="7">
        <v>168</v>
      </c>
      <c r="D8" s="7">
        <v>166</v>
      </c>
      <c r="E8" s="6">
        <f t="shared" si="0"/>
        <v>166.66666666666666</v>
      </c>
      <c r="F8" s="5">
        <f t="shared" si="1"/>
        <v>45.537340619307827</v>
      </c>
    </row>
    <row r="9" spans="1:6" x14ac:dyDescent="0.25">
      <c r="A9" s="4">
        <v>700</v>
      </c>
      <c r="B9" s="4">
        <v>180</v>
      </c>
      <c r="C9" s="7">
        <v>182</v>
      </c>
      <c r="D9" s="7">
        <v>182</v>
      </c>
      <c r="E9" s="6">
        <f t="shared" si="0"/>
        <v>181.33333333333334</v>
      </c>
      <c r="F9" s="5">
        <f t="shared" si="1"/>
        <v>46.973968253968259</v>
      </c>
    </row>
    <row r="10" spans="1:6" x14ac:dyDescent="0.25">
      <c r="A10" s="4">
        <v>810</v>
      </c>
      <c r="B10" s="4">
        <v>196</v>
      </c>
      <c r="C10" s="7">
        <v>197</v>
      </c>
      <c r="D10" s="7">
        <v>196</v>
      </c>
      <c r="E10" s="6">
        <f t="shared" si="0"/>
        <v>196.33333333333334</v>
      </c>
      <c r="F10" s="5">
        <f t="shared" si="1"/>
        <v>47.588614540466395</v>
      </c>
    </row>
    <row r="11" spans="1:6" x14ac:dyDescent="0.25">
      <c r="A11" s="4">
        <v>920</v>
      </c>
      <c r="B11" s="4">
        <v>211</v>
      </c>
      <c r="C11" s="7">
        <v>212</v>
      </c>
      <c r="D11" s="7">
        <v>210</v>
      </c>
      <c r="E11" s="6">
        <f t="shared" si="0"/>
        <v>211</v>
      </c>
      <c r="F11" s="5">
        <f t="shared" si="1"/>
        <v>48.392391304347825</v>
      </c>
    </row>
    <row r="12" spans="1:6" x14ac:dyDescent="0.25">
      <c r="A12" s="4">
        <v>1000</v>
      </c>
      <c r="B12" s="4">
        <v>219</v>
      </c>
      <c r="C12" s="7">
        <v>219</v>
      </c>
      <c r="D12" s="7">
        <v>218</v>
      </c>
      <c r="E12" s="6">
        <f t="shared" si="0"/>
        <v>218.66666666666666</v>
      </c>
      <c r="F12" s="5">
        <f t="shared" si="1"/>
        <v>47.815111111111108</v>
      </c>
    </row>
    <row r="13" spans="1:6" x14ac:dyDescent="0.25">
      <c r="A13" s="4">
        <v>1200</v>
      </c>
      <c r="B13" s="4">
        <v>238</v>
      </c>
      <c r="C13" s="7">
        <v>238</v>
      </c>
      <c r="D13" s="7">
        <v>239</v>
      </c>
      <c r="E13" s="6">
        <f t="shared" si="0"/>
        <v>238.33333333333334</v>
      </c>
      <c r="F13" s="5">
        <f t="shared" si="1"/>
        <v>47.335648148148152</v>
      </c>
    </row>
    <row r="14" spans="1:6" x14ac:dyDescent="0.25">
      <c r="A14" s="4">
        <v>1400</v>
      </c>
      <c r="B14" s="4">
        <v>256</v>
      </c>
      <c r="C14" s="7">
        <v>255</v>
      </c>
      <c r="D14" s="7">
        <v>256</v>
      </c>
      <c r="E14" s="6">
        <f t="shared" si="0"/>
        <v>255.66666666666666</v>
      </c>
      <c r="F14" s="5">
        <f t="shared" si="1"/>
        <v>46.689603174603171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3" sqref="D3"/>
    </sheetView>
  </sheetViews>
  <sheetFormatPr baseColWidth="10" defaultRowHeight="15" x14ac:dyDescent="0.25"/>
  <sheetData>
    <row r="1" spans="1:4" x14ac:dyDescent="0.25">
      <c r="A1" s="10" t="s">
        <v>23</v>
      </c>
      <c r="B1" s="10"/>
      <c r="C1" s="10"/>
      <c r="D1" s="10"/>
    </row>
    <row r="2" spans="1:4" x14ac:dyDescent="0.25">
      <c r="A2" s="8" t="s">
        <v>1</v>
      </c>
      <c r="B2" s="8" t="s">
        <v>22</v>
      </c>
      <c r="C2" s="8" t="s">
        <v>21</v>
      </c>
      <c r="D2" s="5" t="s">
        <v>2</v>
      </c>
    </row>
    <row r="3" spans="1:4" x14ac:dyDescent="0.25">
      <c r="A3" s="8">
        <v>110</v>
      </c>
      <c r="B3" s="8">
        <v>19.7</v>
      </c>
      <c r="C3" s="8">
        <v>21</v>
      </c>
      <c r="D3" s="5">
        <f>(C3^2)/A3</f>
        <v>4.0090909090909088</v>
      </c>
    </row>
    <row r="4" spans="1:4" x14ac:dyDescent="0.25">
      <c r="A4" s="8">
        <v>200</v>
      </c>
      <c r="B4" s="8">
        <v>19.7</v>
      </c>
      <c r="C4" s="8">
        <v>32</v>
      </c>
      <c r="D4" s="5">
        <f t="shared" ref="D4:D14" si="0">(C4^2)/A4</f>
        <v>5.12</v>
      </c>
    </row>
    <row r="5" spans="1:4" x14ac:dyDescent="0.25">
      <c r="A5" s="8">
        <v>310</v>
      </c>
      <c r="B5" s="8">
        <v>19.7</v>
      </c>
      <c r="C5" s="8">
        <v>43</v>
      </c>
      <c r="D5" s="5">
        <f t="shared" si="0"/>
        <v>5.9645161290322584</v>
      </c>
    </row>
    <row r="6" spans="1:4" x14ac:dyDescent="0.25">
      <c r="A6" s="8">
        <v>420</v>
      </c>
      <c r="B6" s="8">
        <v>19.7</v>
      </c>
      <c r="C6" s="8">
        <v>53</v>
      </c>
      <c r="D6" s="5">
        <f t="shared" si="0"/>
        <v>6.6880952380952383</v>
      </c>
    </row>
    <row r="7" spans="1:4" x14ac:dyDescent="0.25">
      <c r="A7" s="8">
        <v>500</v>
      </c>
      <c r="B7" s="8">
        <v>19.8</v>
      </c>
      <c r="C7" s="8">
        <v>58</v>
      </c>
      <c r="D7" s="5">
        <f t="shared" si="0"/>
        <v>6.7279999999999998</v>
      </c>
    </row>
    <row r="8" spans="1:4" x14ac:dyDescent="0.25">
      <c r="A8" s="8">
        <v>610</v>
      </c>
      <c r="B8" s="8">
        <v>19.8</v>
      </c>
      <c r="C8" s="8">
        <v>64</v>
      </c>
      <c r="D8" s="5">
        <f t="shared" si="0"/>
        <v>6.7147540983606557</v>
      </c>
    </row>
    <row r="9" spans="1:4" x14ac:dyDescent="0.25">
      <c r="A9" s="8">
        <v>700</v>
      </c>
      <c r="B9" s="8">
        <v>19.8</v>
      </c>
      <c r="C9" s="8">
        <v>69</v>
      </c>
      <c r="D9" s="5">
        <f t="shared" si="0"/>
        <v>6.8014285714285716</v>
      </c>
    </row>
    <row r="10" spans="1:4" x14ac:dyDescent="0.25">
      <c r="A10" s="8">
        <v>810</v>
      </c>
      <c r="B10" s="8">
        <v>19.8</v>
      </c>
      <c r="C10" s="8">
        <v>73</v>
      </c>
      <c r="D10" s="5">
        <f t="shared" si="0"/>
        <v>6.5790123456790122</v>
      </c>
    </row>
    <row r="11" spans="1:4" x14ac:dyDescent="0.25">
      <c r="A11" s="8">
        <v>920</v>
      </c>
      <c r="B11" s="8">
        <v>19.8</v>
      </c>
      <c r="C11" s="8">
        <v>77</v>
      </c>
      <c r="D11" s="5">
        <f t="shared" si="0"/>
        <v>6.4445652173913039</v>
      </c>
    </row>
    <row r="12" spans="1:4" x14ac:dyDescent="0.25">
      <c r="A12" s="8">
        <v>1000</v>
      </c>
      <c r="B12" s="8">
        <v>19.8</v>
      </c>
      <c r="C12" s="8">
        <v>79</v>
      </c>
      <c r="D12" s="5">
        <f t="shared" si="0"/>
        <v>6.2409999999999997</v>
      </c>
    </row>
    <row r="13" spans="1:4" x14ac:dyDescent="0.25">
      <c r="A13" s="8">
        <v>1200</v>
      </c>
      <c r="B13" s="8">
        <v>19.899999999999999</v>
      </c>
      <c r="C13" s="8">
        <v>84</v>
      </c>
      <c r="D13" s="5">
        <f t="shared" si="0"/>
        <v>5.88</v>
      </c>
    </row>
    <row r="14" spans="1:4" x14ac:dyDescent="0.25">
      <c r="A14" s="8">
        <v>1400</v>
      </c>
      <c r="B14" s="8">
        <v>19.899999999999999</v>
      </c>
      <c r="C14" s="8">
        <v>88</v>
      </c>
      <c r="D14" s="5">
        <f t="shared" si="0"/>
        <v>5.5314285714285711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1" sqref="H11"/>
    </sheetView>
  </sheetViews>
  <sheetFormatPr baseColWidth="10" defaultRowHeight="15" x14ac:dyDescent="0.25"/>
  <sheetData>
    <row r="1" spans="1:8" x14ac:dyDescent="0.25">
      <c r="A1" s="10" t="s">
        <v>24</v>
      </c>
      <c r="B1" s="10"/>
      <c r="C1" s="10"/>
      <c r="D1" s="10"/>
    </row>
    <row r="2" spans="1:8" x14ac:dyDescent="0.25">
      <c r="A2" s="8" t="s">
        <v>1</v>
      </c>
      <c r="B2" s="8" t="s">
        <v>22</v>
      </c>
      <c r="C2" s="8" t="s">
        <v>21</v>
      </c>
      <c r="D2" s="5" t="s">
        <v>2</v>
      </c>
    </row>
    <row r="3" spans="1:8" x14ac:dyDescent="0.25">
      <c r="A3" s="8">
        <v>110</v>
      </c>
      <c r="B3" s="8">
        <v>40</v>
      </c>
      <c r="C3" s="8">
        <v>47</v>
      </c>
      <c r="D3" s="5">
        <f>(C3^2)/A3</f>
        <v>20.081818181818182</v>
      </c>
    </row>
    <row r="4" spans="1:8" x14ac:dyDescent="0.25">
      <c r="A4" s="8">
        <v>200</v>
      </c>
      <c r="B4" s="8">
        <v>40.700000000000003</v>
      </c>
      <c r="C4" s="8">
        <v>74</v>
      </c>
      <c r="D4" s="5">
        <f t="shared" ref="D4:D14" si="0">(C4^2)/A4</f>
        <v>27.38</v>
      </c>
    </row>
    <row r="5" spans="1:8" x14ac:dyDescent="0.25">
      <c r="A5" s="8">
        <v>310</v>
      </c>
      <c r="B5" s="8">
        <v>40.799999999999997</v>
      </c>
      <c r="C5" s="8">
        <v>106</v>
      </c>
      <c r="D5" s="5">
        <f t="shared" si="0"/>
        <v>36.245161290322578</v>
      </c>
    </row>
    <row r="6" spans="1:8" x14ac:dyDescent="0.25">
      <c r="A6" s="8">
        <v>420</v>
      </c>
      <c r="B6" s="8" t="s">
        <v>25</v>
      </c>
      <c r="C6" s="8"/>
      <c r="D6" s="5">
        <f t="shared" si="0"/>
        <v>0</v>
      </c>
    </row>
    <row r="7" spans="1:8" x14ac:dyDescent="0.25">
      <c r="A7" s="8">
        <v>500</v>
      </c>
      <c r="B7" s="8"/>
      <c r="C7" s="8"/>
      <c r="D7" s="5">
        <f t="shared" si="0"/>
        <v>0</v>
      </c>
    </row>
    <row r="8" spans="1:8" x14ac:dyDescent="0.25">
      <c r="A8" s="8">
        <v>610</v>
      </c>
      <c r="B8" s="8"/>
      <c r="C8" s="8"/>
      <c r="D8" s="5">
        <f t="shared" si="0"/>
        <v>0</v>
      </c>
    </row>
    <row r="9" spans="1:8" x14ac:dyDescent="0.25">
      <c r="A9" s="8">
        <v>700</v>
      </c>
      <c r="B9" s="8"/>
      <c r="C9" s="8"/>
      <c r="D9" s="5">
        <f t="shared" si="0"/>
        <v>0</v>
      </c>
    </row>
    <row r="10" spans="1:8" x14ac:dyDescent="0.25">
      <c r="A10" s="8">
        <v>810</v>
      </c>
      <c r="B10" s="8"/>
      <c r="C10" s="8"/>
      <c r="D10" s="5">
        <f t="shared" si="0"/>
        <v>0</v>
      </c>
    </row>
    <row r="11" spans="1:8" x14ac:dyDescent="0.25">
      <c r="A11" s="8">
        <v>920</v>
      </c>
      <c r="B11" s="8"/>
      <c r="C11" s="8"/>
      <c r="D11" s="5">
        <f t="shared" si="0"/>
        <v>0</v>
      </c>
      <c r="H11" t="s">
        <v>26</v>
      </c>
    </row>
    <row r="12" spans="1:8" x14ac:dyDescent="0.25">
      <c r="A12" s="8">
        <v>1000</v>
      </c>
      <c r="B12" s="8"/>
      <c r="C12" s="8"/>
      <c r="D12" s="5">
        <f t="shared" si="0"/>
        <v>0</v>
      </c>
    </row>
    <row r="13" spans="1:8" x14ac:dyDescent="0.25">
      <c r="A13" s="8">
        <v>1200</v>
      </c>
      <c r="B13" s="8"/>
      <c r="C13" s="8"/>
      <c r="D13" s="5">
        <f t="shared" si="0"/>
        <v>0</v>
      </c>
    </row>
    <row r="14" spans="1:8" x14ac:dyDescent="0.25">
      <c r="A14" s="8">
        <v>1400</v>
      </c>
      <c r="B14" s="8"/>
      <c r="C14" s="8"/>
      <c r="D14" s="5">
        <f t="shared" si="0"/>
        <v>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7" sqref="C7"/>
    </sheetView>
  </sheetViews>
  <sheetFormatPr baseColWidth="10" defaultRowHeight="15" x14ac:dyDescent="0.25"/>
  <cols>
    <col min="3" max="3" width="11.42578125" style="3"/>
  </cols>
  <sheetData>
    <row r="1" spans="1:3" x14ac:dyDescent="0.25">
      <c r="A1" t="s">
        <v>1</v>
      </c>
      <c r="B1" t="s">
        <v>0</v>
      </c>
      <c r="C1" s="3" t="s">
        <v>2</v>
      </c>
    </row>
    <row r="2" spans="1:3" x14ac:dyDescent="0.25">
      <c r="A2">
        <v>110</v>
      </c>
      <c r="B2">
        <v>41</v>
      </c>
      <c r="C2" s="3">
        <f>B2^2/A2</f>
        <v>15.281818181818181</v>
      </c>
    </row>
    <row r="3" spans="1:3" x14ac:dyDescent="0.25">
      <c r="A3">
        <v>200</v>
      </c>
      <c r="B3">
        <v>52</v>
      </c>
      <c r="C3" s="3">
        <f t="shared" ref="C3:C13" si="0">B3^2/A3</f>
        <v>13.52</v>
      </c>
    </row>
    <row r="4" spans="1:3" x14ac:dyDescent="0.25">
      <c r="A4">
        <v>310</v>
      </c>
      <c r="B4">
        <v>59</v>
      </c>
      <c r="C4" s="3">
        <f t="shared" si="0"/>
        <v>11.229032258064516</v>
      </c>
    </row>
    <row r="5" spans="1:3" x14ac:dyDescent="0.25">
      <c r="A5">
        <v>420</v>
      </c>
      <c r="B5">
        <v>71</v>
      </c>
      <c r="C5" s="3">
        <f t="shared" si="0"/>
        <v>12.002380952380953</v>
      </c>
    </row>
    <row r="6" spans="1:3" x14ac:dyDescent="0.25">
      <c r="A6">
        <v>500</v>
      </c>
      <c r="B6">
        <v>78</v>
      </c>
      <c r="C6" s="3">
        <f t="shared" si="0"/>
        <v>12.167999999999999</v>
      </c>
    </row>
    <row r="7" spans="1:3" x14ac:dyDescent="0.25">
      <c r="A7">
        <v>610</v>
      </c>
      <c r="B7">
        <v>85</v>
      </c>
      <c r="C7" s="3">
        <f t="shared" si="0"/>
        <v>11.844262295081966</v>
      </c>
    </row>
    <row r="8" spans="1:3" x14ac:dyDescent="0.25">
      <c r="A8">
        <v>700</v>
      </c>
      <c r="B8">
        <v>91</v>
      </c>
      <c r="C8" s="3">
        <f t="shared" si="0"/>
        <v>11.83</v>
      </c>
    </row>
    <row r="9" spans="1:3" x14ac:dyDescent="0.25">
      <c r="A9">
        <v>810</v>
      </c>
      <c r="B9">
        <v>96</v>
      </c>
      <c r="C9" s="3">
        <f t="shared" si="0"/>
        <v>11.377777777777778</v>
      </c>
    </row>
    <row r="10" spans="1:3" x14ac:dyDescent="0.25">
      <c r="A10">
        <v>920</v>
      </c>
      <c r="B10">
        <v>100</v>
      </c>
      <c r="C10" s="3">
        <f t="shared" si="0"/>
        <v>10.869565217391305</v>
      </c>
    </row>
    <row r="11" spans="1:3" x14ac:dyDescent="0.25">
      <c r="A11">
        <v>1000</v>
      </c>
      <c r="B11">
        <v>103</v>
      </c>
      <c r="C11" s="3">
        <f t="shared" si="0"/>
        <v>10.609</v>
      </c>
    </row>
    <row r="12" spans="1:3" x14ac:dyDescent="0.25">
      <c r="A12">
        <v>1200</v>
      </c>
      <c r="B12">
        <v>109</v>
      </c>
      <c r="C12" s="3">
        <f t="shared" si="0"/>
        <v>9.9008333333333329</v>
      </c>
    </row>
    <row r="13" spans="1:3" x14ac:dyDescent="0.25">
      <c r="A13">
        <v>1400</v>
      </c>
      <c r="B13">
        <v>116</v>
      </c>
      <c r="C13" s="3">
        <f t="shared" si="0"/>
        <v>9.6114285714285721</v>
      </c>
    </row>
    <row r="15" spans="1:3" x14ac:dyDescent="0.25">
      <c r="B15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6" sqref="C6"/>
    </sheetView>
  </sheetViews>
  <sheetFormatPr baseColWidth="10" defaultRowHeight="15" x14ac:dyDescent="0.25"/>
  <cols>
    <col min="3" max="3" width="11.42578125" style="2"/>
  </cols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39</v>
      </c>
      <c r="C2" s="2">
        <f>B2^2/A2</f>
        <v>13.827272727272728</v>
      </c>
    </row>
    <row r="3" spans="1:3" x14ac:dyDescent="0.25">
      <c r="A3">
        <v>200</v>
      </c>
      <c r="B3">
        <v>48</v>
      </c>
      <c r="C3" s="2">
        <f t="shared" ref="C3:C13" si="0">B3^2/A3</f>
        <v>11.52</v>
      </c>
    </row>
    <row r="4" spans="1:3" x14ac:dyDescent="0.25">
      <c r="A4">
        <v>310</v>
      </c>
      <c r="B4">
        <v>67</v>
      </c>
      <c r="C4" s="2">
        <f t="shared" si="0"/>
        <v>14.480645161290322</v>
      </c>
    </row>
    <row r="5" spans="1:3" x14ac:dyDescent="0.25">
      <c r="A5">
        <v>420</v>
      </c>
      <c r="B5">
        <v>83</v>
      </c>
      <c r="C5" s="2">
        <f t="shared" si="0"/>
        <v>16.402380952380952</v>
      </c>
    </row>
    <row r="6" spans="1:3" x14ac:dyDescent="0.25">
      <c r="A6">
        <v>500</v>
      </c>
      <c r="B6">
        <v>91</v>
      </c>
      <c r="C6" s="2">
        <f t="shared" si="0"/>
        <v>16.562000000000001</v>
      </c>
    </row>
    <row r="7" spans="1:3" x14ac:dyDescent="0.25">
      <c r="A7">
        <v>610</v>
      </c>
      <c r="B7">
        <v>103</v>
      </c>
      <c r="C7" s="2">
        <f t="shared" si="0"/>
        <v>17.391803278688524</v>
      </c>
    </row>
    <row r="8" spans="1:3" x14ac:dyDescent="0.25">
      <c r="A8">
        <v>700</v>
      </c>
      <c r="B8">
        <v>110</v>
      </c>
      <c r="C8" s="2">
        <f t="shared" si="0"/>
        <v>17.285714285714285</v>
      </c>
    </row>
    <row r="9" spans="1:3" x14ac:dyDescent="0.25">
      <c r="A9">
        <v>810</v>
      </c>
      <c r="B9">
        <v>117</v>
      </c>
      <c r="C9" s="2">
        <f t="shared" si="0"/>
        <v>16.899999999999999</v>
      </c>
    </row>
    <row r="10" spans="1:3" x14ac:dyDescent="0.25">
      <c r="A10">
        <v>920</v>
      </c>
      <c r="B10">
        <v>124</v>
      </c>
      <c r="C10" s="2">
        <f t="shared" si="0"/>
        <v>16.713043478260868</v>
      </c>
    </row>
    <row r="11" spans="1:3" x14ac:dyDescent="0.25">
      <c r="A11">
        <v>1000</v>
      </c>
      <c r="B11">
        <v>128</v>
      </c>
      <c r="C11" s="2">
        <f t="shared" si="0"/>
        <v>16.384</v>
      </c>
    </row>
    <row r="12" spans="1:3" x14ac:dyDescent="0.25">
      <c r="A12">
        <v>1200</v>
      </c>
      <c r="B12">
        <v>137</v>
      </c>
      <c r="C12" s="2">
        <f t="shared" si="0"/>
        <v>15.640833333333333</v>
      </c>
    </row>
    <row r="13" spans="1:3" x14ac:dyDescent="0.25">
      <c r="A13">
        <v>1400</v>
      </c>
      <c r="B13">
        <v>146</v>
      </c>
      <c r="C13" s="2">
        <f t="shared" si="0"/>
        <v>15.225714285714286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6" sqref="C6"/>
    </sheetView>
  </sheetViews>
  <sheetFormatPr baseColWidth="10" defaultRowHeight="15" x14ac:dyDescent="0.25"/>
  <cols>
    <col min="3" max="3" width="11.42578125" style="2"/>
  </cols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46</v>
      </c>
      <c r="C2" s="2">
        <f>B2^2/A2</f>
        <v>19.236363636363638</v>
      </c>
    </row>
    <row r="3" spans="1:3" x14ac:dyDescent="0.25">
      <c r="A3">
        <v>200</v>
      </c>
      <c r="B3">
        <v>55</v>
      </c>
      <c r="C3" s="2">
        <f t="shared" ref="C3:C13" si="0">B3^2/A3</f>
        <v>15.125</v>
      </c>
    </row>
    <row r="4" spans="1:3" x14ac:dyDescent="0.25">
      <c r="A4">
        <v>310</v>
      </c>
      <c r="B4">
        <v>77</v>
      </c>
      <c r="C4" s="2">
        <f t="shared" si="0"/>
        <v>19.125806451612902</v>
      </c>
    </row>
    <row r="5" spans="1:3" x14ac:dyDescent="0.25">
      <c r="A5">
        <v>420</v>
      </c>
      <c r="B5">
        <v>99</v>
      </c>
      <c r="C5" s="2">
        <f t="shared" si="0"/>
        <v>23.335714285714285</v>
      </c>
    </row>
    <row r="6" spans="1:3" x14ac:dyDescent="0.25">
      <c r="A6">
        <v>500</v>
      </c>
      <c r="B6">
        <v>109</v>
      </c>
      <c r="C6" s="2">
        <f t="shared" si="0"/>
        <v>23.762</v>
      </c>
    </row>
    <row r="7" spans="1:3" x14ac:dyDescent="0.25">
      <c r="A7">
        <v>610</v>
      </c>
      <c r="B7">
        <v>125</v>
      </c>
      <c r="C7" s="2">
        <f t="shared" si="0"/>
        <v>25.614754098360656</v>
      </c>
    </row>
    <row r="8" spans="1:3" x14ac:dyDescent="0.25">
      <c r="A8">
        <v>700</v>
      </c>
      <c r="B8">
        <v>138</v>
      </c>
      <c r="C8" s="2">
        <f t="shared" si="0"/>
        <v>27.205714285714286</v>
      </c>
    </row>
    <row r="9" spans="1:3" x14ac:dyDescent="0.25">
      <c r="A9">
        <v>810</v>
      </c>
      <c r="B9">
        <v>149</v>
      </c>
      <c r="C9" s="2">
        <f t="shared" si="0"/>
        <v>27.40864197530864</v>
      </c>
    </row>
    <row r="10" spans="1:3" x14ac:dyDescent="0.25">
      <c r="A10">
        <v>920</v>
      </c>
      <c r="B10">
        <v>159</v>
      </c>
      <c r="C10" s="2">
        <f t="shared" si="0"/>
        <v>27.479347826086958</v>
      </c>
    </row>
    <row r="11" spans="1:3" x14ac:dyDescent="0.25">
      <c r="A11">
        <v>1000</v>
      </c>
      <c r="B11">
        <v>164</v>
      </c>
      <c r="C11" s="2">
        <f t="shared" si="0"/>
        <v>26.896000000000001</v>
      </c>
    </row>
    <row r="12" spans="1:3" x14ac:dyDescent="0.25">
      <c r="A12">
        <v>1200</v>
      </c>
      <c r="B12">
        <v>179</v>
      </c>
      <c r="C12" s="2">
        <f t="shared" si="0"/>
        <v>26.700833333333332</v>
      </c>
    </row>
    <row r="13" spans="1:3" x14ac:dyDescent="0.25">
      <c r="A13">
        <v>1400</v>
      </c>
      <c r="B13">
        <v>191</v>
      </c>
      <c r="C13" s="2">
        <f t="shared" si="0"/>
        <v>26.057857142857141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7" sqref="E7"/>
    </sheetView>
  </sheetViews>
  <sheetFormatPr baseColWidth="10" defaultRowHeight="15" x14ac:dyDescent="0.25"/>
  <cols>
    <col min="3" max="3" width="11.42578125" style="2"/>
  </cols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39</v>
      </c>
      <c r="C2" s="2">
        <f>B2^2/A2</f>
        <v>13.827272727272728</v>
      </c>
    </row>
    <row r="3" spans="1:3" x14ac:dyDescent="0.25">
      <c r="A3">
        <v>200</v>
      </c>
      <c r="B3">
        <v>74</v>
      </c>
      <c r="C3" s="2">
        <f t="shared" ref="C3:C13" si="0">B3^2/A3</f>
        <v>27.38</v>
      </c>
    </row>
    <row r="4" spans="1:3" x14ac:dyDescent="0.25">
      <c r="A4">
        <v>310</v>
      </c>
      <c r="B4">
        <v>100</v>
      </c>
      <c r="C4" s="2">
        <f t="shared" si="0"/>
        <v>32.258064516129032</v>
      </c>
    </row>
    <row r="5" spans="1:3" x14ac:dyDescent="0.25">
      <c r="A5">
        <v>420</v>
      </c>
      <c r="B5">
        <v>125</v>
      </c>
      <c r="C5" s="2">
        <f t="shared" si="0"/>
        <v>37.202380952380949</v>
      </c>
    </row>
    <row r="6" spans="1:3" x14ac:dyDescent="0.25">
      <c r="A6">
        <v>500</v>
      </c>
      <c r="B6">
        <v>139</v>
      </c>
      <c r="C6" s="2">
        <f t="shared" si="0"/>
        <v>38.642000000000003</v>
      </c>
    </row>
    <row r="7" spans="1:3" x14ac:dyDescent="0.25">
      <c r="A7">
        <v>610</v>
      </c>
      <c r="B7">
        <v>157</v>
      </c>
      <c r="C7" s="2">
        <f t="shared" si="0"/>
        <v>40.408196721311477</v>
      </c>
    </row>
    <row r="8" spans="1:3" x14ac:dyDescent="0.25">
      <c r="A8">
        <v>700</v>
      </c>
      <c r="B8">
        <v>169</v>
      </c>
      <c r="C8" s="2">
        <f t="shared" si="0"/>
        <v>40.801428571428573</v>
      </c>
    </row>
    <row r="9" spans="1:3" x14ac:dyDescent="0.25">
      <c r="A9">
        <v>810</v>
      </c>
      <c r="B9">
        <v>184</v>
      </c>
      <c r="C9" s="2">
        <f t="shared" si="0"/>
        <v>41.797530864197533</v>
      </c>
    </row>
    <row r="10" spans="1:3" x14ac:dyDescent="0.25">
      <c r="A10">
        <v>920</v>
      </c>
      <c r="B10">
        <v>196</v>
      </c>
      <c r="C10" s="2">
        <f t="shared" si="0"/>
        <v>41.756521739130434</v>
      </c>
    </row>
    <row r="11" spans="1:3" x14ac:dyDescent="0.25">
      <c r="A11">
        <v>1000</v>
      </c>
      <c r="B11">
        <v>203</v>
      </c>
      <c r="C11" s="2">
        <f t="shared" si="0"/>
        <v>41.209000000000003</v>
      </c>
    </row>
    <row r="12" spans="1:3" x14ac:dyDescent="0.25">
      <c r="A12">
        <v>1200</v>
      </c>
      <c r="B12">
        <v>218</v>
      </c>
      <c r="C12" s="2">
        <f t="shared" si="0"/>
        <v>39.603333333333332</v>
      </c>
    </row>
    <row r="13" spans="1:3" x14ac:dyDescent="0.25">
      <c r="A13">
        <v>1400</v>
      </c>
      <c r="B13">
        <v>232</v>
      </c>
      <c r="C13" s="2">
        <f t="shared" si="0"/>
        <v>38.445714285714288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44</v>
      </c>
      <c r="C2" s="2">
        <f>B2^2/A2</f>
        <v>17.600000000000001</v>
      </c>
    </row>
    <row r="3" spans="1:3" x14ac:dyDescent="0.25">
      <c r="A3">
        <v>200</v>
      </c>
      <c r="B3">
        <v>75</v>
      </c>
      <c r="C3" s="2">
        <f t="shared" ref="C3:C13" si="0">B3^2/A3</f>
        <v>28.125</v>
      </c>
    </row>
    <row r="4" spans="1:3" x14ac:dyDescent="0.25">
      <c r="A4">
        <v>310</v>
      </c>
      <c r="B4">
        <v>109</v>
      </c>
      <c r="C4" s="2">
        <f t="shared" si="0"/>
        <v>38.325806451612905</v>
      </c>
    </row>
    <row r="5" spans="1:3" x14ac:dyDescent="0.25">
      <c r="A5">
        <v>420</v>
      </c>
      <c r="B5">
        <v>135</v>
      </c>
      <c r="C5" s="2">
        <f t="shared" si="0"/>
        <v>43.392857142857146</v>
      </c>
    </row>
    <row r="6" spans="1:3" x14ac:dyDescent="0.25">
      <c r="A6">
        <v>500</v>
      </c>
      <c r="B6">
        <v>151</v>
      </c>
      <c r="C6" s="2">
        <f t="shared" si="0"/>
        <v>45.601999999999997</v>
      </c>
    </row>
    <row r="7" spans="1:3" x14ac:dyDescent="0.25">
      <c r="A7">
        <v>610</v>
      </c>
      <c r="B7">
        <v>169</v>
      </c>
      <c r="C7" s="2">
        <f t="shared" si="0"/>
        <v>46.821311475409836</v>
      </c>
    </row>
    <row r="8" spans="1:3" x14ac:dyDescent="0.25">
      <c r="A8">
        <v>700</v>
      </c>
      <c r="B8">
        <v>187</v>
      </c>
      <c r="C8" s="2">
        <f t="shared" si="0"/>
        <v>49.955714285714286</v>
      </c>
    </row>
    <row r="9" spans="1:3" x14ac:dyDescent="0.25">
      <c r="A9">
        <v>810</v>
      </c>
      <c r="B9">
        <v>198</v>
      </c>
      <c r="C9" s="2">
        <f t="shared" si="0"/>
        <v>48.4</v>
      </c>
    </row>
    <row r="10" spans="1:3" x14ac:dyDescent="0.25">
      <c r="A10">
        <v>920</v>
      </c>
      <c r="B10">
        <v>213</v>
      </c>
      <c r="C10" s="2">
        <f t="shared" si="0"/>
        <v>49.314130434782612</v>
      </c>
    </row>
    <row r="11" spans="1:3" x14ac:dyDescent="0.25">
      <c r="A11">
        <v>1000</v>
      </c>
      <c r="B11">
        <v>223</v>
      </c>
      <c r="C11" s="2">
        <f t="shared" si="0"/>
        <v>49.728999999999999</v>
      </c>
    </row>
    <row r="12" spans="1:3" x14ac:dyDescent="0.25">
      <c r="A12">
        <v>1200</v>
      </c>
      <c r="B12">
        <v>241</v>
      </c>
      <c r="C12" s="2">
        <f t="shared" si="0"/>
        <v>48.400833333333331</v>
      </c>
    </row>
    <row r="13" spans="1:3" x14ac:dyDescent="0.25">
      <c r="A13">
        <v>1400</v>
      </c>
      <c r="B13">
        <v>261</v>
      </c>
      <c r="C13" s="2">
        <f t="shared" si="0"/>
        <v>48.657857142857139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1</v>
      </c>
      <c r="B1" t="s">
        <v>0</v>
      </c>
      <c r="C1" s="2" t="s">
        <v>2</v>
      </c>
    </row>
    <row r="2" spans="1:3" x14ac:dyDescent="0.25">
      <c r="A2">
        <v>110</v>
      </c>
      <c r="B2">
        <v>37</v>
      </c>
      <c r="C2" s="2">
        <f>B2^2/A2</f>
        <v>12.445454545454545</v>
      </c>
    </row>
    <row r="3" spans="1:3" x14ac:dyDescent="0.25">
      <c r="A3">
        <v>200</v>
      </c>
      <c r="B3">
        <v>72</v>
      </c>
      <c r="C3" s="2">
        <f t="shared" ref="C3:C13" si="0">B3^2/A3</f>
        <v>25.92</v>
      </c>
    </row>
    <row r="4" spans="1:3" x14ac:dyDescent="0.25">
      <c r="A4">
        <v>310</v>
      </c>
      <c r="B4">
        <v>110</v>
      </c>
      <c r="C4" s="2">
        <f t="shared" si="0"/>
        <v>39.032258064516128</v>
      </c>
    </row>
    <row r="5" spans="1:3" x14ac:dyDescent="0.25">
      <c r="A5">
        <v>420</v>
      </c>
      <c r="B5">
        <v>142</v>
      </c>
      <c r="C5" s="2">
        <f t="shared" si="0"/>
        <v>48.009523809523813</v>
      </c>
    </row>
    <row r="6" spans="1:3" x14ac:dyDescent="0.25">
      <c r="A6">
        <v>500</v>
      </c>
      <c r="B6">
        <v>160</v>
      </c>
      <c r="C6" s="2">
        <f t="shared" si="0"/>
        <v>51.2</v>
      </c>
    </row>
    <row r="7" spans="1:3" x14ac:dyDescent="0.25">
      <c r="A7">
        <v>610</v>
      </c>
      <c r="B7">
        <v>181</v>
      </c>
      <c r="C7" s="2">
        <f t="shared" si="0"/>
        <v>53.70655737704918</v>
      </c>
    </row>
    <row r="8" spans="1:3" x14ac:dyDescent="0.25">
      <c r="A8">
        <v>700</v>
      </c>
      <c r="B8">
        <v>200</v>
      </c>
      <c r="C8" s="2">
        <f t="shared" si="0"/>
        <v>57.142857142857146</v>
      </c>
    </row>
    <row r="9" spans="1:3" x14ac:dyDescent="0.25">
      <c r="A9">
        <v>810</v>
      </c>
      <c r="B9">
        <v>218</v>
      </c>
      <c r="C9" s="2">
        <f t="shared" si="0"/>
        <v>58.671604938271606</v>
      </c>
    </row>
    <row r="10" spans="1:3" x14ac:dyDescent="0.25">
      <c r="A10">
        <v>920</v>
      </c>
      <c r="B10">
        <v>234</v>
      </c>
      <c r="C10" s="2">
        <f t="shared" si="0"/>
        <v>59.517391304347825</v>
      </c>
    </row>
    <row r="11" spans="1:3" x14ac:dyDescent="0.25">
      <c r="A11">
        <v>1000</v>
      </c>
      <c r="B11">
        <v>235</v>
      </c>
      <c r="C11" s="2">
        <f t="shared" si="0"/>
        <v>55.225000000000001</v>
      </c>
    </row>
    <row r="12" spans="1:3" x14ac:dyDescent="0.25">
      <c r="A12">
        <v>1200</v>
      </c>
      <c r="B12">
        <v>265</v>
      </c>
      <c r="C12" s="2">
        <f t="shared" si="0"/>
        <v>58.520833333333336</v>
      </c>
    </row>
    <row r="13" spans="1:3" x14ac:dyDescent="0.25">
      <c r="A13">
        <v>1400</v>
      </c>
      <c r="B13">
        <v>297</v>
      </c>
      <c r="C13" s="2">
        <f t="shared" si="0"/>
        <v>63.006428571428572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baseColWidth="10" defaultRowHeight="15" x14ac:dyDescent="0.25"/>
  <cols>
    <col min="2" max="2" width="11.42578125" style="1"/>
    <col min="3" max="3" width="13.140625" customWidth="1"/>
  </cols>
  <sheetData>
    <row r="1" spans="1:3" x14ac:dyDescent="0.25">
      <c r="A1" s="4" t="s">
        <v>0</v>
      </c>
      <c r="B1" s="6" t="s">
        <v>4</v>
      </c>
      <c r="C1" s="6" t="s">
        <v>5</v>
      </c>
    </row>
    <row r="2" spans="1:3" x14ac:dyDescent="0.25">
      <c r="A2" s="4">
        <v>12</v>
      </c>
      <c r="B2" s="6">
        <v>12.167999999999999</v>
      </c>
      <c r="C2" s="6">
        <f t="shared" ref="C2:C7" si="0">1.8028*A2-9.8411</f>
        <v>11.7925</v>
      </c>
    </row>
    <row r="3" spans="1:3" x14ac:dyDescent="0.25">
      <c r="A3" s="4">
        <v>15</v>
      </c>
      <c r="B3" s="6">
        <v>16.562000000000001</v>
      </c>
      <c r="C3" s="6">
        <f t="shared" si="0"/>
        <v>17.200899999999997</v>
      </c>
    </row>
    <row r="4" spans="1:3" x14ac:dyDescent="0.25">
      <c r="A4" s="4">
        <v>20</v>
      </c>
      <c r="B4" s="6">
        <v>23.762</v>
      </c>
      <c r="C4" s="6">
        <f t="shared" si="0"/>
        <v>26.214899999999997</v>
      </c>
    </row>
    <row r="5" spans="1:3" x14ac:dyDescent="0.25">
      <c r="A5" s="4">
        <v>25</v>
      </c>
      <c r="B5" s="6">
        <v>38.642000000000003</v>
      </c>
      <c r="C5" s="6">
        <f t="shared" si="0"/>
        <v>35.228899999999996</v>
      </c>
    </row>
    <row r="6" spans="1:3" x14ac:dyDescent="0.25">
      <c r="A6" s="4">
        <v>30</v>
      </c>
      <c r="B6" s="6">
        <v>45.601999999999997</v>
      </c>
      <c r="C6" s="6">
        <f t="shared" si="0"/>
        <v>44.242899999999992</v>
      </c>
    </row>
    <row r="7" spans="1:3" x14ac:dyDescent="0.25">
      <c r="A7" s="4">
        <v>35</v>
      </c>
      <c r="B7" s="6">
        <v>51.2</v>
      </c>
      <c r="C7" s="6">
        <f t="shared" si="0"/>
        <v>53.256900000000002</v>
      </c>
    </row>
    <row r="8" spans="1:3" x14ac:dyDescent="0.25">
      <c r="A8" t="s">
        <v>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9" sqref="E9"/>
    </sheetView>
  </sheetViews>
  <sheetFormatPr baseColWidth="10" defaultRowHeight="15" x14ac:dyDescent="0.25"/>
  <cols>
    <col min="2" max="3" width="11.42578125" style="1"/>
    <col min="9" max="9" width="21.85546875" customWidth="1"/>
  </cols>
  <sheetData>
    <row r="1" spans="1:9" x14ac:dyDescent="0.25">
      <c r="A1" s="9" t="s">
        <v>9</v>
      </c>
      <c r="B1" s="9"/>
      <c r="C1" s="9"/>
      <c r="D1" s="9"/>
      <c r="E1" t="s">
        <v>10</v>
      </c>
    </row>
    <row r="2" spans="1:9" x14ac:dyDescent="0.25">
      <c r="A2" s="5" t="s">
        <v>0</v>
      </c>
      <c r="B2" s="6" t="s">
        <v>6</v>
      </c>
      <c r="C2" s="6" t="s">
        <v>12</v>
      </c>
      <c r="D2" s="5" t="s">
        <v>7</v>
      </c>
    </row>
    <row r="3" spans="1:9" x14ac:dyDescent="0.25">
      <c r="A3" s="5">
        <v>12</v>
      </c>
      <c r="B3" s="6">
        <f t="shared" ref="B3:B8" si="0">1.8028*A3-9.8411</f>
        <v>11.7925</v>
      </c>
      <c r="C3" s="6">
        <v>76</v>
      </c>
      <c r="D3" s="5">
        <f t="shared" ref="D3:D8" si="1">C3^2/500</f>
        <v>11.552</v>
      </c>
    </row>
    <row r="4" spans="1:9" x14ac:dyDescent="0.25">
      <c r="A4" s="5">
        <v>15</v>
      </c>
      <c r="B4" s="6">
        <f t="shared" si="0"/>
        <v>17.200899999999997</v>
      </c>
      <c r="C4" s="6">
        <v>85</v>
      </c>
      <c r="D4" s="5">
        <f t="shared" si="1"/>
        <v>14.45</v>
      </c>
    </row>
    <row r="5" spans="1:9" x14ac:dyDescent="0.25">
      <c r="A5" s="5">
        <v>20</v>
      </c>
      <c r="B5" s="6">
        <f t="shared" si="0"/>
        <v>26.214899999999997</v>
      </c>
      <c r="C5" s="6">
        <v>100</v>
      </c>
      <c r="D5" s="5">
        <f t="shared" si="1"/>
        <v>20</v>
      </c>
    </row>
    <row r="6" spans="1:9" x14ac:dyDescent="0.25">
      <c r="A6" s="5">
        <v>25</v>
      </c>
      <c r="B6" s="6">
        <f t="shared" si="0"/>
        <v>35.228899999999996</v>
      </c>
      <c r="C6" s="6">
        <v>131</v>
      </c>
      <c r="D6" s="5">
        <f t="shared" si="1"/>
        <v>34.322000000000003</v>
      </c>
    </row>
    <row r="7" spans="1:9" x14ac:dyDescent="0.25">
      <c r="A7" s="5">
        <v>30</v>
      </c>
      <c r="B7" s="6">
        <f t="shared" si="0"/>
        <v>44.242899999999992</v>
      </c>
      <c r="C7" s="6">
        <v>144</v>
      </c>
      <c r="D7" s="5">
        <f t="shared" si="1"/>
        <v>41.472000000000001</v>
      </c>
    </row>
    <row r="8" spans="1:9" x14ac:dyDescent="0.25">
      <c r="A8" s="5">
        <v>35</v>
      </c>
      <c r="B8" s="6">
        <f t="shared" si="0"/>
        <v>53.256900000000002</v>
      </c>
      <c r="C8" s="6">
        <v>158</v>
      </c>
      <c r="D8" s="5">
        <f t="shared" si="1"/>
        <v>49.927999999999997</v>
      </c>
    </row>
    <row r="11" spans="1:9" x14ac:dyDescent="0.25">
      <c r="I11" t="s">
        <v>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Primera 12V</vt:lpstr>
      <vt:lpstr>12 Vols</vt:lpstr>
      <vt:lpstr>15 Vols</vt:lpstr>
      <vt:lpstr>20 Vols</vt:lpstr>
      <vt:lpstr>25 Vols</vt:lpstr>
      <vt:lpstr>30 Vols</vt:lpstr>
      <vt:lpstr>35 Vols</vt:lpstr>
      <vt:lpstr>Tentativa</vt:lpstr>
      <vt:lpstr>Curva Potencia 500 Ohms</vt:lpstr>
      <vt:lpstr>30 Watts</vt:lpstr>
      <vt:lpstr>44 Watts</vt:lpstr>
      <vt:lpstr>Curva Equipo real 30 Watts</vt:lpstr>
      <vt:lpstr>Curva Equipo real 100 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Luzbin</dc:creator>
  <cp:lastModifiedBy>Luzbin</cp:lastModifiedBy>
  <dcterms:created xsi:type="dcterms:W3CDTF">2018-02-16T12:26:57Z</dcterms:created>
  <dcterms:modified xsi:type="dcterms:W3CDTF">2018-03-02T15:13:14Z</dcterms:modified>
</cp:coreProperties>
</file>