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1315" windowHeight="9525"/>
  </bookViews>
  <sheets>
    <sheet name="Feuil1" sheetId="1" r:id="rId1"/>
    <sheet name="Feuil1 (2)" sheetId="4" r:id="rId2"/>
    <sheet name="Feuil2" sheetId="2" r:id="rId3"/>
    <sheet name="Feuil3" sheetId="3" r:id="rId4"/>
  </sheets>
  <definedNames>
    <definedName name="_xlnm.Print_Area" localSheetId="0">Feuil1!$A$1:$N$17</definedName>
    <definedName name="_xlnm.Print_Area" localSheetId="1">'Feuil1 (2)'!$A$1:$M$16</definedName>
  </definedNames>
  <calcPr calcId="125725"/>
</workbook>
</file>

<file path=xl/calcChain.xml><?xml version="1.0" encoding="utf-8"?>
<calcChain xmlns="http://schemas.openxmlformats.org/spreadsheetml/2006/main">
  <c r="H9" i="4"/>
  <c r="I9" s="1"/>
  <c r="G9"/>
  <c r="H5"/>
  <c r="I5" s="1"/>
  <c r="G5"/>
  <c r="I7"/>
  <c r="H7"/>
  <c r="M7" s="1"/>
  <c r="N7" s="1"/>
  <c r="G7"/>
  <c r="H4"/>
  <c r="M4" s="1"/>
  <c r="N4" s="1"/>
  <c r="G4"/>
  <c r="H3"/>
  <c r="G3"/>
  <c r="H8"/>
  <c r="I8" s="1"/>
  <c r="G8"/>
  <c r="H6"/>
  <c r="M6" s="1"/>
  <c r="N6" s="1"/>
  <c r="G6"/>
  <c r="N4" i="1"/>
  <c r="N5"/>
  <c r="N6"/>
  <c r="N8"/>
  <c r="N3"/>
  <c r="M3"/>
  <c r="M6"/>
  <c r="H8"/>
  <c r="M8" s="1"/>
  <c r="H9"/>
  <c r="G9"/>
  <c r="M9" s="1"/>
  <c r="N9" s="1"/>
  <c r="H6"/>
  <c r="H4"/>
  <c r="M4" s="1"/>
  <c r="H5"/>
  <c r="I5" s="1"/>
  <c r="H7"/>
  <c r="M7" s="1"/>
  <c r="N7" s="1"/>
  <c r="H3"/>
  <c r="G8"/>
  <c r="G7"/>
  <c r="G6"/>
  <c r="I6" s="1"/>
  <c r="G5"/>
  <c r="G4"/>
  <c r="G3"/>
  <c r="M3" i="4" l="1"/>
  <c r="N3" s="1"/>
  <c r="I4"/>
  <c r="M9"/>
  <c r="N9" s="1"/>
  <c r="I6"/>
  <c r="I3"/>
  <c r="M8"/>
  <c r="N8" s="1"/>
  <c r="M5"/>
  <c r="N5" s="1"/>
  <c r="I9" i="1"/>
  <c r="M5"/>
  <c r="I7"/>
  <c r="I3"/>
  <c r="I4"/>
  <c r="I8"/>
</calcChain>
</file>

<file path=xl/sharedStrings.xml><?xml version="1.0" encoding="utf-8"?>
<sst xmlns="http://schemas.openxmlformats.org/spreadsheetml/2006/main" count="64" uniqueCount="27">
  <si>
    <t>Jeu d'essai IRPP</t>
  </si>
  <si>
    <t>Couple</t>
  </si>
  <si>
    <t>non</t>
  </si>
  <si>
    <t>nb Enfants</t>
  </si>
  <si>
    <t>Salaire</t>
  </si>
  <si>
    <t>Nb parts</t>
  </si>
  <si>
    <t>oui</t>
  </si>
  <si>
    <t>Quotient</t>
  </si>
  <si>
    <t>Abattement</t>
  </si>
  <si>
    <t>Impôt</t>
  </si>
  <si>
    <t>Imposable</t>
  </si>
  <si>
    <t>5964.00</t>
  </si>
  <si>
    <t>11897.00</t>
  </si>
  <si>
    <t xml:space="preserve"> 26421.00</t>
  </si>
  <si>
    <t>70831.00</t>
  </si>
  <si>
    <t xml:space="preserve"> 0.055 </t>
  </si>
  <si>
    <t xml:space="preserve"> 0.14 </t>
  </si>
  <si>
    <t xml:space="preserve"> 0.30 </t>
  </si>
  <si>
    <t xml:space="preserve"> 0.41 </t>
  </si>
  <si>
    <t xml:space="preserve"> 0.45 </t>
  </si>
  <si>
    <t xml:space="preserve"> 327.97 </t>
  </si>
  <si>
    <t xml:space="preserve"> 1339.13 </t>
  </si>
  <si>
    <t xml:space="preserve">  5566.33 </t>
  </si>
  <si>
    <t xml:space="preserve">13357.63 </t>
  </si>
  <si>
    <t xml:space="preserve"> 19357.63 </t>
  </si>
  <si>
    <t>Taux</t>
  </si>
  <si>
    <t>Tranche Max</t>
  </si>
</sst>
</file>

<file path=xl/styles.xml><?xml version="1.0" encoding="utf-8"?>
<styleSheet xmlns="http://schemas.openxmlformats.org/spreadsheetml/2006/main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5" formatCode="_-* #,##0.00\ [$€-40C]_-;\-* #,##0.00\ [$€-40C]_-;_-* &quot;-&quot;??\ [$€-40C]_-;_-@_-"/>
    <numFmt numFmtId="174" formatCode="#,##0.00_ ;\-#,##0.00\ "/>
    <numFmt numFmtId="175" formatCode="#,##0.000_ ;\-#,##0.000\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33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165" fontId="0" fillId="0" borderId="0" xfId="0" applyNumberForma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5" fontId="0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165" fontId="6" fillId="0" borderId="0" xfId="0" applyNumberFormat="1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  <xf numFmtId="174" fontId="0" fillId="0" borderId="0" xfId="1" applyNumberFormat="1" applyFont="1" applyFill="1" applyAlignment="1">
      <alignment horizontal="center"/>
    </xf>
    <xf numFmtId="175" fontId="0" fillId="0" borderId="0" xfId="1" applyNumberFormat="1" applyFont="1" applyFill="1" applyAlignment="1">
      <alignment horizontal="right"/>
    </xf>
    <xf numFmtId="165" fontId="6" fillId="0" borderId="0" xfId="0" applyNumberFormat="1" applyFont="1" applyFill="1"/>
    <xf numFmtId="0" fontId="6" fillId="3" borderId="0" xfId="0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174" fontId="0" fillId="3" borderId="0" xfId="1" applyNumberFormat="1" applyFont="1" applyFill="1" applyAlignment="1">
      <alignment horizontal="center"/>
    </xf>
    <xf numFmtId="175" fontId="0" fillId="3" borderId="0" xfId="1" applyNumberFormat="1" applyFont="1" applyFill="1" applyAlignment="1">
      <alignment horizontal="right"/>
    </xf>
    <xf numFmtId="165" fontId="6" fillId="3" borderId="0" xfId="0" applyNumberFormat="1" applyFont="1" applyFill="1"/>
    <xf numFmtId="165" fontId="7" fillId="3" borderId="0" xfId="0" applyNumberFormat="1" applyFont="1" applyFill="1" applyAlignment="1">
      <alignment horizontal="right"/>
    </xf>
    <xf numFmtId="0" fontId="0" fillId="0" borderId="0" xfId="0" applyFont="1" applyBorder="1" applyAlignment="1">
      <alignment horizontal="center"/>
    </xf>
    <xf numFmtId="44" fontId="0" fillId="0" borderId="0" xfId="2" applyFont="1" applyBorder="1" applyAlignment="1">
      <alignment horizontal="center"/>
    </xf>
    <xf numFmtId="44" fontId="0" fillId="3" borderId="0" xfId="2" applyFont="1" applyFill="1" applyAlignment="1">
      <alignment horizontal="right"/>
    </xf>
    <xf numFmtId="44" fontId="0" fillId="0" borderId="0" xfId="2" applyFont="1"/>
    <xf numFmtId="0" fontId="5" fillId="0" borderId="0" xfId="0" applyFont="1" applyFill="1" applyAlignment="1">
      <alignment horizontal="center" vertical="center" wrapText="1"/>
    </xf>
    <xf numFmtId="165" fontId="7" fillId="0" borderId="0" xfId="0" applyNumberFormat="1" applyFont="1" applyFill="1" applyAlignment="1">
      <alignment horizontal="center" vertical="center" wrapText="1"/>
    </xf>
    <xf numFmtId="44" fontId="5" fillId="0" borderId="0" xfId="2" applyFont="1" applyFill="1" applyAlignment="1">
      <alignment horizontal="center" vertical="center" wrapText="1"/>
    </xf>
    <xf numFmtId="165" fontId="7" fillId="0" borderId="0" xfId="0" applyNumberFormat="1" applyFont="1" applyFill="1" applyAlignment="1">
      <alignment horizontal="right"/>
    </xf>
    <xf numFmtId="44" fontId="0" fillId="0" borderId="0" xfId="2" applyFont="1" applyFill="1" applyBorder="1" applyAlignment="1">
      <alignment horizontal="center"/>
    </xf>
    <xf numFmtId="44" fontId="0" fillId="0" borderId="0" xfId="2" applyFont="1" applyFill="1" applyAlignment="1">
      <alignment horizontal="right"/>
    </xf>
    <xf numFmtId="165" fontId="7" fillId="0" borderId="0" xfId="0" applyNumberFormat="1" applyFont="1" applyFill="1" applyBorder="1" applyAlignment="1">
      <alignment horizontal="right"/>
    </xf>
    <xf numFmtId="0" fontId="0" fillId="0" borderId="0" xfId="0" applyFont="1" applyFill="1"/>
    <xf numFmtId="44" fontId="0" fillId="0" borderId="0" xfId="2" applyFont="1" applyFill="1"/>
    <xf numFmtId="0" fontId="0" fillId="0" borderId="0" xfId="0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9" fontId="3" fillId="0" borderId="0" xfId="3" applyFont="1" applyAlignment="1">
      <alignment horizontal="center"/>
    </xf>
    <xf numFmtId="9" fontId="3" fillId="3" borderId="0" xfId="3" applyFont="1" applyFill="1" applyAlignment="1">
      <alignment horizontal="center"/>
    </xf>
    <xf numFmtId="174" fontId="6" fillId="0" borderId="0" xfId="1" applyNumberFormat="1" applyFont="1" applyFill="1" applyAlignment="1">
      <alignment horizontal="center"/>
    </xf>
    <xf numFmtId="175" fontId="6" fillId="0" borderId="0" xfId="1" applyNumberFormat="1" applyFont="1" applyFill="1" applyAlignment="1">
      <alignment horizontal="right"/>
    </xf>
    <xf numFmtId="44" fontId="6" fillId="0" borderId="0" xfId="2" applyFont="1" applyFill="1" applyBorder="1" applyAlignment="1">
      <alignment horizontal="center"/>
    </xf>
    <xf numFmtId="44" fontId="6" fillId="0" borderId="0" xfId="2" applyFont="1" applyFill="1" applyAlignment="1">
      <alignment horizontal="right"/>
    </xf>
    <xf numFmtId="174" fontId="6" fillId="3" borderId="0" xfId="1" applyNumberFormat="1" applyFont="1" applyFill="1" applyAlignment="1">
      <alignment horizontal="center"/>
    </xf>
    <xf numFmtId="175" fontId="6" fillId="3" borderId="0" xfId="1" applyNumberFormat="1" applyFont="1" applyFill="1" applyAlignment="1">
      <alignment horizontal="right"/>
    </xf>
    <xf numFmtId="44" fontId="6" fillId="3" borderId="0" xfId="2" applyFont="1" applyFill="1" applyAlignment="1">
      <alignment horizontal="right"/>
    </xf>
    <xf numFmtId="0" fontId="6" fillId="0" borderId="0" xfId="0" applyFont="1" applyBorder="1" applyAlignment="1">
      <alignment horizontal="center"/>
    </xf>
    <xf numFmtId="44" fontId="6" fillId="0" borderId="0" xfId="2" applyFont="1" applyBorder="1" applyAlignment="1">
      <alignment horizontal="center"/>
    </xf>
  </cellXfs>
  <cellStyles count="4">
    <cellStyle name="Milliers" xfId="1" builtinId="3"/>
    <cellStyle name="Monétaire" xfId="2" builtinId="4"/>
    <cellStyle name="Normal" xfId="0" builtinId="0"/>
    <cellStyle name="Pourcentage" xfId="3" builtinId="5"/>
  </cellStyles>
  <dxfs count="0"/>
  <tableStyles count="0" defaultTableStyle="TableStyleMedium9" defaultPivotStyle="PivotStyleLight16"/>
  <colors>
    <mruColors>
      <color rgb="FFFFFFCC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sqref="A1:N1"/>
    </sheetView>
  </sheetViews>
  <sheetFormatPr baseColWidth="10" defaultRowHeight="15"/>
  <cols>
    <col min="1" max="1" width="9.28515625" customWidth="1"/>
    <col min="2" max="2" width="6.7109375" customWidth="1"/>
    <col min="3" max="3" width="12.5703125" customWidth="1"/>
    <col min="4" max="6" width="4.85546875" customWidth="1"/>
    <col min="7" max="7" width="9.7109375" customWidth="1"/>
    <col min="8" max="8" width="12.42578125" bestFit="1" customWidth="1"/>
    <col min="9" max="9" width="13.28515625" style="5" customWidth="1"/>
    <col min="10" max="10" width="13.28515625" customWidth="1"/>
    <col min="11" max="11" width="8.42578125" customWidth="1"/>
    <col min="12" max="12" width="12.140625" style="27" customWidth="1"/>
    <col min="13" max="13" width="11.140625" customWidth="1"/>
    <col min="14" max="14" width="6.28515625" style="10" customWidth="1"/>
  </cols>
  <sheetData>
    <row r="1" spans="1:14" ht="24.7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s="7" customFormat="1" ht="29.25" customHeight="1">
      <c r="A2" s="28" t="s">
        <v>1</v>
      </c>
      <c r="B2" s="28" t="s">
        <v>3</v>
      </c>
      <c r="C2" s="28" t="s">
        <v>4</v>
      </c>
      <c r="D2" s="28"/>
      <c r="E2" s="28"/>
      <c r="F2" s="28"/>
      <c r="G2" s="28" t="s">
        <v>5</v>
      </c>
      <c r="H2" s="28" t="s">
        <v>10</v>
      </c>
      <c r="I2" s="29" t="s">
        <v>7</v>
      </c>
      <c r="J2" s="28" t="s">
        <v>26</v>
      </c>
      <c r="K2" s="28" t="s">
        <v>25</v>
      </c>
      <c r="L2" s="30" t="s">
        <v>8</v>
      </c>
      <c r="M2" s="28" t="s">
        <v>9</v>
      </c>
    </row>
    <row r="3" spans="1:14" s="4" customFormat="1" ht="20.25" customHeight="1">
      <c r="A3" s="11" t="s">
        <v>2</v>
      </c>
      <c r="B3" s="11">
        <v>0</v>
      </c>
      <c r="C3" s="12">
        <v>15000</v>
      </c>
      <c r="D3" s="11">
        <v>1</v>
      </c>
      <c r="E3" s="11">
        <v>0</v>
      </c>
      <c r="F3" s="11">
        <v>0</v>
      </c>
      <c r="G3" s="13">
        <f>SUM(D3:F3)</f>
        <v>1</v>
      </c>
      <c r="H3" s="12">
        <f>C3*0.9</f>
        <v>13500</v>
      </c>
      <c r="I3" s="31">
        <f>H3/G3</f>
        <v>13500</v>
      </c>
      <c r="J3" s="41">
        <v>26421</v>
      </c>
      <c r="K3" s="42">
        <v>0.14000000000000001</v>
      </c>
      <c r="L3" s="43">
        <v>1339.13</v>
      </c>
      <c r="M3" s="16">
        <f t="shared" ref="M3:M9" si="0">H3*K3-(L3*G3)</f>
        <v>550.87000000000012</v>
      </c>
      <c r="N3" s="39">
        <f>M3/C3</f>
        <v>3.6724666666666676E-2</v>
      </c>
    </row>
    <row r="4" spans="1:14" s="4" customFormat="1" ht="20.25" customHeight="1">
      <c r="A4" s="11" t="s">
        <v>2</v>
      </c>
      <c r="B4" s="11">
        <v>2</v>
      </c>
      <c r="C4" s="12">
        <v>300000</v>
      </c>
      <c r="D4" s="11">
        <v>1</v>
      </c>
      <c r="E4" s="11">
        <v>1</v>
      </c>
      <c r="F4" s="11">
        <v>0.5</v>
      </c>
      <c r="G4" s="13">
        <f>SUM(D4:F4)</f>
        <v>2.5</v>
      </c>
      <c r="H4" s="12">
        <f t="shared" ref="H4:H9" si="1">C4*0.9</f>
        <v>270000</v>
      </c>
      <c r="I4" s="31">
        <f t="shared" ref="I4:I9" si="2">H4/G4</f>
        <v>108000</v>
      </c>
      <c r="J4" s="41">
        <v>150001</v>
      </c>
      <c r="K4" s="42">
        <v>0.41</v>
      </c>
      <c r="L4" s="44">
        <v>13357.63</v>
      </c>
      <c r="M4" s="16">
        <f t="shared" si="0"/>
        <v>77305.925000000003</v>
      </c>
      <c r="N4" s="39">
        <f t="shared" ref="N4:N9" si="3">M4/C4</f>
        <v>0.2576864166666667</v>
      </c>
    </row>
    <row r="5" spans="1:14" s="4" customFormat="1" ht="20.25" customHeight="1">
      <c r="A5" s="11" t="s">
        <v>2</v>
      </c>
      <c r="B5" s="11">
        <v>4</v>
      </c>
      <c r="C5" s="12">
        <v>25000</v>
      </c>
      <c r="D5" s="11">
        <v>1</v>
      </c>
      <c r="E5" s="11">
        <v>2</v>
      </c>
      <c r="F5" s="11">
        <v>1</v>
      </c>
      <c r="G5" s="13">
        <f>SUM(D5:F5)</f>
        <v>4</v>
      </c>
      <c r="H5" s="12">
        <f t="shared" si="1"/>
        <v>22500</v>
      </c>
      <c r="I5" s="31">
        <f t="shared" si="2"/>
        <v>5625</v>
      </c>
      <c r="J5" s="41">
        <v>5964</v>
      </c>
      <c r="K5" s="42">
        <v>0</v>
      </c>
      <c r="L5" s="44">
        <v>0</v>
      </c>
      <c r="M5" s="16">
        <f t="shared" si="0"/>
        <v>0</v>
      </c>
      <c r="N5" s="39">
        <f t="shared" si="3"/>
        <v>0</v>
      </c>
    </row>
    <row r="6" spans="1:14" s="4" customFormat="1" ht="20.25" customHeight="1">
      <c r="A6" s="17" t="s">
        <v>6</v>
      </c>
      <c r="B6" s="17">
        <v>0</v>
      </c>
      <c r="C6" s="18">
        <v>20000</v>
      </c>
      <c r="D6" s="17">
        <v>2</v>
      </c>
      <c r="E6" s="17">
        <v>0</v>
      </c>
      <c r="F6" s="17">
        <v>0</v>
      </c>
      <c r="G6" s="19">
        <f>SUM(D6:F6)</f>
        <v>2</v>
      </c>
      <c r="H6" s="18">
        <f t="shared" si="1"/>
        <v>18000</v>
      </c>
      <c r="I6" s="23">
        <f t="shared" si="2"/>
        <v>9000</v>
      </c>
      <c r="J6" s="45">
        <v>11897</v>
      </c>
      <c r="K6" s="46">
        <v>5.5E-2</v>
      </c>
      <c r="L6" s="47">
        <v>327.97</v>
      </c>
      <c r="M6" s="22">
        <f t="shared" si="0"/>
        <v>334.05999999999995</v>
      </c>
      <c r="N6" s="40">
        <f t="shared" si="3"/>
        <v>1.6702999999999996E-2</v>
      </c>
    </row>
    <row r="7" spans="1:14" s="4" customFormat="1" ht="20.25" customHeight="1">
      <c r="A7" s="11" t="s">
        <v>6</v>
      </c>
      <c r="B7" s="11">
        <v>2</v>
      </c>
      <c r="C7" s="12">
        <v>90000</v>
      </c>
      <c r="D7" s="11">
        <v>2</v>
      </c>
      <c r="E7" s="11">
        <v>1</v>
      </c>
      <c r="F7" s="11">
        <v>0</v>
      </c>
      <c r="G7" s="13">
        <f>SUM(D7:F7)</f>
        <v>3</v>
      </c>
      <c r="H7" s="12">
        <f t="shared" si="1"/>
        <v>81000</v>
      </c>
      <c r="I7" s="34">
        <f t="shared" si="2"/>
        <v>27000</v>
      </c>
      <c r="J7" s="48">
        <v>70831</v>
      </c>
      <c r="K7" s="48">
        <v>0.3</v>
      </c>
      <c r="L7" s="49">
        <v>5566.33</v>
      </c>
      <c r="M7" s="16">
        <f t="shared" si="0"/>
        <v>7601.010000000002</v>
      </c>
      <c r="N7" s="39">
        <f t="shared" si="3"/>
        <v>8.4455666666666693E-2</v>
      </c>
    </row>
    <row r="8" spans="1:14" s="4" customFormat="1" ht="20.25" customHeight="1">
      <c r="A8" s="11" t="s">
        <v>6</v>
      </c>
      <c r="B8" s="11">
        <v>4</v>
      </c>
      <c r="C8" s="12">
        <v>60000</v>
      </c>
      <c r="D8" s="11">
        <v>2</v>
      </c>
      <c r="E8" s="11">
        <v>2</v>
      </c>
      <c r="F8" s="11">
        <v>0.5</v>
      </c>
      <c r="G8" s="13">
        <f>SUM(D8:F8)</f>
        <v>4.5</v>
      </c>
      <c r="H8" s="12">
        <f t="shared" si="1"/>
        <v>54000</v>
      </c>
      <c r="I8" s="31">
        <f t="shared" si="2"/>
        <v>12000</v>
      </c>
      <c r="J8" s="41">
        <v>26421</v>
      </c>
      <c r="K8" s="42">
        <v>0.14000000000000001</v>
      </c>
      <c r="L8" s="43">
        <v>1339.13</v>
      </c>
      <c r="M8" s="16">
        <f t="shared" si="0"/>
        <v>1533.915</v>
      </c>
      <c r="N8" s="39">
        <f t="shared" si="3"/>
        <v>2.5565249999999998E-2</v>
      </c>
    </row>
    <row r="9" spans="1:14" ht="18.75" customHeight="1">
      <c r="A9" s="11" t="s">
        <v>2</v>
      </c>
      <c r="B9" s="11">
        <v>0</v>
      </c>
      <c r="C9" s="12">
        <v>200000</v>
      </c>
      <c r="D9" s="11">
        <v>1</v>
      </c>
      <c r="E9" s="11">
        <v>0</v>
      </c>
      <c r="F9" s="11">
        <v>0</v>
      </c>
      <c r="G9" s="13">
        <f>SUM(D9:F9)</f>
        <v>1</v>
      </c>
      <c r="H9" s="12">
        <f t="shared" si="1"/>
        <v>180000</v>
      </c>
      <c r="I9" s="31">
        <f t="shared" si="2"/>
        <v>180000</v>
      </c>
      <c r="J9" s="41"/>
      <c r="K9" s="42">
        <v>0.45</v>
      </c>
      <c r="L9" s="49">
        <v>19357.63</v>
      </c>
      <c r="M9" s="16">
        <f t="shared" si="0"/>
        <v>61642.369999999995</v>
      </c>
      <c r="N9" s="39">
        <f t="shared" si="3"/>
        <v>0.30821184999999995</v>
      </c>
    </row>
    <row r="10" spans="1:14">
      <c r="A10" s="11"/>
      <c r="B10" s="11"/>
      <c r="C10" s="12"/>
      <c r="D10" s="11"/>
      <c r="E10" s="11"/>
      <c r="F10" s="12"/>
      <c r="G10" s="11"/>
      <c r="H10" s="11"/>
      <c r="I10" s="12"/>
      <c r="J10" s="35"/>
      <c r="K10" s="35"/>
      <c r="L10" s="36"/>
      <c r="M10" s="35"/>
    </row>
    <row r="11" spans="1:14">
      <c r="A11" s="37"/>
      <c r="B11" s="37"/>
      <c r="C11" s="37"/>
      <c r="D11" s="37"/>
      <c r="E11" s="37"/>
      <c r="F11" s="37"/>
      <c r="G11" s="37"/>
      <c r="H11" s="37"/>
      <c r="I11" s="38"/>
      <c r="J11" s="35"/>
      <c r="K11" s="35"/>
      <c r="L11" s="36"/>
      <c r="M11" s="35"/>
    </row>
    <row r="12" spans="1:14">
      <c r="A12" s="9" t="s">
        <v>11</v>
      </c>
      <c r="B12" s="9">
        <v>0</v>
      </c>
      <c r="C12" s="9">
        <v>0</v>
      </c>
      <c r="D12" s="3"/>
      <c r="E12" s="3"/>
      <c r="F12" s="3"/>
      <c r="G12" s="2"/>
      <c r="H12" s="2"/>
      <c r="I12" s="8"/>
      <c r="J12" s="3"/>
      <c r="K12" s="3"/>
      <c r="M12" s="2"/>
    </row>
    <row r="13" spans="1:14">
      <c r="A13" s="9" t="s">
        <v>12</v>
      </c>
      <c r="B13" s="9" t="s">
        <v>15</v>
      </c>
      <c r="C13" s="9" t="s">
        <v>20</v>
      </c>
      <c r="D13" s="3"/>
      <c r="E13" s="3"/>
      <c r="F13" s="3"/>
      <c r="G13" s="2"/>
      <c r="H13" s="2"/>
      <c r="I13" s="8"/>
      <c r="J13" s="3"/>
      <c r="K13" s="3"/>
      <c r="M13" s="2"/>
    </row>
    <row r="14" spans="1:14">
      <c r="A14" s="9" t="s">
        <v>13</v>
      </c>
      <c r="B14" s="9" t="s">
        <v>16</v>
      </c>
      <c r="C14" s="9" t="s">
        <v>21</v>
      </c>
      <c r="D14" s="3"/>
      <c r="E14" s="3"/>
      <c r="F14" s="3"/>
      <c r="G14" s="2"/>
      <c r="H14" s="2"/>
      <c r="I14" s="8"/>
      <c r="J14" s="3"/>
      <c r="K14" s="3"/>
      <c r="M14" s="2"/>
    </row>
    <row r="15" spans="1:14">
      <c r="A15" s="9" t="s">
        <v>14</v>
      </c>
      <c r="B15" s="9" t="s">
        <v>17</v>
      </c>
      <c r="C15" s="9" t="s">
        <v>22</v>
      </c>
      <c r="D15" s="3"/>
      <c r="E15" s="3"/>
      <c r="F15" s="3"/>
      <c r="G15" s="2"/>
      <c r="H15" s="2"/>
      <c r="I15" s="8"/>
      <c r="J15" s="3"/>
      <c r="K15" s="3"/>
      <c r="M15" s="2"/>
    </row>
    <row r="16" spans="1:14">
      <c r="A16" s="9">
        <v>150001</v>
      </c>
      <c r="B16" s="9" t="s">
        <v>18</v>
      </c>
      <c r="C16" s="9" t="s">
        <v>23</v>
      </c>
      <c r="D16" s="3"/>
      <c r="E16" s="3"/>
      <c r="F16" s="3"/>
      <c r="G16" s="2"/>
      <c r="H16" s="2"/>
      <c r="I16" s="8"/>
      <c r="J16" s="3"/>
      <c r="K16" s="3"/>
      <c r="M16" s="2"/>
    </row>
    <row r="17" spans="1:13">
      <c r="A17" s="9"/>
      <c r="B17" s="9" t="s">
        <v>19</v>
      </c>
      <c r="C17" s="9" t="s">
        <v>24</v>
      </c>
      <c r="D17" s="3"/>
      <c r="E17" s="3"/>
      <c r="F17" s="3"/>
      <c r="G17" s="2"/>
      <c r="H17" s="2"/>
      <c r="I17" s="8"/>
      <c r="J17" s="3"/>
      <c r="K17" s="3"/>
      <c r="M17" s="2"/>
    </row>
  </sheetData>
  <mergeCells count="1">
    <mergeCell ref="A1:N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N19" sqref="N19"/>
    </sheetView>
  </sheetViews>
  <sheetFormatPr baseColWidth="10" defaultRowHeight="15"/>
  <cols>
    <col min="1" max="1" width="10.5703125" customWidth="1"/>
    <col min="2" max="2" width="7.28515625" customWidth="1"/>
    <col min="3" max="3" width="13" customWidth="1"/>
    <col min="4" max="5" width="4.85546875" customWidth="1"/>
    <col min="6" max="6" width="6.42578125" customWidth="1"/>
    <col min="7" max="7" width="9.7109375" customWidth="1"/>
    <col min="8" max="8" width="12.7109375" customWidth="1"/>
    <col min="9" max="9" width="14.7109375" style="5" customWidth="1"/>
    <col min="10" max="10" width="13.28515625" customWidth="1"/>
    <col min="11" max="11" width="8.42578125" customWidth="1"/>
    <col min="12" max="12" width="12.140625" style="27" customWidth="1"/>
    <col min="13" max="13" width="14.5703125" customWidth="1"/>
    <col min="14" max="14" width="11.42578125" style="1"/>
  </cols>
  <sheetData>
    <row r="1" spans="1:14" ht="24.7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4" s="7" customFormat="1" ht="29.25" customHeight="1">
      <c r="A2" s="28" t="s">
        <v>1</v>
      </c>
      <c r="B2" s="28" t="s">
        <v>3</v>
      </c>
      <c r="C2" s="28" t="s">
        <v>4</v>
      </c>
      <c r="D2" s="28"/>
      <c r="E2" s="28"/>
      <c r="F2" s="28"/>
      <c r="G2" s="28" t="s">
        <v>5</v>
      </c>
      <c r="H2" s="28" t="s">
        <v>10</v>
      </c>
      <c r="I2" s="29" t="s">
        <v>7</v>
      </c>
      <c r="J2" s="28" t="s">
        <v>26</v>
      </c>
      <c r="K2" s="28" t="s">
        <v>25</v>
      </c>
      <c r="L2" s="30" t="s">
        <v>8</v>
      </c>
      <c r="M2" s="28" t="s">
        <v>9</v>
      </c>
    </row>
    <row r="3" spans="1:14" s="4" customFormat="1" ht="20.25" customHeight="1">
      <c r="A3" s="11" t="s">
        <v>2</v>
      </c>
      <c r="B3" s="11">
        <v>4</v>
      </c>
      <c r="C3" s="12">
        <v>25000</v>
      </c>
      <c r="D3" s="11">
        <v>1</v>
      </c>
      <c r="E3" s="11">
        <v>2</v>
      </c>
      <c r="F3" s="11">
        <v>1</v>
      </c>
      <c r="G3" s="13">
        <f>SUM(D3:F3)</f>
        <v>4</v>
      </c>
      <c r="H3" s="12">
        <f>C3*0.9</f>
        <v>22500</v>
      </c>
      <c r="I3" s="31">
        <f>H3/G3</f>
        <v>5625</v>
      </c>
      <c r="J3" s="14">
        <v>5964</v>
      </c>
      <c r="K3" s="15">
        <v>0</v>
      </c>
      <c r="L3" s="33">
        <v>0</v>
      </c>
      <c r="M3" s="16">
        <f>H3*K3-(L3*G3)</f>
        <v>0</v>
      </c>
      <c r="N3" s="39">
        <f>M3/C3</f>
        <v>0</v>
      </c>
    </row>
    <row r="4" spans="1:14" s="4" customFormat="1" ht="20.25" customHeight="1">
      <c r="A4" s="17" t="s">
        <v>6</v>
      </c>
      <c r="B4" s="17">
        <v>0</v>
      </c>
      <c r="C4" s="18">
        <v>20000</v>
      </c>
      <c r="D4" s="17">
        <v>2</v>
      </c>
      <c r="E4" s="17">
        <v>0</v>
      </c>
      <c r="F4" s="17">
        <v>0</v>
      </c>
      <c r="G4" s="19">
        <f>SUM(D4:F4)</f>
        <v>2</v>
      </c>
      <c r="H4" s="18">
        <f>C4*0.9</f>
        <v>18000</v>
      </c>
      <c r="I4" s="23">
        <f>H4/G4</f>
        <v>9000</v>
      </c>
      <c r="J4" s="20">
        <v>11897</v>
      </c>
      <c r="K4" s="21">
        <v>5.5E-2</v>
      </c>
      <c r="L4" s="26">
        <v>327.97</v>
      </c>
      <c r="M4" s="22">
        <f>H4*K4-(L4*G4)</f>
        <v>334.05999999999995</v>
      </c>
      <c r="N4" s="40">
        <f>M4/C4</f>
        <v>1.6702999999999996E-2</v>
      </c>
    </row>
    <row r="5" spans="1:14" s="4" customFormat="1" ht="20.25" customHeight="1">
      <c r="A5" s="11" t="s">
        <v>6</v>
      </c>
      <c r="B5" s="11">
        <v>4</v>
      </c>
      <c r="C5" s="12">
        <v>60000</v>
      </c>
      <c r="D5" s="11">
        <v>2</v>
      </c>
      <c r="E5" s="11">
        <v>2</v>
      </c>
      <c r="F5" s="11">
        <v>0.5</v>
      </c>
      <c r="G5" s="13">
        <f>SUM(D5:F5)</f>
        <v>4.5</v>
      </c>
      <c r="H5" s="12">
        <f>C5*0.9</f>
        <v>54000</v>
      </c>
      <c r="I5" s="31">
        <f>H5/G5</f>
        <v>12000</v>
      </c>
      <c r="J5" s="14">
        <v>26421</v>
      </c>
      <c r="K5" s="15">
        <v>0.14000000000000001</v>
      </c>
      <c r="L5" s="32">
        <v>1339.13</v>
      </c>
      <c r="M5" s="16">
        <f>H5*K5-(L5*G5)</f>
        <v>1533.915</v>
      </c>
      <c r="N5" s="39">
        <f>M5/C5</f>
        <v>2.5565249999999998E-2</v>
      </c>
    </row>
    <row r="6" spans="1:14" s="4" customFormat="1" ht="20.25" customHeight="1">
      <c r="A6" s="11" t="s">
        <v>2</v>
      </c>
      <c r="B6" s="11">
        <v>0</v>
      </c>
      <c r="C6" s="12">
        <v>15000</v>
      </c>
      <c r="D6" s="11">
        <v>1</v>
      </c>
      <c r="E6" s="11">
        <v>0</v>
      </c>
      <c r="F6" s="11">
        <v>0</v>
      </c>
      <c r="G6" s="13">
        <f>SUM(D6:F6)</f>
        <v>1</v>
      </c>
      <c r="H6" s="12">
        <f>C6*0.9</f>
        <v>13500</v>
      </c>
      <c r="I6" s="31">
        <f>H6/G6</f>
        <v>13500</v>
      </c>
      <c r="J6" s="14">
        <v>26421</v>
      </c>
      <c r="K6" s="15">
        <v>0.14000000000000001</v>
      </c>
      <c r="L6" s="32">
        <v>1339.13</v>
      </c>
      <c r="M6" s="16">
        <f>H6*K6-(L6*G6)</f>
        <v>550.87000000000012</v>
      </c>
      <c r="N6" s="39">
        <f>M6/C6</f>
        <v>3.6724666666666676E-2</v>
      </c>
    </row>
    <row r="7" spans="1:14" s="4" customFormat="1" ht="20.25" customHeight="1">
      <c r="A7" s="11" t="s">
        <v>6</v>
      </c>
      <c r="B7" s="11">
        <v>2</v>
      </c>
      <c r="C7" s="12">
        <v>90000</v>
      </c>
      <c r="D7" s="11">
        <v>2</v>
      </c>
      <c r="E7" s="11">
        <v>1</v>
      </c>
      <c r="F7" s="11">
        <v>0</v>
      </c>
      <c r="G7" s="13">
        <f>SUM(D7:F7)</f>
        <v>3</v>
      </c>
      <c r="H7" s="12">
        <f>C7*0.9</f>
        <v>81000</v>
      </c>
      <c r="I7" s="34">
        <f>H7/G7</f>
        <v>27000</v>
      </c>
      <c r="J7" s="24">
        <v>70831</v>
      </c>
      <c r="K7" s="24">
        <v>0.3</v>
      </c>
      <c r="L7" s="25">
        <v>5566.33</v>
      </c>
      <c r="M7" s="16">
        <f>H7*K7-(L7*G7)</f>
        <v>7601.010000000002</v>
      </c>
      <c r="N7" s="39">
        <f>M7/C7</f>
        <v>8.4455666666666693E-2</v>
      </c>
    </row>
    <row r="8" spans="1:14" s="4" customFormat="1" ht="20.25" customHeight="1">
      <c r="A8" s="11" t="s">
        <v>2</v>
      </c>
      <c r="B8" s="11">
        <v>2</v>
      </c>
      <c r="C8" s="12">
        <v>300000</v>
      </c>
      <c r="D8" s="11">
        <v>1</v>
      </c>
      <c r="E8" s="11">
        <v>1</v>
      </c>
      <c r="F8" s="11">
        <v>0.5</v>
      </c>
      <c r="G8" s="13">
        <f>SUM(D8:F8)</f>
        <v>2.5</v>
      </c>
      <c r="H8" s="12">
        <f>C8*0.9</f>
        <v>270000</v>
      </c>
      <c r="I8" s="31">
        <f>H8/G8</f>
        <v>108000</v>
      </c>
      <c r="J8" s="14">
        <v>150001</v>
      </c>
      <c r="K8" s="15">
        <v>0.41</v>
      </c>
      <c r="L8" s="33">
        <v>13357.63</v>
      </c>
      <c r="M8" s="16">
        <f>H8*K8-(L8*G8)</f>
        <v>77305.925000000003</v>
      </c>
      <c r="N8" s="39">
        <f>M8/C8</f>
        <v>0.2576864166666667</v>
      </c>
    </row>
    <row r="9" spans="1:14" ht="18.75" customHeight="1">
      <c r="A9" s="11" t="s">
        <v>2</v>
      </c>
      <c r="B9" s="11">
        <v>0</v>
      </c>
      <c r="C9" s="12">
        <v>200000</v>
      </c>
      <c r="D9" s="11">
        <v>1</v>
      </c>
      <c r="E9" s="11">
        <v>0</v>
      </c>
      <c r="F9" s="11">
        <v>0</v>
      </c>
      <c r="G9" s="13">
        <f>SUM(D9:F9)</f>
        <v>1</v>
      </c>
      <c r="H9" s="12">
        <f>C9*0.9</f>
        <v>180000</v>
      </c>
      <c r="I9" s="31">
        <f>H9/G9</f>
        <v>180000</v>
      </c>
      <c r="J9" s="14"/>
      <c r="K9" s="15">
        <v>0.45</v>
      </c>
      <c r="L9" s="25">
        <v>19357.63</v>
      </c>
      <c r="M9" s="16">
        <f>H9*K9-(L9*G9)</f>
        <v>61642.369999999995</v>
      </c>
      <c r="N9" s="39">
        <f>M9/C9</f>
        <v>0.30821184999999995</v>
      </c>
    </row>
    <row r="10" spans="1:14">
      <c r="A10" s="37"/>
      <c r="B10" s="37"/>
      <c r="C10" s="37"/>
      <c r="D10" s="37"/>
      <c r="E10" s="37"/>
      <c r="F10" s="37"/>
      <c r="G10" s="37"/>
      <c r="H10" s="37"/>
      <c r="I10" s="38"/>
      <c r="J10" s="35"/>
      <c r="K10" s="35"/>
      <c r="L10" s="36"/>
      <c r="M10" s="35"/>
    </row>
    <row r="11" spans="1:14">
      <c r="A11" s="9" t="s">
        <v>11</v>
      </c>
      <c r="B11" s="9">
        <v>0</v>
      </c>
      <c r="C11" s="9">
        <v>0</v>
      </c>
      <c r="D11" s="3"/>
      <c r="E11" s="3"/>
      <c r="F11" s="3"/>
      <c r="G11" s="2"/>
      <c r="H11" s="2"/>
      <c r="I11" s="8"/>
      <c r="J11" s="3"/>
      <c r="K11" s="3"/>
      <c r="M11" s="2"/>
    </row>
    <row r="12" spans="1:14">
      <c r="A12" s="9" t="s">
        <v>12</v>
      </c>
      <c r="B12" s="9" t="s">
        <v>15</v>
      </c>
      <c r="C12" s="9" t="s">
        <v>20</v>
      </c>
      <c r="D12" s="3"/>
      <c r="E12" s="3"/>
      <c r="F12" s="3"/>
      <c r="G12" s="2"/>
      <c r="H12" s="2"/>
      <c r="I12" s="8"/>
      <c r="J12" s="3"/>
      <c r="K12" s="3"/>
      <c r="M12" s="2"/>
    </row>
    <row r="13" spans="1:14">
      <c r="A13" s="9" t="s">
        <v>13</v>
      </c>
      <c r="B13" s="9" t="s">
        <v>16</v>
      </c>
      <c r="C13" s="9" t="s">
        <v>21</v>
      </c>
      <c r="D13" s="3"/>
      <c r="E13" s="3"/>
      <c r="F13" s="3"/>
      <c r="G13" s="2"/>
      <c r="H13" s="2"/>
      <c r="I13" s="8"/>
      <c r="J13" s="3"/>
      <c r="K13" s="3"/>
      <c r="M13" s="2"/>
    </row>
    <row r="14" spans="1:14">
      <c r="A14" s="9" t="s">
        <v>14</v>
      </c>
      <c r="B14" s="9" t="s">
        <v>17</v>
      </c>
      <c r="C14" s="9" t="s">
        <v>22</v>
      </c>
      <c r="D14" s="3"/>
      <c r="E14" s="3"/>
      <c r="F14" s="3"/>
      <c r="G14" s="2"/>
      <c r="H14" s="2"/>
      <c r="I14" s="8"/>
      <c r="J14" s="3"/>
      <c r="K14" s="3"/>
      <c r="M14" s="2"/>
    </row>
    <row r="15" spans="1:14">
      <c r="A15" s="9">
        <v>150001</v>
      </c>
      <c r="B15" s="9" t="s">
        <v>18</v>
      </c>
      <c r="C15" s="9" t="s">
        <v>23</v>
      </c>
      <c r="D15" s="3"/>
      <c r="E15" s="3"/>
      <c r="F15" s="3"/>
      <c r="G15" s="2"/>
      <c r="H15" s="2"/>
      <c r="I15" s="8"/>
      <c r="J15" s="3"/>
      <c r="K15" s="3"/>
      <c r="M15" s="2"/>
    </row>
    <row r="16" spans="1:14" s="1" customFormat="1">
      <c r="A16" s="9"/>
      <c r="B16" s="9" t="s">
        <v>19</v>
      </c>
      <c r="C16" s="9" t="s">
        <v>24</v>
      </c>
      <c r="D16" s="3"/>
      <c r="E16" s="3"/>
      <c r="F16" s="3"/>
      <c r="G16" s="2"/>
      <c r="H16" s="2"/>
      <c r="I16" s="8"/>
      <c r="J16" s="3"/>
      <c r="K16" s="3"/>
      <c r="L16" s="27"/>
      <c r="M16" s="2"/>
    </row>
  </sheetData>
  <sortState ref="A3:N9">
    <sortCondition ref="N3:N9"/>
  </sortState>
  <mergeCells count="1">
    <mergeCell ref="A1:M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6" baseType="lpstr">
      <vt:lpstr>Feuil1</vt:lpstr>
      <vt:lpstr>Feuil1 (2)</vt:lpstr>
      <vt:lpstr>Feuil2</vt:lpstr>
      <vt:lpstr>Feuil3</vt:lpstr>
      <vt:lpstr>Feuil1!Zone_d_impression</vt:lpstr>
      <vt:lpstr>'Feuil1 (2)'!Zone_d_impression</vt:lpstr>
    </vt:vector>
  </TitlesOfParts>
  <Company>Education Nationale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Carcouet</dc:creator>
  <cp:lastModifiedBy>Carcouet</cp:lastModifiedBy>
  <cp:lastPrinted>2013-09-07T15:44:20Z</cp:lastPrinted>
  <dcterms:created xsi:type="dcterms:W3CDTF">2013-09-07T14:34:06Z</dcterms:created>
  <dcterms:modified xsi:type="dcterms:W3CDTF">2013-09-07T15:44:33Z</dcterms:modified>
</cp:coreProperties>
</file>