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ren\AndroidProjects\DiveLog\app\src\main\data\"/>
    </mc:Choice>
  </mc:AlternateContent>
  <bookViews>
    <workbookView xWindow="0" yWindow="0" windowWidth="20490" windowHeight="8115" activeTab="4"/>
  </bookViews>
  <sheets>
    <sheet name="Hawaii_1" sheetId="1" r:id="rId1"/>
    <sheet name="Caribbean" sheetId="5" r:id="rId2"/>
    <sheet name="Hawaii" sheetId="4" r:id="rId3"/>
    <sheet name="South Florida" sheetId="6" r:id="rId4"/>
    <sheet name="Tropical Pacific" sheetId="2" r:id="rId5"/>
    <sheet name="Sheet2" sheetId="3" r:id="rId6"/>
  </sheets>
  <calcPr calcId="171027"/>
</workbook>
</file>

<file path=xl/calcChain.xml><?xml version="1.0" encoding="utf-8"?>
<calcChain xmlns="http://schemas.openxmlformats.org/spreadsheetml/2006/main">
  <c r="F3" i="3" l="1"/>
  <c r="M28" i="6"/>
  <c r="K28" i="6"/>
  <c r="J28" i="6"/>
  <c r="H28" i="6"/>
  <c r="I28" i="6" s="1"/>
  <c r="M27" i="6"/>
  <c r="K27" i="6"/>
  <c r="H27" i="6"/>
  <c r="J27" i="6" s="1"/>
  <c r="M26" i="6"/>
  <c r="K26" i="6"/>
  <c r="J26" i="6"/>
  <c r="H26" i="6"/>
  <c r="I26" i="6" s="1"/>
  <c r="M25" i="6"/>
  <c r="K25" i="6"/>
  <c r="H25" i="6"/>
  <c r="J25" i="6" s="1"/>
  <c r="M24" i="6"/>
  <c r="K24" i="6"/>
  <c r="J24" i="6"/>
  <c r="H24" i="6"/>
  <c r="I24" i="6" s="1"/>
  <c r="M23" i="6"/>
  <c r="K23" i="6"/>
  <c r="H23" i="6"/>
  <c r="J23" i="6" s="1"/>
  <c r="M22" i="6"/>
  <c r="K22" i="6"/>
  <c r="J22" i="6"/>
  <c r="I22" i="6"/>
  <c r="H22" i="6"/>
  <c r="L22" i="6" s="1"/>
  <c r="M21" i="6"/>
  <c r="K21" i="6"/>
  <c r="H21" i="6"/>
  <c r="J21" i="6" s="1"/>
  <c r="M20" i="6"/>
  <c r="K20" i="6"/>
  <c r="J20" i="6"/>
  <c r="I20" i="6"/>
  <c r="H20" i="6"/>
  <c r="L20" i="6" s="1"/>
  <c r="M19" i="6"/>
  <c r="K19" i="6"/>
  <c r="H19" i="6"/>
  <c r="J19" i="6" s="1"/>
  <c r="M18" i="6"/>
  <c r="K18" i="6"/>
  <c r="J18" i="6"/>
  <c r="I18" i="6"/>
  <c r="H18" i="6"/>
  <c r="L18" i="6" s="1"/>
  <c r="M17" i="6"/>
  <c r="K17" i="6"/>
  <c r="H17" i="6"/>
  <c r="L17" i="6" s="1"/>
  <c r="M16" i="6"/>
  <c r="K16" i="6"/>
  <c r="J16" i="6"/>
  <c r="I16" i="6"/>
  <c r="H16" i="6"/>
  <c r="L16" i="6" s="1"/>
  <c r="M15" i="6"/>
  <c r="K15" i="6"/>
  <c r="H15" i="6"/>
  <c r="J15" i="6" s="1"/>
  <c r="M14" i="6"/>
  <c r="K14" i="6"/>
  <c r="J14" i="6"/>
  <c r="I14" i="6"/>
  <c r="H14" i="6"/>
  <c r="L14" i="6" s="1"/>
  <c r="M13" i="6"/>
  <c r="K13" i="6"/>
  <c r="H13" i="6"/>
  <c r="L13" i="6" s="1"/>
  <c r="M12" i="6"/>
  <c r="K12" i="6"/>
  <c r="J12" i="6"/>
  <c r="I12" i="6"/>
  <c r="H12" i="6"/>
  <c r="L12" i="6" s="1"/>
  <c r="M11" i="6"/>
  <c r="K11" i="6"/>
  <c r="H11" i="6"/>
  <c r="J11" i="6" s="1"/>
  <c r="M10" i="6"/>
  <c r="K10" i="6"/>
  <c r="J10" i="6"/>
  <c r="I10" i="6"/>
  <c r="H10" i="6"/>
  <c r="L10" i="6" s="1"/>
  <c r="M9" i="6"/>
  <c r="K9" i="6"/>
  <c r="H9" i="6"/>
  <c r="J9" i="6" s="1"/>
  <c r="M8" i="6"/>
  <c r="K8" i="6"/>
  <c r="J8" i="6"/>
  <c r="I8" i="6"/>
  <c r="H8" i="6"/>
  <c r="L8" i="6" s="1"/>
  <c r="M7" i="6"/>
  <c r="K7" i="6"/>
  <c r="H7" i="6"/>
  <c r="J7" i="6" s="1"/>
  <c r="M6" i="6"/>
  <c r="K6" i="6"/>
  <c r="J6" i="6"/>
  <c r="I6" i="6"/>
  <c r="H6" i="6"/>
  <c r="L6" i="6" s="1"/>
  <c r="M5" i="6"/>
  <c r="K5" i="6"/>
  <c r="H5" i="6"/>
  <c r="L5" i="6" s="1"/>
  <c r="M4" i="6"/>
  <c r="K4" i="6"/>
  <c r="J4" i="6"/>
  <c r="I4" i="6"/>
  <c r="H4" i="6"/>
  <c r="L4" i="6" s="1"/>
  <c r="M3" i="6"/>
  <c r="K3" i="6"/>
  <c r="H3" i="6"/>
  <c r="J3" i="6" s="1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3" i="6"/>
  <c r="M2" i="6"/>
  <c r="H2" i="6"/>
  <c r="L2" i="6" s="1"/>
  <c r="F2" i="6"/>
  <c r="K2" i="6" s="1"/>
  <c r="M31" i="5"/>
  <c r="K31" i="5"/>
  <c r="J31" i="5"/>
  <c r="H31" i="5"/>
  <c r="I31" i="5" s="1"/>
  <c r="M30" i="5"/>
  <c r="K30" i="5"/>
  <c r="H30" i="5"/>
  <c r="J30" i="5" s="1"/>
  <c r="M29" i="5"/>
  <c r="K29" i="5"/>
  <c r="J29" i="5"/>
  <c r="H29" i="5"/>
  <c r="I29" i="5" s="1"/>
  <c r="M28" i="5"/>
  <c r="K28" i="5"/>
  <c r="H28" i="5"/>
  <c r="J28" i="5" s="1"/>
  <c r="M27" i="5"/>
  <c r="K27" i="5"/>
  <c r="J27" i="5"/>
  <c r="H27" i="5"/>
  <c r="I27" i="5" s="1"/>
  <c r="M26" i="5"/>
  <c r="K26" i="5"/>
  <c r="H26" i="5"/>
  <c r="I26" i="5" s="1"/>
  <c r="M25" i="5"/>
  <c r="K25" i="5"/>
  <c r="J25" i="5"/>
  <c r="H25" i="5"/>
  <c r="I25" i="5" s="1"/>
  <c r="M24" i="5"/>
  <c r="K24" i="5"/>
  <c r="H24" i="5"/>
  <c r="J24" i="5" s="1"/>
  <c r="M23" i="5"/>
  <c r="K23" i="5"/>
  <c r="J23" i="5"/>
  <c r="H23" i="5"/>
  <c r="I23" i="5" s="1"/>
  <c r="M22" i="5"/>
  <c r="K22" i="5"/>
  <c r="H22" i="5"/>
  <c r="J22" i="5" s="1"/>
  <c r="M21" i="5"/>
  <c r="K21" i="5"/>
  <c r="J21" i="5"/>
  <c r="H21" i="5"/>
  <c r="I21" i="5" s="1"/>
  <c r="M20" i="5"/>
  <c r="K20" i="5"/>
  <c r="H20" i="5"/>
  <c r="J20" i="5" s="1"/>
  <c r="M19" i="5"/>
  <c r="K19" i="5"/>
  <c r="J19" i="5"/>
  <c r="H19" i="5"/>
  <c r="I19" i="5" s="1"/>
  <c r="M18" i="5"/>
  <c r="K18" i="5"/>
  <c r="H18" i="5"/>
  <c r="I18" i="5" s="1"/>
  <c r="M17" i="5"/>
  <c r="K17" i="5"/>
  <c r="J17" i="5"/>
  <c r="H17" i="5"/>
  <c r="I17" i="5" s="1"/>
  <c r="M16" i="5"/>
  <c r="K16" i="5"/>
  <c r="H16" i="5"/>
  <c r="J16" i="5" s="1"/>
  <c r="M15" i="5"/>
  <c r="K15" i="5"/>
  <c r="J15" i="5"/>
  <c r="H15" i="5"/>
  <c r="I15" i="5" s="1"/>
  <c r="M14" i="5"/>
  <c r="K14" i="5"/>
  <c r="H14" i="5"/>
  <c r="L14" i="5" s="1"/>
  <c r="M13" i="5"/>
  <c r="K13" i="5"/>
  <c r="J13" i="5"/>
  <c r="H13" i="5"/>
  <c r="I13" i="5" s="1"/>
  <c r="M12" i="5"/>
  <c r="K12" i="5"/>
  <c r="H12" i="5"/>
  <c r="J12" i="5" s="1"/>
  <c r="M11" i="5"/>
  <c r="K11" i="5"/>
  <c r="J11" i="5"/>
  <c r="H11" i="5"/>
  <c r="I11" i="5" s="1"/>
  <c r="M10" i="5"/>
  <c r="K10" i="5"/>
  <c r="H10" i="5"/>
  <c r="J10" i="5" s="1"/>
  <c r="M9" i="5"/>
  <c r="K9" i="5"/>
  <c r="J9" i="5"/>
  <c r="H9" i="5"/>
  <c r="I9" i="5" s="1"/>
  <c r="M8" i="5"/>
  <c r="K8" i="5"/>
  <c r="H8" i="5"/>
  <c r="J8" i="5" s="1"/>
  <c r="M7" i="5"/>
  <c r="K7" i="5"/>
  <c r="J7" i="5"/>
  <c r="H7" i="5"/>
  <c r="I7" i="5" s="1"/>
  <c r="M6" i="5"/>
  <c r="K6" i="5"/>
  <c r="H6" i="5"/>
  <c r="J6" i="5" s="1"/>
  <c r="M5" i="5"/>
  <c r="K5" i="5"/>
  <c r="J5" i="5"/>
  <c r="H5" i="5"/>
  <c r="I5" i="5" s="1"/>
  <c r="M4" i="5"/>
  <c r="K4" i="5"/>
  <c r="H4" i="5"/>
  <c r="I4" i="5" s="1"/>
  <c r="M3" i="5"/>
  <c r="K3" i="5"/>
  <c r="J3" i="5"/>
  <c r="H3" i="5"/>
  <c r="I3" i="5" s="1"/>
  <c r="H2" i="5"/>
  <c r="J2" i="5" s="1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M2" i="5"/>
  <c r="F2" i="5"/>
  <c r="K2" i="5" s="1"/>
  <c r="H20" i="4"/>
  <c r="H19" i="4"/>
  <c r="H18" i="4"/>
  <c r="H17" i="4"/>
  <c r="L17" i="4" s="1"/>
  <c r="H16" i="4"/>
  <c r="H15" i="4"/>
  <c r="H14" i="4"/>
  <c r="H13" i="4"/>
  <c r="L13" i="4" s="1"/>
  <c r="H12" i="4"/>
  <c r="H11" i="4"/>
  <c r="H10" i="4"/>
  <c r="H9" i="4"/>
  <c r="L9" i="4" s="1"/>
  <c r="H8" i="4"/>
  <c r="H7" i="4"/>
  <c r="H6" i="4"/>
  <c r="H5" i="4"/>
  <c r="L5" i="4" s="1"/>
  <c r="H4" i="4"/>
  <c r="H3" i="4"/>
  <c r="H2" i="4"/>
  <c r="I6" i="4"/>
  <c r="I10" i="4"/>
  <c r="I18" i="4"/>
  <c r="I2" i="4"/>
  <c r="H2" i="2"/>
  <c r="F20" i="4"/>
  <c r="F19" i="4"/>
  <c r="F18" i="4"/>
  <c r="F17" i="4"/>
  <c r="K17" i="4" s="1"/>
  <c r="F16" i="4"/>
  <c r="F15" i="4"/>
  <c r="F14" i="4"/>
  <c r="F13" i="4"/>
  <c r="K13" i="4" s="1"/>
  <c r="F12" i="4"/>
  <c r="F11" i="4"/>
  <c r="F10" i="4"/>
  <c r="F9" i="4"/>
  <c r="K9" i="4" s="1"/>
  <c r="F8" i="4"/>
  <c r="F7" i="4"/>
  <c r="F6" i="4"/>
  <c r="F5" i="4"/>
  <c r="K5" i="4" s="1"/>
  <c r="F4" i="4"/>
  <c r="F3" i="4"/>
  <c r="F2" i="4"/>
  <c r="K2" i="4" s="1"/>
  <c r="M20" i="4"/>
  <c r="L20" i="4"/>
  <c r="K20" i="4"/>
  <c r="M19" i="4"/>
  <c r="J19" i="4"/>
  <c r="K19" i="4"/>
  <c r="M18" i="4"/>
  <c r="K18" i="4"/>
  <c r="M17" i="4"/>
  <c r="M16" i="4"/>
  <c r="L16" i="4"/>
  <c r="K16" i="4"/>
  <c r="M15" i="4"/>
  <c r="J15" i="4"/>
  <c r="K15" i="4"/>
  <c r="M14" i="4"/>
  <c r="I14" i="4"/>
  <c r="K14" i="4"/>
  <c r="M13" i="4"/>
  <c r="M12" i="4"/>
  <c r="L12" i="4"/>
  <c r="K12" i="4"/>
  <c r="M11" i="4"/>
  <c r="J11" i="4"/>
  <c r="K11" i="4"/>
  <c r="M10" i="4"/>
  <c r="K10" i="4"/>
  <c r="M9" i="4"/>
  <c r="M8" i="4"/>
  <c r="L8" i="4"/>
  <c r="K8" i="4"/>
  <c r="M7" i="4"/>
  <c r="J7" i="4"/>
  <c r="K7" i="4"/>
  <c r="M6" i="4"/>
  <c r="K6" i="4"/>
  <c r="M5" i="4"/>
  <c r="M4" i="4"/>
  <c r="L4" i="4"/>
  <c r="K4" i="4"/>
  <c r="M3" i="4"/>
  <c r="J3" i="4"/>
  <c r="K3" i="4"/>
  <c r="M2" i="4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M2" i="2"/>
  <c r="F5" i="3"/>
  <c r="F4" i="3"/>
  <c r="F2" i="3"/>
  <c r="E5" i="3"/>
  <c r="E4" i="3"/>
  <c r="E2" i="3"/>
  <c r="C5" i="3"/>
  <c r="C4" i="3"/>
  <c r="C3" i="3"/>
  <c r="C2" i="3"/>
  <c r="L2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K2" i="2"/>
  <c r="H29" i="2"/>
  <c r="H28" i="2"/>
  <c r="I28" i="2" s="1"/>
  <c r="H27" i="2"/>
  <c r="J27" i="2" s="1"/>
  <c r="H26" i="2"/>
  <c r="J26" i="2" s="1"/>
  <c r="H25" i="2"/>
  <c r="H24" i="2"/>
  <c r="H23" i="2"/>
  <c r="J23" i="2" s="1"/>
  <c r="H22" i="2"/>
  <c r="J22" i="2" s="1"/>
  <c r="H21" i="2"/>
  <c r="H20" i="2"/>
  <c r="H19" i="2"/>
  <c r="J19" i="2" s="1"/>
  <c r="H18" i="2"/>
  <c r="J18" i="2" s="1"/>
  <c r="H17" i="2"/>
  <c r="H16" i="2"/>
  <c r="H15" i="2"/>
  <c r="J15" i="2" s="1"/>
  <c r="H14" i="2"/>
  <c r="J14" i="2" s="1"/>
  <c r="H13" i="2"/>
  <c r="H12" i="2"/>
  <c r="H11" i="2"/>
  <c r="J11" i="2" s="1"/>
  <c r="H10" i="2"/>
  <c r="J10" i="2" s="1"/>
  <c r="H9" i="2"/>
  <c r="H8" i="2"/>
  <c r="H7" i="2"/>
  <c r="J7" i="2" s="1"/>
  <c r="H6" i="2"/>
  <c r="J6" i="2" s="1"/>
  <c r="H5" i="2"/>
  <c r="H4" i="2"/>
  <c r="H3" i="2"/>
  <c r="J3" i="2" s="1"/>
  <c r="J2" i="2"/>
  <c r="I25" i="2"/>
  <c r="I17" i="2"/>
  <c r="I9" i="2"/>
  <c r="J29" i="2"/>
  <c r="J25" i="2"/>
  <c r="I24" i="2"/>
  <c r="J21" i="2"/>
  <c r="I20" i="2"/>
  <c r="J17" i="2"/>
  <c r="I16" i="2"/>
  <c r="J13" i="2"/>
  <c r="I12" i="2"/>
  <c r="J9" i="2"/>
  <c r="I8" i="2"/>
  <c r="J5" i="2"/>
  <c r="I4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E3" i="3" l="1"/>
  <c r="L7" i="6"/>
  <c r="L11" i="6"/>
  <c r="L19" i="6"/>
  <c r="I3" i="6"/>
  <c r="I5" i="6"/>
  <c r="I7" i="6"/>
  <c r="I9" i="6"/>
  <c r="I11" i="6"/>
  <c r="I13" i="6"/>
  <c r="I15" i="6"/>
  <c r="I17" i="6"/>
  <c r="I19" i="6"/>
  <c r="I21" i="6"/>
  <c r="I23" i="6"/>
  <c r="I25" i="6"/>
  <c r="I27" i="6"/>
  <c r="L3" i="6"/>
  <c r="L9" i="6"/>
  <c r="L15" i="6"/>
  <c r="L21" i="6"/>
  <c r="L23" i="6"/>
  <c r="L25" i="6"/>
  <c r="L27" i="6"/>
  <c r="J5" i="6"/>
  <c r="J13" i="6"/>
  <c r="J17" i="6"/>
  <c r="L24" i="6"/>
  <c r="L26" i="6"/>
  <c r="L28" i="6"/>
  <c r="I2" i="6"/>
  <c r="J2" i="6"/>
  <c r="L4" i="5"/>
  <c r="L8" i="5"/>
  <c r="L10" i="5"/>
  <c r="L16" i="5"/>
  <c r="L18" i="5"/>
  <c r="L20" i="5"/>
  <c r="L22" i="5"/>
  <c r="L24" i="5"/>
  <c r="L28" i="5"/>
  <c r="L30" i="5"/>
  <c r="I8" i="5"/>
  <c r="I10" i="5"/>
  <c r="I14" i="5"/>
  <c r="I16" i="5"/>
  <c r="I20" i="5"/>
  <c r="I30" i="5"/>
  <c r="J4" i="5"/>
  <c r="L9" i="5"/>
  <c r="J14" i="5"/>
  <c r="L15" i="5"/>
  <c r="L17" i="5"/>
  <c r="J18" i="5"/>
  <c r="L19" i="5"/>
  <c r="L25" i="5"/>
  <c r="J26" i="5"/>
  <c r="L6" i="5"/>
  <c r="L12" i="5"/>
  <c r="L26" i="5"/>
  <c r="I6" i="5"/>
  <c r="I12" i="5"/>
  <c r="I22" i="5"/>
  <c r="I24" i="5"/>
  <c r="I28" i="5"/>
  <c r="L3" i="5"/>
  <c r="L5" i="5"/>
  <c r="L7" i="5"/>
  <c r="L11" i="5"/>
  <c r="L13" i="5"/>
  <c r="L21" i="5"/>
  <c r="L23" i="5"/>
  <c r="L27" i="5"/>
  <c r="L29" i="5"/>
  <c r="L31" i="5"/>
  <c r="L2" i="5"/>
  <c r="I2" i="5"/>
  <c r="I12" i="4"/>
  <c r="I13" i="4"/>
  <c r="I16" i="4"/>
  <c r="I20" i="4"/>
  <c r="I5" i="4"/>
  <c r="I8" i="4"/>
  <c r="I9" i="4"/>
  <c r="J2" i="4"/>
  <c r="J5" i="4"/>
  <c r="J6" i="4"/>
  <c r="J9" i="4"/>
  <c r="J10" i="4"/>
  <c r="J14" i="4"/>
  <c r="J17" i="4"/>
  <c r="J18" i="4"/>
  <c r="I4" i="4"/>
  <c r="I17" i="4"/>
  <c r="J13" i="4"/>
  <c r="L3" i="4"/>
  <c r="L7" i="4"/>
  <c r="L19" i="4"/>
  <c r="L2" i="4"/>
  <c r="I3" i="4"/>
  <c r="J4" i="4"/>
  <c r="L6" i="4"/>
  <c r="I7" i="4"/>
  <c r="J8" i="4"/>
  <c r="L10" i="4"/>
  <c r="I11" i="4"/>
  <c r="J12" i="4"/>
  <c r="L14" i="4"/>
  <c r="I15" i="4"/>
  <c r="J16" i="4"/>
  <c r="L18" i="4"/>
  <c r="I19" i="4"/>
  <c r="J20" i="4"/>
  <c r="L11" i="4"/>
  <c r="L15" i="4"/>
  <c r="I10" i="2"/>
  <c r="I18" i="2"/>
  <c r="I26" i="2"/>
  <c r="I5" i="2"/>
  <c r="I13" i="2"/>
  <c r="I21" i="2"/>
  <c r="I29" i="2"/>
  <c r="I6" i="2"/>
  <c r="I14" i="2"/>
  <c r="I22" i="2"/>
  <c r="I2" i="2"/>
  <c r="I3" i="2"/>
  <c r="I7" i="2"/>
  <c r="I11" i="2"/>
  <c r="I15" i="2"/>
  <c r="I19" i="2"/>
  <c r="I23" i="2"/>
  <c r="I27" i="2"/>
  <c r="J4" i="2"/>
  <c r="J8" i="2"/>
  <c r="J12" i="2"/>
  <c r="J16" i="2"/>
  <c r="J20" i="2"/>
  <c r="J24" i="2"/>
  <c r="J28" i="2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N10" i="1" l="1"/>
  <c r="N9" i="1"/>
  <c r="N8" i="1"/>
  <c r="N7" i="1"/>
  <c r="N6" i="1"/>
  <c r="N5" i="1"/>
  <c r="N4" i="1"/>
  <c r="N3" i="1"/>
  <c r="N2" i="1"/>
  <c r="N1" i="1"/>
  <c r="G101" i="1" l="1"/>
  <c r="G97" i="1"/>
  <c r="G93" i="1"/>
  <c r="G89" i="1"/>
  <c r="G85" i="1"/>
  <c r="G81" i="1"/>
  <c r="G77" i="1"/>
  <c r="G73" i="1"/>
  <c r="G69" i="1"/>
  <c r="G65" i="1"/>
  <c r="G61" i="1"/>
  <c r="G57" i="1"/>
  <c r="G53" i="1"/>
  <c r="G49" i="1"/>
  <c r="G45" i="1"/>
  <c r="G41" i="1"/>
  <c r="G37" i="1"/>
  <c r="G33" i="1"/>
  <c r="G29" i="1"/>
  <c r="F102" i="1"/>
  <c r="F101" i="1"/>
  <c r="F100" i="1"/>
  <c r="F98" i="1"/>
  <c r="F97" i="1"/>
  <c r="F96" i="1"/>
  <c r="F94" i="1"/>
  <c r="F93" i="1"/>
  <c r="F92" i="1"/>
  <c r="F90" i="1"/>
  <c r="F89" i="1"/>
  <c r="F88" i="1"/>
  <c r="F86" i="1"/>
  <c r="F85" i="1"/>
  <c r="F84" i="1"/>
  <c r="F82" i="1"/>
  <c r="F81" i="1"/>
  <c r="F80" i="1"/>
  <c r="F78" i="1"/>
  <c r="F77" i="1"/>
  <c r="F76" i="1"/>
  <c r="F74" i="1"/>
  <c r="F73" i="1"/>
  <c r="F72" i="1"/>
  <c r="F70" i="1"/>
  <c r="F69" i="1"/>
  <c r="F68" i="1"/>
  <c r="F66" i="1"/>
  <c r="F65" i="1"/>
  <c r="F64" i="1"/>
  <c r="F62" i="1"/>
  <c r="F61" i="1"/>
  <c r="F60" i="1"/>
  <c r="F58" i="1"/>
  <c r="F57" i="1"/>
  <c r="F56" i="1"/>
  <c r="F54" i="1"/>
  <c r="F53" i="1"/>
  <c r="F52" i="1"/>
  <c r="F50" i="1"/>
  <c r="F49" i="1"/>
  <c r="F48" i="1"/>
  <c r="F46" i="1"/>
  <c r="F45" i="1"/>
  <c r="F44" i="1"/>
  <c r="F42" i="1"/>
  <c r="F41" i="1"/>
  <c r="F40" i="1"/>
  <c r="F38" i="1"/>
  <c r="F37" i="1"/>
  <c r="F36" i="1"/>
  <c r="F34" i="1"/>
  <c r="F33" i="1"/>
  <c r="F32" i="1"/>
  <c r="F30" i="1"/>
  <c r="F29" i="1"/>
  <c r="F28" i="1"/>
</calcChain>
</file>

<file path=xl/sharedStrings.xml><?xml version="1.0" encoding="utf-8"?>
<sst xmlns="http://schemas.openxmlformats.org/spreadsheetml/2006/main" count="769" uniqueCount="254">
  <si>
    <t>Line</t>
  </si>
  <si>
    <t>Region</t>
  </si>
  <si>
    <t>category</t>
  </si>
  <si>
    <t>summaryPageUid</t>
  </si>
  <si>
    <t>summaryPageTitle</t>
  </si>
  <si>
    <t>summaryPageUrl</t>
  </si>
  <si>
    <t>summaryPageDescription</t>
  </si>
  <si>
    <t>&lt;string name="navigation_drawer_open"&gt;Open navigation drawer&lt;/string&gt;</t>
  </si>
  <si>
    <t>Hawaii</t>
  </si>
  <si>
    <t>Fish</t>
  </si>
  <si>
    <t>Hawaii-Fish-Disk and Oval Fishes 1</t>
  </si>
  <si>
    <t>Disk and Oval Fishes 1</t>
  </si>
  <si>
    <t>http://reefguide.org/hawaii/index1.html</t>
  </si>
  <si>
    <t>Angelfishes; Butterflyfishes; Zanclidae</t>
  </si>
  <si>
    <t>&lt;string name ="disk_and_oval_fishes_1"&gt;Disk and Oval Fishes 1&lt;/string&gt;</t>
  </si>
  <si>
    <t>Hawaii-Fish-Disk and Oval Fishes 2</t>
  </si>
  <si>
    <t>Disk and Oval Fishes 2</t>
  </si>
  <si>
    <t>http://reefguide.org/hawaii/index2.html</t>
  </si>
  <si>
    <t>Surgeon fishes; Damselfishes</t>
  </si>
  <si>
    <t>&lt;string name ="disk_and_oval_fishes_2"&gt;Disk and Oval Fishes 2&lt;/string&gt;</t>
  </si>
  <si>
    <t>Hawaii-Fish-Silvery Fishes</t>
  </si>
  <si>
    <t>Silvery Fishes</t>
  </si>
  <si>
    <t>http://reefguide.org/hawaii/index3.html</t>
  </si>
  <si>
    <t>Jacks; Barracudas; Chubs</t>
  </si>
  <si>
    <t>&lt;string name ="silvery_fishes"&gt;Silvery Fishes&lt;/string&gt;</t>
  </si>
  <si>
    <t>Hawaii-Fish-Groupers and Snappers</t>
  </si>
  <si>
    <t>Groupers and Snappers</t>
  </si>
  <si>
    <t>http://reefguide.org/hawaii/index4.html</t>
  </si>
  <si>
    <t>Groupers; Anthias; Snappers; Emperors</t>
  </si>
  <si>
    <t>&lt;string name ="groupers_and_snappers"&gt;Groupers and Snappers&lt;/string&gt;</t>
  </si>
  <si>
    <t>Hawaii-Fish-Parrotfishes and Wrasses</t>
  </si>
  <si>
    <t>Parrotfishes and Wrasses</t>
  </si>
  <si>
    <t>http://reefguide.org/hawaii/index5.html</t>
  </si>
  <si>
    <t>Parrotfishes; Wrasses</t>
  </si>
  <si>
    <t>&lt;string name ="parrotfishes_and_wrasses"&gt;Parrotfishes and Wrasses&lt;/string&gt;</t>
  </si>
  <si>
    <t>Hawaii-Fish-Red Fishes</t>
  </si>
  <si>
    <t>Red Fishes</t>
  </si>
  <si>
    <t>http://reefguide.org/hawaii/index6.html</t>
  </si>
  <si>
    <t>Squirrelfishes; Bigeyes; Cardinalfishes</t>
  </si>
  <si>
    <t>&lt;string name ="red_fishes"&gt;Red Fishes&lt;/string&gt;</t>
  </si>
  <si>
    <t>Hawaii-Fish-Bottom-Dwellers</t>
  </si>
  <si>
    <t>Bottom-Dwellers</t>
  </si>
  <si>
    <t>http://reefguide.org/hawaii/index7.html</t>
  </si>
  <si>
    <t>Gobies; Dartfishes; Blennies; Hawk fishes; Sand perches; Lizardfishes; Flying Gurnards; Lionfishes; Scorpionfishes; Frogfishes; Flounders</t>
  </si>
  <si>
    <t>&lt;string name ="bottom_dwellers"&gt;Bottom-Dwellers&lt;/string&gt;</t>
  </si>
  <si>
    <t>Hawaii-Fish-Odd-Shaped Swimmers 1</t>
  </si>
  <si>
    <t>Odd-Shaped Swimmers 1</t>
  </si>
  <si>
    <t>http://reefguide.org/hawaii/index8.html</t>
  </si>
  <si>
    <t>Triggerfishes; Filefishes; Remoras</t>
  </si>
  <si>
    <t>&lt;string name ="odd_shaped_swimmers_1"&gt;Odd-Shaped Swimmers 1&lt;/string&gt;</t>
  </si>
  <si>
    <t>Hawaii-Fish-Odd-Shaped Swimmers 2</t>
  </si>
  <si>
    <t>Odd-Shaped Swimmers 2</t>
  </si>
  <si>
    <t>http://reefguide.org/hawaii/index9.html</t>
  </si>
  <si>
    <t>Porcupinefishes; Pufferfishes; Boxfishes; Goatfishes; Trumpet fishes; Cornet fishes</t>
  </si>
  <si>
    <t>&lt;string name ="odd_shaped_swimmers_2"&gt;Odd-Shaped Swimmers 2&lt;/string&gt;</t>
  </si>
  <si>
    <t>Hawaii-Fish-Eels</t>
  </si>
  <si>
    <t>Eels</t>
  </si>
  <si>
    <t>http://reefguide.org/hawaii/index10.html</t>
  </si>
  <si>
    <t>Moray Eels; Snake Eels; Conger Eels</t>
  </si>
  <si>
    <t>&lt;string name ="eels"&gt;Eels&lt;/string&gt;</t>
  </si>
  <si>
    <t>Hawaii-Fish-Rays and Sharks</t>
  </si>
  <si>
    <t>Rays and Sharks</t>
  </si>
  <si>
    <t>http://reefguide.org/hawaii/index11.html</t>
  </si>
  <si>
    <t>Eagle Rays; Manta Rays; Sharks</t>
  </si>
  <si>
    <t>&lt;string name ="rays_and_sharks"&gt;Rays and Sharks&lt;/string&gt;</t>
  </si>
  <si>
    <t>Invertebrates</t>
  </si>
  <si>
    <t>Hawaii-Invertebrates-Crustaceans</t>
  </si>
  <si>
    <t>Crustaceans</t>
  </si>
  <si>
    <t>http://reefguide.org/hawaii/index12.html</t>
  </si>
  <si>
    <t>Spiny Lobsters; Reef Lobsters; Slipper Lobsters; Shrimps; Boxer Shrimps; Mantis Shrimps; True Crabs; Hermit Crabs; Barnacles</t>
  </si>
  <si>
    <t>&lt;string name ="crustaceans"&gt;Crustaceans&lt;/string&gt;</t>
  </si>
  <si>
    <t>Hawaii-Invertebrates-Worms and Mollusks</t>
  </si>
  <si>
    <t>Worms and Mollusks</t>
  </si>
  <si>
    <t>http://reefguide.org/hawaii/index13.html</t>
  </si>
  <si>
    <t>Tube Worms; Feather Duster Worms; Spaghetti Worms; Ribbon Worms; Flatworms; Nudibranchs; Sap-Sucking Slugs; Headshield Slugs; Squids; Octopuses; Cowries; Nassau Mud Snails; Parasitic Snails; Triton Shells; Helmet Shells</t>
  </si>
  <si>
    <t>&lt;string name ="worms_and_mollusks"&gt;Worms and Mollusks&lt;/string&gt;</t>
  </si>
  <si>
    <t>Hawaii-Invertebrates-Cnidarians and Tunicates</t>
  </si>
  <si>
    <t>Cnidarians and Tunicates</t>
  </si>
  <si>
    <t>http://reefguide.org/hawaii/index14.html</t>
  </si>
  <si>
    <t>Hydroid; Sea Anemones; Zoanthids; Jellyfishes; Tunicates; Pelagic Tunicates; Bryozoans; Comb Jellies</t>
  </si>
  <si>
    <t>&lt;string name ="cnidarians_and_tunicates"&gt;Cnidarians and Tunicates&lt;/string&gt;</t>
  </si>
  <si>
    <t>Hawaii-Invertebrates-Echinoderms</t>
  </si>
  <si>
    <t>Echinoderms</t>
  </si>
  <si>
    <t>http://reefguide.org/hawaii/index15.html</t>
  </si>
  <si>
    <t>Sea Stars; Sea Urchins; Sea Cucumbers</t>
  </si>
  <si>
    <t>&lt;string name ="echinoderms"&gt;Echinoderms&lt;/string&gt;</t>
  </si>
  <si>
    <t>Corals</t>
  </si>
  <si>
    <t>Hawaii-Corals</t>
  </si>
  <si>
    <t>http://reefguide.org/hawaii/index16.html</t>
  </si>
  <si>
    <t>Gorgonians; Black Corals; Stony Corals</t>
  </si>
  <si>
    <t>&lt;string name ="corals"&gt;Corals&lt;/string&gt;</t>
  </si>
  <si>
    <t>Marine Reptiles and Mammals</t>
  </si>
  <si>
    <t>Hawaii-Marine Reptiles and Mammals</t>
  </si>
  <si>
    <t>http://reefguide.org/hawaii/index17.html</t>
  </si>
  <si>
    <t>Turtles; Dolphins</t>
  </si>
  <si>
    <t>&lt;string name ="marine_reptiles_and_mammals"&gt;Marine Reptiles and Mammals&lt;/string&gt;</t>
  </si>
  <si>
    <t>Algae</t>
  </si>
  <si>
    <t>Hawaii-Algae</t>
  </si>
  <si>
    <t>http://reefguide.org/hawaii/index18.html</t>
  </si>
  <si>
    <t>Brown Algae; Red Algae</t>
  </si>
  <si>
    <t>&lt;string name ="algae"&gt;Algae&lt;/string&gt;</t>
  </si>
  <si>
    <t>Sponges</t>
  </si>
  <si>
    <t>Hawaii-Sponges</t>
  </si>
  <si>
    <t>http://reefguide.org/hawaii/index19.html</t>
  </si>
  <si>
    <t>&lt;string name ="sponges"&gt;Sponges&lt;/string&gt;</t>
  </si>
  <si>
    <r>
      <t>&lt;</t>
    </r>
    <r>
      <rPr>
        <b/>
        <sz val="9.8000000000000007"/>
        <color rgb="FF000080"/>
        <rFont val="Courier New"/>
        <family val="3"/>
      </rPr>
      <t>item</t>
    </r>
  </si>
  <si>
    <r>
      <t xml:space="preserve">    </t>
    </r>
    <r>
      <rPr>
        <b/>
        <sz val="9.8000000000000007"/>
        <color rgb="FF660E7A"/>
        <rFont val="Courier New"/>
        <family val="3"/>
      </rPr>
      <t>android</t>
    </r>
    <r>
      <rPr>
        <b/>
        <sz val="9.8000000000000007"/>
        <color rgb="FF0000FF"/>
        <rFont val="Courier New"/>
        <family val="3"/>
      </rPr>
      <t>:id=</t>
    </r>
    <r>
      <rPr>
        <b/>
        <sz val="9.8000000000000007"/>
        <color rgb="FF008000"/>
        <rFont val="Courier New"/>
        <family val="3"/>
      </rPr>
      <t>"@+id/nav_camera"</t>
    </r>
  </si>
  <si>
    <r>
      <t xml:space="preserve">    </t>
    </r>
    <r>
      <rPr>
        <b/>
        <sz val="9.8000000000000007"/>
        <color rgb="FF660E7A"/>
        <rFont val="Courier New"/>
        <family val="3"/>
      </rPr>
      <t>android</t>
    </r>
    <r>
      <rPr>
        <b/>
        <sz val="9.8000000000000007"/>
        <color rgb="FF0000FF"/>
        <rFont val="Courier New"/>
        <family val="3"/>
      </rPr>
      <t>:title=</t>
    </r>
    <r>
      <rPr>
        <b/>
        <sz val="9.8000000000000007"/>
        <color rgb="FF008000"/>
        <rFont val="Courier New"/>
        <family val="3"/>
      </rPr>
      <t xml:space="preserve">"@string/disk_and_oval_fishes_1" </t>
    </r>
    <r>
      <rPr>
        <sz val="9.8000000000000007"/>
        <color rgb="FF000000"/>
        <rFont val="Courier New"/>
        <family val="3"/>
      </rPr>
      <t>/&gt;</t>
    </r>
  </si>
  <si>
    <t>disk_and_oval_fishes_1</t>
  </si>
  <si>
    <t/>
  </si>
  <si>
    <t>disk_and_oval_fishes_2</t>
  </si>
  <si>
    <t>silvery_fishes</t>
  </si>
  <si>
    <t>groupers_and_snappers</t>
  </si>
  <si>
    <t>parrotfishes_and_wrasses</t>
  </si>
  <si>
    <t>red_fishes</t>
  </si>
  <si>
    <t>bottom_dwellers</t>
  </si>
  <si>
    <t>odd_shaped_swimmers_1</t>
  </si>
  <si>
    <t>odd_shaped_swimmers_2</t>
  </si>
  <si>
    <t>eels</t>
  </si>
  <si>
    <t>rays_and_sharks</t>
  </si>
  <si>
    <t>crustaceans</t>
  </si>
  <si>
    <t>worms_and_mollusks</t>
  </si>
  <si>
    <t>cnidarians_and_tunicates</t>
  </si>
  <si>
    <t>echinoderms</t>
  </si>
  <si>
    <t>corals</t>
  </si>
  <si>
    <t>marine_reptiles_and_mammals</t>
  </si>
  <si>
    <t>algae</t>
  </si>
  <si>
    <t>sponges</t>
  </si>
  <si>
    <r>
      <t xml:space="preserve">} </t>
    </r>
    <r>
      <rPr>
        <b/>
        <sz val="9.8000000000000007"/>
        <color rgb="FF000080"/>
        <rFont val="Courier New"/>
        <family val="3"/>
      </rPr>
      <t xml:space="preserve">else if </t>
    </r>
    <r>
      <rPr>
        <sz val="9.8000000000000007"/>
        <color rgb="FF000000"/>
        <rFont val="Courier New"/>
        <family val="3"/>
      </rPr>
      <t>(id == R.id.</t>
    </r>
    <r>
      <rPr>
        <b/>
        <i/>
        <sz val="9.8000000000000007"/>
        <color rgb="FF660E7A"/>
        <rFont val="Courier New"/>
        <family val="3"/>
      </rPr>
      <t>nav_disk_and_oval_fishes_2</t>
    </r>
    <r>
      <rPr>
        <sz val="9.8000000000000007"/>
        <color rgb="FF000000"/>
        <rFont val="Courier New"/>
        <family val="3"/>
      </rPr>
      <t>) {</t>
    </r>
  </si>
  <si>
    <t>50</t>
  </si>
  <si>
    <t>#eceff1</t>
  </si>
  <si>
    <t>100</t>
  </si>
  <si>
    <t>#cfd8dc</t>
  </si>
  <si>
    <t>200</t>
  </si>
  <si>
    <t>#b0bec5</t>
  </si>
  <si>
    <t>300</t>
  </si>
  <si>
    <t>#90a4ae</t>
  </si>
  <si>
    <t>400</t>
  </si>
  <si>
    <t>#78909c</t>
  </si>
  <si>
    <t>500</t>
  </si>
  <si>
    <t>#607d8b</t>
  </si>
  <si>
    <t>600</t>
  </si>
  <si>
    <t>#546e7a</t>
  </si>
  <si>
    <t>700</t>
  </si>
  <si>
    <t>#455a64</t>
  </si>
  <si>
    <t>800</t>
  </si>
  <si>
    <t>#37474f</t>
  </si>
  <si>
    <t>900</t>
  </si>
  <si>
    <t>#263238</t>
  </si>
  <si>
    <r>
      <t>&lt;</t>
    </r>
    <r>
      <rPr>
        <b/>
        <sz val="9.8000000000000007"/>
        <color rgb="FF000080"/>
        <rFont val="Courier New"/>
        <family val="3"/>
      </rPr>
      <t xml:space="preserve">color </t>
    </r>
    <r>
      <rPr>
        <b/>
        <sz val="9.8000000000000007"/>
        <color rgb="FF0000FF"/>
        <rFont val="Courier New"/>
        <family val="3"/>
      </rPr>
      <t>name=</t>
    </r>
    <r>
      <rPr>
        <b/>
        <sz val="9.8000000000000007"/>
        <color rgb="FF008000"/>
        <rFont val="Courier New"/>
        <family val="3"/>
      </rPr>
      <t>"primary"</t>
    </r>
    <r>
      <rPr>
        <sz val="9.8000000000000007"/>
        <color rgb="FF000000"/>
        <rFont val="Courier New"/>
        <family val="3"/>
      </rPr>
      <t>&gt;#607D8B&lt;/</t>
    </r>
    <r>
      <rPr>
        <b/>
        <sz val="9.8000000000000007"/>
        <color rgb="FF000080"/>
        <rFont val="Courier New"/>
        <family val="3"/>
      </rPr>
      <t>color</t>
    </r>
    <r>
      <rPr>
        <sz val="9.8000000000000007"/>
        <color rgb="FF000000"/>
        <rFont val="Courier New"/>
        <family val="3"/>
      </rPr>
      <t>&gt;</t>
    </r>
  </si>
  <si>
    <t>blue_grey_</t>
  </si>
  <si>
    <t>hawaii_fish_bottom_dwellers</t>
  </si>
  <si>
    <t>hawaii_fish_eels</t>
  </si>
  <si>
    <t>hawaii_invertebrates_crustaceans</t>
  </si>
  <si>
    <t>hawaii_invertebrates_echinoderms</t>
  </si>
  <si>
    <t>hawaii_corals</t>
  </si>
  <si>
    <t>hawaii_algae</t>
  </si>
  <si>
    <t>hawaii_sponges</t>
  </si>
  <si>
    <t>hawaii_fish_disk_and_oval_fishes_1</t>
  </si>
  <si>
    <t>hawaii_fish_disk_and_oval_fishes_2</t>
  </si>
  <si>
    <t>hawaii_fish_silvery_fishes</t>
  </si>
  <si>
    <t>hawaii_fish_groupers_and_snappers</t>
  </si>
  <si>
    <t>hawaii_fish_parrotfishes_and_wrasses</t>
  </si>
  <si>
    <t>hawaii_fish_red_fishes</t>
  </si>
  <si>
    <t>hawaii_fish_odd_shaped_swimmers_1</t>
  </si>
  <si>
    <t>hawaii_fish_odd_shaped_swimmers_2</t>
  </si>
  <si>
    <t>hawaii_fish_rays_and_sharks</t>
  </si>
  <si>
    <t>hawaii_invertebrates_worms_and_mollusks</t>
  </si>
  <si>
    <t>hawaii_invertebrates_cnidarians_and_tunicates</t>
  </si>
  <si>
    <t>hawaii_marine_reptiles_and_mammals</t>
  </si>
  <si>
    <t>fish</t>
  </si>
  <si>
    <t>Disk and Large Oval 1</t>
  </si>
  <si>
    <t>Disk and Large Oval 2</t>
  </si>
  <si>
    <t>Small Oval Fishes</t>
  </si>
  <si>
    <t>Gobies and Blennies</t>
  </si>
  <si>
    <t>Bottom-Dwellers 1</t>
  </si>
  <si>
    <t>Bottom-Dwellers 2</t>
  </si>
  <si>
    <t>Blennies</t>
  </si>
  <si>
    <t>indopac</t>
  </si>
  <si>
    <t>index No</t>
  </si>
  <si>
    <t>invertebrates</t>
  </si>
  <si>
    <t>Sea Slugs</t>
  </si>
  <si>
    <t>Cephalopods</t>
  </si>
  <si>
    <t>Bivalves and Chitons</t>
  </si>
  <si>
    <t>Worms</t>
  </si>
  <si>
    <t>Seahorses and Pipefishes</t>
  </si>
  <si>
    <t>Gastropods</t>
  </si>
  <si>
    <t>Crustaceans 1</t>
  </si>
  <si>
    <t>Crustaceans 2</t>
  </si>
  <si>
    <t>Title Lower Case</t>
  </si>
  <si>
    <t>gastropods</t>
  </si>
  <si>
    <t>cephalopods</t>
  </si>
  <si>
    <t>worms</t>
  </si>
  <si>
    <t>disk_and_large_oval_1</t>
  </si>
  <si>
    <t>disk_and_large_oval_2</t>
  </si>
  <si>
    <t>small_oval_fishes</t>
  </si>
  <si>
    <t>gobies_and_blennies</t>
  </si>
  <si>
    <t>seahorses_and_pipefishes</t>
  </si>
  <si>
    <t>crustaceans_1</t>
  </si>
  <si>
    <t>crustaceans_2</t>
  </si>
  <si>
    <t>sea_slugs</t>
  </si>
  <si>
    <t>bivalves_and_chitons</t>
  </si>
  <si>
    <t>bottom_dwellers_1</t>
  </si>
  <si>
    <t>bottom_dwellers_2</t>
  </si>
  <si>
    <t>Tropical Pacific</t>
  </si>
  <si>
    <t>tropical_pacific</t>
  </si>
  <si>
    <t>Url Region</t>
  </si>
  <si>
    <t>Uid Region</t>
  </si>
  <si>
    <t>reptiles_mammals</t>
  </si>
  <si>
    <t>South Florida</t>
  </si>
  <si>
    <t>HAWAII</t>
  </si>
  <si>
    <t>SOUTH_FLORIDA</t>
  </si>
  <si>
    <t>TROPICAL_PACIFIC</t>
  </si>
  <si>
    <t>private static final String NODE_REEF_GUIDES = "reefGuides";</t>
  </si>
  <si>
    <t>hawaii</t>
  </si>
  <si>
    <t>caribbean</t>
  </si>
  <si>
    <t>carib</t>
  </si>
  <si>
    <t>Disk and Large Oval</t>
  </si>
  <si>
    <t>Groupers and Seabasses</t>
  </si>
  <si>
    <t>Grunts and Snappers</t>
  </si>
  <si>
    <t>Gobies</t>
  </si>
  <si>
    <t>Small Oval Hamlets</t>
  </si>
  <si>
    <t>Bivalves and Chitions</t>
  </si>
  <si>
    <t>Cnidarians</t>
  </si>
  <si>
    <t>Tunicates and Bryozoans</t>
  </si>
  <si>
    <t>Echinoderms 1</t>
  </si>
  <si>
    <t>Echinoderms 2</t>
  </si>
  <si>
    <t>Corals 1</t>
  </si>
  <si>
    <t>Corals 2</t>
  </si>
  <si>
    <t>gobies</t>
  </si>
  <si>
    <t>blennies</t>
  </si>
  <si>
    <t>cnidarians</t>
  </si>
  <si>
    <t>disk_and_large_oval</t>
  </si>
  <si>
    <t>small_oval_hamlets</t>
  </si>
  <si>
    <t>groupers_and_seabasses</t>
  </si>
  <si>
    <t>grunts_and_snappers</t>
  </si>
  <si>
    <t>bivalves_and_chitions</t>
  </si>
  <si>
    <t>echinoderms_1</t>
  </si>
  <si>
    <t>echinoderms_2</t>
  </si>
  <si>
    <t>tunicates_and_bryozoans</t>
  </si>
  <si>
    <t>corals_1</t>
  </si>
  <si>
    <t>corals_2</t>
  </si>
  <si>
    <t>south_florida</t>
  </si>
  <si>
    <t>keys</t>
  </si>
  <si>
    <t>Mollusks</t>
  </si>
  <si>
    <t>Tunicates</t>
  </si>
  <si>
    <t>Wrasses and Razorfishes</t>
  </si>
  <si>
    <t>Parrotfishes</t>
  </si>
  <si>
    <t>parrotfishes</t>
  </si>
  <si>
    <t>mollusks</t>
  </si>
  <si>
    <t>tunicates</t>
  </si>
  <si>
    <t>wrasses_and_razorfishes</t>
  </si>
  <si>
    <t>Caribbean</t>
  </si>
  <si>
    <t>CARIBBEAN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</si>
</sst>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.8000000000000007"/>
      <color rgb="FF000000"/>
      <name val="Courier New"/>
      <family val="3"/>
    </font>
    <font>
      <b/>
      <sz val="9.8000000000000007"/>
      <color rgb="FF000080"/>
      <name val="Courier New"/>
      <family val="3"/>
    </font>
    <font>
      <b/>
      <sz val="9.8000000000000007"/>
      <color rgb="FF660E7A"/>
      <name val="Courier New"/>
      <family val="3"/>
    </font>
    <font>
      <b/>
      <sz val="9.8000000000000007"/>
      <color rgb="FF0000FF"/>
      <name val="Courier New"/>
      <family val="3"/>
    </font>
    <font>
      <b/>
      <sz val="9.8000000000000007"/>
      <color rgb="FF008000"/>
      <name val="Courier New"/>
      <family val="3"/>
    </font>
    <font>
      <b/>
      <i/>
      <sz val="9.8000000000000007"/>
      <color rgb="FF660E7A"/>
      <name val="Courier New"/>
      <family val="3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18" fillId="0" borderId="0" xfId="0" applyFont="1" applyAlignment="1">
      <alignment vertical="center"/>
    </xf>
    <xf numFmtId="0" fontId="19" fillId="33" borderId="0" xfId="0" applyFont="1" applyFill="1" applyAlignment="1">
      <alignment vertical="center"/>
    </xf>
    <xf numFmtId="0" fontId="22" fillId="33" borderId="0" xfId="0" applyFont="1" applyFill="1" applyAlignment="1">
      <alignment vertical="center"/>
    </xf>
    <xf numFmtId="0" fontId="18" fillId="33" borderId="0" xfId="0" applyFont="1" applyFill="1" applyAlignment="1">
      <alignment vertical="center"/>
    </xf>
    <xf numFmtId="49" fontId="0" fillId="0" borderId="0" xfId="0" applyNumberFormat="1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2"/>
  <sheetViews>
    <sheetView workbookViewId="0">
      <selection activeCell="B2" sqref="B2:C20"/>
    </sheetView>
  </sheetViews>
  <sheetFormatPr defaultRowHeight="15" x14ac:dyDescent="0.25"/>
  <cols>
    <col min="4" max="4" width="43.42578125" bestFit="1" customWidth="1"/>
    <col min="5" max="5" width="28.28515625" bestFit="1" customWidth="1"/>
    <col min="6" max="6" width="53.85546875" bestFit="1" customWidth="1"/>
    <col min="7" max="7" width="100.7109375" customWidth="1"/>
    <col min="8" max="8" width="81.5703125" bestFit="1" customWidth="1"/>
    <col min="9" max="9" width="30.85546875" bestFit="1" customWidth="1"/>
    <col min="10" max="10" width="86.42578125" bestFit="1" customWidth="1"/>
    <col min="12" max="12" width="11.7109375" bestFit="1" customWidth="1"/>
    <col min="14" max="14" width="41.14062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K1" t="s">
        <v>150</v>
      </c>
      <c r="L1" s="5" t="s">
        <v>129</v>
      </c>
      <c r="M1" s="5" t="s">
        <v>130</v>
      </c>
      <c r="N1" t="str">
        <f>"&lt;color name="""&amp;$K$1&amp;L1&amp;"""&gt;"&amp;M1&amp;"&lt;/color&gt;"</f>
        <v>&lt;color name="blue_grey_50"&gt;#eceff1&lt;/color&gt;</v>
      </c>
    </row>
    <row r="2" spans="1:14" x14ac:dyDescent="0.25">
      <c r="A2">
        <v>1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  <c r="H2" t="s">
        <v>14</v>
      </c>
      <c r="I2" t="s">
        <v>158</v>
      </c>
      <c r="J2" t="str">
        <f>"&lt;string name="""&amp;I2&amp;"""&gt;"&amp;D2 &amp;"&lt;/string&gt;"</f>
        <v>&lt;string name="hawaii_fish_disk_and_oval_fishes_1"&gt;Hawaii-Fish-Disk and Oval Fishes 1&lt;/string&gt;</v>
      </c>
      <c r="L2" s="5" t="s">
        <v>131</v>
      </c>
      <c r="M2" s="5" t="s">
        <v>132</v>
      </c>
      <c r="N2" t="str">
        <f t="shared" ref="N2:N10" si="0">"&lt;color name="""&amp;$K$1&amp;L2&amp;"""&gt;"&amp;M2&amp;"&lt;/color&gt;"</f>
        <v>&lt;color name="blue_grey_100"&gt;#cfd8dc&lt;/color&gt;</v>
      </c>
    </row>
    <row r="3" spans="1:14" x14ac:dyDescent="0.25">
      <c r="A3">
        <v>2</v>
      </c>
      <c r="B3" t="s">
        <v>8</v>
      </c>
      <c r="C3" t="s">
        <v>9</v>
      </c>
      <c r="D3" t="s">
        <v>15</v>
      </c>
      <c r="E3" t="s">
        <v>16</v>
      </c>
      <c r="F3" t="s">
        <v>17</v>
      </c>
      <c r="G3" t="s">
        <v>18</v>
      </c>
      <c r="H3" t="s">
        <v>19</v>
      </c>
      <c r="I3" t="s">
        <v>159</v>
      </c>
      <c r="J3" t="str">
        <f t="shared" ref="J3:J20" si="1">"&lt;string name="""&amp;I3&amp;"""&gt;"&amp;D3 &amp;"&lt;/string&gt;"</f>
        <v>&lt;string name="hawaii_fish_disk_and_oval_fishes_2"&gt;Hawaii-Fish-Disk and Oval Fishes 2&lt;/string&gt;</v>
      </c>
      <c r="L3" s="5" t="s">
        <v>133</v>
      </c>
      <c r="M3" s="5" t="s">
        <v>134</v>
      </c>
      <c r="N3" t="str">
        <f t="shared" si="0"/>
        <v>&lt;color name="blue_grey_200"&gt;#b0bec5&lt;/color&gt;</v>
      </c>
    </row>
    <row r="4" spans="1:14" x14ac:dyDescent="0.25">
      <c r="A4">
        <v>3</v>
      </c>
      <c r="B4" t="s">
        <v>8</v>
      </c>
      <c r="C4" t="s">
        <v>9</v>
      </c>
      <c r="D4" t="s">
        <v>20</v>
      </c>
      <c r="E4" t="s">
        <v>21</v>
      </c>
      <c r="F4" t="s">
        <v>22</v>
      </c>
      <c r="G4" t="s">
        <v>23</v>
      </c>
      <c r="H4" t="s">
        <v>24</v>
      </c>
      <c r="I4" t="s">
        <v>160</v>
      </c>
      <c r="J4" t="str">
        <f t="shared" si="1"/>
        <v>&lt;string name="hawaii_fish_silvery_fishes"&gt;Hawaii-Fish-Silvery Fishes&lt;/string&gt;</v>
      </c>
      <c r="L4" s="5" t="s">
        <v>135</v>
      </c>
      <c r="M4" s="5" t="s">
        <v>136</v>
      </c>
      <c r="N4" t="str">
        <f t="shared" si="0"/>
        <v>&lt;color name="blue_grey_300"&gt;#90a4ae&lt;/color&gt;</v>
      </c>
    </row>
    <row r="5" spans="1:14" x14ac:dyDescent="0.25">
      <c r="A5">
        <v>4</v>
      </c>
      <c r="B5" t="s">
        <v>8</v>
      </c>
      <c r="C5" t="s">
        <v>9</v>
      </c>
      <c r="D5" t="s">
        <v>25</v>
      </c>
      <c r="E5" t="s">
        <v>26</v>
      </c>
      <c r="F5" t="s">
        <v>27</v>
      </c>
      <c r="G5" t="s">
        <v>28</v>
      </c>
      <c r="H5" t="s">
        <v>29</v>
      </c>
      <c r="I5" t="s">
        <v>161</v>
      </c>
      <c r="J5" t="str">
        <f t="shared" si="1"/>
        <v>&lt;string name="hawaii_fish_groupers_and_snappers"&gt;Hawaii-Fish-Groupers and Snappers&lt;/string&gt;</v>
      </c>
      <c r="L5" s="5" t="s">
        <v>137</v>
      </c>
      <c r="M5" s="5" t="s">
        <v>138</v>
      </c>
      <c r="N5" t="str">
        <f t="shared" si="0"/>
        <v>&lt;color name="blue_grey_400"&gt;#78909c&lt;/color&gt;</v>
      </c>
    </row>
    <row r="6" spans="1:14" x14ac:dyDescent="0.25">
      <c r="A6">
        <v>5</v>
      </c>
      <c r="B6" t="s">
        <v>8</v>
      </c>
      <c r="C6" t="s">
        <v>9</v>
      </c>
      <c r="D6" t="s">
        <v>30</v>
      </c>
      <c r="E6" t="s">
        <v>31</v>
      </c>
      <c r="F6" t="s">
        <v>32</v>
      </c>
      <c r="G6" t="s">
        <v>33</v>
      </c>
      <c r="H6" t="s">
        <v>34</v>
      </c>
      <c r="I6" t="s">
        <v>162</v>
      </c>
      <c r="J6" t="str">
        <f t="shared" si="1"/>
        <v>&lt;string name="hawaii_fish_parrotfishes_and_wrasses"&gt;Hawaii-Fish-Parrotfishes and Wrasses&lt;/string&gt;</v>
      </c>
      <c r="L6" s="5" t="s">
        <v>139</v>
      </c>
      <c r="M6" s="5" t="s">
        <v>140</v>
      </c>
      <c r="N6" t="str">
        <f t="shared" si="0"/>
        <v>&lt;color name="blue_grey_500"&gt;#607d8b&lt;/color&gt;</v>
      </c>
    </row>
    <row r="7" spans="1:14" x14ac:dyDescent="0.25">
      <c r="A7">
        <v>6</v>
      </c>
      <c r="B7" t="s">
        <v>8</v>
      </c>
      <c r="C7" t="s">
        <v>9</v>
      </c>
      <c r="D7" t="s">
        <v>35</v>
      </c>
      <c r="E7" t="s">
        <v>36</v>
      </c>
      <c r="F7" t="s">
        <v>37</v>
      </c>
      <c r="G7" t="s">
        <v>38</v>
      </c>
      <c r="H7" t="s">
        <v>39</v>
      </c>
      <c r="I7" t="s">
        <v>163</v>
      </c>
      <c r="J7" t="str">
        <f t="shared" si="1"/>
        <v>&lt;string name="hawaii_fish_red_fishes"&gt;Hawaii-Fish-Red Fishes&lt;/string&gt;</v>
      </c>
      <c r="L7" s="5" t="s">
        <v>141</v>
      </c>
      <c r="M7" s="5" t="s">
        <v>142</v>
      </c>
      <c r="N7" t="str">
        <f t="shared" si="0"/>
        <v>&lt;color name="blue_grey_600"&gt;#546e7a&lt;/color&gt;</v>
      </c>
    </row>
    <row r="8" spans="1:14" x14ac:dyDescent="0.25">
      <c r="A8">
        <v>7</v>
      </c>
      <c r="B8" t="s">
        <v>8</v>
      </c>
      <c r="C8" t="s">
        <v>9</v>
      </c>
      <c r="D8" t="s">
        <v>40</v>
      </c>
      <c r="E8" t="s">
        <v>41</v>
      </c>
      <c r="F8" t="s">
        <v>42</v>
      </c>
      <c r="G8" t="s">
        <v>43</v>
      </c>
      <c r="H8" t="s">
        <v>44</v>
      </c>
      <c r="I8" t="s">
        <v>151</v>
      </c>
      <c r="J8" t="str">
        <f t="shared" si="1"/>
        <v>&lt;string name="hawaii_fish_bottom_dwellers"&gt;Hawaii-Fish-Bottom-Dwellers&lt;/string&gt;</v>
      </c>
      <c r="L8" s="5" t="s">
        <v>143</v>
      </c>
      <c r="M8" s="5" t="s">
        <v>144</v>
      </c>
      <c r="N8" t="str">
        <f t="shared" si="0"/>
        <v>&lt;color name="blue_grey_700"&gt;#455a64&lt;/color&gt;</v>
      </c>
    </row>
    <row r="9" spans="1:14" x14ac:dyDescent="0.25">
      <c r="A9">
        <v>8</v>
      </c>
      <c r="B9" t="s">
        <v>8</v>
      </c>
      <c r="C9" t="s">
        <v>9</v>
      </c>
      <c r="D9" t="s">
        <v>45</v>
      </c>
      <c r="E9" t="s">
        <v>46</v>
      </c>
      <c r="F9" t="s">
        <v>47</v>
      </c>
      <c r="G9" t="s">
        <v>48</v>
      </c>
      <c r="H9" t="s">
        <v>49</v>
      </c>
      <c r="I9" t="s">
        <v>164</v>
      </c>
      <c r="J9" t="str">
        <f t="shared" si="1"/>
        <v>&lt;string name="hawaii_fish_odd_shaped_swimmers_1"&gt;Hawaii-Fish-Odd-Shaped Swimmers 1&lt;/string&gt;</v>
      </c>
      <c r="L9" s="5" t="s">
        <v>145</v>
      </c>
      <c r="M9" s="5" t="s">
        <v>146</v>
      </c>
      <c r="N9" t="str">
        <f t="shared" si="0"/>
        <v>&lt;color name="blue_grey_800"&gt;#37474f&lt;/color&gt;</v>
      </c>
    </row>
    <row r="10" spans="1:14" x14ac:dyDescent="0.25">
      <c r="A10">
        <v>9</v>
      </c>
      <c r="B10" t="s">
        <v>8</v>
      </c>
      <c r="C10" t="s">
        <v>9</v>
      </c>
      <c r="D10" t="s">
        <v>50</v>
      </c>
      <c r="E10" t="s">
        <v>51</v>
      </c>
      <c r="F10" t="s">
        <v>52</v>
      </c>
      <c r="G10" t="s">
        <v>53</v>
      </c>
      <c r="H10" t="s">
        <v>54</v>
      </c>
      <c r="I10" t="s">
        <v>165</v>
      </c>
      <c r="J10" t="str">
        <f t="shared" si="1"/>
        <v>&lt;string name="hawaii_fish_odd_shaped_swimmers_2"&gt;Hawaii-Fish-Odd-Shaped Swimmers 2&lt;/string&gt;</v>
      </c>
      <c r="L10" s="5" t="s">
        <v>147</v>
      </c>
      <c r="M10" s="5" t="s">
        <v>148</v>
      </c>
      <c r="N10" t="str">
        <f t="shared" si="0"/>
        <v>&lt;color name="blue_grey_900"&gt;#263238&lt;/color&gt;</v>
      </c>
    </row>
    <row r="11" spans="1:14" x14ac:dyDescent="0.25">
      <c r="A11">
        <v>10</v>
      </c>
      <c r="B11" t="s">
        <v>8</v>
      </c>
      <c r="C11" t="s">
        <v>9</v>
      </c>
      <c r="D11" t="s">
        <v>55</v>
      </c>
      <c r="E11" t="s">
        <v>56</v>
      </c>
      <c r="F11" t="s">
        <v>57</v>
      </c>
      <c r="G11" t="s">
        <v>58</v>
      </c>
      <c r="H11" t="s">
        <v>59</v>
      </c>
      <c r="I11" t="s">
        <v>152</v>
      </c>
      <c r="J11" t="str">
        <f t="shared" si="1"/>
        <v>&lt;string name="hawaii_fish_eels"&gt;Hawaii-Fish-Eels&lt;/string&gt;</v>
      </c>
    </row>
    <row r="12" spans="1:14" x14ac:dyDescent="0.25">
      <c r="A12">
        <v>11</v>
      </c>
      <c r="B12" t="s">
        <v>8</v>
      </c>
      <c r="C12" t="s">
        <v>9</v>
      </c>
      <c r="D12" t="s">
        <v>60</v>
      </c>
      <c r="E12" t="s">
        <v>61</v>
      </c>
      <c r="F12" t="s">
        <v>62</v>
      </c>
      <c r="G12" t="s">
        <v>63</v>
      </c>
      <c r="H12" t="s">
        <v>64</v>
      </c>
      <c r="I12" t="s">
        <v>166</v>
      </c>
      <c r="J12" t="str">
        <f t="shared" si="1"/>
        <v>&lt;string name="hawaii_fish_rays_and_sharks"&gt;Hawaii-Fish-Rays and Sharks&lt;/string&gt;</v>
      </c>
      <c r="L12" s="1" t="s">
        <v>149</v>
      </c>
    </row>
    <row r="13" spans="1:14" x14ac:dyDescent="0.25">
      <c r="A13">
        <v>12</v>
      </c>
      <c r="B13" t="s">
        <v>8</v>
      </c>
      <c r="C13" t="s">
        <v>65</v>
      </c>
      <c r="D13" t="s">
        <v>66</v>
      </c>
      <c r="E13" t="s">
        <v>67</v>
      </c>
      <c r="F13" t="s">
        <v>68</v>
      </c>
      <c r="G13" t="s">
        <v>69</v>
      </c>
      <c r="H13" t="s">
        <v>70</v>
      </c>
      <c r="I13" t="s">
        <v>153</v>
      </c>
      <c r="J13" t="str">
        <f t="shared" si="1"/>
        <v>&lt;string name="hawaii_invertebrates_crustaceans"&gt;Hawaii-Invertebrates-Crustaceans&lt;/string&gt;</v>
      </c>
    </row>
    <row r="14" spans="1:14" x14ac:dyDescent="0.25">
      <c r="A14">
        <v>13</v>
      </c>
      <c r="B14" t="s">
        <v>8</v>
      </c>
      <c r="C14" t="s">
        <v>65</v>
      </c>
      <c r="D14" t="s">
        <v>71</v>
      </c>
      <c r="E14" t="s">
        <v>72</v>
      </c>
      <c r="F14" t="s">
        <v>73</v>
      </c>
      <c r="G14" t="s">
        <v>74</v>
      </c>
      <c r="H14" t="s">
        <v>75</v>
      </c>
      <c r="I14" t="s">
        <v>167</v>
      </c>
      <c r="J14" t="str">
        <f t="shared" si="1"/>
        <v>&lt;string name="hawaii_invertebrates_worms_and_mollusks"&gt;Hawaii-Invertebrates-Worms and Mollusks&lt;/string&gt;</v>
      </c>
    </row>
    <row r="15" spans="1:14" x14ac:dyDescent="0.25">
      <c r="A15">
        <v>14</v>
      </c>
      <c r="B15" t="s">
        <v>8</v>
      </c>
      <c r="C15" t="s">
        <v>65</v>
      </c>
      <c r="D15" t="s">
        <v>76</v>
      </c>
      <c r="E15" t="s">
        <v>77</v>
      </c>
      <c r="F15" t="s">
        <v>78</v>
      </c>
      <c r="G15" t="s">
        <v>79</v>
      </c>
      <c r="H15" t="s">
        <v>80</v>
      </c>
      <c r="I15" t="s">
        <v>168</v>
      </c>
      <c r="J15" t="str">
        <f t="shared" si="1"/>
        <v>&lt;string name="hawaii_invertebrates_cnidarians_and_tunicates"&gt;Hawaii-Invertebrates-Cnidarians and Tunicates&lt;/string&gt;</v>
      </c>
    </row>
    <row r="16" spans="1:14" x14ac:dyDescent="0.25">
      <c r="A16">
        <v>15</v>
      </c>
      <c r="B16" t="s">
        <v>8</v>
      </c>
      <c r="C16" t="s">
        <v>65</v>
      </c>
      <c r="D16" t="s">
        <v>81</v>
      </c>
      <c r="E16" t="s">
        <v>82</v>
      </c>
      <c r="F16" t="s">
        <v>83</v>
      </c>
      <c r="G16" t="s">
        <v>84</v>
      </c>
      <c r="H16" t="s">
        <v>85</v>
      </c>
      <c r="I16" t="s">
        <v>154</v>
      </c>
      <c r="J16" t="str">
        <f t="shared" si="1"/>
        <v>&lt;string name="hawaii_invertebrates_echinoderms"&gt;Hawaii-Invertebrates-Echinoderms&lt;/string&gt;</v>
      </c>
    </row>
    <row r="17" spans="1:10" x14ac:dyDescent="0.25">
      <c r="A17">
        <v>16</v>
      </c>
      <c r="B17" t="s">
        <v>8</v>
      </c>
      <c r="C17" t="s">
        <v>86</v>
      </c>
      <c r="D17" t="s">
        <v>87</v>
      </c>
      <c r="E17" t="s">
        <v>86</v>
      </c>
      <c r="F17" t="s">
        <v>88</v>
      </c>
      <c r="G17" t="s">
        <v>89</v>
      </c>
      <c r="H17" t="s">
        <v>90</v>
      </c>
      <c r="I17" t="s">
        <v>155</v>
      </c>
      <c r="J17" t="str">
        <f t="shared" si="1"/>
        <v>&lt;string name="hawaii_corals"&gt;Hawaii-Corals&lt;/string&gt;</v>
      </c>
    </row>
    <row r="18" spans="1:10" x14ac:dyDescent="0.25">
      <c r="A18">
        <v>17</v>
      </c>
      <c r="B18" t="s">
        <v>8</v>
      </c>
      <c r="C18" t="s">
        <v>91</v>
      </c>
      <c r="D18" t="s">
        <v>92</v>
      </c>
      <c r="E18" t="s">
        <v>91</v>
      </c>
      <c r="F18" t="s">
        <v>93</v>
      </c>
      <c r="G18" t="s">
        <v>94</v>
      </c>
      <c r="H18" t="s">
        <v>95</v>
      </c>
      <c r="I18" t="s">
        <v>169</v>
      </c>
      <c r="J18" t="str">
        <f t="shared" si="1"/>
        <v>&lt;string name="hawaii_marine_reptiles_and_mammals"&gt;Hawaii-Marine Reptiles and Mammals&lt;/string&gt;</v>
      </c>
    </row>
    <row r="19" spans="1:10" x14ac:dyDescent="0.25">
      <c r="A19">
        <v>18</v>
      </c>
      <c r="B19" t="s">
        <v>8</v>
      </c>
      <c r="C19" t="s">
        <v>96</v>
      </c>
      <c r="D19" t="s">
        <v>97</v>
      </c>
      <c r="E19" t="s">
        <v>96</v>
      </c>
      <c r="F19" t="s">
        <v>98</v>
      </c>
      <c r="G19" t="s">
        <v>99</v>
      </c>
      <c r="H19" t="s">
        <v>100</v>
      </c>
      <c r="I19" t="s">
        <v>156</v>
      </c>
      <c r="J19" t="str">
        <f t="shared" si="1"/>
        <v>&lt;string name="hawaii_algae"&gt;Hawaii-Algae&lt;/string&gt;</v>
      </c>
    </row>
    <row r="20" spans="1:10" x14ac:dyDescent="0.25">
      <c r="A20">
        <v>19</v>
      </c>
      <c r="B20" t="s">
        <v>8</v>
      </c>
      <c r="C20" t="s">
        <v>101</v>
      </c>
      <c r="D20" t="s">
        <v>102</v>
      </c>
      <c r="E20" t="s">
        <v>101</v>
      </c>
      <c r="F20" t="s">
        <v>103</v>
      </c>
      <c r="G20" t="s">
        <v>101</v>
      </c>
      <c r="H20" t="s">
        <v>104</v>
      </c>
      <c r="I20" t="s">
        <v>157</v>
      </c>
      <c r="J20" t="str">
        <f t="shared" si="1"/>
        <v>&lt;string name="hawaii_sponges"&gt;Hawaii-Sponges&lt;/string&gt;</v>
      </c>
    </row>
    <row r="23" spans="1:10" x14ac:dyDescent="0.25">
      <c r="E23" s="1" t="s">
        <v>105</v>
      </c>
    </row>
    <row r="24" spans="1:10" x14ac:dyDescent="0.25">
      <c r="E24" s="2" t="s">
        <v>106</v>
      </c>
    </row>
    <row r="25" spans="1:10" x14ac:dyDescent="0.25">
      <c r="E25" s="3" t="s">
        <v>107</v>
      </c>
      <c r="G25" s="1" t="s">
        <v>128</v>
      </c>
    </row>
    <row r="26" spans="1:10" x14ac:dyDescent="0.25">
      <c r="E26" s="4" t="s">
        <v>105</v>
      </c>
    </row>
    <row r="28" spans="1:10" x14ac:dyDescent="0.25">
      <c r="E28" t="s">
        <v>108</v>
      </c>
      <c r="F28" t="str">
        <f>"&lt;item"</f>
        <v>&lt;item</v>
      </c>
    </row>
    <row r="29" spans="1:10" x14ac:dyDescent="0.25">
      <c r="F29" t="str">
        <f>"android:id=""@+id/nav_"&amp;E28&amp;""""</f>
        <v>android:id="@+id/nav_disk_and_oval_fishes_1"</v>
      </c>
      <c r="G29" t="str">
        <f>"} else if (id == R.id.nav_"&amp;E28&amp;") {"</f>
        <v>} else if (id == R.id.nav_disk_and_oval_fishes_1) {</v>
      </c>
    </row>
    <row r="30" spans="1:10" x14ac:dyDescent="0.25">
      <c r="E30" t="s">
        <v>109</v>
      </c>
      <c r="F30" t="str">
        <f>"android:title=""@string/"&amp;E28&amp;"""/&gt;"</f>
        <v>android:title="@string/disk_and_oval_fishes_1"/&gt;</v>
      </c>
    </row>
    <row r="31" spans="1:10" x14ac:dyDescent="0.25">
      <c r="E31" t="s">
        <v>109</v>
      </c>
    </row>
    <row r="32" spans="1:10" x14ac:dyDescent="0.25">
      <c r="E32" t="s">
        <v>110</v>
      </c>
      <c r="F32" t="str">
        <f>"&lt;item"</f>
        <v>&lt;item</v>
      </c>
    </row>
    <row r="33" spans="5:7" x14ac:dyDescent="0.25">
      <c r="F33" t="str">
        <f>"android:id=""@+id/nav_"&amp;E32&amp;""""</f>
        <v>android:id="@+id/nav_disk_and_oval_fishes_2"</v>
      </c>
      <c r="G33" t="str">
        <f>"} else if (id == R.id.nav_"&amp;E32&amp;") {"</f>
        <v>} else if (id == R.id.nav_disk_and_oval_fishes_2) {</v>
      </c>
    </row>
    <row r="34" spans="5:7" x14ac:dyDescent="0.25">
      <c r="F34" t="str">
        <f>"android:title=""@string/"&amp;E32&amp;"""/&gt;"</f>
        <v>android:title="@string/disk_and_oval_fishes_2"/&gt;</v>
      </c>
    </row>
    <row r="36" spans="5:7" x14ac:dyDescent="0.25">
      <c r="E36" t="s">
        <v>111</v>
      </c>
      <c r="F36" t="str">
        <f>"&lt;item"</f>
        <v>&lt;item</v>
      </c>
    </row>
    <row r="37" spans="5:7" x14ac:dyDescent="0.25">
      <c r="F37" t="str">
        <f>"android:id=""@+id/nav_"&amp;E36&amp;""""</f>
        <v>android:id="@+id/nav_silvery_fishes"</v>
      </c>
      <c r="G37" t="str">
        <f>"} else if (id == R.id.nav_"&amp;E36&amp;") {"</f>
        <v>} else if (id == R.id.nav_silvery_fishes) {</v>
      </c>
    </row>
    <row r="38" spans="5:7" x14ac:dyDescent="0.25">
      <c r="F38" t="str">
        <f>"android:title=""@string/"&amp;E36&amp;"""/&gt;"</f>
        <v>android:title="@string/silvery_fishes"/&gt;</v>
      </c>
    </row>
    <row r="40" spans="5:7" x14ac:dyDescent="0.25">
      <c r="E40" t="s">
        <v>112</v>
      </c>
      <c r="F40" t="str">
        <f>"&lt;item"</f>
        <v>&lt;item</v>
      </c>
    </row>
    <row r="41" spans="5:7" x14ac:dyDescent="0.25">
      <c r="F41" t="str">
        <f>"android:id=""@+id/nav_"&amp;E40&amp;""""</f>
        <v>android:id="@+id/nav_groupers_and_snappers"</v>
      </c>
      <c r="G41" t="str">
        <f>"} else if (id == R.id.nav_"&amp;E40&amp;") {"</f>
        <v>} else if (id == R.id.nav_groupers_and_snappers) {</v>
      </c>
    </row>
    <row r="42" spans="5:7" x14ac:dyDescent="0.25">
      <c r="F42" t="str">
        <f>"android:title=""@string/"&amp;E40&amp;"""/&gt;"</f>
        <v>android:title="@string/groupers_and_snappers"/&gt;</v>
      </c>
    </row>
    <row r="44" spans="5:7" x14ac:dyDescent="0.25">
      <c r="E44" t="s">
        <v>113</v>
      </c>
      <c r="F44" t="str">
        <f>"&lt;item"</f>
        <v>&lt;item</v>
      </c>
    </row>
    <row r="45" spans="5:7" x14ac:dyDescent="0.25">
      <c r="F45" t="str">
        <f>"android:id=""@+id/nav_"&amp;E44&amp;""""</f>
        <v>android:id="@+id/nav_parrotfishes_and_wrasses"</v>
      </c>
      <c r="G45" t="str">
        <f>"} else if (id == R.id.nav_"&amp;E44&amp;") {"</f>
        <v>} else if (id == R.id.nav_parrotfishes_and_wrasses) {</v>
      </c>
    </row>
    <row r="46" spans="5:7" x14ac:dyDescent="0.25">
      <c r="F46" t="str">
        <f>"android:title=""@string/"&amp;E44&amp;"""/&gt;"</f>
        <v>android:title="@string/parrotfishes_and_wrasses"/&gt;</v>
      </c>
    </row>
    <row r="48" spans="5:7" x14ac:dyDescent="0.25">
      <c r="E48" t="s">
        <v>114</v>
      </c>
      <c r="F48" t="str">
        <f>"&lt;item"</f>
        <v>&lt;item</v>
      </c>
    </row>
    <row r="49" spans="5:7" x14ac:dyDescent="0.25">
      <c r="F49" t="str">
        <f>"android:id=""@+id/nav_"&amp;E48&amp;""""</f>
        <v>android:id="@+id/nav_red_fishes"</v>
      </c>
      <c r="G49" t="str">
        <f>"} else if (id == R.id.nav_"&amp;E48&amp;") {"</f>
        <v>} else if (id == R.id.nav_red_fishes) {</v>
      </c>
    </row>
    <row r="50" spans="5:7" x14ac:dyDescent="0.25">
      <c r="F50" t="str">
        <f>"android:title=""@string/"&amp;E48&amp;"""/&gt;"</f>
        <v>android:title="@string/red_fishes"/&gt;</v>
      </c>
    </row>
    <row r="52" spans="5:7" x14ac:dyDescent="0.25">
      <c r="E52" t="s">
        <v>115</v>
      </c>
      <c r="F52" t="str">
        <f>"&lt;item"</f>
        <v>&lt;item</v>
      </c>
    </row>
    <row r="53" spans="5:7" x14ac:dyDescent="0.25">
      <c r="F53" t="str">
        <f>"android:id=""@+id/nav_"&amp;E52&amp;""""</f>
        <v>android:id="@+id/nav_bottom_dwellers"</v>
      </c>
      <c r="G53" t="str">
        <f>"} else if (id == R.id.nav_"&amp;E52&amp;") {"</f>
        <v>} else if (id == R.id.nav_bottom_dwellers) {</v>
      </c>
    </row>
    <row r="54" spans="5:7" x14ac:dyDescent="0.25">
      <c r="F54" t="str">
        <f>"android:title=""@string/"&amp;E52&amp;"""/&gt;"</f>
        <v>android:title="@string/bottom_dwellers"/&gt;</v>
      </c>
    </row>
    <row r="56" spans="5:7" x14ac:dyDescent="0.25">
      <c r="E56" t="s">
        <v>116</v>
      </c>
      <c r="F56" t="str">
        <f>"&lt;item"</f>
        <v>&lt;item</v>
      </c>
    </row>
    <row r="57" spans="5:7" x14ac:dyDescent="0.25">
      <c r="F57" t="str">
        <f>"android:id=""@+id/nav_"&amp;E56&amp;""""</f>
        <v>android:id="@+id/nav_odd_shaped_swimmers_1"</v>
      </c>
      <c r="G57" t="str">
        <f>"} else if (id == R.id.nav_"&amp;E56&amp;") {"</f>
        <v>} else if (id == R.id.nav_odd_shaped_swimmers_1) {</v>
      </c>
    </row>
    <row r="58" spans="5:7" x14ac:dyDescent="0.25">
      <c r="F58" t="str">
        <f>"android:title=""@string/"&amp;E56&amp;"""/&gt;"</f>
        <v>android:title="@string/odd_shaped_swimmers_1"/&gt;</v>
      </c>
    </row>
    <row r="60" spans="5:7" x14ac:dyDescent="0.25">
      <c r="E60" t="s">
        <v>117</v>
      </c>
      <c r="F60" t="str">
        <f>"&lt;item"</f>
        <v>&lt;item</v>
      </c>
    </row>
    <row r="61" spans="5:7" x14ac:dyDescent="0.25">
      <c r="F61" t="str">
        <f>"android:id=""@+id/nav_"&amp;E60&amp;""""</f>
        <v>android:id="@+id/nav_odd_shaped_swimmers_2"</v>
      </c>
      <c r="G61" t="str">
        <f>"} else if (id == R.id.nav_"&amp;E60&amp;") {"</f>
        <v>} else if (id == R.id.nav_odd_shaped_swimmers_2) {</v>
      </c>
    </row>
    <row r="62" spans="5:7" x14ac:dyDescent="0.25">
      <c r="F62" t="str">
        <f>"android:title=""@string/"&amp;E60&amp;"""/&gt;"</f>
        <v>android:title="@string/odd_shaped_swimmers_2"/&gt;</v>
      </c>
    </row>
    <row r="64" spans="5:7" x14ac:dyDescent="0.25">
      <c r="E64" t="s">
        <v>118</v>
      </c>
      <c r="F64" t="str">
        <f>"&lt;item"</f>
        <v>&lt;item</v>
      </c>
    </row>
    <row r="65" spans="5:7" x14ac:dyDescent="0.25">
      <c r="F65" t="str">
        <f>"android:id=""@+id/nav_"&amp;E64&amp;""""</f>
        <v>android:id="@+id/nav_eels"</v>
      </c>
      <c r="G65" t="str">
        <f>"} else if (id == R.id.nav_"&amp;E64&amp;") {"</f>
        <v>} else if (id == R.id.nav_eels) {</v>
      </c>
    </row>
    <row r="66" spans="5:7" x14ac:dyDescent="0.25">
      <c r="F66" t="str">
        <f>"android:title=""@string/"&amp;E64&amp;"""/&gt;"</f>
        <v>android:title="@string/eels"/&gt;</v>
      </c>
    </row>
    <row r="68" spans="5:7" x14ac:dyDescent="0.25">
      <c r="E68" t="s">
        <v>119</v>
      </c>
      <c r="F68" t="str">
        <f>"&lt;item"</f>
        <v>&lt;item</v>
      </c>
    </row>
    <row r="69" spans="5:7" x14ac:dyDescent="0.25">
      <c r="F69" t="str">
        <f>"android:id=""@+id/nav_"&amp;E68&amp;""""</f>
        <v>android:id="@+id/nav_rays_and_sharks"</v>
      </c>
      <c r="G69" t="str">
        <f>"} else if (id == R.id.nav_"&amp;E68&amp;") {"</f>
        <v>} else if (id == R.id.nav_rays_and_sharks) {</v>
      </c>
    </row>
    <row r="70" spans="5:7" x14ac:dyDescent="0.25">
      <c r="F70" t="str">
        <f>"android:title=""@string/"&amp;E68&amp;"""/&gt;"</f>
        <v>android:title="@string/rays_and_sharks"/&gt;</v>
      </c>
    </row>
    <row r="72" spans="5:7" x14ac:dyDescent="0.25">
      <c r="E72" t="s">
        <v>120</v>
      </c>
      <c r="F72" t="str">
        <f>"&lt;item"</f>
        <v>&lt;item</v>
      </c>
    </row>
    <row r="73" spans="5:7" x14ac:dyDescent="0.25">
      <c r="F73" t="str">
        <f>"android:id=""@+id/nav_"&amp;E72&amp;""""</f>
        <v>android:id="@+id/nav_crustaceans"</v>
      </c>
      <c r="G73" t="str">
        <f>"} else if (id == R.id.nav_"&amp;E72&amp;") {"</f>
        <v>} else if (id == R.id.nav_crustaceans) {</v>
      </c>
    </row>
    <row r="74" spans="5:7" x14ac:dyDescent="0.25">
      <c r="F74" t="str">
        <f>"android:title=""@string/"&amp;E72&amp;"""/&gt;"</f>
        <v>android:title="@string/crustaceans"/&gt;</v>
      </c>
    </row>
    <row r="76" spans="5:7" x14ac:dyDescent="0.25">
      <c r="E76" t="s">
        <v>121</v>
      </c>
      <c r="F76" t="str">
        <f>"&lt;item"</f>
        <v>&lt;item</v>
      </c>
    </row>
    <row r="77" spans="5:7" x14ac:dyDescent="0.25">
      <c r="F77" t="str">
        <f>"android:id=""@+id/nav_"&amp;E76&amp;""""</f>
        <v>android:id="@+id/nav_worms_and_mollusks"</v>
      </c>
      <c r="G77" t="str">
        <f>"} else if (id == R.id.nav_"&amp;E76&amp;") {"</f>
        <v>} else if (id == R.id.nav_worms_and_mollusks) {</v>
      </c>
    </row>
    <row r="78" spans="5:7" x14ac:dyDescent="0.25">
      <c r="F78" t="str">
        <f>"android:title=""@string/"&amp;E76&amp;"""/&gt;"</f>
        <v>android:title="@string/worms_and_mollusks"/&gt;</v>
      </c>
    </row>
    <row r="80" spans="5:7" x14ac:dyDescent="0.25">
      <c r="E80" t="s">
        <v>122</v>
      </c>
      <c r="F80" t="str">
        <f>"&lt;item"</f>
        <v>&lt;item</v>
      </c>
    </row>
    <row r="81" spans="5:7" x14ac:dyDescent="0.25">
      <c r="F81" t="str">
        <f>"android:id=""@+id/nav_"&amp;E80&amp;""""</f>
        <v>android:id="@+id/nav_cnidarians_and_tunicates"</v>
      </c>
      <c r="G81" t="str">
        <f>"} else if (id == R.id.nav_"&amp;E80&amp;") {"</f>
        <v>} else if (id == R.id.nav_cnidarians_and_tunicates) {</v>
      </c>
    </row>
    <row r="82" spans="5:7" x14ac:dyDescent="0.25">
      <c r="F82" t="str">
        <f>"android:title=""@string/"&amp;E80&amp;"""/&gt;"</f>
        <v>android:title="@string/cnidarians_and_tunicates"/&gt;</v>
      </c>
    </row>
    <row r="84" spans="5:7" x14ac:dyDescent="0.25">
      <c r="E84" t="s">
        <v>123</v>
      </c>
      <c r="F84" t="str">
        <f>"&lt;item"</f>
        <v>&lt;item</v>
      </c>
    </row>
    <row r="85" spans="5:7" x14ac:dyDescent="0.25">
      <c r="F85" t="str">
        <f>"android:id=""@+id/nav_"&amp;E84&amp;""""</f>
        <v>android:id="@+id/nav_echinoderms"</v>
      </c>
      <c r="G85" t="str">
        <f>"} else if (id == R.id.nav_"&amp;E84&amp;") {"</f>
        <v>} else if (id == R.id.nav_echinoderms) {</v>
      </c>
    </row>
    <row r="86" spans="5:7" x14ac:dyDescent="0.25">
      <c r="F86" t="str">
        <f>"android:title=""@string/"&amp;E84&amp;"""/&gt;"</f>
        <v>android:title="@string/echinoderms"/&gt;</v>
      </c>
    </row>
    <row r="88" spans="5:7" x14ac:dyDescent="0.25">
      <c r="E88" t="s">
        <v>124</v>
      </c>
      <c r="F88" t="str">
        <f>"&lt;item"</f>
        <v>&lt;item</v>
      </c>
    </row>
    <row r="89" spans="5:7" x14ac:dyDescent="0.25">
      <c r="F89" t="str">
        <f>"android:id=""@+id/nav_"&amp;E88&amp;""""</f>
        <v>android:id="@+id/nav_corals"</v>
      </c>
      <c r="G89" t="str">
        <f>"} else if (id == R.id.nav_"&amp;E88&amp;") {"</f>
        <v>} else if (id == R.id.nav_corals) {</v>
      </c>
    </row>
    <row r="90" spans="5:7" x14ac:dyDescent="0.25">
      <c r="F90" t="str">
        <f>"android:title=""@string/"&amp;E88&amp;"""/&gt;"</f>
        <v>android:title="@string/corals"/&gt;</v>
      </c>
    </row>
    <row r="92" spans="5:7" x14ac:dyDescent="0.25">
      <c r="E92" t="s">
        <v>125</v>
      </c>
      <c r="F92" t="str">
        <f>"&lt;item"</f>
        <v>&lt;item</v>
      </c>
    </row>
    <row r="93" spans="5:7" x14ac:dyDescent="0.25">
      <c r="F93" t="str">
        <f>"android:id=""@+id/nav_"&amp;E92&amp;""""</f>
        <v>android:id="@+id/nav_marine_reptiles_and_mammals"</v>
      </c>
      <c r="G93" t="str">
        <f>"} else if (id == R.id.nav_"&amp;E92&amp;") {"</f>
        <v>} else if (id == R.id.nav_marine_reptiles_and_mammals) {</v>
      </c>
    </row>
    <row r="94" spans="5:7" x14ac:dyDescent="0.25">
      <c r="F94" t="str">
        <f>"android:title=""@string/"&amp;E92&amp;"""/&gt;"</f>
        <v>android:title="@string/marine_reptiles_and_mammals"/&gt;</v>
      </c>
    </row>
    <row r="96" spans="5:7" x14ac:dyDescent="0.25">
      <c r="E96" t="s">
        <v>126</v>
      </c>
      <c r="F96" t="str">
        <f>"&lt;item"</f>
        <v>&lt;item</v>
      </c>
    </row>
    <row r="97" spans="5:7" x14ac:dyDescent="0.25">
      <c r="F97" t="str">
        <f>"android:id=""@+id/nav_"&amp;E96&amp;""""</f>
        <v>android:id="@+id/nav_algae"</v>
      </c>
      <c r="G97" t="str">
        <f>"} else if (id == R.id.nav_"&amp;E96&amp;") {"</f>
        <v>} else if (id == R.id.nav_algae) {</v>
      </c>
    </row>
    <row r="98" spans="5:7" x14ac:dyDescent="0.25">
      <c r="F98" t="str">
        <f>"android:title=""@string/"&amp;E96&amp;"""/&gt;"</f>
        <v>android:title="@string/algae"/&gt;</v>
      </c>
    </row>
    <row r="100" spans="5:7" x14ac:dyDescent="0.25">
      <c r="E100" t="s">
        <v>127</v>
      </c>
      <c r="F100" t="str">
        <f>"&lt;item"</f>
        <v>&lt;item</v>
      </c>
    </row>
    <row r="101" spans="5:7" x14ac:dyDescent="0.25">
      <c r="F101" t="str">
        <f>"android:id=""@+id/nav_"&amp;E100&amp;""""</f>
        <v>android:id="@+id/nav_sponges"</v>
      </c>
      <c r="G101" t="str">
        <f>"} else if (id == R.id.nav_"&amp;E100&amp;") {"</f>
        <v>} else if (id == R.id.nav_sponges) {</v>
      </c>
    </row>
    <row r="102" spans="5:7" x14ac:dyDescent="0.25">
      <c r="F102" t="str">
        <f>"android:title=""@string/"&amp;E100&amp;"""/&gt;"</f>
        <v>android:title="@string/sponges"/&gt;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topLeftCell="I19" workbookViewId="0">
      <selection activeCell="L2" sqref="L2:L31"/>
    </sheetView>
  </sheetViews>
  <sheetFormatPr defaultRowHeight="15" x14ac:dyDescent="0.25"/>
  <cols>
    <col min="5" max="5" width="28.28515625" bestFit="1" customWidth="1"/>
    <col min="6" max="6" width="39.42578125" bestFit="1" customWidth="1"/>
    <col min="7" max="7" width="31.42578125" customWidth="1"/>
    <col min="8" max="8" width="57.7109375" bestFit="1" customWidth="1"/>
    <col min="9" max="9" width="31.5703125" customWidth="1"/>
    <col min="11" max="11" width="62.140625" bestFit="1" customWidth="1"/>
    <col min="12" max="12" width="80" bestFit="1" customWidth="1"/>
    <col min="13" max="13" width="48" bestFit="1" customWidth="1"/>
  </cols>
  <sheetData>
    <row r="1" spans="1:13" x14ac:dyDescent="0.25">
      <c r="A1" s="6" t="s">
        <v>179</v>
      </c>
      <c r="B1" t="s">
        <v>207</v>
      </c>
      <c r="C1" t="s">
        <v>206</v>
      </c>
      <c r="D1" t="s">
        <v>2</v>
      </c>
      <c r="E1" t="s">
        <v>4</v>
      </c>
      <c r="F1" t="s">
        <v>5</v>
      </c>
      <c r="G1" t="s">
        <v>189</v>
      </c>
      <c r="H1" t="s">
        <v>3</v>
      </c>
      <c r="K1" s="1"/>
    </row>
    <row r="2" spans="1:13" x14ac:dyDescent="0.25">
      <c r="A2" s="6">
        <v>1</v>
      </c>
      <c r="B2" t="s">
        <v>215</v>
      </c>
      <c r="C2" t="s">
        <v>216</v>
      </c>
      <c r="D2" t="s">
        <v>170</v>
      </c>
      <c r="E2" t="s">
        <v>217</v>
      </c>
      <c r="F2" t="str">
        <f>"http://reefguide.org/"&amp;C2&amp;"/index"&amp;A2&amp;".html"</f>
        <v>http://reefguide.org/carib/index1.html</v>
      </c>
      <c r="G2" t="s">
        <v>232</v>
      </c>
      <c r="H2" t="str">
        <f>B2&amp;"_"&amp;D2&amp;"_"&amp;G2</f>
        <v>caribbean_fish_disk_and_large_oval</v>
      </c>
      <c r="I2" t="str">
        <f>"&lt;string name= """ &amp; H2&amp; "_title""&gt;" &amp;E2&amp;"&lt;/string&gt;"</f>
        <v>&lt;string name= "caribbean_fish_disk_and_large_oval_title"&gt;Disk and Large Oval&lt;/string&gt;</v>
      </c>
      <c r="J2" t="str">
        <f>"&lt;string name= """ &amp; H2&amp; "_uid""&gt;" &amp;H2&amp;"&lt;/string&gt;"</f>
        <v>&lt;string name= "caribbean_fish_disk_and_large_oval_uid"&gt;caribbean_fish_disk_and_large_oval&lt;/string&gt;</v>
      </c>
      <c r="K2" s="1" t="str">
        <f>"&lt;item&gt;"&amp;F2&amp;"&lt;/item&gt;"</f>
        <v>&lt;item&gt;http://reefguide.org/carib/index1.html&lt;/item&gt;</v>
      </c>
      <c r="L2" s="1" t="str">
        <f>"&lt;item&gt;"&amp;H2&amp;"&lt;/item&gt;"</f>
        <v>&lt;item&gt;caribbean_fish_disk_and_large_oval&lt;/item&gt;</v>
      </c>
      <c r="M2" s="1" t="str">
        <f>"&lt;item&gt;"&amp;E2&amp;"&lt;/item&gt;"</f>
        <v>&lt;item&gt;Disk and Large Oval&lt;/item&gt;</v>
      </c>
    </row>
    <row r="3" spans="1:13" x14ac:dyDescent="0.25">
      <c r="A3" s="6">
        <v>3</v>
      </c>
      <c r="B3" t="s">
        <v>215</v>
      </c>
      <c r="C3" t="s">
        <v>216</v>
      </c>
      <c r="D3" t="s">
        <v>170</v>
      </c>
      <c r="E3" t="s">
        <v>173</v>
      </c>
      <c r="F3" t="str">
        <f t="shared" ref="F3:F31" si="0">"http://reefguide.org/"&amp;C3&amp;"/index"&amp;A3&amp;".html"</f>
        <v>http://reefguide.org/carib/index3.html</v>
      </c>
      <c r="G3" t="s">
        <v>195</v>
      </c>
      <c r="H3" t="str">
        <f t="shared" ref="H3:H31" si="1">B3&amp;"_"&amp;D3&amp;"_"&amp;G3</f>
        <v>caribbean_fish_small_oval_fishes</v>
      </c>
      <c r="I3" t="str">
        <f t="shared" ref="I3:I31" si="2">"&lt;string name= """ &amp; H3&amp; "_title""&gt;" &amp;E3&amp;"&lt;/string&gt;"</f>
        <v>&lt;string name= "caribbean_fish_small_oval_fishes_title"&gt;Small Oval Fishes&lt;/string&gt;</v>
      </c>
      <c r="J3" t="str">
        <f t="shared" ref="J3:J31" si="3">"&lt;string name= """ &amp; H3&amp; "_uid""&gt;" &amp;H3&amp;"&lt;/string&gt;"</f>
        <v>&lt;string name= "caribbean_fish_small_oval_fishes_uid"&gt;caribbean_fish_small_oval_fishes&lt;/string&gt;</v>
      </c>
      <c r="K3" s="1" t="str">
        <f t="shared" ref="K3:K31" si="4">"&lt;item&gt;"&amp;F3&amp;"&lt;/item&gt;"</f>
        <v>&lt;item&gt;http://reefguide.org/carib/index3.html&lt;/item&gt;</v>
      </c>
      <c r="L3" s="1" t="str">
        <f t="shared" ref="L3:L31" si="5">"&lt;item&gt;"&amp;H3&amp;"&lt;/item&gt;"</f>
        <v>&lt;item&gt;caribbean_fish_small_oval_fishes&lt;/item&gt;</v>
      </c>
      <c r="M3" s="1" t="str">
        <f t="shared" ref="M3:M31" si="6">"&lt;item&gt;"&amp;E3&amp;"&lt;/item&gt;"</f>
        <v>&lt;item&gt;Small Oval Fishes&lt;/item&gt;</v>
      </c>
    </row>
    <row r="4" spans="1:13" x14ac:dyDescent="0.25">
      <c r="A4" s="6">
        <v>51</v>
      </c>
      <c r="B4" t="s">
        <v>215</v>
      </c>
      <c r="C4" t="s">
        <v>216</v>
      </c>
      <c r="D4" t="s">
        <v>170</v>
      </c>
      <c r="E4" t="s">
        <v>221</v>
      </c>
      <c r="F4" t="str">
        <f t="shared" si="0"/>
        <v>http://reefguide.org/carib/index51.html</v>
      </c>
      <c r="G4" t="s">
        <v>233</v>
      </c>
      <c r="H4" t="str">
        <f t="shared" si="1"/>
        <v>caribbean_fish_small_oval_hamlets</v>
      </c>
      <c r="I4" t="str">
        <f t="shared" si="2"/>
        <v>&lt;string name= "caribbean_fish_small_oval_hamlets_title"&gt;Small Oval Hamlets&lt;/string&gt;</v>
      </c>
      <c r="J4" t="str">
        <f t="shared" si="3"/>
        <v>&lt;string name= "caribbean_fish_small_oval_hamlets_uid"&gt;caribbean_fish_small_oval_hamlets&lt;/string&gt;</v>
      </c>
      <c r="K4" s="1" t="str">
        <f t="shared" si="4"/>
        <v>&lt;item&gt;http://reefguide.org/carib/index51.html&lt;/item&gt;</v>
      </c>
      <c r="L4" s="1" t="str">
        <f t="shared" si="5"/>
        <v>&lt;item&gt;caribbean_fish_small_oval_hamlets&lt;/item&gt;</v>
      </c>
      <c r="M4" s="1" t="str">
        <f t="shared" si="6"/>
        <v>&lt;item&gt;Small Oval Hamlets&lt;/item&gt;</v>
      </c>
    </row>
    <row r="5" spans="1:13" x14ac:dyDescent="0.25">
      <c r="A5" s="6">
        <v>2</v>
      </c>
      <c r="B5" t="s">
        <v>215</v>
      </c>
      <c r="C5" t="s">
        <v>216</v>
      </c>
      <c r="D5" t="s">
        <v>170</v>
      </c>
      <c r="E5" t="s">
        <v>21</v>
      </c>
      <c r="F5" t="str">
        <f t="shared" si="0"/>
        <v>http://reefguide.org/carib/index2.html</v>
      </c>
      <c r="G5" t="s">
        <v>111</v>
      </c>
      <c r="H5" t="str">
        <f t="shared" si="1"/>
        <v>caribbean_fish_silvery_fishes</v>
      </c>
      <c r="I5" t="str">
        <f t="shared" si="2"/>
        <v>&lt;string name= "caribbean_fish_silvery_fishes_title"&gt;Silvery Fishes&lt;/string&gt;</v>
      </c>
      <c r="J5" t="str">
        <f t="shared" si="3"/>
        <v>&lt;string name= "caribbean_fish_silvery_fishes_uid"&gt;caribbean_fish_silvery_fishes&lt;/string&gt;</v>
      </c>
      <c r="K5" s="1" t="str">
        <f t="shared" si="4"/>
        <v>&lt;item&gt;http://reefguide.org/carib/index2.html&lt;/item&gt;</v>
      </c>
      <c r="L5" s="1" t="str">
        <f t="shared" si="5"/>
        <v>&lt;item&gt;caribbean_fish_silvery_fishes&lt;/item&gt;</v>
      </c>
      <c r="M5" s="1" t="str">
        <f t="shared" si="6"/>
        <v>&lt;item&gt;Silvery Fishes&lt;/item&gt;</v>
      </c>
    </row>
    <row r="6" spans="1:13" x14ac:dyDescent="0.25">
      <c r="A6" s="6">
        <v>4</v>
      </c>
      <c r="B6" t="s">
        <v>215</v>
      </c>
      <c r="C6" t="s">
        <v>216</v>
      </c>
      <c r="D6" t="s">
        <v>170</v>
      </c>
      <c r="E6" t="s">
        <v>218</v>
      </c>
      <c r="F6" t="str">
        <f t="shared" si="0"/>
        <v>http://reefguide.org/carib/index4.html</v>
      </c>
      <c r="G6" t="s">
        <v>234</v>
      </c>
      <c r="H6" t="str">
        <f t="shared" si="1"/>
        <v>caribbean_fish_groupers_and_seabasses</v>
      </c>
      <c r="I6" t="str">
        <f t="shared" si="2"/>
        <v>&lt;string name= "caribbean_fish_groupers_and_seabasses_title"&gt;Groupers and Seabasses&lt;/string&gt;</v>
      </c>
      <c r="J6" t="str">
        <f t="shared" si="3"/>
        <v>&lt;string name= "caribbean_fish_groupers_and_seabasses_uid"&gt;caribbean_fish_groupers_and_seabasses&lt;/string&gt;</v>
      </c>
      <c r="K6" s="1" t="str">
        <f t="shared" si="4"/>
        <v>&lt;item&gt;http://reefguide.org/carib/index4.html&lt;/item&gt;</v>
      </c>
      <c r="L6" s="1" t="str">
        <f t="shared" si="5"/>
        <v>&lt;item&gt;caribbean_fish_groupers_and_seabasses&lt;/item&gt;</v>
      </c>
      <c r="M6" s="1" t="str">
        <f t="shared" si="6"/>
        <v>&lt;item&gt;Groupers and Seabasses&lt;/item&gt;</v>
      </c>
    </row>
    <row r="7" spans="1:13" x14ac:dyDescent="0.25">
      <c r="A7" s="6">
        <v>5</v>
      </c>
      <c r="B7" t="s">
        <v>215</v>
      </c>
      <c r="C7" t="s">
        <v>216</v>
      </c>
      <c r="D7" t="s">
        <v>170</v>
      </c>
      <c r="E7" t="s">
        <v>219</v>
      </c>
      <c r="F7" t="str">
        <f t="shared" si="0"/>
        <v>http://reefguide.org/carib/index5.html</v>
      </c>
      <c r="G7" t="s">
        <v>235</v>
      </c>
      <c r="H7" t="str">
        <f t="shared" si="1"/>
        <v>caribbean_fish_grunts_and_snappers</v>
      </c>
      <c r="I7" t="str">
        <f t="shared" si="2"/>
        <v>&lt;string name= "caribbean_fish_grunts_and_snappers_title"&gt;Grunts and Snappers&lt;/string&gt;</v>
      </c>
      <c r="J7" t="str">
        <f t="shared" si="3"/>
        <v>&lt;string name= "caribbean_fish_grunts_and_snappers_uid"&gt;caribbean_fish_grunts_and_snappers&lt;/string&gt;</v>
      </c>
      <c r="K7" s="1" t="str">
        <f t="shared" si="4"/>
        <v>&lt;item&gt;http://reefguide.org/carib/index5.html&lt;/item&gt;</v>
      </c>
      <c r="L7" s="1" t="str">
        <f t="shared" si="5"/>
        <v>&lt;item&gt;caribbean_fish_grunts_and_snappers&lt;/item&gt;</v>
      </c>
      <c r="M7" s="1" t="str">
        <f t="shared" si="6"/>
        <v>&lt;item&gt;Grunts and Snappers&lt;/item&gt;</v>
      </c>
    </row>
    <row r="8" spans="1:13" x14ac:dyDescent="0.25">
      <c r="A8" s="6">
        <v>6</v>
      </c>
      <c r="B8" t="s">
        <v>215</v>
      </c>
      <c r="C8" t="s">
        <v>216</v>
      </c>
      <c r="D8" t="s">
        <v>170</v>
      </c>
      <c r="E8" t="s">
        <v>31</v>
      </c>
      <c r="F8" t="str">
        <f t="shared" si="0"/>
        <v>http://reefguide.org/carib/index6.html</v>
      </c>
      <c r="G8" t="s">
        <v>113</v>
      </c>
      <c r="H8" t="str">
        <f t="shared" si="1"/>
        <v>caribbean_fish_parrotfishes_and_wrasses</v>
      </c>
      <c r="I8" t="str">
        <f t="shared" si="2"/>
        <v>&lt;string name= "caribbean_fish_parrotfishes_and_wrasses_title"&gt;Parrotfishes and Wrasses&lt;/string&gt;</v>
      </c>
      <c r="J8" t="str">
        <f t="shared" si="3"/>
        <v>&lt;string name= "caribbean_fish_parrotfishes_and_wrasses_uid"&gt;caribbean_fish_parrotfishes_and_wrasses&lt;/string&gt;</v>
      </c>
      <c r="K8" s="1" t="str">
        <f t="shared" si="4"/>
        <v>&lt;item&gt;http://reefguide.org/carib/index6.html&lt;/item&gt;</v>
      </c>
      <c r="L8" s="1" t="str">
        <f t="shared" si="5"/>
        <v>&lt;item&gt;caribbean_fish_parrotfishes_and_wrasses&lt;/item&gt;</v>
      </c>
      <c r="M8" s="1" t="str">
        <f t="shared" si="6"/>
        <v>&lt;item&gt;Parrotfishes and Wrasses&lt;/item&gt;</v>
      </c>
    </row>
    <row r="9" spans="1:13" x14ac:dyDescent="0.25">
      <c r="A9" s="6">
        <v>8</v>
      </c>
      <c r="B9" t="s">
        <v>215</v>
      </c>
      <c r="C9" t="s">
        <v>216</v>
      </c>
      <c r="D9" t="s">
        <v>170</v>
      </c>
      <c r="E9" t="s">
        <v>36</v>
      </c>
      <c r="F9" t="str">
        <f t="shared" si="0"/>
        <v>http://reefguide.org/carib/index8.html</v>
      </c>
      <c r="G9" t="s">
        <v>114</v>
      </c>
      <c r="H9" t="str">
        <f t="shared" si="1"/>
        <v>caribbean_fish_red_fishes</v>
      </c>
      <c r="I9" t="str">
        <f t="shared" si="2"/>
        <v>&lt;string name= "caribbean_fish_red_fishes_title"&gt;Red Fishes&lt;/string&gt;</v>
      </c>
      <c r="J9" t="str">
        <f t="shared" si="3"/>
        <v>&lt;string name= "caribbean_fish_red_fishes_uid"&gt;caribbean_fish_red_fishes&lt;/string&gt;</v>
      </c>
      <c r="K9" s="1" t="str">
        <f t="shared" si="4"/>
        <v>&lt;item&gt;http://reefguide.org/carib/index8.html&lt;/item&gt;</v>
      </c>
      <c r="L9" s="1" t="str">
        <f t="shared" si="5"/>
        <v>&lt;item&gt;caribbean_fish_red_fishes&lt;/item&gt;</v>
      </c>
      <c r="M9" s="1" t="str">
        <f t="shared" si="6"/>
        <v>&lt;item&gt;Red Fishes&lt;/item&gt;</v>
      </c>
    </row>
    <row r="10" spans="1:13" x14ac:dyDescent="0.25">
      <c r="A10" s="6">
        <v>9</v>
      </c>
      <c r="B10" t="s">
        <v>215</v>
      </c>
      <c r="C10" t="s">
        <v>216</v>
      </c>
      <c r="D10" t="s">
        <v>170</v>
      </c>
      <c r="E10" t="s">
        <v>220</v>
      </c>
      <c r="F10" t="str">
        <f t="shared" si="0"/>
        <v>http://reefguide.org/carib/index9.html</v>
      </c>
      <c r="G10" t="s">
        <v>229</v>
      </c>
      <c r="H10" t="str">
        <f t="shared" si="1"/>
        <v>caribbean_fish_gobies</v>
      </c>
      <c r="I10" t="str">
        <f t="shared" si="2"/>
        <v>&lt;string name= "caribbean_fish_gobies_title"&gt;Gobies&lt;/string&gt;</v>
      </c>
      <c r="J10" t="str">
        <f t="shared" si="3"/>
        <v>&lt;string name= "caribbean_fish_gobies_uid"&gt;caribbean_fish_gobies&lt;/string&gt;</v>
      </c>
      <c r="K10" s="1" t="str">
        <f t="shared" si="4"/>
        <v>&lt;item&gt;http://reefguide.org/carib/index9.html&lt;/item&gt;</v>
      </c>
      <c r="L10" s="1" t="str">
        <f t="shared" si="5"/>
        <v>&lt;item&gt;caribbean_fish_gobies&lt;/item&gt;</v>
      </c>
      <c r="M10" s="1" t="str">
        <f t="shared" si="6"/>
        <v>&lt;item&gt;Gobies&lt;/item&gt;</v>
      </c>
    </row>
    <row r="11" spans="1:13" x14ac:dyDescent="0.25">
      <c r="A11" s="6">
        <v>10</v>
      </c>
      <c r="B11" t="s">
        <v>215</v>
      </c>
      <c r="C11" t="s">
        <v>216</v>
      </c>
      <c r="D11" t="s">
        <v>170</v>
      </c>
      <c r="E11" t="s">
        <v>177</v>
      </c>
      <c r="F11" t="str">
        <f t="shared" si="0"/>
        <v>http://reefguide.org/carib/index10.html</v>
      </c>
      <c r="G11" t="s">
        <v>230</v>
      </c>
      <c r="H11" t="str">
        <f t="shared" si="1"/>
        <v>caribbean_fish_blennies</v>
      </c>
      <c r="I11" t="str">
        <f t="shared" si="2"/>
        <v>&lt;string name= "caribbean_fish_blennies_title"&gt;Blennies&lt;/string&gt;</v>
      </c>
      <c r="J11" t="str">
        <f t="shared" si="3"/>
        <v>&lt;string name= "caribbean_fish_blennies_uid"&gt;caribbean_fish_blennies&lt;/string&gt;</v>
      </c>
      <c r="K11" s="1" t="str">
        <f t="shared" si="4"/>
        <v>&lt;item&gt;http://reefguide.org/carib/index10.html&lt;/item&gt;</v>
      </c>
      <c r="L11" s="1" t="str">
        <f t="shared" si="5"/>
        <v>&lt;item&gt;caribbean_fish_blennies&lt;/item&gt;</v>
      </c>
      <c r="M11" s="1" t="str">
        <f t="shared" si="6"/>
        <v>&lt;item&gt;Blennies&lt;/item&gt;</v>
      </c>
    </row>
    <row r="12" spans="1:13" x14ac:dyDescent="0.25">
      <c r="A12" s="6">
        <v>11</v>
      </c>
      <c r="B12" t="s">
        <v>215</v>
      </c>
      <c r="C12" t="s">
        <v>216</v>
      </c>
      <c r="D12" t="s">
        <v>170</v>
      </c>
      <c r="E12" t="s">
        <v>41</v>
      </c>
      <c r="F12" t="str">
        <f t="shared" si="0"/>
        <v>http://reefguide.org/carib/index11.html</v>
      </c>
      <c r="G12" t="s">
        <v>115</v>
      </c>
      <c r="H12" t="str">
        <f t="shared" si="1"/>
        <v>caribbean_fish_bottom_dwellers</v>
      </c>
      <c r="I12" t="str">
        <f t="shared" si="2"/>
        <v>&lt;string name= "caribbean_fish_bottom_dwellers_title"&gt;Bottom-Dwellers&lt;/string&gt;</v>
      </c>
      <c r="J12" t="str">
        <f t="shared" si="3"/>
        <v>&lt;string name= "caribbean_fish_bottom_dwellers_uid"&gt;caribbean_fish_bottom_dwellers&lt;/string&gt;</v>
      </c>
      <c r="K12" s="1" t="str">
        <f t="shared" si="4"/>
        <v>&lt;item&gt;http://reefguide.org/carib/index11.html&lt;/item&gt;</v>
      </c>
      <c r="L12" s="1" t="str">
        <f t="shared" si="5"/>
        <v>&lt;item&gt;caribbean_fish_bottom_dwellers&lt;/item&gt;</v>
      </c>
      <c r="M12" s="1" t="str">
        <f t="shared" si="6"/>
        <v>&lt;item&gt;Bottom-Dwellers&lt;/item&gt;</v>
      </c>
    </row>
    <row r="13" spans="1:13" x14ac:dyDescent="0.25">
      <c r="A13" s="6">
        <v>12</v>
      </c>
      <c r="B13" t="s">
        <v>215</v>
      </c>
      <c r="C13" t="s">
        <v>216</v>
      </c>
      <c r="D13" t="s">
        <v>170</v>
      </c>
      <c r="E13" t="s">
        <v>46</v>
      </c>
      <c r="F13" t="str">
        <f t="shared" si="0"/>
        <v>http://reefguide.org/carib/index12.html</v>
      </c>
      <c r="G13" t="s">
        <v>116</v>
      </c>
      <c r="H13" t="str">
        <f t="shared" si="1"/>
        <v>caribbean_fish_odd_shaped_swimmers_1</v>
      </c>
      <c r="I13" t="str">
        <f t="shared" si="2"/>
        <v>&lt;string name= "caribbean_fish_odd_shaped_swimmers_1_title"&gt;Odd-Shaped Swimmers 1&lt;/string&gt;</v>
      </c>
      <c r="J13" t="str">
        <f t="shared" si="3"/>
        <v>&lt;string name= "caribbean_fish_odd_shaped_swimmers_1_uid"&gt;caribbean_fish_odd_shaped_swimmers_1&lt;/string&gt;</v>
      </c>
      <c r="K13" s="1" t="str">
        <f t="shared" si="4"/>
        <v>&lt;item&gt;http://reefguide.org/carib/index12.html&lt;/item&gt;</v>
      </c>
      <c r="L13" s="1" t="str">
        <f t="shared" si="5"/>
        <v>&lt;item&gt;caribbean_fish_odd_shaped_swimmers_1&lt;/item&gt;</v>
      </c>
      <c r="M13" s="1" t="str">
        <f t="shared" si="6"/>
        <v>&lt;item&gt;Odd-Shaped Swimmers 1&lt;/item&gt;</v>
      </c>
    </row>
    <row r="14" spans="1:13" x14ac:dyDescent="0.25">
      <c r="A14" s="6">
        <v>13</v>
      </c>
      <c r="B14" t="s">
        <v>215</v>
      </c>
      <c r="C14" t="s">
        <v>216</v>
      </c>
      <c r="D14" t="s">
        <v>170</v>
      </c>
      <c r="E14" t="s">
        <v>51</v>
      </c>
      <c r="F14" t="str">
        <f t="shared" si="0"/>
        <v>http://reefguide.org/carib/index13.html</v>
      </c>
      <c r="G14" t="s">
        <v>117</v>
      </c>
      <c r="H14" t="str">
        <f t="shared" si="1"/>
        <v>caribbean_fish_odd_shaped_swimmers_2</v>
      </c>
      <c r="I14" t="str">
        <f t="shared" si="2"/>
        <v>&lt;string name= "caribbean_fish_odd_shaped_swimmers_2_title"&gt;Odd-Shaped Swimmers 2&lt;/string&gt;</v>
      </c>
      <c r="J14" t="str">
        <f t="shared" si="3"/>
        <v>&lt;string name= "caribbean_fish_odd_shaped_swimmers_2_uid"&gt;caribbean_fish_odd_shaped_swimmers_2&lt;/string&gt;</v>
      </c>
      <c r="K14" s="1" t="str">
        <f t="shared" si="4"/>
        <v>&lt;item&gt;http://reefguide.org/carib/index13.html&lt;/item&gt;</v>
      </c>
      <c r="L14" s="1" t="str">
        <f t="shared" si="5"/>
        <v>&lt;item&gt;caribbean_fish_odd_shaped_swimmers_2&lt;/item&gt;</v>
      </c>
      <c r="M14" s="1" t="str">
        <f t="shared" si="6"/>
        <v>&lt;item&gt;Odd-Shaped Swimmers 2&lt;/item&gt;</v>
      </c>
    </row>
    <row r="15" spans="1:13" x14ac:dyDescent="0.25">
      <c r="A15" s="6">
        <v>14</v>
      </c>
      <c r="B15" t="s">
        <v>215</v>
      </c>
      <c r="C15" t="s">
        <v>216</v>
      </c>
      <c r="D15" t="s">
        <v>170</v>
      </c>
      <c r="E15" t="s">
        <v>56</v>
      </c>
      <c r="F15" t="str">
        <f t="shared" si="0"/>
        <v>http://reefguide.org/carib/index14.html</v>
      </c>
      <c r="G15" t="s">
        <v>118</v>
      </c>
      <c r="H15" t="str">
        <f t="shared" si="1"/>
        <v>caribbean_fish_eels</v>
      </c>
      <c r="I15" t="str">
        <f t="shared" si="2"/>
        <v>&lt;string name= "caribbean_fish_eels_title"&gt;Eels&lt;/string&gt;</v>
      </c>
      <c r="J15" t="str">
        <f t="shared" si="3"/>
        <v>&lt;string name= "caribbean_fish_eels_uid"&gt;caribbean_fish_eels&lt;/string&gt;</v>
      </c>
      <c r="K15" s="1" t="str">
        <f t="shared" si="4"/>
        <v>&lt;item&gt;http://reefguide.org/carib/index14.html&lt;/item&gt;</v>
      </c>
      <c r="L15" s="1" t="str">
        <f t="shared" si="5"/>
        <v>&lt;item&gt;caribbean_fish_eels&lt;/item&gt;</v>
      </c>
      <c r="M15" s="1" t="str">
        <f t="shared" si="6"/>
        <v>&lt;item&gt;Eels&lt;/item&gt;</v>
      </c>
    </row>
    <row r="16" spans="1:13" x14ac:dyDescent="0.25">
      <c r="A16" s="6">
        <v>15</v>
      </c>
      <c r="B16" t="s">
        <v>215</v>
      </c>
      <c r="C16" t="s">
        <v>216</v>
      </c>
      <c r="D16" t="s">
        <v>170</v>
      </c>
      <c r="E16" t="s">
        <v>61</v>
      </c>
      <c r="F16" t="str">
        <f t="shared" si="0"/>
        <v>http://reefguide.org/carib/index15.html</v>
      </c>
      <c r="G16" t="s">
        <v>119</v>
      </c>
      <c r="H16" t="str">
        <f t="shared" si="1"/>
        <v>caribbean_fish_rays_and_sharks</v>
      </c>
      <c r="I16" t="str">
        <f t="shared" si="2"/>
        <v>&lt;string name= "caribbean_fish_rays_and_sharks_title"&gt;Rays and Sharks&lt;/string&gt;</v>
      </c>
      <c r="J16" t="str">
        <f t="shared" si="3"/>
        <v>&lt;string name= "caribbean_fish_rays_and_sharks_uid"&gt;caribbean_fish_rays_and_sharks&lt;/string&gt;</v>
      </c>
      <c r="K16" s="1" t="str">
        <f t="shared" si="4"/>
        <v>&lt;item&gt;http://reefguide.org/carib/index15.html&lt;/item&gt;</v>
      </c>
      <c r="L16" s="1" t="str">
        <f t="shared" si="5"/>
        <v>&lt;item&gt;caribbean_fish_rays_and_sharks&lt;/item&gt;</v>
      </c>
      <c r="M16" s="1" t="str">
        <f t="shared" si="6"/>
        <v>&lt;item&gt;Rays and Sharks&lt;/item&gt;</v>
      </c>
    </row>
    <row r="17" spans="1:13" x14ac:dyDescent="0.25">
      <c r="A17" s="6">
        <v>16</v>
      </c>
      <c r="B17" t="s">
        <v>215</v>
      </c>
      <c r="C17" t="s">
        <v>216</v>
      </c>
      <c r="D17" t="s">
        <v>180</v>
      </c>
      <c r="E17" t="s">
        <v>187</v>
      </c>
      <c r="F17" t="str">
        <f t="shared" si="0"/>
        <v>http://reefguide.org/carib/index16.html</v>
      </c>
      <c r="G17" t="s">
        <v>198</v>
      </c>
      <c r="H17" t="str">
        <f t="shared" si="1"/>
        <v>caribbean_invertebrates_crustaceans_1</v>
      </c>
      <c r="I17" t="str">
        <f t="shared" si="2"/>
        <v>&lt;string name= "caribbean_invertebrates_crustaceans_1_title"&gt;Crustaceans 1&lt;/string&gt;</v>
      </c>
      <c r="J17" t="str">
        <f t="shared" si="3"/>
        <v>&lt;string name= "caribbean_invertebrates_crustaceans_1_uid"&gt;caribbean_invertebrates_crustaceans_1&lt;/string&gt;</v>
      </c>
      <c r="K17" s="1" t="str">
        <f t="shared" si="4"/>
        <v>&lt;item&gt;http://reefguide.org/carib/index16.html&lt;/item&gt;</v>
      </c>
      <c r="L17" s="1" t="str">
        <f t="shared" si="5"/>
        <v>&lt;item&gt;caribbean_invertebrates_crustaceans_1&lt;/item&gt;</v>
      </c>
      <c r="M17" s="1" t="str">
        <f t="shared" si="6"/>
        <v>&lt;item&gt;Crustaceans 1&lt;/item&gt;</v>
      </c>
    </row>
    <row r="18" spans="1:13" x14ac:dyDescent="0.25">
      <c r="A18" s="6">
        <v>17</v>
      </c>
      <c r="B18" t="s">
        <v>215</v>
      </c>
      <c r="C18" t="s">
        <v>216</v>
      </c>
      <c r="D18" t="s">
        <v>180</v>
      </c>
      <c r="E18" t="s">
        <v>188</v>
      </c>
      <c r="F18" t="str">
        <f t="shared" si="0"/>
        <v>http://reefguide.org/carib/index17.html</v>
      </c>
      <c r="G18" t="s">
        <v>199</v>
      </c>
      <c r="H18" t="str">
        <f t="shared" si="1"/>
        <v>caribbean_invertebrates_crustaceans_2</v>
      </c>
      <c r="I18" t="str">
        <f t="shared" si="2"/>
        <v>&lt;string name= "caribbean_invertebrates_crustaceans_2_title"&gt;Crustaceans 2&lt;/string&gt;</v>
      </c>
      <c r="J18" t="str">
        <f t="shared" si="3"/>
        <v>&lt;string name= "caribbean_invertebrates_crustaceans_2_uid"&gt;caribbean_invertebrates_crustaceans_2&lt;/string&gt;</v>
      </c>
      <c r="K18" s="1" t="str">
        <f t="shared" si="4"/>
        <v>&lt;item&gt;http://reefguide.org/carib/index17.html&lt;/item&gt;</v>
      </c>
      <c r="L18" s="1" t="str">
        <f t="shared" si="5"/>
        <v>&lt;item&gt;caribbean_invertebrates_crustaceans_2&lt;/item&gt;</v>
      </c>
      <c r="M18" s="1" t="str">
        <f t="shared" si="6"/>
        <v>&lt;item&gt;Crustaceans 2&lt;/item&gt;</v>
      </c>
    </row>
    <row r="19" spans="1:13" x14ac:dyDescent="0.25">
      <c r="A19" s="6">
        <v>18</v>
      </c>
      <c r="B19" t="s">
        <v>215</v>
      </c>
      <c r="C19" t="s">
        <v>216</v>
      </c>
      <c r="D19" t="s">
        <v>180</v>
      </c>
      <c r="E19" t="s">
        <v>184</v>
      </c>
      <c r="F19" t="str">
        <f t="shared" si="0"/>
        <v>http://reefguide.org/carib/index18.html</v>
      </c>
      <c r="G19" t="s">
        <v>192</v>
      </c>
      <c r="H19" t="str">
        <f t="shared" si="1"/>
        <v>caribbean_invertebrates_worms</v>
      </c>
      <c r="I19" t="str">
        <f t="shared" si="2"/>
        <v>&lt;string name= "caribbean_invertebrates_worms_title"&gt;Worms&lt;/string&gt;</v>
      </c>
      <c r="J19" t="str">
        <f t="shared" si="3"/>
        <v>&lt;string name= "caribbean_invertebrates_worms_uid"&gt;caribbean_invertebrates_worms&lt;/string&gt;</v>
      </c>
      <c r="K19" s="1" t="str">
        <f t="shared" si="4"/>
        <v>&lt;item&gt;http://reefguide.org/carib/index18.html&lt;/item&gt;</v>
      </c>
      <c r="L19" s="1" t="str">
        <f t="shared" si="5"/>
        <v>&lt;item&gt;caribbean_invertebrates_worms&lt;/item&gt;</v>
      </c>
      <c r="M19" s="1" t="str">
        <f t="shared" si="6"/>
        <v>&lt;item&gt;Worms&lt;/item&gt;</v>
      </c>
    </row>
    <row r="20" spans="1:13" x14ac:dyDescent="0.25">
      <c r="A20" s="6">
        <v>19</v>
      </c>
      <c r="B20" t="s">
        <v>215</v>
      </c>
      <c r="C20" t="s">
        <v>216</v>
      </c>
      <c r="D20" t="s">
        <v>180</v>
      </c>
      <c r="E20" t="s">
        <v>186</v>
      </c>
      <c r="F20" t="str">
        <f t="shared" si="0"/>
        <v>http://reefguide.org/carib/index19.html</v>
      </c>
      <c r="G20" t="s">
        <v>190</v>
      </c>
      <c r="H20" t="str">
        <f t="shared" si="1"/>
        <v>caribbean_invertebrates_gastropods</v>
      </c>
      <c r="I20" t="str">
        <f t="shared" si="2"/>
        <v>&lt;string name= "caribbean_invertebrates_gastropods_title"&gt;Gastropods&lt;/string&gt;</v>
      </c>
      <c r="J20" t="str">
        <f t="shared" si="3"/>
        <v>&lt;string name= "caribbean_invertebrates_gastropods_uid"&gt;caribbean_invertebrates_gastropods&lt;/string&gt;</v>
      </c>
      <c r="K20" s="1" t="str">
        <f t="shared" si="4"/>
        <v>&lt;item&gt;http://reefguide.org/carib/index19.html&lt;/item&gt;</v>
      </c>
      <c r="L20" s="1" t="str">
        <f t="shared" si="5"/>
        <v>&lt;item&gt;caribbean_invertebrates_gastropods&lt;/item&gt;</v>
      </c>
      <c r="M20" s="1" t="str">
        <f t="shared" si="6"/>
        <v>&lt;item&gt;Gastropods&lt;/item&gt;</v>
      </c>
    </row>
    <row r="21" spans="1:13" x14ac:dyDescent="0.25">
      <c r="A21" s="6">
        <v>53</v>
      </c>
      <c r="B21" t="s">
        <v>215</v>
      </c>
      <c r="C21" t="s">
        <v>216</v>
      </c>
      <c r="D21" t="s">
        <v>180</v>
      </c>
      <c r="E21" t="s">
        <v>182</v>
      </c>
      <c r="F21" t="str">
        <f t="shared" si="0"/>
        <v>http://reefguide.org/carib/index53.html</v>
      </c>
      <c r="G21" t="s">
        <v>191</v>
      </c>
      <c r="H21" t="str">
        <f t="shared" si="1"/>
        <v>caribbean_invertebrates_cephalopods</v>
      </c>
      <c r="I21" t="str">
        <f t="shared" si="2"/>
        <v>&lt;string name= "caribbean_invertebrates_cephalopods_title"&gt;Cephalopods&lt;/string&gt;</v>
      </c>
      <c r="J21" t="str">
        <f t="shared" si="3"/>
        <v>&lt;string name= "caribbean_invertebrates_cephalopods_uid"&gt;caribbean_invertebrates_cephalopods&lt;/string&gt;</v>
      </c>
      <c r="K21" s="1" t="str">
        <f t="shared" si="4"/>
        <v>&lt;item&gt;http://reefguide.org/carib/index53.html&lt;/item&gt;</v>
      </c>
      <c r="L21" s="1" t="str">
        <f t="shared" si="5"/>
        <v>&lt;item&gt;caribbean_invertebrates_cephalopods&lt;/item&gt;</v>
      </c>
      <c r="M21" s="1" t="str">
        <f t="shared" si="6"/>
        <v>&lt;item&gt;Cephalopods&lt;/item&gt;</v>
      </c>
    </row>
    <row r="22" spans="1:13" x14ac:dyDescent="0.25">
      <c r="A22" s="6">
        <v>54</v>
      </c>
      <c r="B22" t="s">
        <v>215</v>
      </c>
      <c r="C22" t="s">
        <v>216</v>
      </c>
      <c r="D22" t="s">
        <v>180</v>
      </c>
      <c r="E22" t="s">
        <v>222</v>
      </c>
      <c r="F22" t="str">
        <f t="shared" si="0"/>
        <v>http://reefguide.org/carib/index54.html</v>
      </c>
      <c r="G22" t="s">
        <v>236</v>
      </c>
      <c r="H22" t="str">
        <f t="shared" si="1"/>
        <v>caribbean_invertebrates_bivalves_and_chitions</v>
      </c>
      <c r="I22" t="str">
        <f t="shared" si="2"/>
        <v>&lt;string name= "caribbean_invertebrates_bivalves_and_chitions_title"&gt;Bivalves and Chitions&lt;/string&gt;</v>
      </c>
      <c r="J22" t="str">
        <f t="shared" si="3"/>
        <v>&lt;string name= "caribbean_invertebrates_bivalves_and_chitions_uid"&gt;caribbean_invertebrates_bivalves_and_chitions&lt;/string&gt;</v>
      </c>
      <c r="K22" s="1" t="str">
        <f t="shared" si="4"/>
        <v>&lt;item&gt;http://reefguide.org/carib/index54.html&lt;/item&gt;</v>
      </c>
      <c r="L22" s="1" t="str">
        <f t="shared" si="5"/>
        <v>&lt;item&gt;caribbean_invertebrates_bivalves_and_chitions&lt;/item&gt;</v>
      </c>
      <c r="M22" s="1" t="str">
        <f t="shared" si="6"/>
        <v>&lt;item&gt;Bivalves and Chitions&lt;/item&gt;</v>
      </c>
    </row>
    <row r="23" spans="1:13" x14ac:dyDescent="0.25">
      <c r="A23" s="6">
        <v>20</v>
      </c>
      <c r="B23" t="s">
        <v>215</v>
      </c>
      <c r="C23" t="s">
        <v>216</v>
      </c>
      <c r="D23" t="s">
        <v>180</v>
      </c>
      <c r="E23" t="s">
        <v>223</v>
      </c>
      <c r="F23" t="str">
        <f t="shared" si="0"/>
        <v>http://reefguide.org/carib/index20.html</v>
      </c>
      <c r="G23" t="s">
        <v>231</v>
      </c>
      <c r="H23" t="str">
        <f t="shared" si="1"/>
        <v>caribbean_invertebrates_cnidarians</v>
      </c>
      <c r="I23" t="str">
        <f t="shared" si="2"/>
        <v>&lt;string name= "caribbean_invertebrates_cnidarians_title"&gt;Cnidarians&lt;/string&gt;</v>
      </c>
      <c r="J23" t="str">
        <f t="shared" si="3"/>
        <v>&lt;string name= "caribbean_invertebrates_cnidarians_uid"&gt;caribbean_invertebrates_cnidarians&lt;/string&gt;</v>
      </c>
      <c r="K23" s="1" t="str">
        <f t="shared" si="4"/>
        <v>&lt;item&gt;http://reefguide.org/carib/index20.html&lt;/item&gt;</v>
      </c>
      <c r="L23" s="1" t="str">
        <f t="shared" si="5"/>
        <v>&lt;item&gt;caribbean_invertebrates_cnidarians&lt;/item&gt;</v>
      </c>
      <c r="M23" s="1" t="str">
        <f t="shared" si="6"/>
        <v>&lt;item&gt;Cnidarians&lt;/item&gt;</v>
      </c>
    </row>
    <row r="24" spans="1:13" x14ac:dyDescent="0.25">
      <c r="A24" s="6">
        <v>21</v>
      </c>
      <c r="B24" t="s">
        <v>215</v>
      </c>
      <c r="C24" t="s">
        <v>216</v>
      </c>
      <c r="D24" t="s">
        <v>180</v>
      </c>
      <c r="E24" t="s">
        <v>225</v>
      </c>
      <c r="F24" t="str">
        <f t="shared" si="0"/>
        <v>http://reefguide.org/carib/index21.html</v>
      </c>
      <c r="G24" t="s">
        <v>237</v>
      </c>
      <c r="H24" t="str">
        <f t="shared" si="1"/>
        <v>caribbean_invertebrates_echinoderms_1</v>
      </c>
      <c r="I24" t="str">
        <f t="shared" si="2"/>
        <v>&lt;string name= "caribbean_invertebrates_echinoderms_1_title"&gt;Echinoderms 1&lt;/string&gt;</v>
      </c>
      <c r="J24" t="str">
        <f t="shared" si="3"/>
        <v>&lt;string name= "caribbean_invertebrates_echinoderms_1_uid"&gt;caribbean_invertebrates_echinoderms_1&lt;/string&gt;</v>
      </c>
      <c r="K24" s="1" t="str">
        <f t="shared" si="4"/>
        <v>&lt;item&gt;http://reefguide.org/carib/index21.html&lt;/item&gt;</v>
      </c>
      <c r="L24" s="1" t="str">
        <f t="shared" si="5"/>
        <v>&lt;item&gt;caribbean_invertebrates_echinoderms_1&lt;/item&gt;</v>
      </c>
      <c r="M24" s="1" t="str">
        <f t="shared" si="6"/>
        <v>&lt;item&gt;Echinoderms 1&lt;/item&gt;</v>
      </c>
    </row>
    <row r="25" spans="1:13" x14ac:dyDescent="0.25">
      <c r="A25" s="6">
        <v>22</v>
      </c>
      <c r="B25" t="s">
        <v>215</v>
      </c>
      <c r="C25" t="s">
        <v>216</v>
      </c>
      <c r="D25" t="s">
        <v>180</v>
      </c>
      <c r="E25" t="s">
        <v>226</v>
      </c>
      <c r="F25" t="str">
        <f t="shared" si="0"/>
        <v>http://reefguide.org/carib/index22.html</v>
      </c>
      <c r="G25" t="s">
        <v>238</v>
      </c>
      <c r="H25" t="str">
        <f t="shared" si="1"/>
        <v>caribbean_invertebrates_echinoderms_2</v>
      </c>
      <c r="I25" t="str">
        <f t="shared" si="2"/>
        <v>&lt;string name= "caribbean_invertebrates_echinoderms_2_title"&gt;Echinoderms 2&lt;/string&gt;</v>
      </c>
      <c r="J25" t="str">
        <f t="shared" si="3"/>
        <v>&lt;string name= "caribbean_invertebrates_echinoderms_2_uid"&gt;caribbean_invertebrates_echinoderms_2&lt;/string&gt;</v>
      </c>
      <c r="K25" s="1" t="str">
        <f t="shared" si="4"/>
        <v>&lt;item&gt;http://reefguide.org/carib/index22.html&lt;/item&gt;</v>
      </c>
      <c r="L25" s="1" t="str">
        <f t="shared" si="5"/>
        <v>&lt;item&gt;caribbean_invertebrates_echinoderms_2&lt;/item&gt;</v>
      </c>
      <c r="M25" s="1" t="str">
        <f t="shared" si="6"/>
        <v>&lt;item&gt;Echinoderms 2&lt;/item&gt;</v>
      </c>
    </row>
    <row r="26" spans="1:13" x14ac:dyDescent="0.25">
      <c r="A26" s="6">
        <v>23</v>
      </c>
      <c r="B26" t="s">
        <v>215</v>
      </c>
      <c r="C26" t="s">
        <v>216</v>
      </c>
      <c r="D26" t="s">
        <v>180</v>
      </c>
      <c r="E26" t="s">
        <v>224</v>
      </c>
      <c r="F26" t="str">
        <f t="shared" si="0"/>
        <v>http://reefguide.org/carib/index23.html</v>
      </c>
      <c r="G26" t="s">
        <v>239</v>
      </c>
      <c r="H26" t="str">
        <f t="shared" si="1"/>
        <v>caribbean_invertebrates_tunicates_and_bryozoans</v>
      </c>
      <c r="I26" t="str">
        <f t="shared" si="2"/>
        <v>&lt;string name= "caribbean_invertebrates_tunicates_and_bryozoans_title"&gt;Tunicates and Bryozoans&lt;/string&gt;</v>
      </c>
      <c r="J26" t="str">
        <f t="shared" si="3"/>
        <v>&lt;string name= "caribbean_invertebrates_tunicates_and_bryozoans_uid"&gt;caribbean_invertebrates_tunicates_and_bryozoans&lt;/string&gt;</v>
      </c>
      <c r="K26" s="1" t="str">
        <f t="shared" si="4"/>
        <v>&lt;item&gt;http://reefguide.org/carib/index23.html&lt;/item&gt;</v>
      </c>
      <c r="L26" s="1" t="str">
        <f t="shared" si="5"/>
        <v>&lt;item&gt;caribbean_invertebrates_tunicates_and_bryozoans&lt;/item&gt;</v>
      </c>
      <c r="M26" s="1" t="str">
        <f t="shared" si="6"/>
        <v>&lt;item&gt;Tunicates and Bryozoans&lt;/item&gt;</v>
      </c>
    </row>
    <row r="27" spans="1:13" x14ac:dyDescent="0.25">
      <c r="A27" s="6">
        <v>24</v>
      </c>
      <c r="B27" t="s">
        <v>215</v>
      </c>
      <c r="C27" t="s">
        <v>216</v>
      </c>
      <c r="D27" t="s">
        <v>127</v>
      </c>
      <c r="E27" t="s">
        <v>101</v>
      </c>
      <c r="F27" t="str">
        <f t="shared" si="0"/>
        <v>http://reefguide.org/carib/index24.html</v>
      </c>
      <c r="G27" t="s">
        <v>127</v>
      </c>
      <c r="H27" t="str">
        <f t="shared" si="1"/>
        <v>caribbean_sponges_sponges</v>
      </c>
      <c r="I27" t="str">
        <f t="shared" si="2"/>
        <v>&lt;string name= "caribbean_sponges_sponges_title"&gt;Sponges&lt;/string&gt;</v>
      </c>
      <c r="J27" t="str">
        <f t="shared" si="3"/>
        <v>&lt;string name= "caribbean_sponges_sponges_uid"&gt;caribbean_sponges_sponges&lt;/string&gt;</v>
      </c>
      <c r="K27" s="1" t="str">
        <f t="shared" si="4"/>
        <v>&lt;item&gt;http://reefguide.org/carib/index24.html&lt;/item&gt;</v>
      </c>
      <c r="L27" s="1" t="str">
        <f t="shared" si="5"/>
        <v>&lt;item&gt;caribbean_sponges_sponges&lt;/item&gt;</v>
      </c>
      <c r="M27" s="1" t="str">
        <f t="shared" si="6"/>
        <v>&lt;item&gt;Sponges&lt;/item&gt;</v>
      </c>
    </row>
    <row r="28" spans="1:13" x14ac:dyDescent="0.25">
      <c r="A28" s="6">
        <v>25</v>
      </c>
      <c r="B28" t="s">
        <v>215</v>
      </c>
      <c r="C28" t="s">
        <v>216</v>
      </c>
      <c r="D28" t="s">
        <v>124</v>
      </c>
      <c r="E28" t="s">
        <v>227</v>
      </c>
      <c r="F28" t="str">
        <f t="shared" si="0"/>
        <v>http://reefguide.org/carib/index25.html</v>
      </c>
      <c r="G28" t="s">
        <v>240</v>
      </c>
      <c r="H28" t="str">
        <f t="shared" si="1"/>
        <v>caribbean_corals_corals_1</v>
      </c>
      <c r="I28" t="str">
        <f t="shared" si="2"/>
        <v>&lt;string name= "caribbean_corals_corals_1_title"&gt;Corals 1&lt;/string&gt;</v>
      </c>
      <c r="J28" t="str">
        <f t="shared" si="3"/>
        <v>&lt;string name= "caribbean_corals_corals_1_uid"&gt;caribbean_corals_corals_1&lt;/string&gt;</v>
      </c>
      <c r="K28" s="1" t="str">
        <f t="shared" si="4"/>
        <v>&lt;item&gt;http://reefguide.org/carib/index25.html&lt;/item&gt;</v>
      </c>
      <c r="L28" s="1" t="str">
        <f t="shared" si="5"/>
        <v>&lt;item&gt;caribbean_corals_corals_1&lt;/item&gt;</v>
      </c>
      <c r="M28" s="1" t="str">
        <f t="shared" si="6"/>
        <v>&lt;item&gt;Corals 1&lt;/item&gt;</v>
      </c>
    </row>
    <row r="29" spans="1:13" x14ac:dyDescent="0.25">
      <c r="A29" s="6">
        <v>26</v>
      </c>
      <c r="B29" t="s">
        <v>215</v>
      </c>
      <c r="C29" t="s">
        <v>216</v>
      </c>
      <c r="D29" t="s">
        <v>124</v>
      </c>
      <c r="E29" t="s">
        <v>228</v>
      </c>
      <c r="F29" t="str">
        <f t="shared" si="0"/>
        <v>http://reefguide.org/carib/index26.html</v>
      </c>
      <c r="G29" t="s">
        <v>241</v>
      </c>
      <c r="H29" t="str">
        <f t="shared" si="1"/>
        <v>caribbean_corals_corals_2</v>
      </c>
      <c r="I29" t="str">
        <f t="shared" si="2"/>
        <v>&lt;string name= "caribbean_corals_corals_2_title"&gt;Corals 2&lt;/string&gt;</v>
      </c>
      <c r="J29" t="str">
        <f t="shared" si="3"/>
        <v>&lt;string name= "caribbean_corals_corals_2_uid"&gt;caribbean_corals_corals_2&lt;/string&gt;</v>
      </c>
      <c r="K29" s="1" t="str">
        <f t="shared" si="4"/>
        <v>&lt;item&gt;http://reefguide.org/carib/index26.html&lt;/item&gt;</v>
      </c>
      <c r="L29" s="1" t="str">
        <f t="shared" si="5"/>
        <v>&lt;item&gt;caribbean_corals_corals_2&lt;/item&gt;</v>
      </c>
      <c r="M29" s="1" t="str">
        <f t="shared" si="6"/>
        <v>&lt;item&gt;Corals 2&lt;/item&gt;</v>
      </c>
    </row>
    <row r="30" spans="1:13" x14ac:dyDescent="0.25">
      <c r="A30" s="6">
        <v>27</v>
      </c>
      <c r="B30" t="s">
        <v>215</v>
      </c>
      <c r="C30" t="s">
        <v>216</v>
      </c>
      <c r="D30" t="s">
        <v>126</v>
      </c>
      <c r="E30" t="s">
        <v>96</v>
      </c>
      <c r="F30" t="str">
        <f t="shared" si="0"/>
        <v>http://reefguide.org/carib/index27.html</v>
      </c>
      <c r="G30" t="s">
        <v>126</v>
      </c>
      <c r="H30" t="str">
        <f t="shared" si="1"/>
        <v>caribbean_algae_algae</v>
      </c>
      <c r="I30" t="str">
        <f t="shared" si="2"/>
        <v>&lt;string name= "caribbean_algae_algae_title"&gt;Algae&lt;/string&gt;</v>
      </c>
      <c r="J30" t="str">
        <f t="shared" si="3"/>
        <v>&lt;string name= "caribbean_algae_algae_uid"&gt;caribbean_algae_algae&lt;/string&gt;</v>
      </c>
      <c r="K30" s="1" t="str">
        <f t="shared" si="4"/>
        <v>&lt;item&gt;http://reefguide.org/carib/index27.html&lt;/item&gt;</v>
      </c>
      <c r="L30" s="1" t="str">
        <f t="shared" si="5"/>
        <v>&lt;item&gt;caribbean_algae_algae&lt;/item&gt;</v>
      </c>
      <c r="M30" s="1" t="str">
        <f t="shared" si="6"/>
        <v>&lt;item&gt;Algae&lt;/item&gt;</v>
      </c>
    </row>
    <row r="31" spans="1:13" x14ac:dyDescent="0.25">
      <c r="A31" s="6">
        <v>28</v>
      </c>
      <c r="B31" t="s">
        <v>215</v>
      </c>
      <c r="C31" t="s">
        <v>216</v>
      </c>
      <c r="D31" t="s">
        <v>208</v>
      </c>
      <c r="E31" t="s">
        <v>91</v>
      </c>
      <c r="F31" t="str">
        <f t="shared" si="0"/>
        <v>http://reefguide.org/carib/index28.html</v>
      </c>
      <c r="G31" t="s">
        <v>125</v>
      </c>
      <c r="H31" t="str">
        <f t="shared" si="1"/>
        <v>caribbean_reptiles_mammals_marine_reptiles_and_mammals</v>
      </c>
      <c r="I31" t="str">
        <f t="shared" si="2"/>
        <v>&lt;string name= "caribbean_reptiles_mammals_marine_reptiles_and_mammals_title"&gt;Marine Reptiles and Mammals&lt;/string&gt;</v>
      </c>
      <c r="J31" t="str">
        <f t="shared" si="3"/>
        <v>&lt;string name= "caribbean_reptiles_mammals_marine_reptiles_and_mammals_uid"&gt;caribbean_reptiles_mammals_marine_reptiles_and_mammals&lt;/string&gt;</v>
      </c>
      <c r="K31" s="1" t="str">
        <f t="shared" si="4"/>
        <v>&lt;item&gt;http://reefguide.org/carib/index28.html&lt;/item&gt;</v>
      </c>
      <c r="L31" s="1" t="str">
        <f t="shared" si="5"/>
        <v>&lt;item&gt;caribbean_reptiles_mammals_marine_reptiles_and_mammals&lt;/item&gt;</v>
      </c>
      <c r="M31" s="1" t="str">
        <f t="shared" si="6"/>
        <v>&lt;item&gt;Marine Reptiles and Mammals&lt;/item&gt;</v>
      </c>
    </row>
    <row r="32" spans="1:13" x14ac:dyDescent="0.25">
      <c r="A32" s="6"/>
      <c r="K32" s="1"/>
      <c r="L32" s="1"/>
      <c r="M32" s="1"/>
    </row>
    <row r="33" spans="1:13" x14ac:dyDescent="0.25">
      <c r="A33" s="6"/>
      <c r="K33" s="1"/>
      <c r="L33" s="1"/>
      <c r="M33" s="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topLeftCell="K1" workbookViewId="0">
      <selection activeCell="L2" sqref="L2:L20"/>
    </sheetView>
  </sheetViews>
  <sheetFormatPr defaultRowHeight="15" x14ac:dyDescent="0.25"/>
  <cols>
    <col min="1" max="1" width="9.140625" style="6"/>
    <col min="2" max="2" width="14.5703125" bestFit="1" customWidth="1"/>
    <col min="3" max="3" width="10.140625" bestFit="1" customWidth="1"/>
    <col min="4" max="4" width="17.7109375" bestFit="1" customWidth="1"/>
    <col min="5" max="5" width="28.28515625" bestFit="1" customWidth="1"/>
    <col min="6" max="6" width="40.5703125" bestFit="1" customWidth="1"/>
    <col min="7" max="7" width="24.85546875" bestFit="1" customWidth="1"/>
    <col min="8" max="8" width="36.140625" customWidth="1"/>
    <col min="9" max="9" width="59.140625" customWidth="1"/>
    <col min="10" max="10" width="30.140625" customWidth="1"/>
    <col min="11" max="11" width="63.42578125" bestFit="1" customWidth="1"/>
    <col min="12" max="12" width="76.42578125" bestFit="1" customWidth="1"/>
    <col min="13" max="13" width="48" bestFit="1" customWidth="1"/>
  </cols>
  <sheetData>
    <row r="1" spans="1:13" x14ac:dyDescent="0.25">
      <c r="A1" s="6" t="s">
        <v>179</v>
      </c>
      <c r="B1" t="s">
        <v>207</v>
      </c>
      <c r="C1" t="s">
        <v>206</v>
      </c>
      <c r="D1" t="s">
        <v>2</v>
      </c>
      <c r="E1" t="s">
        <v>4</v>
      </c>
      <c r="F1" t="s">
        <v>5</v>
      </c>
      <c r="G1" t="s">
        <v>189</v>
      </c>
      <c r="H1" t="s">
        <v>3</v>
      </c>
      <c r="K1" s="1"/>
    </row>
    <row r="2" spans="1:13" x14ac:dyDescent="0.25">
      <c r="A2" s="6">
        <v>1</v>
      </c>
      <c r="B2" t="s">
        <v>214</v>
      </c>
      <c r="C2" t="s">
        <v>214</v>
      </c>
      <c r="D2" t="s">
        <v>170</v>
      </c>
      <c r="E2" t="s">
        <v>11</v>
      </c>
      <c r="F2" t="str">
        <f>"http://reefguide.org/"&amp;C2&amp;"/index"&amp;A2&amp;".html"</f>
        <v>http://reefguide.org/hawaii/index1.html</v>
      </c>
      <c r="G2" t="s">
        <v>108</v>
      </c>
      <c r="H2" t="str">
        <f>B2&amp;"_"&amp;D2&amp;"_"&amp;G2</f>
        <v>hawaii_fish_disk_and_oval_fishes_1</v>
      </c>
      <c r="I2" t="str">
        <f>"&lt;string name= """ &amp; H2&amp; "_title""&gt;" &amp;E2&amp;"&lt;/string&gt;"</f>
        <v>&lt;string name= "hawaii_fish_disk_and_oval_fishes_1_title"&gt;Disk and Oval Fishes 1&lt;/string&gt;</v>
      </c>
      <c r="J2" t="str">
        <f>"&lt;string name= """ &amp; H2&amp; "_uid""&gt;" &amp;H2&amp;"&lt;/string&gt;"</f>
        <v>&lt;string name= "hawaii_fish_disk_and_oval_fishes_1_uid"&gt;hawaii_fish_disk_and_oval_fishes_1&lt;/string&gt;</v>
      </c>
      <c r="K2" s="1" t="str">
        <f>"&lt;item&gt;"&amp;F2&amp;"&lt;/item&gt;"</f>
        <v>&lt;item&gt;http://reefguide.org/hawaii/index1.html&lt;/item&gt;</v>
      </c>
      <c r="L2" s="1" t="str">
        <f>"&lt;item&gt;"&amp;H2&amp;"&lt;/item&gt;"</f>
        <v>&lt;item&gt;hawaii_fish_disk_and_oval_fishes_1&lt;/item&gt;</v>
      </c>
      <c r="M2" s="1" t="str">
        <f>"&lt;item&gt;"&amp;E2&amp;"&lt;/item&gt;"</f>
        <v>&lt;item&gt;Disk and Oval Fishes 1&lt;/item&gt;</v>
      </c>
    </row>
    <row r="3" spans="1:13" x14ac:dyDescent="0.25">
      <c r="A3" s="6">
        <v>2</v>
      </c>
      <c r="B3" t="s">
        <v>214</v>
      </c>
      <c r="C3" t="s">
        <v>214</v>
      </c>
      <c r="D3" t="s">
        <v>170</v>
      </c>
      <c r="E3" t="s">
        <v>16</v>
      </c>
      <c r="F3" t="str">
        <f t="shared" ref="F3:F20" si="0">"http://reefguide.org/"&amp;C3&amp;"/index"&amp;A3&amp;".html"</f>
        <v>http://reefguide.org/hawaii/index2.html</v>
      </c>
      <c r="G3" t="s">
        <v>110</v>
      </c>
      <c r="H3" t="str">
        <f t="shared" ref="H3:H20" si="1">B3&amp;"_"&amp;D3&amp;"_"&amp;G3</f>
        <v>hawaii_fish_disk_and_oval_fishes_2</v>
      </c>
      <c r="I3" t="str">
        <f t="shared" ref="I3:I29" si="2">"&lt;string name= """ &amp; H3&amp; "_title""&gt;" &amp;E3&amp;"&lt;/string&gt;"</f>
        <v>&lt;string name= "hawaii_fish_disk_and_oval_fishes_2_title"&gt;Disk and Oval Fishes 2&lt;/string&gt;</v>
      </c>
      <c r="J3" t="str">
        <f t="shared" ref="J3:J29" si="3">"&lt;string name= """ &amp; H3&amp; "_uid""&gt;" &amp;H3&amp;"&lt;/string&gt;"</f>
        <v>&lt;string name= "hawaii_fish_disk_and_oval_fishes_2_uid"&gt;hawaii_fish_disk_and_oval_fishes_2&lt;/string&gt;</v>
      </c>
      <c r="K3" s="1" t="str">
        <f t="shared" ref="K3:K29" si="4">"&lt;item&gt;"&amp;F3&amp;"&lt;/item&gt;"</f>
        <v>&lt;item&gt;http://reefguide.org/hawaii/index2.html&lt;/item&gt;</v>
      </c>
      <c r="L3" s="1" t="str">
        <f t="shared" ref="L3:L29" si="5">"&lt;item&gt;"&amp;H3&amp;"&lt;/item&gt;"</f>
        <v>&lt;item&gt;hawaii_fish_disk_and_oval_fishes_2&lt;/item&gt;</v>
      </c>
      <c r="M3" s="1" t="str">
        <f t="shared" ref="M3:M29" si="6">"&lt;item&gt;"&amp;E3&amp;"&lt;/item&gt;"</f>
        <v>&lt;item&gt;Disk and Oval Fishes 2&lt;/item&gt;</v>
      </c>
    </row>
    <row r="4" spans="1:13" x14ac:dyDescent="0.25">
      <c r="A4" s="6">
        <v>3</v>
      </c>
      <c r="B4" t="s">
        <v>214</v>
      </c>
      <c r="C4" t="s">
        <v>214</v>
      </c>
      <c r="D4" t="s">
        <v>170</v>
      </c>
      <c r="E4" t="s">
        <v>21</v>
      </c>
      <c r="F4" t="str">
        <f t="shared" si="0"/>
        <v>http://reefguide.org/hawaii/index3.html</v>
      </c>
      <c r="G4" t="s">
        <v>111</v>
      </c>
      <c r="H4" t="str">
        <f t="shared" si="1"/>
        <v>hawaii_fish_silvery_fishes</v>
      </c>
      <c r="I4" t="str">
        <f t="shared" si="2"/>
        <v>&lt;string name= "hawaii_fish_silvery_fishes_title"&gt;Silvery Fishes&lt;/string&gt;</v>
      </c>
      <c r="J4" t="str">
        <f t="shared" si="3"/>
        <v>&lt;string name= "hawaii_fish_silvery_fishes_uid"&gt;hawaii_fish_silvery_fishes&lt;/string&gt;</v>
      </c>
      <c r="K4" s="1" t="str">
        <f t="shared" si="4"/>
        <v>&lt;item&gt;http://reefguide.org/hawaii/index3.html&lt;/item&gt;</v>
      </c>
      <c r="L4" s="1" t="str">
        <f t="shared" si="5"/>
        <v>&lt;item&gt;hawaii_fish_silvery_fishes&lt;/item&gt;</v>
      </c>
      <c r="M4" s="1" t="str">
        <f t="shared" si="6"/>
        <v>&lt;item&gt;Silvery Fishes&lt;/item&gt;</v>
      </c>
    </row>
    <row r="5" spans="1:13" x14ac:dyDescent="0.25">
      <c r="A5" s="6">
        <v>4</v>
      </c>
      <c r="B5" t="s">
        <v>214</v>
      </c>
      <c r="C5" t="s">
        <v>214</v>
      </c>
      <c r="D5" t="s">
        <v>170</v>
      </c>
      <c r="E5" t="s">
        <v>26</v>
      </c>
      <c r="F5" t="str">
        <f t="shared" si="0"/>
        <v>http://reefguide.org/hawaii/index4.html</v>
      </c>
      <c r="G5" t="s">
        <v>112</v>
      </c>
      <c r="H5" t="str">
        <f t="shared" si="1"/>
        <v>hawaii_fish_groupers_and_snappers</v>
      </c>
      <c r="I5" t="str">
        <f t="shared" si="2"/>
        <v>&lt;string name= "hawaii_fish_groupers_and_snappers_title"&gt;Groupers and Snappers&lt;/string&gt;</v>
      </c>
      <c r="J5" t="str">
        <f t="shared" si="3"/>
        <v>&lt;string name= "hawaii_fish_groupers_and_snappers_uid"&gt;hawaii_fish_groupers_and_snappers&lt;/string&gt;</v>
      </c>
      <c r="K5" s="1" t="str">
        <f t="shared" si="4"/>
        <v>&lt;item&gt;http://reefguide.org/hawaii/index4.html&lt;/item&gt;</v>
      </c>
      <c r="L5" s="1" t="str">
        <f t="shared" si="5"/>
        <v>&lt;item&gt;hawaii_fish_groupers_and_snappers&lt;/item&gt;</v>
      </c>
      <c r="M5" s="1" t="str">
        <f t="shared" si="6"/>
        <v>&lt;item&gt;Groupers and Snappers&lt;/item&gt;</v>
      </c>
    </row>
    <row r="6" spans="1:13" x14ac:dyDescent="0.25">
      <c r="A6" s="6">
        <v>5</v>
      </c>
      <c r="B6" t="s">
        <v>214</v>
      </c>
      <c r="C6" t="s">
        <v>214</v>
      </c>
      <c r="D6" t="s">
        <v>170</v>
      </c>
      <c r="E6" t="s">
        <v>31</v>
      </c>
      <c r="F6" t="str">
        <f t="shared" si="0"/>
        <v>http://reefguide.org/hawaii/index5.html</v>
      </c>
      <c r="G6" t="s">
        <v>113</v>
      </c>
      <c r="H6" t="str">
        <f t="shared" si="1"/>
        <v>hawaii_fish_parrotfishes_and_wrasses</v>
      </c>
      <c r="I6" t="str">
        <f t="shared" si="2"/>
        <v>&lt;string name= "hawaii_fish_parrotfishes_and_wrasses_title"&gt;Parrotfishes and Wrasses&lt;/string&gt;</v>
      </c>
      <c r="J6" t="str">
        <f t="shared" si="3"/>
        <v>&lt;string name= "hawaii_fish_parrotfishes_and_wrasses_uid"&gt;hawaii_fish_parrotfishes_and_wrasses&lt;/string&gt;</v>
      </c>
      <c r="K6" s="1" t="str">
        <f t="shared" si="4"/>
        <v>&lt;item&gt;http://reefguide.org/hawaii/index5.html&lt;/item&gt;</v>
      </c>
      <c r="L6" s="1" t="str">
        <f t="shared" si="5"/>
        <v>&lt;item&gt;hawaii_fish_parrotfishes_and_wrasses&lt;/item&gt;</v>
      </c>
      <c r="M6" s="1" t="str">
        <f t="shared" si="6"/>
        <v>&lt;item&gt;Parrotfishes and Wrasses&lt;/item&gt;</v>
      </c>
    </row>
    <row r="7" spans="1:13" x14ac:dyDescent="0.25">
      <c r="A7" s="6">
        <v>6</v>
      </c>
      <c r="B7" t="s">
        <v>214</v>
      </c>
      <c r="C7" t="s">
        <v>214</v>
      </c>
      <c r="D7" t="s">
        <v>170</v>
      </c>
      <c r="E7" t="s">
        <v>36</v>
      </c>
      <c r="F7" t="str">
        <f t="shared" si="0"/>
        <v>http://reefguide.org/hawaii/index6.html</v>
      </c>
      <c r="G7" t="s">
        <v>114</v>
      </c>
      <c r="H7" t="str">
        <f t="shared" si="1"/>
        <v>hawaii_fish_red_fishes</v>
      </c>
      <c r="I7" t="str">
        <f t="shared" si="2"/>
        <v>&lt;string name= "hawaii_fish_red_fishes_title"&gt;Red Fishes&lt;/string&gt;</v>
      </c>
      <c r="J7" t="str">
        <f t="shared" si="3"/>
        <v>&lt;string name= "hawaii_fish_red_fishes_uid"&gt;hawaii_fish_red_fishes&lt;/string&gt;</v>
      </c>
      <c r="K7" s="1" t="str">
        <f t="shared" si="4"/>
        <v>&lt;item&gt;http://reefguide.org/hawaii/index6.html&lt;/item&gt;</v>
      </c>
      <c r="L7" s="1" t="str">
        <f t="shared" si="5"/>
        <v>&lt;item&gt;hawaii_fish_red_fishes&lt;/item&gt;</v>
      </c>
      <c r="M7" s="1" t="str">
        <f t="shared" si="6"/>
        <v>&lt;item&gt;Red Fishes&lt;/item&gt;</v>
      </c>
    </row>
    <row r="8" spans="1:13" x14ac:dyDescent="0.25">
      <c r="A8" s="6">
        <v>7</v>
      </c>
      <c r="B8" t="s">
        <v>214</v>
      </c>
      <c r="C8" t="s">
        <v>214</v>
      </c>
      <c r="D8" t="s">
        <v>170</v>
      </c>
      <c r="E8" t="s">
        <v>41</v>
      </c>
      <c r="F8" t="str">
        <f t="shared" si="0"/>
        <v>http://reefguide.org/hawaii/index7.html</v>
      </c>
      <c r="G8" t="s">
        <v>115</v>
      </c>
      <c r="H8" t="str">
        <f t="shared" si="1"/>
        <v>hawaii_fish_bottom_dwellers</v>
      </c>
      <c r="I8" t="str">
        <f t="shared" si="2"/>
        <v>&lt;string name= "hawaii_fish_bottom_dwellers_title"&gt;Bottom-Dwellers&lt;/string&gt;</v>
      </c>
      <c r="J8" t="str">
        <f t="shared" si="3"/>
        <v>&lt;string name= "hawaii_fish_bottom_dwellers_uid"&gt;hawaii_fish_bottom_dwellers&lt;/string&gt;</v>
      </c>
      <c r="K8" s="1" t="str">
        <f t="shared" si="4"/>
        <v>&lt;item&gt;http://reefguide.org/hawaii/index7.html&lt;/item&gt;</v>
      </c>
      <c r="L8" s="1" t="str">
        <f t="shared" si="5"/>
        <v>&lt;item&gt;hawaii_fish_bottom_dwellers&lt;/item&gt;</v>
      </c>
      <c r="M8" s="1" t="str">
        <f t="shared" si="6"/>
        <v>&lt;item&gt;Bottom-Dwellers&lt;/item&gt;</v>
      </c>
    </row>
    <row r="9" spans="1:13" x14ac:dyDescent="0.25">
      <c r="A9" s="6">
        <v>8</v>
      </c>
      <c r="B9" t="s">
        <v>214</v>
      </c>
      <c r="C9" t="s">
        <v>214</v>
      </c>
      <c r="D9" t="s">
        <v>170</v>
      </c>
      <c r="E9" t="s">
        <v>46</v>
      </c>
      <c r="F9" t="str">
        <f t="shared" si="0"/>
        <v>http://reefguide.org/hawaii/index8.html</v>
      </c>
      <c r="G9" t="s">
        <v>116</v>
      </c>
      <c r="H9" t="str">
        <f t="shared" si="1"/>
        <v>hawaii_fish_odd_shaped_swimmers_1</v>
      </c>
      <c r="I9" t="str">
        <f t="shared" si="2"/>
        <v>&lt;string name= "hawaii_fish_odd_shaped_swimmers_1_title"&gt;Odd-Shaped Swimmers 1&lt;/string&gt;</v>
      </c>
      <c r="J9" t="str">
        <f t="shared" si="3"/>
        <v>&lt;string name= "hawaii_fish_odd_shaped_swimmers_1_uid"&gt;hawaii_fish_odd_shaped_swimmers_1&lt;/string&gt;</v>
      </c>
      <c r="K9" s="1" t="str">
        <f t="shared" si="4"/>
        <v>&lt;item&gt;http://reefguide.org/hawaii/index8.html&lt;/item&gt;</v>
      </c>
      <c r="L9" s="1" t="str">
        <f t="shared" si="5"/>
        <v>&lt;item&gt;hawaii_fish_odd_shaped_swimmers_1&lt;/item&gt;</v>
      </c>
      <c r="M9" s="1" t="str">
        <f t="shared" si="6"/>
        <v>&lt;item&gt;Odd-Shaped Swimmers 1&lt;/item&gt;</v>
      </c>
    </row>
    <row r="10" spans="1:13" x14ac:dyDescent="0.25">
      <c r="A10" s="6">
        <v>9</v>
      </c>
      <c r="B10" t="s">
        <v>214</v>
      </c>
      <c r="C10" t="s">
        <v>214</v>
      </c>
      <c r="D10" t="s">
        <v>170</v>
      </c>
      <c r="E10" t="s">
        <v>51</v>
      </c>
      <c r="F10" t="str">
        <f t="shared" si="0"/>
        <v>http://reefguide.org/hawaii/index9.html</v>
      </c>
      <c r="G10" t="s">
        <v>117</v>
      </c>
      <c r="H10" t="str">
        <f t="shared" si="1"/>
        <v>hawaii_fish_odd_shaped_swimmers_2</v>
      </c>
      <c r="I10" t="str">
        <f t="shared" si="2"/>
        <v>&lt;string name= "hawaii_fish_odd_shaped_swimmers_2_title"&gt;Odd-Shaped Swimmers 2&lt;/string&gt;</v>
      </c>
      <c r="J10" t="str">
        <f t="shared" si="3"/>
        <v>&lt;string name= "hawaii_fish_odd_shaped_swimmers_2_uid"&gt;hawaii_fish_odd_shaped_swimmers_2&lt;/string&gt;</v>
      </c>
      <c r="K10" s="1" t="str">
        <f t="shared" si="4"/>
        <v>&lt;item&gt;http://reefguide.org/hawaii/index9.html&lt;/item&gt;</v>
      </c>
      <c r="L10" s="1" t="str">
        <f t="shared" si="5"/>
        <v>&lt;item&gt;hawaii_fish_odd_shaped_swimmers_2&lt;/item&gt;</v>
      </c>
      <c r="M10" s="1" t="str">
        <f t="shared" si="6"/>
        <v>&lt;item&gt;Odd-Shaped Swimmers 2&lt;/item&gt;</v>
      </c>
    </row>
    <row r="11" spans="1:13" x14ac:dyDescent="0.25">
      <c r="A11" s="6">
        <v>10</v>
      </c>
      <c r="B11" t="s">
        <v>214</v>
      </c>
      <c r="C11" t="s">
        <v>214</v>
      </c>
      <c r="D11" t="s">
        <v>170</v>
      </c>
      <c r="E11" t="s">
        <v>56</v>
      </c>
      <c r="F11" t="str">
        <f t="shared" si="0"/>
        <v>http://reefguide.org/hawaii/index10.html</v>
      </c>
      <c r="G11" t="s">
        <v>118</v>
      </c>
      <c r="H11" t="str">
        <f t="shared" si="1"/>
        <v>hawaii_fish_eels</v>
      </c>
      <c r="I11" t="str">
        <f t="shared" si="2"/>
        <v>&lt;string name= "hawaii_fish_eels_title"&gt;Eels&lt;/string&gt;</v>
      </c>
      <c r="J11" t="str">
        <f t="shared" si="3"/>
        <v>&lt;string name= "hawaii_fish_eels_uid"&gt;hawaii_fish_eels&lt;/string&gt;</v>
      </c>
      <c r="K11" s="1" t="str">
        <f t="shared" si="4"/>
        <v>&lt;item&gt;http://reefguide.org/hawaii/index10.html&lt;/item&gt;</v>
      </c>
      <c r="L11" s="1" t="str">
        <f t="shared" si="5"/>
        <v>&lt;item&gt;hawaii_fish_eels&lt;/item&gt;</v>
      </c>
      <c r="M11" s="1" t="str">
        <f t="shared" si="6"/>
        <v>&lt;item&gt;Eels&lt;/item&gt;</v>
      </c>
    </row>
    <row r="12" spans="1:13" x14ac:dyDescent="0.25">
      <c r="A12" s="6">
        <v>11</v>
      </c>
      <c r="B12" t="s">
        <v>214</v>
      </c>
      <c r="C12" t="s">
        <v>214</v>
      </c>
      <c r="D12" t="s">
        <v>170</v>
      </c>
      <c r="E12" t="s">
        <v>61</v>
      </c>
      <c r="F12" t="str">
        <f t="shared" si="0"/>
        <v>http://reefguide.org/hawaii/index11.html</v>
      </c>
      <c r="G12" t="s">
        <v>119</v>
      </c>
      <c r="H12" t="str">
        <f t="shared" si="1"/>
        <v>hawaii_fish_rays_and_sharks</v>
      </c>
      <c r="I12" t="str">
        <f t="shared" si="2"/>
        <v>&lt;string name= "hawaii_fish_rays_and_sharks_title"&gt;Rays and Sharks&lt;/string&gt;</v>
      </c>
      <c r="J12" t="str">
        <f t="shared" si="3"/>
        <v>&lt;string name= "hawaii_fish_rays_and_sharks_uid"&gt;hawaii_fish_rays_and_sharks&lt;/string&gt;</v>
      </c>
      <c r="K12" s="1" t="str">
        <f t="shared" si="4"/>
        <v>&lt;item&gt;http://reefguide.org/hawaii/index11.html&lt;/item&gt;</v>
      </c>
      <c r="L12" s="1" t="str">
        <f t="shared" si="5"/>
        <v>&lt;item&gt;hawaii_fish_rays_and_sharks&lt;/item&gt;</v>
      </c>
      <c r="M12" s="1" t="str">
        <f t="shared" si="6"/>
        <v>&lt;item&gt;Rays and Sharks&lt;/item&gt;</v>
      </c>
    </row>
    <row r="13" spans="1:13" x14ac:dyDescent="0.25">
      <c r="A13" s="6">
        <v>12</v>
      </c>
      <c r="B13" t="s">
        <v>214</v>
      </c>
      <c r="C13" t="s">
        <v>214</v>
      </c>
      <c r="D13" t="s">
        <v>180</v>
      </c>
      <c r="E13" t="s">
        <v>67</v>
      </c>
      <c r="F13" t="str">
        <f t="shared" si="0"/>
        <v>http://reefguide.org/hawaii/index12.html</v>
      </c>
      <c r="G13" t="s">
        <v>120</v>
      </c>
      <c r="H13" t="str">
        <f t="shared" si="1"/>
        <v>hawaii_invertebrates_crustaceans</v>
      </c>
      <c r="I13" t="str">
        <f t="shared" si="2"/>
        <v>&lt;string name= "hawaii_invertebrates_crustaceans_title"&gt;Crustaceans&lt;/string&gt;</v>
      </c>
      <c r="J13" t="str">
        <f t="shared" si="3"/>
        <v>&lt;string name= "hawaii_invertebrates_crustaceans_uid"&gt;hawaii_invertebrates_crustaceans&lt;/string&gt;</v>
      </c>
      <c r="K13" s="1" t="str">
        <f t="shared" si="4"/>
        <v>&lt;item&gt;http://reefguide.org/hawaii/index12.html&lt;/item&gt;</v>
      </c>
      <c r="L13" s="1" t="str">
        <f t="shared" si="5"/>
        <v>&lt;item&gt;hawaii_invertebrates_crustaceans&lt;/item&gt;</v>
      </c>
      <c r="M13" s="1" t="str">
        <f t="shared" si="6"/>
        <v>&lt;item&gt;Crustaceans&lt;/item&gt;</v>
      </c>
    </row>
    <row r="14" spans="1:13" x14ac:dyDescent="0.25">
      <c r="A14" s="6">
        <v>13</v>
      </c>
      <c r="B14" t="s">
        <v>214</v>
      </c>
      <c r="C14" t="s">
        <v>214</v>
      </c>
      <c r="D14" t="s">
        <v>180</v>
      </c>
      <c r="E14" t="s">
        <v>72</v>
      </c>
      <c r="F14" t="str">
        <f t="shared" si="0"/>
        <v>http://reefguide.org/hawaii/index13.html</v>
      </c>
      <c r="G14" t="s">
        <v>121</v>
      </c>
      <c r="H14" t="str">
        <f t="shared" si="1"/>
        <v>hawaii_invertebrates_worms_and_mollusks</v>
      </c>
      <c r="I14" t="str">
        <f t="shared" si="2"/>
        <v>&lt;string name= "hawaii_invertebrates_worms_and_mollusks_title"&gt;Worms and Mollusks&lt;/string&gt;</v>
      </c>
      <c r="J14" t="str">
        <f t="shared" si="3"/>
        <v>&lt;string name= "hawaii_invertebrates_worms_and_mollusks_uid"&gt;hawaii_invertebrates_worms_and_mollusks&lt;/string&gt;</v>
      </c>
      <c r="K14" s="1" t="str">
        <f t="shared" si="4"/>
        <v>&lt;item&gt;http://reefguide.org/hawaii/index13.html&lt;/item&gt;</v>
      </c>
      <c r="L14" s="1" t="str">
        <f t="shared" si="5"/>
        <v>&lt;item&gt;hawaii_invertebrates_worms_and_mollusks&lt;/item&gt;</v>
      </c>
      <c r="M14" s="1" t="str">
        <f t="shared" si="6"/>
        <v>&lt;item&gt;Worms and Mollusks&lt;/item&gt;</v>
      </c>
    </row>
    <row r="15" spans="1:13" x14ac:dyDescent="0.25">
      <c r="A15" s="6">
        <v>14</v>
      </c>
      <c r="B15" t="s">
        <v>214</v>
      </c>
      <c r="C15" t="s">
        <v>214</v>
      </c>
      <c r="D15" t="s">
        <v>180</v>
      </c>
      <c r="E15" t="s">
        <v>77</v>
      </c>
      <c r="F15" t="str">
        <f t="shared" si="0"/>
        <v>http://reefguide.org/hawaii/index14.html</v>
      </c>
      <c r="G15" t="s">
        <v>122</v>
      </c>
      <c r="H15" t="str">
        <f t="shared" si="1"/>
        <v>hawaii_invertebrates_cnidarians_and_tunicates</v>
      </c>
      <c r="I15" t="str">
        <f t="shared" si="2"/>
        <v>&lt;string name= "hawaii_invertebrates_cnidarians_and_tunicates_title"&gt;Cnidarians and Tunicates&lt;/string&gt;</v>
      </c>
      <c r="J15" t="str">
        <f t="shared" si="3"/>
        <v>&lt;string name= "hawaii_invertebrates_cnidarians_and_tunicates_uid"&gt;hawaii_invertebrates_cnidarians_and_tunicates&lt;/string&gt;</v>
      </c>
      <c r="K15" s="1" t="str">
        <f t="shared" si="4"/>
        <v>&lt;item&gt;http://reefguide.org/hawaii/index14.html&lt;/item&gt;</v>
      </c>
      <c r="L15" s="1" t="str">
        <f t="shared" si="5"/>
        <v>&lt;item&gt;hawaii_invertebrates_cnidarians_and_tunicates&lt;/item&gt;</v>
      </c>
      <c r="M15" s="1" t="str">
        <f t="shared" si="6"/>
        <v>&lt;item&gt;Cnidarians and Tunicates&lt;/item&gt;</v>
      </c>
    </row>
    <row r="16" spans="1:13" x14ac:dyDescent="0.25">
      <c r="A16" s="6">
        <v>15</v>
      </c>
      <c r="B16" t="s">
        <v>214</v>
      </c>
      <c r="C16" t="s">
        <v>214</v>
      </c>
      <c r="D16" t="s">
        <v>180</v>
      </c>
      <c r="E16" t="s">
        <v>82</v>
      </c>
      <c r="F16" t="str">
        <f t="shared" si="0"/>
        <v>http://reefguide.org/hawaii/index15.html</v>
      </c>
      <c r="G16" t="s">
        <v>123</v>
      </c>
      <c r="H16" t="str">
        <f t="shared" si="1"/>
        <v>hawaii_invertebrates_echinoderms</v>
      </c>
      <c r="I16" t="str">
        <f t="shared" si="2"/>
        <v>&lt;string name= "hawaii_invertebrates_echinoderms_title"&gt;Echinoderms&lt;/string&gt;</v>
      </c>
      <c r="J16" t="str">
        <f t="shared" si="3"/>
        <v>&lt;string name= "hawaii_invertebrates_echinoderms_uid"&gt;hawaii_invertebrates_echinoderms&lt;/string&gt;</v>
      </c>
      <c r="K16" s="1" t="str">
        <f t="shared" si="4"/>
        <v>&lt;item&gt;http://reefguide.org/hawaii/index15.html&lt;/item&gt;</v>
      </c>
      <c r="L16" s="1" t="str">
        <f t="shared" si="5"/>
        <v>&lt;item&gt;hawaii_invertebrates_echinoderms&lt;/item&gt;</v>
      </c>
      <c r="M16" s="1" t="str">
        <f t="shared" si="6"/>
        <v>&lt;item&gt;Echinoderms&lt;/item&gt;</v>
      </c>
    </row>
    <row r="17" spans="1:13" x14ac:dyDescent="0.25">
      <c r="A17" s="6">
        <v>16</v>
      </c>
      <c r="B17" t="s">
        <v>214</v>
      </c>
      <c r="C17" t="s">
        <v>214</v>
      </c>
      <c r="D17" t="s">
        <v>124</v>
      </c>
      <c r="E17" t="s">
        <v>86</v>
      </c>
      <c r="F17" t="str">
        <f t="shared" si="0"/>
        <v>http://reefguide.org/hawaii/index16.html</v>
      </c>
      <c r="G17" t="s">
        <v>124</v>
      </c>
      <c r="H17" t="str">
        <f t="shared" si="1"/>
        <v>hawaii_corals_corals</v>
      </c>
      <c r="I17" t="str">
        <f t="shared" si="2"/>
        <v>&lt;string name= "hawaii_corals_corals_title"&gt;Corals&lt;/string&gt;</v>
      </c>
      <c r="J17" t="str">
        <f t="shared" si="3"/>
        <v>&lt;string name= "hawaii_corals_corals_uid"&gt;hawaii_corals_corals&lt;/string&gt;</v>
      </c>
      <c r="K17" s="1" t="str">
        <f t="shared" si="4"/>
        <v>&lt;item&gt;http://reefguide.org/hawaii/index16.html&lt;/item&gt;</v>
      </c>
      <c r="L17" s="1" t="str">
        <f t="shared" si="5"/>
        <v>&lt;item&gt;hawaii_corals_corals&lt;/item&gt;</v>
      </c>
      <c r="M17" s="1" t="str">
        <f t="shared" si="6"/>
        <v>&lt;item&gt;Corals&lt;/item&gt;</v>
      </c>
    </row>
    <row r="18" spans="1:13" x14ac:dyDescent="0.25">
      <c r="A18" s="6">
        <v>17</v>
      </c>
      <c r="B18" t="s">
        <v>214</v>
      </c>
      <c r="C18" t="s">
        <v>214</v>
      </c>
      <c r="D18" t="s">
        <v>208</v>
      </c>
      <c r="E18" t="s">
        <v>91</v>
      </c>
      <c r="F18" t="str">
        <f t="shared" si="0"/>
        <v>http://reefguide.org/hawaii/index17.html</v>
      </c>
      <c r="G18" t="s">
        <v>125</v>
      </c>
      <c r="H18" t="str">
        <f t="shared" si="1"/>
        <v>hawaii_reptiles_mammals_marine_reptiles_and_mammals</v>
      </c>
      <c r="I18" t="str">
        <f t="shared" si="2"/>
        <v>&lt;string name= "hawaii_reptiles_mammals_marine_reptiles_and_mammals_title"&gt;Marine Reptiles and Mammals&lt;/string&gt;</v>
      </c>
      <c r="J18" t="str">
        <f t="shared" si="3"/>
        <v>&lt;string name= "hawaii_reptiles_mammals_marine_reptiles_and_mammals_uid"&gt;hawaii_reptiles_mammals_marine_reptiles_and_mammals&lt;/string&gt;</v>
      </c>
      <c r="K18" s="1" t="str">
        <f t="shared" si="4"/>
        <v>&lt;item&gt;http://reefguide.org/hawaii/index17.html&lt;/item&gt;</v>
      </c>
      <c r="L18" s="1" t="str">
        <f t="shared" si="5"/>
        <v>&lt;item&gt;hawaii_reptiles_mammals_marine_reptiles_and_mammals&lt;/item&gt;</v>
      </c>
      <c r="M18" s="1" t="str">
        <f t="shared" si="6"/>
        <v>&lt;item&gt;Marine Reptiles and Mammals&lt;/item&gt;</v>
      </c>
    </row>
    <row r="19" spans="1:13" x14ac:dyDescent="0.25">
      <c r="A19" s="6">
        <v>18</v>
      </c>
      <c r="B19" t="s">
        <v>214</v>
      </c>
      <c r="C19" t="s">
        <v>214</v>
      </c>
      <c r="D19" t="s">
        <v>126</v>
      </c>
      <c r="E19" t="s">
        <v>96</v>
      </c>
      <c r="F19" t="str">
        <f t="shared" si="0"/>
        <v>http://reefguide.org/hawaii/index18.html</v>
      </c>
      <c r="G19" t="s">
        <v>126</v>
      </c>
      <c r="H19" t="str">
        <f t="shared" si="1"/>
        <v>hawaii_algae_algae</v>
      </c>
      <c r="I19" t="str">
        <f t="shared" si="2"/>
        <v>&lt;string name= "hawaii_algae_algae_title"&gt;Algae&lt;/string&gt;</v>
      </c>
      <c r="J19" t="str">
        <f t="shared" si="3"/>
        <v>&lt;string name= "hawaii_algae_algae_uid"&gt;hawaii_algae_algae&lt;/string&gt;</v>
      </c>
      <c r="K19" s="1" t="str">
        <f t="shared" si="4"/>
        <v>&lt;item&gt;http://reefguide.org/hawaii/index18.html&lt;/item&gt;</v>
      </c>
      <c r="L19" s="1" t="str">
        <f t="shared" si="5"/>
        <v>&lt;item&gt;hawaii_algae_algae&lt;/item&gt;</v>
      </c>
      <c r="M19" s="1" t="str">
        <f t="shared" si="6"/>
        <v>&lt;item&gt;Algae&lt;/item&gt;</v>
      </c>
    </row>
    <row r="20" spans="1:13" x14ac:dyDescent="0.25">
      <c r="A20" s="6">
        <v>19</v>
      </c>
      <c r="B20" t="s">
        <v>214</v>
      </c>
      <c r="C20" t="s">
        <v>214</v>
      </c>
      <c r="D20" t="s">
        <v>127</v>
      </c>
      <c r="E20" t="s">
        <v>101</v>
      </c>
      <c r="F20" t="str">
        <f t="shared" si="0"/>
        <v>http://reefguide.org/hawaii/index19.html</v>
      </c>
      <c r="G20" t="s">
        <v>127</v>
      </c>
      <c r="H20" t="str">
        <f t="shared" si="1"/>
        <v>hawaii_sponges_sponges</v>
      </c>
      <c r="I20" t="str">
        <f t="shared" si="2"/>
        <v>&lt;string name= "hawaii_sponges_sponges_title"&gt;Sponges&lt;/string&gt;</v>
      </c>
      <c r="J20" t="str">
        <f t="shared" si="3"/>
        <v>&lt;string name= "hawaii_sponges_sponges_uid"&gt;hawaii_sponges_sponges&lt;/string&gt;</v>
      </c>
      <c r="K20" s="1" t="str">
        <f t="shared" si="4"/>
        <v>&lt;item&gt;http://reefguide.org/hawaii/index19.html&lt;/item&gt;</v>
      </c>
      <c r="L20" s="1" t="str">
        <f t="shared" si="5"/>
        <v>&lt;item&gt;hawaii_sponges_sponges&lt;/item&gt;</v>
      </c>
      <c r="M20" s="1" t="str">
        <f t="shared" si="6"/>
        <v>&lt;item&gt;Sponges&lt;/item&gt;</v>
      </c>
    </row>
    <row r="21" spans="1:13" x14ac:dyDescent="0.25">
      <c r="K21" s="1"/>
      <c r="L21" s="1"/>
      <c r="M21" s="1"/>
    </row>
    <row r="22" spans="1:13" x14ac:dyDescent="0.25">
      <c r="K22" s="1"/>
      <c r="L22" s="1"/>
      <c r="M22" s="1"/>
    </row>
    <row r="23" spans="1:13" x14ac:dyDescent="0.25">
      <c r="K23" s="1"/>
      <c r="L23" s="1"/>
      <c r="M23" s="1"/>
    </row>
    <row r="24" spans="1:13" x14ac:dyDescent="0.25">
      <c r="K24" s="1"/>
      <c r="L24" s="1"/>
      <c r="M24" s="1"/>
    </row>
    <row r="25" spans="1:13" x14ac:dyDescent="0.25">
      <c r="K25" s="1"/>
      <c r="L25" s="1"/>
      <c r="M25" s="1"/>
    </row>
    <row r="26" spans="1:13" x14ac:dyDescent="0.25">
      <c r="K26" s="1"/>
      <c r="L26" s="1"/>
      <c r="M26" s="1"/>
    </row>
    <row r="27" spans="1:13" x14ac:dyDescent="0.25">
      <c r="K27" s="1"/>
      <c r="L27" s="1"/>
      <c r="M27" s="1"/>
    </row>
    <row r="28" spans="1:13" x14ac:dyDescent="0.25">
      <c r="K28" s="1"/>
      <c r="L28" s="1"/>
      <c r="M28" s="1"/>
    </row>
    <row r="29" spans="1:13" x14ac:dyDescent="0.25">
      <c r="K29" s="1"/>
      <c r="L29" s="1"/>
      <c r="M29" s="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"/>
  <sheetViews>
    <sheetView topLeftCell="J10" workbookViewId="0">
      <selection activeCell="L2" sqref="L2:L28"/>
    </sheetView>
  </sheetViews>
  <sheetFormatPr defaultRowHeight="15" x14ac:dyDescent="0.25"/>
  <cols>
    <col min="5" max="5" width="28.28515625" bestFit="1" customWidth="1"/>
    <col min="6" max="6" width="37.7109375" bestFit="1" customWidth="1"/>
    <col min="7" max="7" width="29.7109375" bestFit="1" customWidth="1"/>
    <col min="11" max="11" width="61" bestFit="1" customWidth="1"/>
    <col min="12" max="12" width="84.7109375" bestFit="1" customWidth="1"/>
    <col min="13" max="13" width="48" bestFit="1" customWidth="1"/>
  </cols>
  <sheetData>
    <row r="1" spans="1:13" x14ac:dyDescent="0.25">
      <c r="A1" s="6" t="s">
        <v>179</v>
      </c>
      <c r="B1" t="s">
        <v>207</v>
      </c>
      <c r="C1" t="s">
        <v>206</v>
      </c>
      <c r="D1" t="s">
        <v>2</v>
      </c>
      <c r="E1" t="s">
        <v>4</v>
      </c>
      <c r="F1" t="s">
        <v>5</v>
      </c>
      <c r="G1" t="s">
        <v>189</v>
      </c>
      <c r="H1" t="s">
        <v>3</v>
      </c>
      <c r="K1" s="1"/>
    </row>
    <row r="2" spans="1:13" x14ac:dyDescent="0.25">
      <c r="A2" s="6">
        <v>1</v>
      </c>
      <c r="B2" t="s">
        <v>242</v>
      </c>
      <c r="C2" t="s">
        <v>243</v>
      </c>
      <c r="D2" t="s">
        <v>170</v>
      </c>
      <c r="E2" t="s">
        <v>217</v>
      </c>
      <c r="F2" t="str">
        <f>"http://reefguide.org/"&amp;C2&amp;"/index"&amp;A2&amp;".html"</f>
        <v>http://reefguide.org/keys/index1.html</v>
      </c>
      <c r="G2" t="s">
        <v>232</v>
      </c>
      <c r="H2" t="str">
        <f>B2&amp;"_"&amp;D2&amp;"_"&amp;G2</f>
        <v>south_florida_fish_disk_and_large_oval</v>
      </c>
      <c r="I2" t="str">
        <f>"&lt;string name= """ &amp; H2&amp; "_title""&gt;" &amp;E2&amp;"&lt;/string&gt;"</f>
        <v>&lt;string name= "south_florida_fish_disk_and_large_oval_title"&gt;Disk and Large Oval&lt;/string&gt;</v>
      </c>
      <c r="J2" t="str">
        <f>"&lt;string name= """ &amp; H2&amp; "_uid""&gt;" &amp;H2&amp;"&lt;/string&gt;"</f>
        <v>&lt;string name= "south_florida_fish_disk_and_large_oval_uid"&gt;south_florida_fish_disk_and_large_oval&lt;/string&gt;</v>
      </c>
      <c r="K2" s="1" t="str">
        <f>"&lt;item&gt;"&amp;F2&amp;"&lt;/item&gt;"</f>
        <v>&lt;item&gt;http://reefguide.org/keys/index1.html&lt;/item&gt;</v>
      </c>
      <c r="L2" s="1" t="str">
        <f>"&lt;item&gt;"&amp;H2&amp;"&lt;/item&gt;"</f>
        <v>&lt;item&gt;south_florida_fish_disk_and_large_oval&lt;/item&gt;</v>
      </c>
      <c r="M2" s="1" t="str">
        <f>"&lt;item&gt;"&amp;E2&amp;"&lt;/item&gt;"</f>
        <v>&lt;item&gt;Disk and Large Oval&lt;/item&gt;</v>
      </c>
    </row>
    <row r="3" spans="1:13" x14ac:dyDescent="0.25">
      <c r="A3" s="6">
        <v>3</v>
      </c>
      <c r="B3" t="s">
        <v>242</v>
      </c>
      <c r="C3" t="s">
        <v>243</v>
      </c>
      <c r="D3" t="s">
        <v>170</v>
      </c>
      <c r="E3" t="s">
        <v>173</v>
      </c>
      <c r="F3" t="str">
        <f t="shared" ref="F3:F28" si="0">"http://reefguide.org/"&amp;C3&amp;"/index"&amp;A3&amp;".html"</f>
        <v>http://reefguide.org/keys/index3.html</v>
      </c>
      <c r="G3" t="s">
        <v>195</v>
      </c>
      <c r="H3" t="str">
        <f t="shared" ref="H3:H28" si="1">B3&amp;"_"&amp;D3&amp;"_"&amp;G3</f>
        <v>south_florida_fish_small_oval_fishes</v>
      </c>
      <c r="I3" t="str">
        <f t="shared" ref="I3:I28" si="2">"&lt;string name= """ &amp; H3&amp; "_title""&gt;" &amp;E3&amp;"&lt;/string&gt;"</f>
        <v>&lt;string name= "south_florida_fish_small_oval_fishes_title"&gt;Small Oval Fishes&lt;/string&gt;</v>
      </c>
      <c r="J3" t="str">
        <f t="shared" ref="J3:J28" si="3">"&lt;string name= """ &amp; H3&amp; "_uid""&gt;" &amp;H3&amp;"&lt;/string&gt;"</f>
        <v>&lt;string name= "south_florida_fish_small_oval_fishes_uid"&gt;south_florida_fish_small_oval_fishes&lt;/string&gt;</v>
      </c>
      <c r="K3" s="1" t="str">
        <f t="shared" ref="K3:K28" si="4">"&lt;item&gt;"&amp;F3&amp;"&lt;/item&gt;"</f>
        <v>&lt;item&gt;http://reefguide.org/keys/index3.html&lt;/item&gt;</v>
      </c>
      <c r="L3" s="1" t="str">
        <f t="shared" ref="L3:L28" si="5">"&lt;item&gt;"&amp;H3&amp;"&lt;/item&gt;"</f>
        <v>&lt;item&gt;south_florida_fish_small_oval_fishes&lt;/item&gt;</v>
      </c>
      <c r="M3" s="1" t="str">
        <f t="shared" ref="M3:M28" si="6">"&lt;item&gt;"&amp;E3&amp;"&lt;/item&gt;"</f>
        <v>&lt;item&gt;Small Oval Fishes&lt;/item&gt;</v>
      </c>
    </row>
    <row r="4" spans="1:13" x14ac:dyDescent="0.25">
      <c r="A4" s="6">
        <v>2</v>
      </c>
      <c r="B4" t="s">
        <v>242</v>
      </c>
      <c r="C4" t="s">
        <v>243</v>
      </c>
      <c r="D4" t="s">
        <v>170</v>
      </c>
      <c r="E4" t="s">
        <v>21</v>
      </c>
      <c r="F4" t="str">
        <f t="shared" si="0"/>
        <v>http://reefguide.org/keys/index2.html</v>
      </c>
      <c r="G4" t="s">
        <v>111</v>
      </c>
      <c r="H4" t="str">
        <f t="shared" si="1"/>
        <v>south_florida_fish_silvery_fishes</v>
      </c>
      <c r="I4" t="str">
        <f t="shared" si="2"/>
        <v>&lt;string name= "south_florida_fish_silvery_fishes_title"&gt;Silvery Fishes&lt;/string&gt;</v>
      </c>
      <c r="J4" t="str">
        <f t="shared" si="3"/>
        <v>&lt;string name= "south_florida_fish_silvery_fishes_uid"&gt;south_florida_fish_silvery_fishes&lt;/string&gt;</v>
      </c>
      <c r="K4" s="1" t="str">
        <f t="shared" si="4"/>
        <v>&lt;item&gt;http://reefguide.org/keys/index2.html&lt;/item&gt;</v>
      </c>
      <c r="L4" s="1" t="str">
        <f t="shared" si="5"/>
        <v>&lt;item&gt;south_florida_fish_silvery_fishes&lt;/item&gt;</v>
      </c>
      <c r="M4" s="1" t="str">
        <f t="shared" si="6"/>
        <v>&lt;item&gt;Silvery Fishes&lt;/item&gt;</v>
      </c>
    </row>
    <row r="5" spans="1:13" x14ac:dyDescent="0.25">
      <c r="A5" s="6">
        <v>4</v>
      </c>
      <c r="B5" t="s">
        <v>242</v>
      </c>
      <c r="C5" t="s">
        <v>243</v>
      </c>
      <c r="D5" t="s">
        <v>170</v>
      </c>
      <c r="E5" t="s">
        <v>218</v>
      </c>
      <c r="F5" t="str">
        <f t="shared" si="0"/>
        <v>http://reefguide.org/keys/index4.html</v>
      </c>
      <c r="G5" t="s">
        <v>234</v>
      </c>
      <c r="H5" t="str">
        <f t="shared" si="1"/>
        <v>south_florida_fish_groupers_and_seabasses</v>
      </c>
      <c r="I5" t="str">
        <f t="shared" si="2"/>
        <v>&lt;string name= "south_florida_fish_groupers_and_seabasses_title"&gt;Groupers and Seabasses&lt;/string&gt;</v>
      </c>
      <c r="J5" t="str">
        <f t="shared" si="3"/>
        <v>&lt;string name= "south_florida_fish_groupers_and_seabasses_uid"&gt;south_florida_fish_groupers_and_seabasses&lt;/string&gt;</v>
      </c>
      <c r="K5" s="1" t="str">
        <f t="shared" si="4"/>
        <v>&lt;item&gt;http://reefguide.org/keys/index4.html&lt;/item&gt;</v>
      </c>
      <c r="L5" s="1" t="str">
        <f t="shared" si="5"/>
        <v>&lt;item&gt;south_florida_fish_groupers_and_seabasses&lt;/item&gt;</v>
      </c>
      <c r="M5" s="1" t="str">
        <f t="shared" si="6"/>
        <v>&lt;item&gt;Groupers and Seabasses&lt;/item&gt;</v>
      </c>
    </row>
    <row r="6" spans="1:13" x14ac:dyDescent="0.25">
      <c r="A6" s="6">
        <v>5</v>
      </c>
      <c r="B6" t="s">
        <v>242</v>
      </c>
      <c r="C6" t="s">
        <v>243</v>
      </c>
      <c r="D6" t="s">
        <v>170</v>
      </c>
      <c r="E6" t="s">
        <v>219</v>
      </c>
      <c r="F6" t="str">
        <f t="shared" si="0"/>
        <v>http://reefguide.org/keys/index5.html</v>
      </c>
      <c r="G6" t="s">
        <v>235</v>
      </c>
      <c r="H6" t="str">
        <f t="shared" si="1"/>
        <v>south_florida_fish_grunts_and_snappers</v>
      </c>
      <c r="I6" t="str">
        <f t="shared" si="2"/>
        <v>&lt;string name= "south_florida_fish_grunts_and_snappers_title"&gt;Grunts and Snappers&lt;/string&gt;</v>
      </c>
      <c r="J6" t="str">
        <f t="shared" si="3"/>
        <v>&lt;string name= "south_florida_fish_grunts_and_snappers_uid"&gt;south_florida_fish_grunts_and_snappers&lt;/string&gt;</v>
      </c>
      <c r="K6" s="1" t="str">
        <f t="shared" si="4"/>
        <v>&lt;item&gt;http://reefguide.org/keys/index5.html&lt;/item&gt;</v>
      </c>
      <c r="L6" s="1" t="str">
        <f t="shared" si="5"/>
        <v>&lt;item&gt;south_florida_fish_grunts_and_snappers&lt;/item&gt;</v>
      </c>
      <c r="M6" s="1" t="str">
        <f t="shared" si="6"/>
        <v>&lt;item&gt;Grunts and Snappers&lt;/item&gt;</v>
      </c>
    </row>
    <row r="7" spans="1:13" x14ac:dyDescent="0.25">
      <c r="A7" s="6">
        <v>6</v>
      </c>
      <c r="B7" t="s">
        <v>242</v>
      </c>
      <c r="C7" t="s">
        <v>243</v>
      </c>
      <c r="D7" t="s">
        <v>170</v>
      </c>
      <c r="E7" t="s">
        <v>247</v>
      </c>
      <c r="F7" t="str">
        <f t="shared" si="0"/>
        <v>http://reefguide.org/keys/index6.html</v>
      </c>
      <c r="G7" t="s">
        <v>248</v>
      </c>
      <c r="H7" t="str">
        <f t="shared" si="1"/>
        <v>south_florida_fish_parrotfishes</v>
      </c>
      <c r="I7" t="str">
        <f t="shared" si="2"/>
        <v>&lt;string name= "south_florida_fish_parrotfishes_title"&gt;Parrotfishes&lt;/string&gt;</v>
      </c>
      <c r="J7" t="str">
        <f t="shared" si="3"/>
        <v>&lt;string name= "south_florida_fish_parrotfishes_uid"&gt;south_florida_fish_parrotfishes&lt;/string&gt;</v>
      </c>
      <c r="K7" s="1" t="str">
        <f t="shared" si="4"/>
        <v>&lt;item&gt;http://reefguide.org/keys/index6.html&lt;/item&gt;</v>
      </c>
      <c r="L7" s="1" t="str">
        <f t="shared" si="5"/>
        <v>&lt;item&gt;south_florida_fish_parrotfishes&lt;/item&gt;</v>
      </c>
      <c r="M7" s="1" t="str">
        <f t="shared" si="6"/>
        <v>&lt;item&gt;Parrotfishes&lt;/item&gt;</v>
      </c>
    </row>
    <row r="8" spans="1:13" x14ac:dyDescent="0.25">
      <c r="A8" s="6">
        <v>7</v>
      </c>
      <c r="B8" t="s">
        <v>242</v>
      </c>
      <c r="C8" t="s">
        <v>243</v>
      </c>
      <c r="D8" t="s">
        <v>170</v>
      </c>
      <c r="E8" t="s">
        <v>246</v>
      </c>
      <c r="F8" t="str">
        <f t="shared" si="0"/>
        <v>http://reefguide.org/keys/index7.html</v>
      </c>
      <c r="G8" t="s">
        <v>251</v>
      </c>
      <c r="H8" t="str">
        <f t="shared" si="1"/>
        <v>south_florida_fish_wrasses_and_razorfishes</v>
      </c>
      <c r="I8" t="str">
        <f t="shared" si="2"/>
        <v>&lt;string name= "south_florida_fish_wrasses_and_razorfishes_title"&gt;Wrasses and Razorfishes&lt;/string&gt;</v>
      </c>
      <c r="J8" t="str">
        <f t="shared" si="3"/>
        <v>&lt;string name= "south_florida_fish_wrasses_and_razorfishes_uid"&gt;south_florida_fish_wrasses_and_razorfishes&lt;/string&gt;</v>
      </c>
      <c r="K8" s="1" t="str">
        <f t="shared" si="4"/>
        <v>&lt;item&gt;http://reefguide.org/keys/index7.html&lt;/item&gt;</v>
      </c>
      <c r="L8" s="1" t="str">
        <f t="shared" si="5"/>
        <v>&lt;item&gt;south_florida_fish_wrasses_and_razorfishes&lt;/item&gt;</v>
      </c>
      <c r="M8" s="1" t="str">
        <f t="shared" si="6"/>
        <v>&lt;item&gt;Wrasses and Razorfishes&lt;/item&gt;</v>
      </c>
    </row>
    <row r="9" spans="1:13" x14ac:dyDescent="0.25">
      <c r="A9" s="6">
        <v>8</v>
      </c>
      <c r="B9" t="s">
        <v>242</v>
      </c>
      <c r="C9" t="s">
        <v>243</v>
      </c>
      <c r="D9" t="s">
        <v>170</v>
      </c>
      <c r="E9" t="s">
        <v>36</v>
      </c>
      <c r="F9" t="str">
        <f t="shared" si="0"/>
        <v>http://reefguide.org/keys/index8.html</v>
      </c>
      <c r="G9" t="s">
        <v>114</v>
      </c>
      <c r="H9" t="str">
        <f t="shared" si="1"/>
        <v>south_florida_fish_red_fishes</v>
      </c>
      <c r="I9" t="str">
        <f t="shared" si="2"/>
        <v>&lt;string name= "south_florida_fish_red_fishes_title"&gt;Red Fishes&lt;/string&gt;</v>
      </c>
      <c r="J9" t="str">
        <f t="shared" si="3"/>
        <v>&lt;string name= "south_florida_fish_red_fishes_uid"&gt;south_florida_fish_red_fishes&lt;/string&gt;</v>
      </c>
      <c r="K9" s="1" t="str">
        <f t="shared" si="4"/>
        <v>&lt;item&gt;http://reefguide.org/keys/index8.html&lt;/item&gt;</v>
      </c>
      <c r="L9" s="1" t="str">
        <f t="shared" si="5"/>
        <v>&lt;item&gt;south_florida_fish_red_fishes&lt;/item&gt;</v>
      </c>
      <c r="M9" s="1" t="str">
        <f t="shared" si="6"/>
        <v>&lt;item&gt;Red Fishes&lt;/item&gt;</v>
      </c>
    </row>
    <row r="10" spans="1:13" x14ac:dyDescent="0.25">
      <c r="A10" s="6">
        <v>9</v>
      </c>
      <c r="B10" t="s">
        <v>242</v>
      </c>
      <c r="C10" t="s">
        <v>243</v>
      </c>
      <c r="D10" t="s">
        <v>170</v>
      </c>
      <c r="E10" t="s">
        <v>174</v>
      </c>
      <c r="F10" t="str">
        <f t="shared" si="0"/>
        <v>http://reefguide.org/keys/index9.html</v>
      </c>
      <c r="G10" t="s">
        <v>196</v>
      </c>
      <c r="H10" t="str">
        <f t="shared" si="1"/>
        <v>south_florida_fish_gobies_and_blennies</v>
      </c>
      <c r="I10" t="str">
        <f t="shared" si="2"/>
        <v>&lt;string name= "south_florida_fish_gobies_and_blennies_title"&gt;Gobies and Blennies&lt;/string&gt;</v>
      </c>
      <c r="J10" t="str">
        <f t="shared" si="3"/>
        <v>&lt;string name= "south_florida_fish_gobies_and_blennies_uid"&gt;south_florida_fish_gobies_and_blennies&lt;/string&gt;</v>
      </c>
      <c r="K10" s="1" t="str">
        <f t="shared" si="4"/>
        <v>&lt;item&gt;http://reefguide.org/keys/index9.html&lt;/item&gt;</v>
      </c>
      <c r="L10" s="1" t="str">
        <f t="shared" si="5"/>
        <v>&lt;item&gt;south_florida_fish_gobies_and_blennies&lt;/item&gt;</v>
      </c>
      <c r="M10" s="1" t="str">
        <f t="shared" si="6"/>
        <v>&lt;item&gt;Gobies and Blennies&lt;/item&gt;</v>
      </c>
    </row>
    <row r="11" spans="1:13" x14ac:dyDescent="0.25">
      <c r="A11" s="6">
        <v>10</v>
      </c>
      <c r="B11" t="s">
        <v>242</v>
      </c>
      <c r="C11" t="s">
        <v>243</v>
      </c>
      <c r="D11" t="s">
        <v>170</v>
      </c>
      <c r="E11" t="s">
        <v>41</v>
      </c>
      <c r="F11" t="str">
        <f t="shared" si="0"/>
        <v>http://reefguide.org/keys/index10.html</v>
      </c>
      <c r="G11" t="s">
        <v>115</v>
      </c>
      <c r="H11" t="str">
        <f t="shared" si="1"/>
        <v>south_florida_fish_bottom_dwellers</v>
      </c>
      <c r="I11" t="str">
        <f t="shared" si="2"/>
        <v>&lt;string name= "south_florida_fish_bottom_dwellers_title"&gt;Bottom-Dwellers&lt;/string&gt;</v>
      </c>
      <c r="J11" t="str">
        <f t="shared" si="3"/>
        <v>&lt;string name= "south_florida_fish_bottom_dwellers_uid"&gt;south_florida_fish_bottom_dwellers&lt;/string&gt;</v>
      </c>
      <c r="K11" s="1" t="str">
        <f t="shared" si="4"/>
        <v>&lt;item&gt;http://reefguide.org/keys/index10.html&lt;/item&gt;</v>
      </c>
      <c r="L11" s="1" t="str">
        <f t="shared" si="5"/>
        <v>&lt;item&gt;south_florida_fish_bottom_dwellers&lt;/item&gt;</v>
      </c>
      <c r="M11" s="1" t="str">
        <f t="shared" si="6"/>
        <v>&lt;item&gt;Bottom-Dwellers&lt;/item&gt;</v>
      </c>
    </row>
    <row r="12" spans="1:13" x14ac:dyDescent="0.25">
      <c r="A12" s="6">
        <v>11</v>
      </c>
      <c r="B12" t="s">
        <v>242</v>
      </c>
      <c r="C12" t="s">
        <v>243</v>
      </c>
      <c r="D12" t="s">
        <v>170</v>
      </c>
      <c r="E12" t="s">
        <v>46</v>
      </c>
      <c r="F12" t="str">
        <f t="shared" si="0"/>
        <v>http://reefguide.org/keys/index11.html</v>
      </c>
      <c r="G12" t="s">
        <v>116</v>
      </c>
      <c r="H12" t="str">
        <f t="shared" si="1"/>
        <v>south_florida_fish_odd_shaped_swimmers_1</v>
      </c>
      <c r="I12" t="str">
        <f t="shared" si="2"/>
        <v>&lt;string name= "south_florida_fish_odd_shaped_swimmers_1_title"&gt;Odd-Shaped Swimmers 1&lt;/string&gt;</v>
      </c>
      <c r="J12" t="str">
        <f t="shared" si="3"/>
        <v>&lt;string name= "south_florida_fish_odd_shaped_swimmers_1_uid"&gt;south_florida_fish_odd_shaped_swimmers_1&lt;/string&gt;</v>
      </c>
      <c r="K12" s="1" t="str">
        <f t="shared" si="4"/>
        <v>&lt;item&gt;http://reefguide.org/keys/index11.html&lt;/item&gt;</v>
      </c>
      <c r="L12" s="1" t="str">
        <f t="shared" si="5"/>
        <v>&lt;item&gt;south_florida_fish_odd_shaped_swimmers_1&lt;/item&gt;</v>
      </c>
      <c r="M12" s="1" t="str">
        <f t="shared" si="6"/>
        <v>&lt;item&gt;Odd-Shaped Swimmers 1&lt;/item&gt;</v>
      </c>
    </row>
    <row r="13" spans="1:13" x14ac:dyDescent="0.25">
      <c r="A13" s="6">
        <v>12</v>
      </c>
      <c r="B13" t="s">
        <v>242</v>
      </c>
      <c r="C13" t="s">
        <v>243</v>
      </c>
      <c r="D13" t="s">
        <v>170</v>
      </c>
      <c r="E13" t="s">
        <v>51</v>
      </c>
      <c r="F13" t="str">
        <f t="shared" si="0"/>
        <v>http://reefguide.org/keys/index12.html</v>
      </c>
      <c r="G13" t="s">
        <v>117</v>
      </c>
      <c r="H13" t="str">
        <f t="shared" si="1"/>
        <v>south_florida_fish_odd_shaped_swimmers_2</v>
      </c>
      <c r="I13" t="str">
        <f t="shared" si="2"/>
        <v>&lt;string name= "south_florida_fish_odd_shaped_swimmers_2_title"&gt;Odd-Shaped Swimmers 2&lt;/string&gt;</v>
      </c>
      <c r="J13" t="str">
        <f t="shared" si="3"/>
        <v>&lt;string name= "south_florida_fish_odd_shaped_swimmers_2_uid"&gt;south_florida_fish_odd_shaped_swimmers_2&lt;/string&gt;</v>
      </c>
      <c r="K13" s="1" t="str">
        <f t="shared" si="4"/>
        <v>&lt;item&gt;http://reefguide.org/keys/index12.html&lt;/item&gt;</v>
      </c>
      <c r="L13" s="1" t="str">
        <f t="shared" si="5"/>
        <v>&lt;item&gt;south_florida_fish_odd_shaped_swimmers_2&lt;/item&gt;</v>
      </c>
      <c r="M13" s="1" t="str">
        <f t="shared" si="6"/>
        <v>&lt;item&gt;Odd-Shaped Swimmers 2&lt;/item&gt;</v>
      </c>
    </row>
    <row r="14" spans="1:13" x14ac:dyDescent="0.25">
      <c r="A14" s="6">
        <v>13</v>
      </c>
      <c r="B14" t="s">
        <v>242</v>
      </c>
      <c r="C14" t="s">
        <v>243</v>
      </c>
      <c r="D14" t="s">
        <v>170</v>
      </c>
      <c r="E14" t="s">
        <v>56</v>
      </c>
      <c r="F14" t="str">
        <f t="shared" si="0"/>
        <v>http://reefguide.org/keys/index13.html</v>
      </c>
      <c r="G14" t="s">
        <v>118</v>
      </c>
      <c r="H14" t="str">
        <f t="shared" si="1"/>
        <v>south_florida_fish_eels</v>
      </c>
      <c r="I14" t="str">
        <f t="shared" si="2"/>
        <v>&lt;string name= "south_florida_fish_eels_title"&gt;Eels&lt;/string&gt;</v>
      </c>
      <c r="J14" t="str">
        <f t="shared" si="3"/>
        <v>&lt;string name= "south_florida_fish_eels_uid"&gt;south_florida_fish_eels&lt;/string&gt;</v>
      </c>
      <c r="K14" s="1" t="str">
        <f t="shared" si="4"/>
        <v>&lt;item&gt;http://reefguide.org/keys/index13.html&lt;/item&gt;</v>
      </c>
      <c r="L14" s="1" t="str">
        <f t="shared" si="5"/>
        <v>&lt;item&gt;south_florida_fish_eels&lt;/item&gt;</v>
      </c>
      <c r="M14" s="1" t="str">
        <f t="shared" si="6"/>
        <v>&lt;item&gt;Eels&lt;/item&gt;</v>
      </c>
    </row>
    <row r="15" spans="1:13" x14ac:dyDescent="0.25">
      <c r="A15" s="6">
        <v>14</v>
      </c>
      <c r="B15" t="s">
        <v>242</v>
      </c>
      <c r="C15" t="s">
        <v>243</v>
      </c>
      <c r="D15" t="s">
        <v>170</v>
      </c>
      <c r="E15" t="s">
        <v>61</v>
      </c>
      <c r="F15" t="str">
        <f t="shared" si="0"/>
        <v>http://reefguide.org/keys/index14.html</v>
      </c>
      <c r="G15" t="s">
        <v>119</v>
      </c>
      <c r="H15" t="str">
        <f t="shared" si="1"/>
        <v>south_florida_fish_rays_and_sharks</v>
      </c>
      <c r="I15" t="str">
        <f t="shared" si="2"/>
        <v>&lt;string name= "south_florida_fish_rays_and_sharks_title"&gt;Rays and Sharks&lt;/string&gt;</v>
      </c>
      <c r="J15" t="str">
        <f t="shared" si="3"/>
        <v>&lt;string name= "south_florida_fish_rays_and_sharks_uid"&gt;south_florida_fish_rays_and_sharks&lt;/string&gt;</v>
      </c>
      <c r="K15" s="1" t="str">
        <f t="shared" si="4"/>
        <v>&lt;item&gt;http://reefguide.org/keys/index14.html&lt;/item&gt;</v>
      </c>
      <c r="L15" s="1" t="str">
        <f t="shared" si="5"/>
        <v>&lt;item&gt;south_florida_fish_rays_and_sharks&lt;/item&gt;</v>
      </c>
      <c r="M15" s="1" t="str">
        <f t="shared" si="6"/>
        <v>&lt;item&gt;Rays and Sharks&lt;/item&gt;</v>
      </c>
    </row>
    <row r="16" spans="1:13" x14ac:dyDescent="0.25">
      <c r="A16" s="6">
        <v>15</v>
      </c>
      <c r="B16" t="s">
        <v>242</v>
      </c>
      <c r="C16" t="s">
        <v>243</v>
      </c>
      <c r="D16" t="s">
        <v>180</v>
      </c>
      <c r="E16" t="s">
        <v>187</v>
      </c>
      <c r="F16" t="str">
        <f t="shared" si="0"/>
        <v>http://reefguide.org/keys/index15.html</v>
      </c>
      <c r="G16" t="s">
        <v>198</v>
      </c>
      <c r="H16" t="str">
        <f t="shared" si="1"/>
        <v>south_florida_invertebrates_crustaceans_1</v>
      </c>
      <c r="I16" t="str">
        <f t="shared" si="2"/>
        <v>&lt;string name= "south_florida_invertebrates_crustaceans_1_title"&gt;Crustaceans 1&lt;/string&gt;</v>
      </c>
      <c r="J16" t="str">
        <f t="shared" si="3"/>
        <v>&lt;string name= "south_florida_invertebrates_crustaceans_1_uid"&gt;south_florida_invertebrates_crustaceans_1&lt;/string&gt;</v>
      </c>
      <c r="K16" s="1" t="str">
        <f t="shared" si="4"/>
        <v>&lt;item&gt;http://reefguide.org/keys/index15.html&lt;/item&gt;</v>
      </c>
      <c r="L16" s="1" t="str">
        <f t="shared" si="5"/>
        <v>&lt;item&gt;south_florida_invertebrates_crustaceans_1&lt;/item&gt;</v>
      </c>
      <c r="M16" s="1" t="str">
        <f t="shared" si="6"/>
        <v>&lt;item&gt;Crustaceans 1&lt;/item&gt;</v>
      </c>
    </row>
    <row r="17" spans="1:13" x14ac:dyDescent="0.25">
      <c r="A17" s="6">
        <v>16</v>
      </c>
      <c r="B17" t="s">
        <v>242</v>
      </c>
      <c r="C17" t="s">
        <v>243</v>
      </c>
      <c r="D17" t="s">
        <v>180</v>
      </c>
      <c r="E17" t="s">
        <v>188</v>
      </c>
      <c r="F17" t="str">
        <f t="shared" si="0"/>
        <v>http://reefguide.org/keys/index16.html</v>
      </c>
      <c r="G17" t="s">
        <v>199</v>
      </c>
      <c r="H17" t="str">
        <f t="shared" si="1"/>
        <v>south_florida_invertebrates_crustaceans_2</v>
      </c>
      <c r="I17" t="str">
        <f t="shared" si="2"/>
        <v>&lt;string name= "south_florida_invertebrates_crustaceans_2_title"&gt;Crustaceans 2&lt;/string&gt;</v>
      </c>
      <c r="J17" t="str">
        <f t="shared" si="3"/>
        <v>&lt;string name= "south_florida_invertebrates_crustaceans_2_uid"&gt;south_florida_invertebrates_crustaceans_2&lt;/string&gt;</v>
      </c>
      <c r="K17" s="1" t="str">
        <f t="shared" si="4"/>
        <v>&lt;item&gt;http://reefguide.org/keys/index16.html&lt;/item&gt;</v>
      </c>
      <c r="L17" s="1" t="str">
        <f t="shared" si="5"/>
        <v>&lt;item&gt;south_florida_invertebrates_crustaceans_2&lt;/item&gt;</v>
      </c>
      <c r="M17" s="1" t="str">
        <f t="shared" si="6"/>
        <v>&lt;item&gt;Crustaceans 2&lt;/item&gt;</v>
      </c>
    </row>
    <row r="18" spans="1:13" x14ac:dyDescent="0.25">
      <c r="A18" s="6">
        <v>17</v>
      </c>
      <c r="B18" t="s">
        <v>242</v>
      </c>
      <c r="C18" t="s">
        <v>243</v>
      </c>
      <c r="D18" t="s">
        <v>180</v>
      </c>
      <c r="E18" t="s">
        <v>184</v>
      </c>
      <c r="F18" t="str">
        <f t="shared" si="0"/>
        <v>http://reefguide.org/keys/index17.html</v>
      </c>
      <c r="G18" t="s">
        <v>192</v>
      </c>
      <c r="H18" t="str">
        <f t="shared" si="1"/>
        <v>south_florida_invertebrates_worms</v>
      </c>
      <c r="I18" t="str">
        <f t="shared" si="2"/>
        <v>&lt;string name= "south_florida_invertebrates_worms_title"&gt;Worms&lt;/string&gt;</v>
      </c>
      <c r="J18" t="str">
        <f t="shared" si="3"/>
        <v>&lt;string name= "south_florida_invertebrates_worms_uid"&gt;south_florida_invertebrates_worms&lt;/string&gt;</v>
      </c>
      <c r="K18" s="1" t="str">
        <f t="shared" si="4"/>
        <v>&lt;item&gt;http://reefguide.org/keys/index17.html&lt;/item&gt;</v>
      </c>
      <c r="L18" s="1" t="str">
        <f t="shared" si="5"/>
        <v>&lt;item&gt;south_florida_invertebrates_worms&lt;/item&gt;</v>
      </c>
      <c r="M18" s="1" t="str">
        <f t="shared" si="6"/>
        <v>&lt;item&gt;Worms&lt;/item&gt;</v>
      </c>
    </row>
    <row r="19" spans="1:13" x14ac:dyDescent="0.25">
      <c r="A19" s="6">
        <v>18</v>
      </c>
      <c r="B19" t="s">
        <v>242</v>
      </c>
      <c r="C19" t="s">
        <v>243</v>
      </c>
      <c r="D19" t="s">
        <v>180</v>
      </c>
      <c r="E19" t="s">
        <v>244</v>
      </c>
      <c r="F19" t="str">
        <f t="shared" si="0"/>
        <v>http://reefguide.org/keys/index18.html</v>
      </c>
      <c r="G19" t="s">
        <v>249</v>
      </c>
      <c r="H19" t="str">
        <f t="shared" si="1"/>
        <v>south_florida_invertebrates_mollusks</v>
      </c>
      <c r="I19" t="str">
        <f t="shared" si="2"/>
        <v>&lt;string name= "south_florida_invertebrates_mollusks_title"&gt;Mollusks&lt;/string&gt;</v>
      </c>
      <c r="J19" t="str">
        <f t="shared" si="3"/>
        <v>&lt;string name= "south_florida_invertebrates_mollusks_uid"&gt;south_florida_invertebrates_mollusks&lt;/string&gt;</v>
      </c>
      <c r="K19" s="1" t="str">
        <f t="shared" si="4"/>
        <v>&lt;item&gt;http://reefguide.org/keys/index18.html&lt;/item&gt;</v>
      </c>
      <c r="L19" s="1" t="str">
        <f t="shared" si="5"/>
        <v>&lt;item&gt;south_florida_invertebrates_mollusks&lt;/item&gt;</v>
      </c>
      <c r="M19" s="1" t="str">
        <f t="shared" si="6"/>
        <v>&lt;item&gt;Mollusks&lt;/item&gt;</v>
      </c>
    </row>
    <row r="20" spans="1:13" x14ac:dyDescent="0.25">
      <c r="A20" s="6">
        <v>19</v>
      </c>
      <c r="B20" t="s">
        <v>242</v>
      </c>
      <c r="C20" t="s">
        <v>243</v>
      </c>
      <c r="D20" t="s">
        <v>180</v>
      </c>
      <c r="E20" t="s">
        <v>223</v>
      </c>
      <c r="F20" t="str">
        <f t="shared" si="0"/>
        <v>http://reefguide.org/keys/index19.html</v>
      </c>
      <c r="G20" t="s">
        <v>231</v>
      </c>
      <c r="H20" t="str">
        <f t="shared" si="1"/>
        <v>south_florida_invertebrates_cnidarians</v>
      </c>
      <c r="I20" t="str">
        <f t="shared" si="2"/>
        <v>&lt;string name= "south_florida_invertebrates_cnidarians_title"&gt;Cnidarians&lt;/string&gt;</v>
      </c>
      <c r="J20" t="str">
        <f t="shared" si="3"/>
        <v>&lt;string name= "south_florida_invertebrates_cnidarians_uid"&gt;south_florida_invertebrates_cnidarians&lt;/string&gt;</v>
      </c>
      <c r="K20" s="1" t="str">
        <f t="shared" si="4"/>
        <v>&lt;item&gt;http://reefguide.org/keys/index19.html&lt;/item&gt;</v>
      </c>
      <c r="L20" s="1" t="str">
        <f t="shared" si="5"/>
        <v>&lt;item&gt;south_florida_invertebrates_cnidarians&lt;/item&gt;</v>
      </c>
      <c r="M20" s="1" t="str">
        <f t="shared" si="6"/>
        <v>&lt;item&gt;Cnidarians&lt;/item&gt;</v>
      </c>
    </row>
    <row r="21" spans="1:13" x14ac:dyDescent="0.25">
      <c r="A21" s="6">
        <v>20</v>
      </c>
      <c r="B21" t="s">
        <v>242</v>
      </c>
      <c r="C21" t="s">
        <v>243</v>
      </c>
      <c r="D21" t="s">
        <v>180</v>
      </c>
      <c r="E21" t="s">
        <v>225</v>
      </c>
      <c r="F21" t="str">
        <f t="shared" si="0"/>
        <v>http://reefguide.org/keys/index20.html</v>
      </c>
      <c r="G21" t="s">
        <v>237</v>
      </c>
      <c r="H21" t="str">
        <f t="shared" si="1"/>
        <v>south_florida_invertebrates_echinoderms_1</v>
      </c>
      <c r="I21" t="str">
        <f t="shared" si="2"/>
        <v>&lt;string name= "south_florida_invertebrates_echinoderms_1_title"&gt;Echinoderms 1&lt;/string&gt;</v>
      </c>
      <c r="J21" t="str">
        <f t="shared" si="3"/>
        <v>&lt;string name= "south_florida_invertebrates_echinoderms_1_uid"&gt;south_florida_invertebrates_echinoderms_1&lt;/string&gt;</v>
      </c>
      <c r="K21" s="1" t="str">
        <f t="shared" si="4"/>
        <v>&lt;item&gt;http://reefguide.org/keys/index20.html&lt;/item&gt;</v>
      </c>
      <c r="L21" s="1" t="str">
        <f t="shared" si="5"/>
        <v>&lt;item&gt;south_florida_invertebrates_echinoderms_1&lt;/item&gt;</v>
      </c>
      <c r="M21" s="1" t="str">
        <f t="shared" si="6"/>
        <v>&lt;item&gt;Echinoderms 1&lt;/item&gt;</v>
      </c>
    </row>
    <row r="22" spans="1:13" x14ac:dyDescent="0.25">
      <c r="A22" s="6">
        <v>21</v>
      </c>
      <c r="B22" t="s">
        <v>242</v>
      </c>
      <c r="C22" t="s">
        <v>243</v>
      </c>
      <c r="D22" t="s">
        <v>180</v>
      </c>
      <c r="E22" t="s">
        <v>226</v>
      </c>
      <c r="F22" t="str">
        <f t="shared" si="0"/>
        <v>http://reefguide.org/keys/index21.html</v>
      </c>
      <c r="G22" t="s">
        <v>238</v>
      </c>
      <c r="H22" t="str">
        <f t="shared" si="1"/>
        <v>south_florida_invertebrates_echinoderms_2</v>
      </c>
      <c r="I22" t="str">
        <f t="shared" si="2"/>
        <v>&lt;string name= "south_florida_invertebrates_echinoderms_2_title"&gt;Echinoderms 2&lt;/string&gt;</v>
      </c>
      <c r="J22" t="str">
        <f t="shared" si="3"/>
        <v>&lt;string name= "south_florida_invertebrates_echinoderms_2_uid"&gt;south_florida_invertebrates_echinoderms_2&lt;/string&gt;</v>
      </c>
      <c r="K22" s="1" t="str">
        <f t="shared" si="4"/>
        <v>&lt;item&gt;http://reefguide.org/keys/index21.html&lt;/item&gt;</v>
      </c>
      <c r="L22" s="1" t="str">
        <f t="shared" si="5"/>
        <v>&lt;item&gt;south_florida_invertebrates_echinoderms_2&lt;/item&gt;</v>
      </c>
      <c r="M22" s="1" t="str">
        <f t="shared" si="6"/>
        <v>&lt;item&gt;Echinoderms 2&lt;/item&gt;</v>
      </c>
    </row>
    <row r="23" spans="1:13" x14ac:dyDescent="0.25">
      <c r="A23" s="6">
        <v>22</v>
      </c>
      <c r="B23" t="s">
        <v>242</v>
      </c>
      <c r="C23" t="s">
        <v>243</v>
      </c>
      <c r="D23" t="s">
        <v>180</v>
      </c>
      <c r="E23" t="s">
        <v>245</v>
      </c>
      <c r="F23" t="str">
        <f t="shared" si="0"/>
        <v>http://reefguide.org/keys/index22.html</v>
      </c>
      <c r="G23" t="s">
        <v>250</v>
      </c>
      <c r="H23" t="str">
        <f t="shared" si="1"/>
        <v>south_florida_invertebrates_tunicates</v>
      </c>
      <c r="I23" t="str">
        <f t="shared" si="2"/>
        <v>&lt;string name= "south_florida_invertebrates_tunicates_title"&gt;Tunicates&lt;/string&gt;</v>
      </c>
      <c r="J23" t="str">
        <f t="shared" si="3"/>
        <v>&lt;string name= "south_florida_invertebrates_tunicates_uid"&gt;south_florida_invertebrates_tunicates&lt;/string&gt;</v>
      </c>
      <c r="K23" s="1" t="str">
        <f t="shared" si="4"/>
        <v>&lt;item&gt;http://reefguide.org/keys/index22.html&lt;/item&gt;</v>
      </c>
      <c r="L23" s="1" t="str">
        <f t="shared" si="5"/>
        <v>&lt;item&gt;south_florida_invertebrates_tunicates&lt;/item&gt;</v>
      </c>
      <c r="M23" s="1" t="str">
        <f t="shared" si="6"/>
        <v>&lt;item&gt;Tunicates&lt;/item&gt;</v>
      </c>
    </row>
    <row r="24" spans="1:13" x14ac:dyDescent="0.25">
      <c r="A24" s="6">
        <v>23</v>
      </c>
      <c r="B24" t="s">
        <v>242</v>
      </c>
      <c r="C24" t="s">
        <v>243</v>
      </c>
      <c r="D24" t="s">
        <v>127</v>
      </c>
      <c r="E24" t="s">
        <v>101</v>
      </c>
      <c r="F24" t="str">
        <f t="shared" si="0"/>
        <v>http://reefguide.org/keys/index23.html</v>
      </c>
      <c r="G24" t="s">
        <v>127</v>
      </c>
      <c r="H24" t="str">
        <f t="shared" si="1"/>
        <v>south_florida_sponges_sponges</v>
      </c>
      <c r="I24" t="str">
        <f t="shared" si="2"/>
        <v>&lt;string name= "south_florida_sponges_sponges_title"&gt;Sponges&lt;/string&gt;</v>
      </c>
      <c r="J24" t="str">
        <f t="shared" si="3"/>
        <v>&lt;string name= "south_florida_sponges_sponges_uid"&gt;south_florida_sponges_sponges&lt;/string&gt;</v>
      </c>
      <c r="K24" s="1" t="str">
        <f t="shared" si="4"/>
        <v>&lt;item&gt;http://reefguide.org/keys/index23.html&lt;/item&gt;</v>
      </c>
      <c r="L24" s="1" t="str">
        <f t="shared" si="5"/>
        <v>&lt;item&gt;south_florida_sponges_sponges&lt;/item&gt;</v>
      </c>
      <c r="M24" s="1" t="str">
        <f t="shared" si="6"/>
        <v>&lt;item&gt;Sponges&lt;/item&gt;</v>
      </c>
    </row>
    <row r="25" spans="1:13" x14ac:dyDescent="0.25">
      <c r="A25" s="6">
        <v>24</v>
      </c>
      <c r="B25" t="s">
        <v>242</v>
      </c>
      <c r="C25" t="s">
        <v>243</v>
      </c>
      <c r="D25" t="s">
        <v>124</v>
      </c>
      <c r="E25" t="s">
        <v>227</v>
      </c>
      <c r="F25" t="str">
        <f t="shared" si="0"/>
        <v>http://reefguide.org/keys/index24.html</v>
      </c>
      <c r="G25" t="s">
        <v>240</v>
      </c>
      <c r="H25" t="str">
        <f t="shared" si="1"/>
        <v>south_florida_corals_corals_1</v>
      </c>
      <c r="I25" t="str">
        <f t="shared" si="2"/>
        <v>&lt;string name= "south_florida_corals_corals_1_title"&gt;Corals 1&lt;/string&gt;</v>
      </c>
      <c r="J25" t="str">
        <f t="shared" si="3"/>
        <v>&lt;string name= "south_florida_corals_corals_1_uid"&gt;south_florida_corals_corals_1&lt;/string&gt;</v>
      </c>
      <c r="K25" s="1" t="str">
        <f t="shared" si="4"/>
        <v>&lt;item&gt;http://reefguide.org/keys/index24.html&lt;/item&gt;</v>
      </c>
      <c r="L25" s="1" t="str">
        <f t="shared" si="5"/>
        <v>&lt;item&gt;south_florida_corals_corals_1&lt;/item&gt;</v>
      </c>
      <c r="M25" s="1" t="str">
        <f t="shared" si="6"/>
        <v>&lt;item&gt;Corals 1&lt;/item&gt;</v>
      </c>
    </row>
    <row r="26" spans="1:13" x14ac:dyDescent="0.25">
      <c r="A26" s="6">
        <v>25</v>
      </c>
      <c r="B26" t="s">
        <v>242</v>
      </c>
      <c r="C26" t="s">
        <v>243</v>
      </c>
      <c r="D26" t="s">
        <v>124</v>
      </c>
      <c r="E26" t="s">
        <v>228</v>
      </c>
      <c r="F26" t="str">
        <f t="shared" si="0"/>
        <v>http://reefguide.org/keys/index25.html</v>
      </c>
      <c r="G26" t="s">
        <v>241</v>
      </c>
      <c r="H26" t="str">
        <f t="shared" si="1"/>
        <v>south_florida_corals_corals_2</v>
      </c>
      <c r="I26" t="str">
        <f t="shared" si="2"/>
        <v>&lt;string name= "south_florida_corals_corals_2_title"&gt;Corals 2&lt;/string&gt;</v>
      </c>
      <c r="J26" t="str">
        <f t="shared" si="3"/>
        <v>&lt;string name= "south_florida_corals_corals_2_uid"&gt;south_florida_corals_corals_2&lt;/string&gt;</v>
      </c>
      <c r="K26" s="1" t="str">
        <f t="shared" si="4"/>
        <v>&lt;item&gt;http://reefguide.org/keys/index25.html&lt;/item&gt;</v>
      </c>
      <c r="L26" s="1" t="str">
        <f t="shared" si="5"/>
        <v>&lt;item&gt;south_florida_corals_corals_2&lt;/item&gt;</v>
      </c>
      <c r="M26" s="1" t="str">
        <f t="shared" si="6"/>
        <v>&lt;item&gt;Corals 2&lt;/item&gt;</v>
      </c>
    </row>
    <row r="27" spans="1:13" x14ac:dyDescent="0.25">
      <c r="A27" s="6">
        <v>26</v>
      </c>
      <c r="B27" t="s">
        <v>242</v>
      </c>
      <c r="C27" t="s">
        <v>243</v>
      </c>
      <c r="D27" t="s">
        <v>126</v>
      </c>
      <c r="E27" t="s">
        <v>96</v>
      </c>
      <c r="F27" t="str">
        <f t="shared" si="0"/>
        <v>http://reefguide.org/keys/index26.html</v>
      </c>
      <c r="G27" t="s">
        <v>126</v>
      </c>
      <c r="H27" t="str">
        <f t="shared" si="1"/>
        <v>south_florida_algae_algae</v>
      </c>
      <c r="I27" t="str">
        <f t="shared" si="2"/>
        <v>&lt;string name= "south_florida_algae_algae_title"&gt;Algae&lt;/string&gt;</v>
      </c>
      <c r="J27" t="str">
        <f t="shared" si="3"/>
        <v>&lt;string name= "south_florida_algae_algae_uid"&gt;south_florida_algae_algae&lt;/string&gt;</v>
      </c>
      <c r="K27" s="1" t="str">
        <f t="shared" si="4"/>
        <v>&lt;item&gt;http://reefguide.org/keys/index26.html&lt;/item&gt;</v>
      </c>
      <c r="L27" s="1" t="str">
        <f t="shared" si="5"/>
        <v>&lt;item&gt;south_florida_algae_algae&lt;/item&gt;</v>
      </c>
      <c r="M27" s="1" t="str">
        <f t="shared" si="6"/>
        <v>&lt;item&gt;Algae&lt;/item&gt;</v>
      </c>
    </row>
    <row r="28" spans="1:13" x14ac:dyDescent="0.25">
      <c r="A28" s="6">
        <v>27</v>
      </c>
      <c r="B28" t="s">
        <v>242</v>
      </c>
      <c r="C28" t="s">
        <v>243</v>
      </c>
      <c r="D28" t="s">
        <v>208</v>
      </c>
      <c r="E28" t="s">
        <v>91</v>
      </c>
      <c r="F28" t="str">
        <f t="shared" si="0"/>
        <v>http://reefguide.org/keys/index27.html</v>
      </c>
      <c r="G28" t="s">
        <v>125</v>
      </c>
      <c r="H28" t="str">
        <f t="shared" si="1"/>
        <v>south_florida_reptiles_mammals_marine_reptiles_and_mammals</v>
      </c>
      <c r="I28" t="str">
        <f t="shared" si="2"/>
        <v>&lt;string name= "south_florida_reptiles_mammals_marine_reptiles_and_mammals_title"&gt;Marine Reptiles and Mammals&lt;/string&gt;</v>
      </c>
      <c r="J28" t="str">
        <f t="shared" si="3"/>
        <v>&lt;string name= "south_florida_reptiles_mammals_marine_reptiles_and_mammals_uid"&gt;south_florida_reptiles_mammals_marine_reptiles_and_mammals&lt;/string&gt;</v>
      </c>
      <c r="K28" s="1" t="str">
        <f t="shared" si="4"/>
        <v>&lt;item&gt;http://reefguide.org/keys/index27.html&lt;/item&gt;</v>
      </c>
      <c r="L28" s="1" t="str">
        <f t="shared" si="5"/>
        <v>&lt;item&gt;south_florida_reptiles_mammals_marine_reptiles_and_mammals&lt;/item&gt;</v>
      </c>
      <c r="M28" s="1" t="str">
        <f t="shared" si="6"/>
        <v>&lt;item&gt;Marine Reptiles and Mammals&lt;/item&gt;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tabSelected="1" topLeftCell="K10" workbookViewId="0">
      <selection activeCell="L2" sqref="L2:L29"/>
    </sheetView>
  </sheetViews>
  <sheetFormatPr defaultRowHeight="15" x14ac:dyDescent="0.25"/>
  <cols>
    <col min="2" max="2" width="14.5703125" bestFit="1" customWidth="1"/>
    <col min="3" max="3" width="10.140625" bestFit="1" customWidth="1"/>
    <col min="4" max="4" width="18.42578125" bestFit="1" customWidth="1"/>
    <col min="5" max="5" width="29" bestFit="1" customWidth="1"/>
    <col min="6" max="6" width="40.5703125" bestFit="1" customWidth="1"/>
    <col min="7" max="7" width="38.42578125" customWidth="1"/>
    <col min="8" max="8" width="56.7109375" bestFit="1" customWidth="1"/>
    <col min="9" max="9" width="113.5703125" customWidth="1"/>
    <col min="10" max="10" width="93" bestFit="1" customWidth="1"/>
    <col min="11" max="11" width="63.42578125" bestFit="1" customWidth="1"/>
    <col min="12" max="12" width="88.28515625" bestFit="1" customWidth="1"/>
    <col min="13" max="13" width="48" bestFit="1" customWidth="1"/>
  </cols>
  <sheetData>
    <row r="1" spans="1:13" x14ac:dyDescent="0.25">
      <c r="A1" t="s">
        <v>179</v>
      </c>
      <c r="B1" t="s">
        <v>207</v>
      </c>
      <c r="C1" t="s">
        <v>206</v>
      </c>
      <c r="D1" t="s">
        <v>2</v>
      </c>
      <c r="E1" t="s">
        <v>4</v>
      </c>
      <c r="F1" t="s">
        <v>5</v>
      </c>
      <c r="G1" t="s">
        <v>189</v>
      </c>
      <c r="H1" t="s">
        <v>3</v>
      </c>
      <c r="K1" s="1"/>
    </row>
    <row r="2" spans="1:13" x14ac:dyDescent="0.25">
      <c r="A2">
        <v>1</v>
      </c>
      <c r="B2" t="s">
        <v>205</v>
      </c>
      <c r="C2" t="s">
        <v>178</v>
      </c>
      <c r="D2" t="s">
        <v>170</v>
      </c>
      <c r="E2" t="s">
        <v>171</v>
      </c>
      <c r="F2" t="str">
        <f>"http://reefguide.org/indopac/index"&amp;A2&amp;".html"</f>
        <v>http://reefguide.org/indopac/index1.html</v>
      </c>
      <c r="G2" t="s">
        <v>193</v>
      </c>
      <c r="H2" t="str">
        <f>B2&amp;"_"&amp;D2&amp;"_"&amp;G2</f>
        <v>tropical_pacific_fish_disk_and_large_oval_1</v>
      </c>
      <c r="I2" t="str">
        <f>"&lt;string name= """ &amp; H2&amp; "_title""&gt;" &amp;E2&amp;"&lt;/string&gt;"</f>
        <v>&lt;string name= "tropical_pacific_fish_disk_and_large_oval_1_title"&gt;Disk and Large Oval 1&lt;/string&gt;</v>
      </c>
      <c r="J2" t="str">
        <f>"&lt;string name= """ &amp; H2&amp; "_uid""&gt;" &amp;H2&amp;"&lt;/string&gt;"</f>
        <v>&lt;string name= "tropical_pacific_fish_disk_and_large_oval_1_uid"&gt;tropical_pacific_fish_disk_and_large_oval_1&lt;/string&gt;</v>
      </c>
      <c r="K2" s="1" t="str">
        <f>"&lt;item&gt;"&amp;F2&amp;"&lt;/item&gt;"</f>
        <v>&lt;item&gt;http://reefguide.org/indopac/index1.html&lt;/item&gt;</v>
      </c>
      <c r="L2" s="1" t="str">
        <f>"&lt;item&gt;"&amp;H2&amp;"&lt;/item&gt;"</f>
        <v>&lt;item&gt;tropical_pacific_fish_disk_and_large_oval_1&lt;/item&gt;</v>
      </c>
      <c r="M2" s="1" t="str">
        <f>"&lt;item&gt;"&amp;E2&amp;"&lt;/item&gt;"</f>
        <v>&lt;item&gt;Disk and Large Oval 1&lt;/item&gt;</v>
      </c>
    </row>
    <row r="3" spans="1:13" x14ac:dyDescent="0.25">
      <c r="A3">
        <v>2</v>
      </c>
      <c r="B3" t="s">
        <v>205</v>
      </c>
      <c r="C3" t="s">
        <v>178</v>
      </c>
      <c r="D3" t="s">
        <v>170</v>
      </c>
      <c r="E3" t="s">
        <v>172</v>
      </c>
      <c r="F3" t="str">
        <f>"http://reefguide.org/indopac/index"&amp;A3&amp;".html"</f>
        <v>http://reefguide.org/indopac/index2.html</v>
      </c>
      <c r="G3" t="s">
        <v>194</v>
      </c>
      <c r="H3" t="str">
        <f t="shared" ref="H3:H29" si="0">B3&amp;"_"&amp;D3&amp;"_"&amp;G3</f>
        <v>tropical_pacific_fish_disk_and_large_oval_2</v>
      </c>
      <c r="I3" t="str">
        <f t="shared" ref="I3:I29" si="1">"&lt;string name= """ &amp; H3&amp; "_title""&gt;" &amp;E3&amp;"&lt;/string&gt;"</f>
        <v>&lt;string name= "tropical_pacific_fish_disk_and_large_oval_2_title"&gt;Disk and Large Oval 2&lt;/string&gt;</v>
      </c>
      <c r="J3" t="str">
        <f t="shared" ref="J3:J29" si="2">"&lt;string name= """ &amp; H3&amp; "_uid""&gt;" &amp;H3&amp;"&lt;/string&gt;"</f>
        <v>&lt;string name= "tropical_pacific_fish_disk_and_large_oval_2_uid"&gt;tropical_pacific_fish_disk_and_large_oval_2&lt;/string&gt;</v>
      </c>
      <c r="K3" s="1" t="str">
        <f t="shared" ref="K3:K29" si="3">"&lt;item&gt;"&amp;F3&amp;"&lt;/item&gt;"</f>
        <v>&lt;item&gt;http://reefguide.org/indopac/index2.html&lt;/item&gt;</v>
      </c>
      <c r="L3" s="1" t="str">
        <f t="shared" ref="L3:L29" si="4">"&lt;item&gt;"&amp;H3&amp;"&lt;/item&gt;"</f>
        <v>&lt;item&gt;tropical_pacific_fish_disk_and_large_oval_2&lt;/item&gt;</v>
      </c>
      <c r="M3" s="1" t="str">
        <f t="shared" ref="M3:M29" si="5">"&lt;item&gt;"&amp;E3&amp;"&lt;/item&gt;"</f>
        <v>&lt;item&gt;Disk and Large Oval 2&lt;/item&gt;</v>
      </c>
    </row>
    <row r="4" spans="1:13" x14ac:dyDescent="0.25">
      <c r="A4">
        <v>40</v>
      </c>
      <c r="B4" t="s">
        <v>205</v>
      </c>
      <c r="C4" t="s">
        <v>178</v>
      </c>
      <c r="D4" t="s">
        <v>170</v>
      </c>
      <c r="E4" t="s">
        <v>173</v>
      </c>
      <c r="F4" t="str">
        <f>"http://reefguide.org/indopac/index"&amp;A4&amp;".html"</f>
        <v>http://reefguide.org/indopac/index40.html</v>
      </c>
      <c r="G4" t="s">
        <v>195</v>
      </c>
      <c r="H4" t="str">
        <f t="shared" si="0"/>
        <v>tropical_pacific_fish_small_oval_fishes</v>
      </c>
      <c r="I4" t="str">
        <f t="shared" si="1"/>
        <v>&lt;string name= "tropical_pacific_fish_small_oval_fishes_title"&gt;Small Oval Fishes&lt;/string&gt;</v>
      </c>
      <c r="J4" t="str">
        <f t="shared" si="2"/>
        <v>&lt;string name= "tropical_pacific_fish_small_oval_fishes_uid"&gt;tropical_pacific_fish_small_oval_fishes&lt;/string&gt;</v>
      </c>
      <c r="K4" s="1" t="str">
        <f t="shared" si="3"/>
        <v>&lt;item&gt;http://reefguide.org/indopac/index40.html&lt;/item&gt;</v>
      </c>
      <c r="L4" s="1" t="str">
        <f t="shared" si="4"/>
        <v>&lt;item&gt;tropical_pacific_fish_small_oval_fishes&lt;/item&gt;</v>
      </c>
      <c r="M4" s="1" t="str">
        <f t="shared" si="5"/>
        <v>&lt;item&gt;Small Oval Fishes&lt;/item&gt;</v>
      </c>
    </row>
    <row r="5" spans="1:13" x14ac:dyDescent="0.25">
      <c r="A5">
        <v>3</v>
      </c>
      <c r="B5" t="s">
        <v>205</v>
      </c>
      <c r="C5" t="s">
        <v>178</v>
      </c>
      <c r="D5" t="s">
        <v>170</v>
      </c>
      <c r="E5" t="s">
        <v>21</v>
      </c>
      <c r="F5" t="str">
        <f>"http://reefguide.org/indopac/index"&amp;A5&amp;".html"</f>
        <v>http://reefguide.org/indopac/index3.html</v>
      </c>
      <c r="G5" t="s">
        <v>111</v>
      </c>
      <c r="H5" t="str">
        <f t="shared" si="0"/>
        <v>tropical_pacific_fish_silvery_fishes</v>
      </c>
      <c r="I5" t="str">
        <f t="shared" si="1"/>
        <v>&lt;string name= "tropical_pacific_fish_silvery_fishes_title"&gt;Silvery Fishes&lt;/string&gt;</v>
      </c>
      <c r="J5" t="str">
        <f t="shared" si="2"/>
        <v>&lt;string name= "tropical_pacific_fish_silvery_fishes_uid"&gt;tropical_pacific_fish_silvery_fishes&lt;/string&gt;</v>
      </c>
      <c r="K5" s="1" t="str">
        <f t="shared" si="3"/>
        <v>&lt;item&gt;http://reefguide.org/indopac/index3.html&lt;/item&gt;</v>
      </c>
      <c r="L5" s="1" t="str">
        <f t="shared" si="4"/>
        <v>&lt;item&gt;tropical_pacific_fish_silvery_fishes&lt;/item&gt;</v>
      </c>
      <c r="M5" s="1" t="str">
        <f t="shared" si="5"/>
        <v>&lt;item&gt;Silvery Fishes&lt;/item&gt;</v>
      </c>
    </row>
    <row r="6" spans="1:13" x14ac:dyDescent="0.25">
      <c r="A6">
        <v>4</v>
      </c>
      <c r="B6" t="s">
        <v>205</v>
      </c>
      <c r="C6" t="s">
        <v>178</v>
      </c>
      <c r="D6" t="s">
        <v>170</v>
      </c>
      <c r="E6" t="s">
        <v>26</v>
      </c>
      <c r="F6" t="str">
        <f>"http://reefguide.org/indopac/index"&amp;A6&amp;".html"</f>
        <v>http://reefguide.org/indopac/index4.html</v>
      </c>
      <c r="G6" t="s">
        <v>112</v>
      </c>
      <c r="H6" t="str">
        <f t="shared" si="0"/>
        <v>tropical_pacific_fish_groupers_and_snappers</v>
      </c>
      <c r="I6" t="str">
        <f t="shared" si="1"/>
        <v>&lt;string name= "tropical_pacific_fish_groupers_and_snappers_title"&gt;Groupers and Snappers&lt;/string&gt;</v>
      </c>
      <c r="J6" t="str">
        <f t="shared" si="2"/>
        <v>&lt;string name= "tropical_pacific_fish_groupers_and_snappers_uid"&gt;tropical_pacific_fish_groupers_and_snappers&lt;/string&gt;</v>
      </c>
      <c r="K6" s="1" t="str">
        <f t="shared" si="3"/>
        <v>&lt;item&gt;http://reefguide.org/indopac/index4.html&lt;/item&gt;</v>
      </c>
      <c r="L6" s="1" t="str">
        <f t="shared" si="4"/>
        <v>&lt;item&gt;tropical_pacific_fish_groupers_and_snappers&lt;/item&gt;</v>
      </c>
      <c r="M6" s="1" t="str">
        <f t="shared" si="5"/>
        <v>&lt;item&gt;Groupers and Snappers&lt;/item&gt;</v>
      </c>
    </row>
    <row r="7" spans="1:13" x14ac:dyDescent="0.25">
      <c r="A7">
        <v>5</v>
      </c>
      <c r="B7" t="s">
        <v>205</v>
      </c>
      <c r="C7" t="s">
        <v>178</v>
      </c>
      <c r="D7" t="s">
        <v>170</v>
      </c>
      <c r="E7" t="s">
        <v>31</v>
      </c>
      <c r="F7" t="str">
        <f>"http://reefguide.org/indopac/index"&amp;A7&amp;".html"</f>
        <v>http://reefguide.org/indopac/index5.html</v>
      </c>
      <c r="G7" t="s">
        <v>113</v>
      </c>
      <c r="H7" t="str">
        <f t="shared" si="0"/>
        <v>tropical_pacific_fish_parrotfishes_and_wrasses</v>
      </c>
      <c r="I7" t="str">
        <f t="shared" si="1"/>
        <v>&lt;string name= "tropical_pacific_fish_parrotfishes_and_wrasses_title"&gt;Parrotfishes and Wrasses&lt;/string&gt;</v>
      </c>
      <c r="J7" t="str">
        <f t="shared" si="2"/>
        <v>&lt;string name= "tropical_pacific_fish_parrotfishes_and_wrasses_uid"&gt;tropical_pacific_fish_parrotfishes_and_wrasses&lt;/string&gt;</v>
      </c>
      <c r="K7" s="1" t="str">
        <f t="shared" si="3"/>
        <v>&lt;item&gt;http://reefguide.org/indopac/index5.html&lt;/item&gt;</v>
      </c>
      <c r="L7" s="1" t="str">
        <f t="shared" si="4"/>
        <v>&lt;item&gt;tropical_pacific_fish_parrotfishes_and_wrasses&lt;/item&gt;</v>
      </c>
      <c r="M7" s="1" t="str">
        <f t="shared" si="5"/>
        <v>&lt;item&gt;Parrotfishes and Wrasses&lt;/item&gt;</v>
      </c>
    </row>
    <row r="8" spans="1:13" x14ac:dyDescent="0.25">
      <c r="A8">
        <v>6</v>
      </c>
      <c r="B8" t="s">
        <v>205</v>
      </c>
      <c r="C8" t="s">
        <v>178</v>
      </c>
      <c r="D8" t="s">
        <v>170</v>
      </c>
      <c r="E8" t="s">
        <v>36</v>
      </c>
      <c r="F8" t="str">
        <f>"http://reefguide.org/indopac/index"&amp;A8&amp;".html"</f>
        <v>http://reefguide.org/indopac/index6.html</v>
      </c>
      <c r="G8" t="s">
        <v>114</v>
      </c>
      <c r="H8" t="str">
        <f t="shared" si="0"/>
        <v>tropical_pacific_fish_red_fishes</v>
      </c>
      <c r="I8" t="str">
        <f t="shared" si="1"/>
        <v>&lt;string name= "tropical_pacific_fish_red_fishes_title"&gt;Red Fishes&lt;/string&gt;</v>
      </c>
      <c r="J8" t="str">
        <f t="shared" si="2"/>
        <v>&lt;string name= "tropical_pacific_fish_red_fishes_uid"&gt;tropical_pacific_fish_red_fishes&lt;/string&gt;</v>
      </c>
      <c r="K8" s="1" t="str">
        <f t="shared" si="3"/>
        <v>&lt;item&gt;http://reefguide.org/indopac/index6.html&lt;/item&gt;</v>
      </c>
      <c r="L8" s="1" t="str">
        <f t="shared" si="4"/>
        <v>&lt;item&gt;tropical_pacific_fish_red_fishes&lt;/item&gt;</v>
      </c>
      <c r="M8" s="1" t="str">
        <f t="shared" si="5"/>
        <v>&lt;item&gt;Red Fishes&lt;/item&gt;</v>
      </c>
    </row>
    <row r="9" spans="1:13" x14ac:dyDescent="0.25">
      <c r="A9">
        <v>7</v>
      </c>
      <c r="B9" t="s">
        <v>205</v>
      </c>
      <c r="C9" t="s">
        <v>178</v>
      </c>
      <c r="D9" t="s">
        <v>170</v>
      </c>
      <c r="E9" t="s">
        <v>174</v>
      </c>
      <c r="F9" t="str">
        <f>"http://reefguide.org/indopac/index"&amp;A9&amp;".html"</f>
        <v>http://reefguide.org/indopac/index7.html</v>
      </c>
      <c r="G9" t="s">
        <v>196</v>
      </c>
      <c r="H9" t="str">
        <f t="shared" si="0"/>
        <v>tropical_pacific_fish_gobies_and_blennies</v>
      </c>
      <c r="I9" t="str">
        <f t="shared" si="1"/>
        <v>&lt;string name= "tropical_pacific_fish_gobies_and_blennies_title"&gt;Gobies and Blennies&lt;/string&gt;</v>
      </c>
      <c r="J9" t="str">
        <f t="shared" si="2"/>
        <v>&lt;string name= "tropical_pacific_fish_gobies_and_blennies_uid"&gt;tropical_pacific_fish_gobies_and_blennies&lt;/string&gt;</v>
      </c>
      <c r="K9" s="1" t="str">
        <f t="shared" si="3"/>
        <v>&lt;item&gt;http://reefguide.org/indopac/index7.html&lt;/item&gt;</v>
      </c>
      <c r="L9" s="1" t="str">
        <f t="shared" si="4"/>
        <v>&lt;item&gt;tropical_pacific_fish_gobies_and_blennies&lt;/item&gt;</v>
      </c>
      <c r="M9" s="1" t="str">
        <f t="shared" si="5"/>
        <v>&lt;item&gt;Gobies and Blennies&lt;/item&gt;</v>
      </c>
    </row>
    <row r="10" spans="1:13" x14ac:dyDescent="0.25">
      <c r="A10">
        <v>48</v>
      </c>
      <c r="B10" t="s">
        <v>205</v>
      </c>
      <c r="C10" t="s">
        <v>178</v>
      </c>
      <c r="D10" t="s">
        <v>170</v>
      </c>
      <c r="E10" t="s">
        <v>175</v>
      </c>
      <c r="F10" t="str">
        <f>"http://reefguide.org/indopac/index"&amp;A10&amp;".html"</f>
        <v>http://reefguide.org/indopac/index48.html</v>
      </c>
      <c r="G10" t="s">
        <v>202</v>
      </c>
      <c r="H10" t="str">
        <f t="shared" si="0"/>
        <v>tropical_pacific_fish_bottom_dwellers_1</v>
      </c>
      <c r="I10" t="str">
        <f t="shared" si="1"/>
        <v>&lt;string name= "tropical_pacific_fish_bottom_dwellers_1_title"&gt;Bottom-Dwellers 1&lt;/string&gt;</v>
      </c>
      <c r="J10" t="str">
        <f t="shared" si="2"/>
        <v>&lt;string name= "tropical_pacific_fish_bottom_dwellers_1_uid"&gt;tropical_pacific_fish_bottom_dwellers_1&lt;/string&gt;</v>
      </c>
      <c r="K10" s="1" t="str">
        <f t="shared" si="3"/>
        <v>&lt;item&gt;http://reefguide.org/indopac/index48.html&lt;/item&gt;</v>
      </c>
      <c r="L10" s="1" t="str">
        <f t="shared" si="4"/>
        <v>&lt;item&gt;tropical_pacific_fish_bottom_dwellers_1&lt;/item&gt;</v>
      </c>
      <c r="M10" s="1" t="str">
        <f t="shared" si="5"/>
        <v>&lt;item&gt;Bottom-Dwellers 1&lt;/item&gt;</v>
      </c>
    </row>
    <row r="11" spans="1:13" x14ac:dyDescent="0.25">
      <c r="A11">
        <v>8</v>
      </c>
      <c r="B11" t="s">
        <v>205</v>
      </c>
      <c r="C11" t="s">
        <v>178</v>
      </c>
      <c r="D11" t="s">
        <v>170</v>
      </c>
      <c r="E11" t="s">
        <v>176</v>
      </c>
      <c r="F11" t="str">
        <f>"http://reefguide.org/indopac/index"&amp;A11&amp;".html"</f>
        <v>http://reefguide.org/indopac/index8.html</v>
      </c>
      <c r="G11" t="s">
        <v>203</v>
      </c>
      <c r="H11" t="str">
        <f t="shared" si="0"/>
        <v>tropical_pacific_fish_bottom_dwellers_2</v>
      </c>
      <c r="I11" t="str">
        <f t="shared" si="1"/>
        <v>&lt;string name= "tropical_pacific_fish_bottom_dwellers_2_title"&gt;Bottom-Dwellers 2&lt;/string&gt;</v>
      </c>
      <c r="J11" t="str">
        <f t="shared" si="2"/>
        <v>&lt;string name= "tropical_pacific_fish_bottom_dwellers_2_uid"&gt;tropical_pacific_fish_bottom_dwellers_2&lt;/string&gt;</v>
      </c>
      <c r="K11" s="1" t="str">
        <f t="shared" si="3"/>
        <v>&lt;item&gt;http://reefguide.org/indopac/index8.html&lt;/item&gt;</v>
      </c>
      <c r="L11" s="1" t="str">
        <f t="shared" si="4"/>
        <v>&lt;item&gt;tropical_pacific_fish_bottom_dwellers_2&lt;/item&gt;</v>
      </c>
      <c r="M11" s="1" t="str">
        <f t="shared" si="5"/>
        <v>&lt;item&gt;Bottom-Dwellers 2&lt;/item&gt;</v>
      </c>
    </row>
    <row r="12" spans="1:13" x14ac:dyDescent="0.25">
      <c r="A12">
        <v>9</v>
      </c>
      <c r="B12" t="s">
        <v>205</v>
      </c>
      <c r="C12" t="s">
        <v>178</v>
      </c>
      <c r="D12" t="s">
        <v>170</v>
      </c>
      <c r="E12" t="s">
        <v>46</v>
      </c>
      <c r="F12" t="str">
        <f>"http://reefguide.org/indopac/index"&amp;A12&amp;".html"</f>
        <v>http://reefguide.org/indopac/index9.html</v>
      </c>
      <c r="G12" t="s">
        <v>116</v>
      </c>
      <c r="H12" t="str">
        <f t="shared" si="0"/>
        <v>tropical_pacific_fish_odd_shaped_swimmers_1</v>
      </c>
      <c r="I12" t="str">
        <f t="shared" si="1"/>
        <v>&lt;string name= "tropical_pacific_fish_odd_shaped_swimmers_1_title"&gt;Odd-Shaped Swimmers 1&lt;/string&gt;</v>
      </c>
      <c r="J12" t="str">
        <f t="shared" si="2"/>
        <v>&lt;string name= "tropical_pacific_fish_odd_shaped_swimmers_1_uid"&gt;tropical_pacific_fish_odd_shaped_swimmers_1&lt;/string&gt;</v>
      </c>
      <c r="K12" s="1" t="str">
        <f t="shared" si="3"/>
        <v>&lt;item&gt;http://reefguide.org/indopac/index9.html&lt;/item&gt;</v>
      </c>
      <c r="L12" s="1" t="str">
        <f t="shared" si="4"/>
        <v>&lt;item&gt;tropical_pacific_fish_odd_shaped_swimmers_1&lt;/item&gt;</v>
      </c>
      <c r="M12" s="1" t="str">
        <f t="shared" si="5"/>
        <v>&lt;item&gt;Odd-Shaped Swimmers 1&lt;/item&gt;</v>
      </c>
    </row>
    <row r="13" spans="1:13" x14ac:dyDescent="0.25">
      <c r="A13">
        <v>10</v>
      </c>
      <c r="B13" t="s">
        <v>205</v>
      </c>
      <c r="C13" t="s">
        <v>178</v>
      </c>
      <c r="D13" t="s">
        <v>170</v>
      </c>
      <c r="E13" t="s">
        <v>51</v>
      </c>
      <c r="F13" t="str">
        <f>"http://reefguide.org/indopac/index"&amp;A13&amp;".html"</f>
        <v>http://reefguide.org/indopac/index10.html</v>
      </c>
      <c r="G13" t="s">
        <v>117</v>
      </c>
      <c r="H13" t="str">
        <f t="shared" si="0"/>
        <v>tropical_pacific_fish_odd_shaped_swimmers_2</v>
      </c>
      <c r="I13" t="str">
        <f t="shared" si="1"/>
        <v>&lt;string name= "tropical_pacific_fish_odd_shaped_swimmers_2_title"&gt;Odd-Shaped Swimmers 2&lt;/string&gt;</v>
      </c>
      <c r="J13" t="str">
        <f t="shared" si="2"/>
        <v>&lt;string name= "tropical_pacific_fish_odd_shaped_swimmers_2_uid"&gt;tropical_pacific_fish_odd_shaped_swimmers_2&lt;/string&gt;</v>
      </c>
      <c r="K13" s="1" t="str">
        <f t="shared" si="3"/>
        <v>&lt;item&gt;http://reefguide.org/indopac/index10.html&lt;/item&gt;</v>
      </c>
      <c r="L13" s="1" t="str">
        <f t="shared" si="4"/>
        <v>&lt;item&gt;tropical_pacific_fish_odd_shaped_swimmers_2&lt;/item&gt;</v>
      </c>
      <c r="M13" s="1" t="str">
        <f t="shared" si="5"/>
        <v>&lt;item&gt;Odd-Shaped Swimmers 2&lt;/item&gt;</v>
      </c>
    </row>
    <row r="14" spans="1:13" x14ac:dyDescent="0.25">
      <c r="A14">
        <v>49</v>
      </c>
      <c r="B14" t="s">
        <v>205</v>
      </c>
      <c r="C14" t="s">
        <v>178</v>
      </c>
      <c r="D14" t="s">
        <v>170</v>
      </c>
      <c r="E14" t="s">
        <v>185</v>
      </c>
      <c r="F14" t="str">
        <f>"http://reefguide.org/indopac/index"&amp;A14&amp;".html"</f>
        <v>http://reefguide.org/indopac/index49.html</v>
      </c>
      <c r="G14" t="s">
        <v>197</v>
      </c>
      <c r="H14" t="str">
        <f t="shared" si="0"/>
        <v>tropical_pacific_fish_seahorses_and_pipefishes</v>
      </c>
      <c r="I14" t="str">
        <f t="shared" si="1"/>
        <v>&lt;string name= "tropical_pacific_fish_seahorses_and_pipefishes_title"&gt;Seahorses and Pipefishes&lt;/string&gt;</v>
      </c>
      <c r="J14" t="str">
        <f t="shared" si="2"/>
        <v>&lt;string name= "tropical_pacific_fish_seahorses_and_pipefishes_uid"&gt;tropical_pacific_fish_seahorses_and_pipefishes&lt;/string&gt;</v>
      </c>
      <c r="K14" s="1" t="str">
        <f t="shared" si="3"/>
        <v>&lt;item&gt;http://reefguide.org/indopac/index49.html&lt;/item&gt;</v>
      </c>
      <c r="L14" s="1" t="str">
        <f t="shared" si="4"/>
        <v>&lt;item&gt;tropical_pacific_fish_seahorses_and_pipefishes&lt;/item&gt;</v>
      </c>
      <c r="M14" s="1" t="str">
        <f t="shared" si="5"/>
        <v>&lt;item&gt;Seahorses and Pipefishes&lt;/item&gt;</v>
      </c>
    </row>
    <row r="15" spans="1:13" x14ac:dyDescent="0.25">
      <c r="A15">
        <v>11</v>
      </c>
      <c r="B15" t="s">
        <v>205</v>
      </c>
      <c r="C15" t="s">
        <v>178</v>
      </c>
      <c r="D15" t="s">
        <v>170</v>
      </c>
      <c r="E15" t="s">
        <v>56</v>
      </c>
      <c r="F15" t="str">
        <f>"http://reefguide.org/indopac/index"&amp;A15&amp;".html"</f>
        <v>http://reefguide.org/indopac/index11.html</v>
      </c>
      <c r="G15" t="s">
        <v>118</v>
      </c>
      <c r="H15" t="str">
        <f t="shared" si="0"/>
        <v>tropical_pacific_fish_eels</v>
      </c>
      <c r="I15" t="str">
        <f t="shared" si="1"/>
        <v>&lt;string name= "tropical_pacific_fish_eels_title"&gt;Eels&lt;/string&gt;</v>
      </c>
      <c r="J15" t="str">
        <f t="shared" si="2"/>
        <v>&lt;string name= "tropical_pacific_fish_eels_uid"&gt;tropical_pacific_fish_eels&lt;/string&gt;</v>
      </c>
      <c r="K15" s="1" t="str">
        <f t="shared" si="3"/>
        <v>&lt;item&gt;http://reefguide.org/indopac/index11.html&lt;/item&gt;</v>
      </c>
      <c r="L15" s="1" t="str">
        <f t="shared" si="4"/>
        <v>&lt;item&gt;tropical_pacific_fish_eels&lt;/item&gt;</v>
      </c>
      <c r="M15" s="1" t="str">
        <f t="shared" si="5"/>
        <v>&lt;item&gt;Eels&lt;/item&gt;</v>
      </c>
    </row>
    <row r="16" spans="1:13" x14ac:dyDescent="0.25">
      <c r="A16">
        <v>12</v>
      </c>
      <c r="B16" t="s">
        <v>205</v>
      </c>
      <c r="C16" t="s">
        <v>178</v>
      </c>
      <c r="D16" t="s">
        <v>170</v>
      </c>
      <c r="E16" t="s">
        <v>61</v>
      </c>
      <c r="F16" t="str">
        <f>"http://reefguide.org/indopac/index"&amp;A16&amp;".html"</f>
        <v>http://reefguide.org/indopac/index12.html</v>
      </c>
      <c r="G16" t="s">
        <v>119</v>
      </c>
      <c r="H16" t="str">
        <f t="shared" si="0"/>
        <v>tropical_pacific_fish_rays_and_sharks</v>
      </c>
      <c r="I16" t="str">
        <f t="shared" si="1"/>
        <v>&lt;string name= "tropical_pacific_fish_rays_and_sharks_title"&gt;Rays and Sharks&lt;/string&gt;</v>
      </c>
      <c r="J16" t="str">
        <f t="shared" si="2"/>
        <v>&lt;string name= "tropical_pacific_fish_rays_and_sharks_uid"&gt;tropical_pacific_fish_rays_and_sharks&lt;/string&gt;</v>
      </c>
      <c r="K16" s="1" t="str">
        <f t="shared" si="3"/>
        <v>&lt;item&gt;http://reefguide.org/indopac/index12.html&lt;/item&gt;</v>
      </c>
      <c r="L16" s="1" t="str">
        <f t="shared" si="4"/>
        <v>&lt;item&gt;tropical_pacific_fish_rays_and_sharks&lt;/item&gt;</v>
      </c>
      <c r="M16" s="1" t="str">
        <f t="shared" si="5"/>
        <v>&lt;item&gt;Rays and Sharks&lt;/item&gt;</v>
      </c>
    </row>
    <row r="17" spans="1:13" x14ac:dyDescent="0.25">
      <c r="A17">
        <v>45</v>
      </c>
      <c r="B17" t="s">
        <v>205</v>
      </c>
      <c r="C17" t="s">
        <v>178</v>
      </c>
      <c r="D17" t="s">
        <v>180</v>
      </c>
      <c r="E17" t="s">
        <v>187</v>
      </c>
      <c r="F17" t="str">
        <f>"http://reefguide.org/indopac/index"&amp;A17&amp;".html"</f>
        <v>http://reefguide.org/indopac/index45.html</v>
      </c>
      <c r="G17" t="s">
        <v>198</v>
      </c>
      <c r="H17" t="str">
        <f t="shared" si="0"/>
        <v>tropical_pacific_invertebrates_crustaceans_1</v>
      </c>
      <c r="I17" t="str">
        <f t="shared" si="1"/>
        <v>&lt;string name= "tropical_pacific_invertebrates_crustaceans_1_title"&gt;Crustaceans 1&lt;/string&gt;</v>
      </c>
      <c r="J17" t="str">
        <f t="shared" si="2"/>
        <v>&lt;string name= "tropical_pacific_invertebrates_crustaceans_1_uid"&gt;tropical_pacific_invertebrates_crustaceans_1&lt;/string&gt;</v>
      </c>
      <c r="K17" s="1" t="str">
        <f t="shared" si="3"/>
        <v>&lt;item&gt;http://reefguide.org/indopac/index45.html&lt;/item&gt;</v>
      </c>
      <c r="L17" s="1" t="str">
        <f t="shared" si="4"/>
        <v>&lt;item&gt;tropical_pacific_invertebrates_crustaceans_1&lt;/item&gt;</v>
      </c>
      <c r="M17" s="1" t="str">
        <f t="shared" si="5"/>
        <v>&lt;item&gt;Crustaceans 1&lt;/item&gt;</v>
      </c>
    </row>
    <row r="18" spans="1:13" x14ac:dyDescent="0.25">
      <c r="A18">
        <v>13</v>
      </c>
      <c r="B18" t="s">
        <v>205</v>
      </c>
      <c r="C18" t="s">
        <v>178</v>
      </c>
      <c r="D18" t="s">
        <v>180</v>
      </c>
      <c r="E18" t="s">
        <v>188</v>
      </c>
      <c r="F18" t="str">
        <f>"http://reefguide.org/indopac/index"&amp;A18&amp;".html"</f>
        <v>http://reefguide.org/indopac/index13.html</v>
      </c>
      <c r="G18" t="s">
        <v>199</v>
      </c>
      <c r="H18" t="str">
        <f t="shared" si="0"/>
        <v>tropical_pacific_invertebrates_crustaceans_2</v>
      </c>
      <c r="I18" t="str">
        <f t="shared" si="1"/>
        <v>&lt;string name= "tropical_pacific_invertebrates_crustaceans_2_title"&gt;Crustaceans 2&lt;/string&gt;</v>
      </c>
      <c r="J18" t="str">
        <f t="shared" si="2"/>
        <v>&lt;string name= "tropical_pacific_invertebrates_crustaceans_2_uid"&gt;tropical_pacific_invertebrates_crustaceans_2&lt;/string&gt;</v>
      </c>
      <c r="K18" s="1" t="str">
        <f t="shared" si="3"/>
        <v>&lt;item&gt;http://reefguide.org/indopac/index13.html&lt;/item&gt;</v>
      </c>
      <c r="L18" s="1" t="str">
        <f t="shared" si="4"/>
        <v>&lt;item&gt;tropical_pacific_invertebrates_crustaceans_2&lt;/item&gt;</v>
      </c>
      <c r="M18" s="1" t="str">
        <f t="shared" si="5"/>
        <v>&lt;item&gt;Crustaceans 2&lt;/item&gt;</v>
      </c>
    </row>
    <row r="19" spans="1:13" x14ac:dyDescent="0.25">
      <c r="A19">
        <v>14</v>
      </c>
      <c r="B19" t="s">
        <v>205</v>
      </c>
      <c r="C19" t="s">
        <v>178</v>
      </c>
      <c r="D19" t="s">
        <v>180</v>
      </c>
      <c r="E19" t="s">
        <v>181</v>
      </c>
      <c r="F19" t="str">
        <f>"http://reefguide.org/indopac/index"&amp;A19&amp;".html"</f>
        <v>http://reefguide.org/indopac/index14.html</v>
      </c>
      <c r="G19" t="s">
        <v>200</v>
      </c>
      <c r="H19" t="str">
        <f t="shared" si="0"/>
        <v>tropical_pacific_invertebrates_sea_slugs</v>
      </c>
      <c r="I19" t="str">
        <f t="shared" si="1"/>
        <v>&lt;string name= "tropical_pacific_invertebrates_sea_slugs_title"&gt;Sea Slugs&lt;/string&gt;</v>
      </c>
      <c r="J19" t="str">
        <f t="shared" si="2"/>
        <v>&lt;string name= "tropical_pacific_invertebrates_sea_slugs_uid"&gt;tropical_pacific_invertebrates_sea_slugs&lt;/string&gt;</v>
      </c>
      <c r="K19" s="1" t="str">
        <f t="shared" si="3"/>
        <v>&lt;item&gt;http://reefguide.org/indopac/index14.html&lt;/item&gt;</v>
      </c>
      <c r="L19" s="1" t="str">
        <f t="shared" si="4"/>
        <v>&lt;item&gt;tropical_pacific_invertebrates_sea_slugs&lt;/item&gt;</v>
      </c>
      <c r="M19" s="1" t="str">
        <f t="shared" si="5"/>
        <v>&lt;item&gt;Sea Slugs&lt;/item&gt;</v>
      </c>
    </row>
    <row r="20" spans="1:13" x14ac:dyDescent="0.25">
      <c r="A20">
        <v>41</v>
      </c>
      <c r="B20" t="s">
        <v>205</v>
      </c>
      <c r="C20" t="s">
        <v>178</v>
      </c>
      <c r="D20" t="s">
        <v>180</v>
      </c>
      <c r="E20" t="s">
        <v>186</v>
      </c>
      <c r="F20" t="str">
        <f>"http://reefguide.org/indopac/index"&amp;A20&amp;".html"</f>
        <v>http://reefguide.org/indopac/index41.html</v>
      </c>
      <c r="G20" t="s">
        <v>190</v>
      </c>
      <c r="H20" t="str">
        <f t="shared" si="0"/>
        <v>tropical_pacific_invertebrates_gastropods</v>
      </c>
      <c r="I20" t="str">
        <f t="shared" si="1"/>
        <v>&lt;string name= "tropical_pacific_invertebrates_gastropods_title"&gt;Gastropods&lt;/string&gt;</v>
      </c>
      <c r="J20" t="str">
        <f t="shared" si="2"/>
        <v>&lt;string name= "tropical_pacific_invertebrates_gastropods_uid"&gt;tropical_pacific_invertebrates_gastropods&lt;/string&gt;</v>
      </c>
      <c r="K20" s="1" t="str">
        <f t="shared" si="3"/>
        <v>&lt;item&gt;http://reefguide.org/indopac/index41.html&lt;/item&gt;</v>
      </c>
      <c r="L20" s="1" t="str">
        <f t="shared" si="4"/>
        <v>&lt;item&gt;tropical_pacific_invertebrates_gastropods&lt;/item&gt;</v>
      </c>
      <c r="M20" s="1" t="str">
        <f t="shared" si="5"/>
        <v>&lt;item&gt;Gastropods&lt;/item&gt;</v>
      </c>
    </row>
    <row r="21" spans="1:13" x14ac:dyDescent="0.25">
      <c r="A21">
        <v>15</v>
      </c>
      <c r="B21" t="s">
        <v>205</v>
      </c>
      <c r="C21" t="s">
        <v>178</v>
      </c>
      <c r="D21" t="s">
        <v>180</v>
      </c>
      <c r="E21" t="s">
        <v>182</v>
      </c>
      <c r="F21" t="str">
        <f>"http://reefguide.org/indopac/index"&amp;A21&amp;".html"</f>
        <v>http://reefguide.org/indopac/index15.html</v>
      </c>
      <c r="G21" t="s">
        <v>191</v>
      </c>
      <c r="H21" t="str">
        <f t="shared" si="0"/>
        <v>tropical_pacific_invertebrates_cephalopods</v>
      </c>
      <c r="I21" t="str">
        <f t="shared" si="1"/>
        <v>&lt;string name= "tropical_pacific_invertebrates_cephalopods_title"&gt;Cephalopods&lt;/string&gt;</v>
      </c>
      <c r="J21" t="str">
        <f t="shared" si="2"/>
        <v>&lt;string name= "tropical_pacific_invertebrates_cephalopods_uid"&gt;tropical_pacific_invertebrates_cephalopods&lt;/string&gt;</v>
      </c>
      <c r="K21" s="1" t="str">
        <f t="shared" si="3"/>
        <v>&lt;item&gt;http://reefguide.org/indopac/index15.html&lt;/item&gt;</v>
      </c>
      <c r="L21" s="1" t="str">
        <f t="shared" si="4"/>
        <v>&lt;item&gt;tropical_pacific_invertebrates_cephalopods&lt;/item&gt;</v>
      </c>
      <c r="M21" s="1" t="str">
        <f t="shared" si="5"/>
        <v>&lt;item&gt;Cephalopods&lt;/item&gt;</v>
      </c>
    </row>
    <row r="22" spans="1:13" x14ac:dyDescent="0.25">
      <c r="A22">
        <v>42</v>
      </c>
      <c r="B22" t="s">
        <v>205</v>
      </c>
      <c r="C22" t="s">
        <v>178</v>
      </c>
      <c r="D22" t="s">
        <v>180</v>
      </c>
      <c r="E22" t="s">
        <v>183</v>
      </c>
      <c r="F22" t="str">
        <f>"http://reefguide.org/indopac/index"&amp;A22&amp;".html"</f>
        <v>http://reefguide.org/indopac/index42.html</v>
      </c>
      <c r="G22" t="s">
        <v>201</v>
      </c>
      <c r="H22" t="str">
        <f t="shared" si="0"/>
        <v>tropical_pacific_invertebrates_bivalves_and_chitons</v>
      </c>
      <c r="I22" t="str">
        <f t="shared" si="1"/>
        <v>&lt;string name= "tropical_pacific_invertebrates_bivalves_and_chitons_title"&gt;Bivalves and Chitons&lt;/string&gt;</v>
      </c>
      <c r="J22" t="str">
        <f t="shared" si="2"/>
        <v>&lt;string name= "tropical_pacific_invertebrates_bivalves_and_chitons_uid"&gt;tropical_pacific_invertebrates_bivalves_and_chitons&lt;/string&gt;</v>
      </c>
      <c r="K22" s="1" t="str">
        <f t="shared" si="3"/>
        <v>&lt;item&gt;http://reefguide.org/indopac/index42.html&lt;/item&gt;</v>
      </c>
      <c r="L22" s="1" t="str">
        <f t="shared" si="4"/>
        <v>&lt;item&gt;tropical_pacific_invertebrates_bivalves_and_chitons&lt;/item&gt;</v>
      </c>
      <c r="M22" s="1" t="str">
        <f t="shared" si="5"/>
        <v>&lt;item&gt;Bivalves and Chitons&lt;/item&gt;</v>
      </c>
    </row>
    <row r="23" spans="1:13" x14ac:dyDescent="0.25">
      <c r="A23">
        <v>16</v>
      </c>
      <c r="B23" t="s">
        <v>205</v>
      </c>
      <c r="C23" t="s">
        <v>178</v>
      </c>
      <c r="D23" t="s">
        <v>180</v>
      </c>
      <c r="E23" t="s">
        <v>184</v>
      </c>
      <c r="F23" t="str">
        <f>"http://reefguide.org/indopac/index"&amp;A23&amp;".html"</f>
        <v>http://reefguide.org/indopac/index16.html</v>
      </c>
      <c r="G23" t="s">
        <v>192</v>
      </c>
      <c r="H23" t="str">
        <f t="shared" si="0"/>
        <v>tropical_pacific_invertebrates_worms</v>
      </c>
      <c r="I23" t="str">
        <f t="shared" si="1"/>
        <v>&lt;string name= "tropical_pacific_invertebrates_worms_title"&gt;Worms&lt;/string&gt;</v>
      </c>
      <c r="J23" t="str">
        <f t="shared" si="2"/>
        <v>&lt;string name= "tropical_pacific_invertebrates_worms_uid"&gt;tropical_pacific_invertebrates_worms&lt;/string&gt;</v>
      </c>
      <c r="K23" s="1" t="str">
        <f t="shared" si="3"/>
        <v>&lt;item&gt;http://reefguide.org/indopac/index16.html&lt;/item&gt;</v>
      </c>
      <c r="L23" s="1" t="str">
        <f t="shared" si="4"/>
        <v>&lt;item&gt;tropical_pacific_invertebrates_worms&lt;/item&gt;</v>
      </c>
      <c r="M23" s="1" t="str">
        <f t="shared" si="5"/>
        <v>&lt;item&gt;Worms&lt;/item&gt;</v>
      </c>
    </row>
    <row r="24" spans="1:13" x14ac:dyDescent="0.25">
      <c r="A24">
        <v>17</v>
      </c>
      <c r="B24" t="s">
        <v>205</v>
      </c>
      <c r="C24" t="s">
        <v>178</v>
      </c>
      <c r="D24" t="s">
        <v>180</v>
      </c>
      <c r="E24" t="s">
        <v>77</v>
      </c>
      <c r="F24" t="str">
        <f>"http://reefguide.org/indopac/index"&amp;A24&amp;".html"</f>
        <v>http://reefguide.org/indopac/index17.html</v>
      </c>
      <c r="G24" t="s">
        <v>122</v>
      </c>
      <c r="H24" t="str">
        <f t="shared" si="0"/>
        <v>tropical_pacific_invertebrates_cnidarians_and_tunicates</v>
      </c>
      <c r="I24" t="str">
        <f t="shared" si="1"/>
        <v>&lt;string name= "tropical_pacific_invertebrates_cnidarians_and_tunicates_title"&gt;Cnidarians and Tunicates&lt;/string&gt;</v>
      </c>
      <c r="J24" t="str">
        <f t="shared" si="2"/>
        <v>&lt;string name= "tropical_pacific_invertebrates_cnidarians_and_tunicates_uid"&gt;tropical_pacific_invertebrates_cnidarians_and_tunicates&lt;/string&gt;</v>
      </c>
      <c r="K24" s="1" t="str">
        <f t="shared" si="3"/>
        <v>&lt;item&gt;http://reefguide.org/indopac/index17.html&lt;/item&gt;</v>
      </c>
      <c r="L24" s="1" t="str">
        <f t="shared" si="4"/>
        <v>&lt;item&gt;tropical_pacific_invertebrates_cnidarians_and_tunicates&lt;/item&gt;</v>
      </c>
      <c r="M24" s="1" t="str">
        <f t="shared" si="5"/>
        <v>&lt;item&gt;Cnidarians and Tunicates&lt;/item&gt;</v>
      </c>
    </row>
    <row r="25" spans="1:13" x14ac:dyDescent="0.25">
      <c r="A25">
        <v>18</v>
      </c>
      <c r="B25" t="s">
        <v>205</v>
      </c>
      <c r="C25" t="s">
        <v>178</v>
      </c>
      <c r="D25" t="s">
        <v>180</v>
      </c>
      <c r="E25" t="s">
        <v>82</v>
      </c>
      <c r="F25" t="str">
        <f>"http://reefguide.org/indopac/index"&amp;A25&amp;".html"</f>
        <v>http://reefguide.org/indopac/index18.html</v>
      </c>
      <c r="G25" t="s">
        <v>123</v>
      </c>
      <c r="H25" t="str">
        <f t="shared" si="0"/>
        <v>tropical_pacific_invertebrates_echinoderms</v>
      </c>
      <c r="I25" t="str">
        <f t="shared" si="1"/>
        <v>&lt;string name= "tropical_pacific_invertebrates_echinoderms_title"&gt;Echinoderms&lt;/string&gt;</v>
      </c>
      <c r="J25" t="str">
        <f t="shared" si="2"/>
        <v>&lt;string name= "tropical_pacific_invertebrates_echinoderms_uid"&gt;tropical_pacific_invertebrates_echinoderms&lt;/string&gt;</v>
      </c>
      <c r="K25" s="1" t="str">
        <f t="shared" si="3"/>
        <v>&lt;item&gt;http://reefguide.org/indopac/index18.html&lt;/item&gt;</v>
      </c>
      <c r="L25" s="1" t="str">
        <f t="shared" si="4"/>
        <v>&lt;item&gt;tropical_pacific_invertebrates_echinoderms&lt;/item&gt;</v>
      </c>
      <c r="M25" s="1" t="str">
        <f t="shared" si="5"/>
        <v>&lt;item&gt;Echinoderms&lt;/item&gt;</v>
      </c>
    </row>
    <row r="26" spans="1:13" x14ac:dyDescent="0.25">
      <c r="A26">
        <v>19</v>
      </c>
      <c r="B26" t="s">
        <v>205</v>
      </c>
      <c r="C26" t="s">
        <v>178</v>
      </c>
      <c r="D26" t="s">
        <v>124</v>
      </c>
      <c r="E26" t="s">
        <v>86</v>
      </c>
      <c r="F26" t="str">
        <f>"http://reefguide.org/indopac/index"&amp;A26&amp;".html"</f>
        <v>http://reefguide.org/indopac/index19.html</v>
      </c>
      <c r="G26" t="s">
        <v>124</v>
      </c>
      <c r="H26" t="str">
        <f t="shared" si="0"/>
        <v>tropical_pacific_corals_corals</v>
      </c>
      <c r="I26" t="str">
        <f t="shared" si="1"/>
        <v>&lt;string name= "tropical_pacific_corals_corals_title"&gt;Corals&lt;/string&gt;</v>
      </c>
      <c r="J26" t="str">
        <f t="shared" si="2"/>
        <v>&lt;string name= "tropical_pacific_corals_corals_uid"&gt;tropical_pacific_corals_corals&lt;/string&gt;</v>
      </c>
      <c r="K26" s="1" t="str">
        <f t="shared" si="3"/>
        <v>&lt;item&gt;http://reefguide.org/indopac/index19.html&lt;/item&gt;</v>
      </c>
      <c r="L26" s="1" t="str">
        <f t="shared" si="4"/>
        <v>&lt;item&gt;tropical_pacific_corals_corals&lt;/item&gt;</v>
      </c>
      <c r="M26" s="1" t="str">
        <f t="shared" si="5"/>
        <v>&lt;item&gt;Corals&lt;/item&gt;</v>
      </c>
    </row>
    <row r="27" spans="1:13" x14ac:dyDescent="0.25">
      <c r="A27">
        <v>20</v>
      </c>
      <c r="B27" t="s">
        <v>205</v>
      </c>
      <c r="C27" t="s">
        <v>178</v>
      </c>
      <c r="D27" t="s">
        <v>127</v>
      </c>
      <c r="E27" t="s">
        <v>101</v>
      </c>
      <c r="F27" t="str">
        <f>"http://reefguide.org/indopac/index"&amp;A27&amp;".html"</f>
        <v>http://reefguide.org/indopac/index20.html</v>
      </c>
      <c r="G27" t="s">
        <v>127</v>
      </c>
      <c r="H27" t="str">
        <f t="shared" si="0"/>
        <v>tropical_pacific_sponges_sponges</v>
      </c>
      <c r="I27" t="str">
        <f t="shared" si="1"/>
        <v>&lt;string name= "tropical_pacific_sponges_sponges_title"&gt;Sponges&lt;/string&gt;</v>
      </c>
      <c r="J27" t="str">
        <f t="shared" si="2"/>
        <v>&lt;string name= "tropical_pacific_sponges_sponges_uid"&gt;tropical_pacific_sponges_sponges&lt;/string&gt;</v>
      </c>
      <c r="K27" s="1" t="str">
        <f t="shared" si="3"/>
        <v>&lt;item&gt;http://reefguide.org/indopac/index20.html&lt;/item&gt;</v>
      </c>
      <c r="L27" s="1" t="str">
        <f t="shared" si="4"/>
        <v>&lt;item&gt;tropical_pacific_sponges_sponges&lt;/item&gt;</v>
      </c>
      <c r="M27" s="1" t="str">
        <f t="shared" si="5"/>
        <v>&lt;item&gt;Sponges&lt;/item&gt;</v>
      </c>
    </row>
    <row r="28" spans="1:13" x14ac:dyDescent="0.25">
      <c r="A28">
        <v>21</v>
      </c>
      <c r="B28" t="s">
        <v>205</v>
      </c>
      <c r="C28" t="s">
        <v>178</v>
      </c>
      <c r="D28" t="s">
        <v>208</v>
      </c>
      <c r="E28" t="s">
        <v>91</v>
      </c>
      <c r="F28" t="str">
        <f>"http://reefguide.org/indopac/index"&amp;A28&amp;".html"</f>
        <v>http://reefguide.org/indopac/index21.html</v>
      </c>
      <c r="G28" t="s">
        <v>125</v>
      </c>
      <c r="H28" t="str">
        <f t="shared" si="0"/>
        <v>tropical_pacific_reptiles_mammals_marine_reptiles_and_mammals</v>
      </c>
      <c r="I28" t="str">
        <f t="shared" si="1"/>
        <v>&lt;string name= "tropical_pacific_reptiles_mammals_marine_reptiles_and_mammals_title"&gt;Marine Reptiles and Mammals&lt;/string&gt;</v>
      </c>
      <c r="J28" t="str">
        <f t="shared" si="2"/>
        <v>&lt;string name= "tropical_pacific_reptiles_mammals_marine_reptiles_and_mammals_uid"&gt;tropical_pacific_reptiles_mammals_marine_reptiles_and_mammals&lt;/string&gt;</v>
      </c>
      <c r="K28" s="1" t="str">
        <f t="shared" si="3"/>
        <v>&lt;item&gt;http://reefguide.org/indopac/index21.html&lt;/item&gt;</v>
      </c>
      <c r="L28" s="1" t="str">
        <f t="shared" si="4"/>
        <v>&lt;item&gt;tropical_pacific_reptiles_mammals_marine_reptiles_and_mammals&lt;/item&gt;</v>
      </c>
      <c r="M28" s="1" t="str">
        <f t="shared" si="5"/>
        <v>&lt;item&gt;Marine Reptiles and Mammals&lt;/item&gt;</v>
      </c>
    </row>
    <row r="29" spans="1:13" x14ac:dyDescent="0.25">
      <c r="A29">
        <v>22</v>
      </c>
      <c r="B29" t="s">
        <v>205</v>
      </c>
      <c r="C29" t="s">
        <v>178</v>
      </c>
      <c r="D29" t="s">
        <v>126</v>
      </c>
      <c r="E29" t="s">
        <v>96</v>
      </c>
      <c r="F29" t="str">
        <f>"http://reefguide.org/indopac/index"&amp;A29&amp;".html"</f>
        <v>http://reefguide.org/indopac/index22.html</v>
      </c>
      <c r="G29" t="s">
        <v>126</v>
      </c>
      <c r="H29" t="str">
        <f t="shared" si="0"/>
        <v>tropical_pacific_algae_algae</v>
      </c>
      <c r="I29" t="str">
        <f t="shared" si="1"/>
        <v>&lt;string name= "tropical_pacific_algae_algae_title"&gt;Algae&lt;/string&gt;</v>
      </c>
      <c r="J29" t="str">
        <f t="shared" si="2"/>
        <v>&lt;string name= "tropical_pacific_algae_algae_uid"&gt;tropical_pacific_algae_algae&lt;/string&gt;</v>
      </c>
      <c r="K29" s="1" t="str">
        <f t="shared" si="3"/>
        <v>&lt;item&gt;http://reefguide.org/indopac/index22.html&lt;/item&gt;</v>
      </c>
      <c r="L29" s="1" t="str">
        <f t="shared" si="4"/>
        <v>&lt;item&gt;tropical_pacific_algae_algae&lt;/item&gt;</v>
      </c>
      <c r="M29" s="1" t="str">
        <f t="shared" si="5"/>
        <v>&lt;item&gt;Algae&lt;/item&gt;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B9" sqref="B9"/>
    </sheetView>
  </sheetViews>
  <sheetFormatPr defaultRowHeight="15" x14ac:dyDescent="0.25"/>
  <cols>
    <col min="1" max="1" width="10" customWidth="1"/>
    <col min="2" max="2" width="30.28515625" bestFit="1" customWidth="1"/>
    <col min="3" max="3" width="63.42578125" bestFit="1" customWidth="1"/>
    <col min="4" max="4" width="35.5703125" bestFit="1" customWidth="1"/>
    <col min="5" max="5" width="63.5703125" bestFit="1" customWidth="1"/>
    <col min="6" max="6" width="103.140625" bestFit="1" customWidth="1"/>
  </cols>
  <sheetData>
    <row r="1" spans="1:6" x14ac:dyDescent="0.25">
      <c r="F1" t="s">
        <v>213</v>
      </c>
    </row>
    <row r="2" spans="1:6" x14ac:dyDescent="0.25">
      <c r="A2">
        <v>0</v>
      </c>
      <c r="B2" t="s">
        <v>252</v>
      </c>
      <c r="C2" s="1" t="str">
        <f>"&lt;item&gt;"&amp;B2&amp;"&lt;/item&gt;"</f>
        <v>&lt;item&gt;Caribbean&lt;/item&gt;</v>
      </c>
      <c r="D2" t="s">
        <v>253</v>
      </c>
      <c r="E2" t="str">
        <f>"private static final int "&amp;D2&amp; " =  "&amp;A2&amp;";"</f>
        <v>private static final int CARIBBEAN =  0;</v>
      </c>
      <c r="F2" t="str">
        <f>"private static final String NODE_"&amp;D2&amp;" = """ &amp;LOWER(D2) &amp;""";"</f>
        <v>private static final String NODE_CARIBBEAN = "caribbean";</v>
      </c>
    </row>
    <row r="3" spans="1:6" x14ac:dyDescent="0.25">
      <c r="A3">
        <v>1</v>
      </c>
      <c r="B3" t="s">
        <v>8</v>
      </c>
      <c r="C3" s="1" t="str">
        <f t="shared" ref="C3:C5" si="0">"&lt;item&gt;"&amp;B3&amp;"&lt;/item&gt;"</f>
        <v>&lt;item&gt;Hawaii&lt;/item&gt;</v>
      </c>
      <c r="D3" t="s">
        <v>210</v>
      </c>
      <c r="E3" t="str">
        <f t="shared" ref="E3:E5" si="1">"private static final int "&amp;D3&amp; " =  "&amp;A3&amp;";"</f>
        <v>private static final int HAWAII =  1;</v>
      </c>
      <c r="F3" t="str">
        <f t="shared" ref="F3:F5" si="2">"private static final String NODE_"&amp;D3&amp;" = """ &amp;LOWER(D3) &amp;""";"</f>
        <v>private static final String NODE_HAWAII = "hawaii";</v>
      </c>
    </row>
    <row r="4" spans="1:6" x14ac:dyDescent="0.25">
      <c r="A4">
        <v>2</v>
      </c>
      <c r="B4" t="s">
        <v>209</v>
      </c>
      <c r="C4" s="1" t="str">
        <f t="shared" si="0"/>
        <v>&lt;item&gt;South Florida&lt;/item&gt;</v>
      </c>
      <c r="D4" t="s">
        <v>211</v>
      </c>
      <c r="E4" t="str">
        <f t="shared" si="1"/>
        <v>private static final int SOUTH_FLORIDA =  2;</v>
      </c>
      <c r="F4" t="str">
        <f t="shared" si="2"/>
        <v>private static final String NODE_SOUTH_FLORIDA = "south_florida";</v>
      </c>
    </row>
    <row r="5" spans="1:6" x14ac:dyDescent="0.25">
      <c r="A5">
        <v>3</v>
      </c>
      <c r="B5" t="s">
        <v>204</v>
      </c>
      <c r="C5" s="1" t="str">
        <f t="shared" si="0"/>
        <v>&lt;item&gt;Tropical Pacific&lt;/item&gt;</v>
      </c>
      <c r="D5" t="s">
        <v>212</v>
      </c>
      <c r="E5" t="str">
        <f t="shared" si="1"/>
        <v>private static final int TROPICAL_PACIFIC =  3;</v>
      </c>
      <c r="F5" t="str">
        <f t="shared" si="2"/>
        <v>private static final String NODE_TROPICAL_PACIFIC = "tropical_pacific";</v>
      </c>
    </row>
  </sheetData>
  <sortState ref="B2:B5">
    <sortCondition ref="B2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Hawaii_1</vt:lpstr>
      <vt:lpstr>Caribbean</vt:lpstr>
      <vt:lpstr>Hawaii</vt:lpstr>
      <vt:lpstr>South Florida</vt:lpstr>
      <vt:lpstr>Tropical Pacific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Loren Baker</cp:lastModifiedBy>
  <dcterms:created xsi:type="dcterms:W3CDTF">2017-02-09T14:27:52Z</dcterms:created>
  <dcterms:modified xsi:type="dcterms:W3CDTF">2017-02-14T03:29:01Z</dcterms:modified>
</cp:coreProperties>
</file>