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Downloads\CT - Data Analytics Course - Laptop\Homework\Excel\"/>
    </mc:Choice>
  </mc:AlternateContent>
  <xr:revisionPtr revIDLastSave="0" documentId="13_ncr:1_{B8BC3C7B-6F30-447D-9AB1-BC057EC55A55}" xr6:coauthVersionLast="47" xr6:coauthVersionMax="47" xr10:uidLastSave="{00000000-0000-0000-0000-000000000000}"/>
  <bookViews>
    <workbookView xWindow="-93" yWindow="-93" windowWidth="25786" windowHeight="13866" xr2:uid="{DB69FFC0-1927-4227-A54F-846066545F34}"/>
  </bookViews>
  <sheets>
    <sheet name="Summary" sheetId="2" r:id="rId1"/>
    <sheet name="Expenses set up" sheetId="3" r:id="rId2"/>
    <sheet name="Total 2024" sheetId="7" r:id="rId3"/>
    <sheet name="Total 2023" sheetId="6" r:id="rId4"/>
    <sheet name="Total Compared" sheetId="8" r:id="rId5"/>
  </sheets>
  <calcPr calcId="191029"/>
  <pivotCaches>
    <pivotCache cacheId="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3" l="1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33" i="3"/>
  <c r="E34" i="3"/>
  <c r="E3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2" i="3"/>
  <c r="C5" i="2"/>
  <c r="C12" i="2" s="1"/>
  <c r="D5" i="2"/>
  <c r="E5" i="2"/>
  <c r="F5" i="2"/>
  <c r="G5" i="2"/>
  <c r="G10" i="2" s="1"/>
  <c r="H5" i="2"/>
  <c r="I5" i="2"/>
  <c r="J5" i="2"/>
  <c r="J12" i="2" s="1"/>
  <c r="K5" i="2"/>
  <c r="L5" i="2"/>
  <c r="M5" i="2"/>
  <c r="B5" i="2"/>
  <c r="B12" i="2" s="1"/>
  <c r="M10" i="2" l="1"/>
  <c r="E8" i="2"/>
  <c r="F10" i="2"/>
  <c r="L10" i="2"/>
  <c r="E10" i="2"/>
  <c r="K10" i="2"/>
  <c r="D10" i="2"/>
  <c r="E12" i="2"/>
  <c r="C10" i="2"/>
  <c r="D12" i="2"/>
  <c r="J10" i="2"/>
  <c r="I10" i="2"/>
  <c r="B9" i="2"/>
  <c r="H10" i="2"/>
  <c r="K12" i="2"/>
  <c r="B10" i="2"/>
  <c r="H12" i="2"/>
  <c r="D9" i="2"/>
  <c r="G12" i="2"/>
  <c r="F9" i="2"/>
  <c r="F12" i="2"/>
  <c r="I12" i="2"/>
  <c r="F13" i="2"/>
  <c r="E11" i="2"/>
  <c r="F8" i="2"/>
  <c r="F15" i="2"/>
  <c r="F11" i="2"/>
  <c r="F7" i="2"/>
  <c r="F14" i="2"/>
  <c r="E16" i="2"/>
  <c r="E15" i="2"/>
  <c r="E14" i="2"/>
  <c r="E13" i="2"/>
  <c r="E9" i="2"/>
  <c r="G7" i="2"/>
  <c r="F16" i="2"/>
  <c r="C16" i="2"/>
  <c r="L13" i="2"/>
  <c r="C8" i="2"/>
  <c r="J16" i="2"/>
  <c r="B15" i="2"/>
  <c r="M15" i="2"/>
  <c r="H14" i="2"/>
  <c r="K13" i="2"/>
  <c r="C13" i="2"/>
  <c r="I11" i="2"/>
  <c r="G9" i="2"/>
  <c r="J8" i="2"/>
  <c r="M7" i="2"/>
  <c r="E7" i="2"/>
  <c r="I16" i="2"/>
  <c r="B14" i="2"/>
  <c r="L15" i="2"/>
  <c r="D15" i="2"/>
  <c r="G14" i="2"/>
  <c r="J13" i="2"/>
  <c r="M12" i="2"/>
  <c r="H11" i="2"/>
  <c r="I8" i="2"/>
  <c r="L7" i="2"/>
  <c r="D7" i="2"/>
  <c r="H16" i="2"/>
  <c r="B13" i="2"/>
  <c r="K15" i="2"/>
  <c r="C15" i="2"/>
  <c r="I13" i="2"/>
  <c r="L12" i="2"/>
  <c r="G11" i="2"/>
  <c r="M9" i="2"/>
  <c r="H8" i="2"/>
  <c r="K7" i="2"/>
  <c r="C7" i="2"/>
  <c r="G16" i="2"/>
  <c r="B8" i="2"/>
  <c r="K8" i="2"/>
  <c r="J15" i="2"/>
  <c r="H13" i="2"/>
  <c r="L9" i="2"/>
  <c r="G8" i="2"/>
  <c r="J7" i="2"/>
  <c r="B7" i="2"/>
  <c r="J11" i="2"/>
  <c r="H9" i="2"/>
  <c r="M14" i="2"/>
  <c r="B11" i="2"/>
  <c r="I15" i="2"/>
  <c r="L14" i="2"/>
  <c r="D14" i="2"/>
  <c r="G13" i="2"/>
  <c r="M11" i="2"/>
  <c r="K9" i="2"/>
  <c r="C9" i="2"/>
  <c r="I7" i="2"/>
  <c r="M16" i="2"/>
  <c r="B16" i="2"/>
  <c r="I14" i="2"/>
  <c r="H15" i="2"/>
  <c r="K14" i="2"/>
  <c r="C14" i="2"/>
  <c r="L11" i="2"/>
  <c r="D11" i="2"/>
  <c r="J9" i="2"/>
  <c r="M8" i="2"/>
  <c r="H7" i="2"/>
  <c r="L16" i="2"/>
  <c r="D16" i="2"/>
  <c r="D13" i="2"/>
  <c r="G15" i="2"/>
  <c r="J14" i="2"/>
  <c r="M13" i="2"/>
  <c r="K11" i="2"/>
  <c r="C11" i="2"/>
  <c r="I9" i="2"/>
  <c r="L8" i="2"/>
  <c r="D8" i="2"/>
  <c r="K16" i="2"/>
  <c r="N9" i="2" l="1"/>
  <c r="L17" i="2"/>
  <c r="F17" i="2"/>
  <c r="N11" i="2"/>
  <c r="K17" i="2"/>
  <c r="G17" i="2"/>
  <c r="D17" i="2"/>
  <c r="M17" i="2"/>
  <c r="N14" i="2"/>
  <c r="E17" i="2"/>
  <c r="N12" i="2"/>
  <c r="J17" i="2"/>
  <c r="H17" i="2"/>
  <c r="N15" i="2"/>
  <c r="B17" i="2"/>
  <c r="N10" i="2"/>
  <c r="I17" i="2"/>
  <c r="N13" i="2"/>
  <c r="N16" i="2"/>
  <c r="N8" i="2"/>
  <c r="C17" i="2"/>
  <c r="N7" i="2"/>
  <c r="N17" i="2" l="1"/>
</calcChain>
</file>

<file path=xl/sharedStrings.xml><?xml version="1.0" encoding="utf-8"?>
<sst xmlns="http://schemas.openxmlformats.org/spreadsheetml/2006/main" count="161" uniqueCount="22">
  <si>
    <t>Total</t>
  </si>
  <si>
    <t>Date</t>
  </si>
  <si>
    <t>Expense</t>
  </si>
  <si>
    <t>Category</t>
  </si>
  <si>
    <t>Amount</t>
  </si>
  <si>
    <t>Note</t>
  </si>
  <si>
    <t>Month-Year</t>
  </si>
  <si>
    <t>Food</t>
  </si>
  <si>
    <t>Mortgage</t>
  </si>
  <si>
    <t>Water</t>
  </si>
  <si>
    <t>Trash</t>
  </si>
  <si>
    <t>Travel</t>
  </si>
  <si>
    <t>Netflix</t>
  </si>
  <si>
    <t>Hulu</t>
  </si>
  <si>
    <t>Dog food</t>
  </si>
  <si>
    <t>Snow Salt</t>
  </si>
  <si>
    <t>Internet</t>
  </si>
  <si>
    <t>Expenses</t>
  </si>
  <si>
    <t>Plane Ticket</t>
  </si>
  <si>
    <t>Row Labels</t>
  </si>
  <si>
    <t>Grand Total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</si>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</sst>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166" fontId="2" fillId="0" borderId="0" xfId="0" applyNumberFormat="1" applyFont="1" applyAlignment="1">
      <alignment horizontal="center"/>
    </xf>
    <xf numFmtId="166" fontId="0" fillId="0" borderId="0" xfId="0" applyNumberFormat="1"/>
    <xf numFmtId="44" fontId="2" fillId="0" borderId="0" xfId="1" applyNumberFormat="1" applyFont="1" applyAlignment="1">
      <alignment horizontal="center"/>
    </xf>
    <xf numFmtId="44" fontId="0" fillId="0" borderId="0" xfId="1" applyNumberFormat="1" applyFont="1"/>
    <xf numFmtId="44" fontId="3" fillId="0" borderId="1" xfId="0" applyNumberFormat="1" applyFont="1" applyBorder="1"/>
    <xf numFmtId="44" fontId="0" fillId="0" borderId="0" xfId="0" applyNumberFormat="1"/>
    <xf numFmtId="0" fontId="1" fillId="3" borderId="0" xfId="3" applyNumberFormat="1"/>
    <xf numFmtId="49" fontId="1" fillId="2" borderId="0" xfId="2" applyNumberFormat="1"/>
    <xf numFmtId="49" fontId="1" fillId="3" borderId="0" xfId="3" applyNumberFormat="1"/>
    <xf numFmtId="0" fontId="0" fillId="0" borderId="0" xfId="0" applyNumberFormat="1"/>
    <xf numFmtId="14" fontId="1" fillId="3" borderId="0" xfId="3" applyNumberFormat="1"/>
    <xf numFmtId="0" fontId="2" fillId="0" borderId="0" xfId="0" applyNumberFormat="1" applyFont="1"/>
    <xf numFmtId="0" fontId="2" fillId="3" borderId="0" xfId="3" applyNumberFormat="1" applyFont="1"/>
    <xf numFmtId="44" fontId="2" fillId="0" borderId="0" xfId="1" applyNumberFormat="1" applyFont="1"/>
    <xf numFmtId="44" fontId="2" fillId="0" borderId="0" xfId="1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4">
    <cellStyle name="20% - Accent5" xfId="3" builtinId="46"/>
    <cellStyle name="60% - Accent3" xfId="2" builtinId="40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HW 2 - Expense Tracker.xlsx]Total 2024!PivotTable4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Expenses</a:t>
            </a:r>
            <a:r>
              <a:rPr lang="en-US" baseline="0"/>
              <a:t> Compared 2024</a:t>
            </a:r>
            <a:endParaRPr lang="en-US"/>
          </a:p>
        </c:rich>
      </c:tx>
      <c:layout>
        <c:manualLayout>
          <c:xMode val="edge"/>
          <c:yMode val="edge"/>
          <c:x val="0.34958697724933541"/>
          <c:y val="1.394803655534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'Total 2024'!$B$3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671-4EC6-8923-36FE68C592F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671-4EC6-8923-36FE68C592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671-4EC6-8923-36FE68C592F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671-4EC6-8923-36FE68C592F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671-4EC6-8923-36FE68C592F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671-4EC6-8923-36FE68C592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2024'!$A$4:$A$9</c:f>
              <c:strCache>
                <c:ptCount val="5"/>
                <c:pt idx="0">
                  <c:v>Food</c:v>
                </c:pt>
                <c:pt idx="1">
                  <c:v>Mortgage</c:v>
                </c:pt>
                <c:pt idx="2">
                  <c:v>Netflix</c:v>
                </c:pt>
                <c:pt idx="3">
                  <c:v>Trash</c:v>
                </c:pt>
                <c:pt idx="4">
                  <c:v>Water</c:v>
                </c:pt>
              </c:strCache>
            </c:strRef>
          </c:cat>
          <c:val>
            <c:numRef>
              <c:f>'Total 2024'!$B$4:$B$9</c:f>
              <c:numCache>
                <c:formatCode>General</c:formatCode>
                <c:ptCount val="5"/>
                <c:pt idx="0">
                  <c:v>600</c:v>
                </c:pt>
                <c:pt idx="1">
                  <c:v>7200</c:v>
                </c:pt>
                <c:pt idx="2">
                  <c:v>60</c:v>
                </c:pt>
                <c:pt idx="3">
                  <c:v>90</c:v>
                </c:pt>
                <c:pt idx="4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71-4EC6-8923-36FE68C592F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HW 2 - Expense Tracker.xlsx]Total 2023!PivotTable4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Expenses</a:t>
            </a:r>
            <a:r>
              <a:rPr lang="en-US" baseline="0"/>
              <a:t> Compared 2023</a:t>
            </a:r>
            <a:endParaRPr lang="en-US"/>
          </a:p>
        </c:rich>
      </c:tx>
      <c:layout>
        <c:manualLayout>
          <c:xMode val="edge"/>
          <c:yMode val="edge"/>
          <c:x val="0.3319446356294477"/>
          <c:y val="8.111461126914036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'Total 2023'!$B$3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B9-4AF4-9C22-8634AE0D7F2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B9-4AF4-9C22-8634AE0D7F2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B9-4AF4-9C22-8634AE0D7F2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3B9-4AF4-9C22-8634AE0D7F2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3B9-4AF4-9C22-8634AE0D7F2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3B9-4AF4-9C22-8634AE0D7F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2023'!$A$4:$A$10</c:f>
              <c:strCache>
                <c:ptCount val="6"/>
                <c:pt idx="0">
                  <c:v>Food</c:v>
                </c:pt>
                <c:pt idx="1">
                  <c:v>Mortgage</c:v>
                </c:pt>
                <c:pt idx="2">
                  <c:v>Netflix</c:v>
                </c:pt>
                <c:pt idx="3">
                  <c:v>Trash</c:v>
                </c:pt>
                <c:pt idx="4">
                  <c:v>Travel</c:v>
                </c:pt>
                <c:pt idx="5">
                  <c:v>Water</c:v>
                </c:pt>
              </c:strCache>
            </c:strRef>
          </c:cat>
          <c:val>
            <c:numRef>
              <c:f>'Total 2023'!$B$4:$B$10</c:f>
              <c:numCache>
                <c:formatCode>General</c:formatCode>
                <c:ptCount val="6"/>
                <c:pt idx="0">
                  <c:v>700</c:v>
                </c:pt>
                <c:pt idx="1">
                  <c:v>8400</c:v>
                </c:pt>
                <c:pt idx="2">
                  <c:v>40</c:v>
                </c:pt>
                <c:pt idx="3">
                  <c:v>105</c:v>
                </c:pt>
                <c:pt idx="4">
                  <c:v>1</c:v>
                </c:pt>
                <c:pt idx="5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B9-4AF4-9C22-8634AE0D7F2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HW 2 - Expense Tracker.xlsx]Total Compared!PivotTable4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for whole year - 2023/2024</a:t>
            </a:r>
          </a:p>
        </c:rich>
      </c:tx>
      <c:layout>
        <c:manualLayout>
          <c:xMode val="edge"/>
          <c:yMode val="edge"/>
          <c:x val="0.32870486016834094"/>
          <c:y val="2.274885698482972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0922907892327414"/>
          <c:y val="8.8451921899267621E-2"/>
          <c:w val="0.6614337401890521"/>
          <c:h val="0.759218514720233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'Total Compared'!$B$3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44-4363-AA1A-AD96C6577F00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44-4363-AA1A-AD96C6577F00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44-4363-AA1A-AD96C6577F00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44-4363-AA1A-AD96C6577F00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A44-4363-AA1A-AD96C6577F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Compared'!$A$4:$A$10</c:f>
              <c:strCache>
                <c:ptCount val="6"/>
                <c:pt idx="0">
                  <c:v>Food</c:v>
                </c:pt>
                <c:pt idx="1">
                  <c:v>Mortgage</c:v>
                </c:pt>
                <c:pt idx="2">
                  <c:v>Netflix</c:v>
                </c:pt>
                <c:pt idx="3">
                  <c:v>Trash</c:v>
                </c:pt>
                <c:pt idx="4">
                  <c:v>Travel</c:v>
                </c:pt>
                <c:pt idx="5">
                  <c:v>Water</c:v>
                </c:pt>
              </c:strCache>
            </c:strRef>
          </c:cat>
          <c:val>
            <c:numRef>
              <c:f>'Total Compared'!$B$4:$B$10</c:f>
              <c:numCache>
                <c:formatCode>General</c:formatCode>
                <c:ptCount val="6"/>
                <c:pt idx="0">
                  <c:v>1200</c:v>
                </c:pt>
                <c:pt idx="1">
                  <c:v>14400</c:v>
                </c:pt>
                <c:pt idx="2">
                  <c:v>90</c:v>
                </c:pt>
                <c:pt idx="3">
                  <c:v>180</c:v>
                </c:pt>
                <c:pt idx="4">
                  <c:v>1</c:v>
                </c:pt>
                <c:pt idx="5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44-4363-AA1A-AD96C6577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09822815"/>
        <c:axId val="2107385887"/>
      </c:barChart>
      <c:valAx>
        <c:axId val="210738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822815"/>
        <c:crossBetween val="between"/>
      </c:valAx>
      <c:catAx>
        <c:axId val="21098228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858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122767</xdr:colOff>
      <xdr:row>1</xdr:row>
      <xdr:rowOff>135465</xdr:rowOff>
    </xdr:from>
    <xdr:to>
      <xdr:col>14</xdr:col>
      <xdr:colOff>319617</xdr:colOff>
      <xdr:row>25</xdr:row>
      <xdr:rowOff>118532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5CF73-D6AB-42BA-9291-84A947E3E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122767</xdr:colOff>
      <xdr:row>1</xdr:row>
      <xdr:rowOff>135465</xdr:rowOff>
    </xdr:from>
    <xdr:to>
      <xdr:col>14</xdr:col>
      <xdr:colOff>319617</xdr:colOff>
      <xdr:row>25</xdr:row>
      <xdr:rowOff>118532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74F65-1F5E-40BD-A286-BA2401770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122767</xdr:colOff>
      <xdr:row>1</xdr:row>
      <xdr:rowOff>135465</xdr:rowOff>
    </xdr:from>
    <xdr:to>
      <xdr:col>14</xdr:col>
      <xdr:colOff>319617</xdr:colOff>
      <xdr:row>25</xdr:row>
      <xdr:rowOff>118532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01460-5CD9-4655-89CC-C861863D1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renzo Resendiz" refreshedDate="45272.612062037035" createdVersion="8" refreshedVersion="8" minRefreshableVersion="3" recordCount="58" xr:uid="{1394CE9C-E953-493B-A248-0B817095734A}">
  <cacheSource type="worksheet">
    <worksheetSource ref="A1:E59" sheet="Expenses set up"/>
  </cacheSource>
  <cacheFields count="8">
    <cacheField name="Date" numFmtId="166">
      <sharedItems containsSemiMixedTypes="0" containsNonDate="0" containsDate="1" containsString="0" minDate="2023-07-01T00:00:00" maxDate="2024-06-17T00:00:00" count="49">
        <d v="2023-11-12T00:00:00"/>
        <d v="2023-10-02T00:00:00"/>
        <d v="2023-11-03T00:00:00"/>
        <d v="2023-12-04T00:00:00"/>
        <d v="2024-01-01T00:00:00"/>
        <d v="2024-02-01T00:00:00"/>
        <d v="2024-03-03T00:00:00"/>
        <d v="2024-04-03T00:00:00"/>
        <d v="2024-05-01T00:00:00"/>
        <d v="2024-06-01T00:00:00"/>
        <d v="2023-07-01T00:00:00"/>
        <d v="2023-08-02T00:00:00"/>
        <d v="2023-09-03T00:00:00"/>
        <d v="2023-10-04T00:00:00"/>
        <d v="2023-11-05T00:00:00"/>
        <d v="2023-12-06T00:00:00"/>
        <d v="2024-01-07T00:00:00"/>
        <d v="2024-02-08T00:00:00"/>
        <d v="2024-03-09T00:00:00"/>
        <d v="2024-04-10T00:00:00"/>
        <d v="2024-05-11T00:00:00"/>
        <d v="2024-06-12T00:00:00"/>
        <d v="2024-02-02T00:00:00"/>
        <d v="2024-04-04T00:00:00"/>
        <d v="2024-05-05T00:00:00"/>
        <d v="2024-06-06T00:00:00"/>
        <d v="2024-06-07T00:00:00"/>
        <d v="2023-07-08T00:00:00"/>
        <d v="2023-08-09T00:00:00"/>
        <d v="2023-09-10T00:00:00"/>
        <d v="2023-10-11T00:00:00"/>
        <d v="2023-12-13T00:00:00"/>
        <d v="2024-01-14T00:00:00"/>
        <d v="2024-02-15T00:00:00"/>
        <d v="2024-03-16T00:00:00"/>
        <d v="2024-04-17T00:00:00"/>
        <d v="2024-05-18T00:00:00"/>
        <d v="2023-07-24T00:00:00"/>
        <d v="2023-08-16T00:00:00"/>
        <d v="2023-09-14T00:00:00"/>
        <d v="2023-10-13T00:00:00"/>
        <d v="2023-11-14T00:00:00"/>
        <d v="2023-12-14T00:00:00"/>
        <d v="2024-01-06T00:00:00"/>
        <d v="2024-02-13T00:00:00"/>
        <d v="2024-03-14T00:00:00"/>
        <d v="2024-04-20T00:00:00"/>
        <d v="2024-05-13T00:00:00"/>
        <d v="2024-06-16T00:00:00"/>
      </sharedItems>
      <fieldGroup par="7"/>
    </cacheField>
    <cacheField name="Expense" numFmtId="0">
      <sharedItems count="6">
        <s v="Plane Ticket"/>
        <s v="Netflix"/>
        <s v="Food"/>
        <s v="Mortgage"/>
        <s v="Water"/>
        <s v="Trash"/>
      </sharedItems>
    </cacheField>
    <cacheField name="Amount" numFmtId="44">
      <sharedItems containsSemiMixedTypes="0" containsString="0" containsNumber="1" containsInteger="1" minValue="1" maxValue="1200"/>
    </cacheField>
    <cacheField name="Category" numFmtId="0">
      <sharedItems count="6">
        <s v="Travel"/>
        <s v="Netflix"/>
        <s v="Food"/>
        <s v="Mortgage"/>
        <s v="Water"/>
        <s v="Trash"/>
      </sharedItems>
    </cacheField>
    <cacheField name="Month-Year" numFmtId="0">
      <sharedItems count="12">
        <s v="11-2023"/>
        <s v="10-2023"/>
        <s v="12-2023"/>
        <s v="1-2024"/>
        <s v="2-2024"/>
        <s v="3-2024"/>
        <s v="4-2024"/>
        <s v="5-2024"/>
        <s v="6-2024"/>
        <s v="7-2023"/>
        <s v="8-2023"/>
        <s v="9-2023"/>
      </sharedItems>
    </cacheField>
    <cacheField name="Months (Date)" numFmtId="0" databaseField="0">
      <fieldGroup base="0">
        <rangePr groupBy="months" startDate="2023-07-01T00:00:00" endDate="2024-06-17T00:00:00"/>
        <groupItems count="14">
          <s v="&lt;7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7/2024"/>
        </groupItems>
      </fieldGroup>
    </cacheField>
    <cacheField name="Quarters (Date)" numFmtId="0" databaseField="0">
      <fieldGroup base="0">
        <rangePr groupBy="quarters" startDate="2023-07-01T00:00:00" endDate="2024-06-17T00:00:00"/>
        <groupItems count="6">
          <s v="&lt;7/1/2023"/>
          <s v="Qtr1"/>
          <s v="Qtr2"/>
          <s v="Qtr3"/>
          <s v="Qtr4"/>
          <s v="&gt;6/17/2024"/>
        </groupItems>
      </fieldGroup>
    </cacheField>
    <cacheField name="Years (Date)" numFmtId="0" databaseField="0">
      <fieldGroup base="0">
        <rangePr groupBy="years" startDate="2023-07-01T00:00:00" endDate="2024-06-17T00:00:00"/>
        <groupItems count="4">
          <s v="&lt;7/1/2023"/>
          <s v="2023"/>
          <s v="2024"/>
          <s v="&gt;6/17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x v="0"/>
    <x v="0"/>
    <n v="1"/>
    <x v="0"/>
    <x v="0"/>
  </r>
  <r>
    <x v="1"/>
    <x v="1"/>
    <n v="10"/>
    <x v="1"/>
    <x v="1"/>
  </r>
  <r>
    <x v="2"/>
    <x v="1"/>
    <n v="10"/>
    <x v="1"/>
    <x v="0"/>
  </r>
  <r>
    <x v="3"/>
    <x v="1"/>
    <n v="10"/>
    <x v="1"/>
    <x v="2"/>
  </r>
  <r>
    <x v="4"/>
    <x v="1"/>
    <n v="10"/>
    <x v="1"/>
    <x v="3"/>
  </r>
  <r>
    <x v="5"/>
    <x v="1"/>
    <n v="10"/>
    <x v="1"/>
    <x v="4"/>
  </r>
  <r>
    <x v="6"/>
    <x v="1"/>
    <n v="10"/>
    <x v="1"/>
    <x v="5"/>
  </r>
  <r>
    <x v="7"/>
    <x v="1"/>
    <n v="10"/>
    <x v="1"/>
    <x v="6"/>
  </r>
  <r>
    <x v="8"/>
    <x v="1"/>
    <n v="10"/>
    <x v="1"/>
    <x v="7"/>
  </r>
  <r>
    <x v="9"/>
    <x v="1"/>
    <n v="10"/>
    <x v="1"/>
    <x v="8"/>
  </r>
  <r>
    <x v="10"/>
    <x v="2"/>
    <n v="100"/>
    <x v="2"/>
    <x v="9"/>
  </r>
  <r>
    <x v="11"/>
    <x v="2"/>
    <n v="100"/>
    <x v="2"/>
    <x v="10"/>
  </r>
  <r>
    <x v="12"/>
    <x v="2"/>
    <n v="100"/>
    <x v="2"/>
    <x v="11"/>
  </r>
  <r>
    <x v="13"/>
    <x v="2"/>
    <n v="100"/>
    <x v="2"/>
    <x v="1"/>
  </r>
  <r>
    <x v="14"/>
    <x v="2"/>
    <n v="100"/>
    <x v="2"/>
    <x v="0"/>
  </r>
  <r>
    <x v="15"/>
    <x v="2"/>
    <n v="100"/>
    <x v="2"/>
    <x v="2"/>
  </r>
  <r>
    <x v="16"/>
    <x v="2"/>
    <n v="100"/>
    <x v="2"/>
    <x v="3"/>
  </r>
  <r>
    <x v="17"/>
    <x v="2"/>
    <n v="100"/>
    <x v="2"/>
    <x v="4"/>
  </r>
  <r>
    <x v="18"/>
    <x v="2"/>
    <n v="100"/>
    <x v="2"/>
    <x v="5"/>
  </r>
  <r>
    <x v="19"/>
    <x v="2"/>
    <n v="100"/>
    <x v="2"/>
    <x v="6"/>
  </r>
  <r>
    <x v="20"/>
    <x v="2"/>
    <n v="100"/>
    <x v="2"/>
    <x v="7"/>
  </r>
  <r>
    <x v="21"/>
    <x v="2"/>
    <n v="100"/>
    <x v="2"/>
    <x v="8"/>
  </r>
  <r>
    <x v="10"/>
    <x v="3"/>
    <n v="1200"/>
    <x v="3"/>
    <x v="9"/>
  </r>
  <r>
    <x v="11"/>
    <x v="3"/>
    <n v="1200"/>
    <x v="3"/>
    <x v="10"/>
  </r>
  <r>
    <x v="12"/>
    <x v="3"/>
    <n v="1200"/>
    <x v="3"/>
    <x v="11"/>
  </r>
  <r>
    <x v="13"/>
    <x v="3"/>
    <n v="1200"/>
    <x v="3"/>
    <x v="1"/>
  </r>
  <r>
    <x v="14"/>
    <x v="3"/>
    <n v="1200"/>
    <x v="3"/>
    <x v="0"/>
  </r>
  <r>
    <x v="15"/>
    <x v="3"/>
    <n v="1200"/>
    <x v="3"/>
    <x v="2"/>
  </r>
  <r>
    <x v="4"/>
    <x v="3"/>
    <n v="1200"/>
    <x v="3"/>
    <x v="3"/>
  </r>
  <r>
    <x v="22"/>
    <x v="3"/>
    <n v="1200"/>
    <x v="3"/>
    <x v="4"/>
  </r>
  <r>
    <x v="6"/>
    <x v="3"/>
    <n v="1200"/>
    <x v="3"/>
    <x v="5"/>
  </r>
  <r>
    <x v="23"/>
    <x v="3"/>
    <n v="1200"/>
    <x v="3"/>
    <x v="6"/>
  </r>
  <r>
    <x v="24"/>
    <x v="3"/>
    <n v="1200"/>
    <x v="3"/>
    <x v="7"/>
  </r>
  <r>
    <x v="25"/>
    <x v="3"/>
    <n v="1200"/>
    <x v="3"/>
    <x v="8"/>
  </r>
  <r>
    <x v="26"/>
    <x v="4"/>
    <n v="70"/>
    <x v="4"/>
    <x v="8"/>
  </r>
  <r>
    <x v="27"/>
    <x v="4"/>
    <n v="70"/>
    <x v="4"/>
    <x v="9"/>
  </r>
  <r>
    <x v="28"/>
    <x v="4"/>
    <n v="70"/>
    <x v="4"/>
    <x v="10"/>
  </r>
  <r>
    <x v="29"/>
    <x v="4"/>
    <n v="70"/>
    <x v="4"/>
    <x v="11"/>
  </r>
  <r>
    <x v="30"/>
    <x v="4"/>
    <n v="70"/>
    <x v="4"/>
    <x v="1"/>
  </r>
  <r>
    <x v="0"/>
    <x v="4"/>
    <n v="70"/>
    <x v="4"/>
    <x v="0"/>
  </r>
  <r>
    <x v="31"/>
    <x v="4"/>
    <n v="70"/>
    <x v="4"/>
    <x v="2"/>
  </r>
  <r>
    <x v="32"/>
    <x v="4"/>
    <n v="70"/>
    <x v="4"/>
    <x v="3"/>
  </r>
  <r>
    <x v="33"/>
    <x v="4"/>
    <n v="70"/>
    <x v="4"/>
    <x v="4"/>
  </r>
  <r>
    <x v="34"/>
    <x v="4"/>
    <n v="70"/>
    <x v="4"/>
    <x v="5"/>
  </r>
  <r>
    <x v="35"/>
    <x v="4"/>
    <n v="70"/>
    <x v="4"/>
    <x v="6"/>
  </r>
  <r>
    <x v="36"/>
    <x v="4"/>
    <n v="70"/>
    <x v="4"/>
    <x v="7"/>
  </r>
  <r>
    <x v="37"/>
    <x v="5"/>
    <n v="15"/>
    <x v="5"/>
    <x v="9"/>
  </r>
  <r>
    <x v="38"/>
    <x v="5"/>
    <n v="15"/>
    <x v="5"/>
    <x v="10"/>
  </r>
  <r>
    <x v="39"/>
    <x v="5"/>
    <n v="15"/>
    <x v="5"/>
    <x v="11"/>
  </r>
  <r>
    <x v="40"/>
    <x v="5"/>
    <n v="15"/>
    <x v="5"/>
    <x v="1"/>
  </r>
  <r>
    <x v="41"/>
    <x v="5"/>
    <n v="15"/>
    <x v="5"/>
    <x v="0"/>
  </r>
  <r>
    <x v="42"/>
    <x v="5"/>
    <n v="15"/>
    <x v="5"/>
    <x v="2"/>
  </r>
  <r>
    <x v="43"/>
    <x v="5"/>
    <n v="15"/>
    <x v="5"/>
    <x v="3"/>
  </r>
  <r>
    <x v="44"/>
    <x v="5"/>
    <n v="15"/>
    <x v="5"/>
    <x v="4"/>
  </r>
  <r>
    <x v="45"/>
    <x v="5"/>
    <n v="15"/>
    <x v="5"/>
    <x v="5"/>
  </r>
  <r>
    <x v="46"/>
    <x v="5"/>
    <n v="15"/>
    <x v="5"/>
    <x v="6"/>
  </r>
  <r>
    <x v="47"/>
    <x v="5"/>
    <n v="15"/>
    <x v="5"/>
    <x v="7"/>
  </r>
  <r>
    <x v="48"/>
    <x v="5"/>
    <n v="15"/>
    <x v="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EDFE99-55A0-492F-9F59-B12E963BB92D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" firstHeaderRow="1" firstDataRow="1" firstDataCol="1"/>
  <pivotFields count="8">
    <pivotField numFmtId="166" showAll="0">
      <items count="50">
        <item x="10"/>
        <item x="27"/>
        <item x="37"/>
        <item x="11"/>
        <item x="28"/>
        <item x="38"/>
        <item x="12"/>
        <item x="29"/>
        <item x="39"/>
        <item x="1"/>
        <item x="13"/>
        <item x="30"/>
        <item x="40"/>
        <item x="2"/>
        <item x="14"/>
        <item x="0"/>
        <item x="41"/>
        <item x="3"/>
        <item x="15"/>
        <item x="31"/>
        <item x="42"/>
        <item x="4"/>
        <item x="43"/>
        <item x="16"/>
        <item x="32"/>
        <item x="5"/>
        <item x="22"/>
        <item x="17"/>
        <item x="44"/>
        <item x="33"/>
        <item x="6"/>
        <item x="18"/>
        <item x="45"/>
        <item x="34"/>
        <item x="7"/>
        <item x="23"/>
        <item x="19"/>
        <item x="35"/>
        <item x="46"/>
        <item x="8"/>
        <item x="24"/>
        <item x="20"/>
        <item x="47"/>
        <item x="36"/>
        <item x="9"/>
        <item x="25"/>
        <item x="26"/>
        <item x="21"/>
        <item x="48"/>
        <item t="default"/>
      </items>
    </pivotField>
    <pivotField showAll="0">
      <items count="7">
        <item x="2"/>
        <item x="3"/>
        <item x="1"/>
        <item x="0"/>
        <item x="5"/>
        <item x="4"/>
        <item t="default"/>
      </items>
    </pivotField>
    <pivotField dataField="1" numFmtId="44" showAll="0"/>
    <pivotField axis="axisRow" showAll="0">
      <items count="7">
        <item sd="0" x="2"/>
        <item sd="0" x="3"/>
        <item sd="0" x="1"/>
        <item sd="0" x="5"/>
        <item sd="0" x="0"/>
        <item sd="0" x="4"/>
        <item t="default"/>
      </items>
    </pivotField>
    <pivotField axis="axisRow" showAll="0">
      <items count="13">
        <item h="1" x="1"/>
        <item h="1" x="0"/>
        <item x="3"/>
        <item h="1" x="2"/>
        <item x="4"/>
        <item x="5"/>
        <item x="6"/>
        <item x="7"/>
        <item x="8"/>
        <item h="1" x="9"/>
        <item h="1" x="10"/>
        <item h="1" x="1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5">
    <field x="3"/>
    <field x="4"/>
    <field x="5"/>
    <field x="6"/>
    <field x="7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Sum of Amount" fld="2" baseField="0" baseItem="0"/>
  </dataFields>
  <chartFormats count="15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D39AB-671B-451E-895E-F011CC6C08D8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8">
    <pivotField numFmtId="166" showAll="0">
      <items count="50">
        <item x="10"/>
        <item x="27"/>
        <item x="37"/>
        <item x="11"/>
        <item x="28"/>
        <item x="38"/>
        <item x="12"/>
        <item x="29"/>
        <item x="39"/>
        <item x="1"/>
        <item x="13"/>
        <item x="30"/>
        <item x="40"/>
        <item x="2"/>
        <item x="14"/>
        <item x="0"/>
        <item x="41"/>
        <item x="3"/>
        <item x="15"/>
        <item x="31"/>
        <item x="42"/>
        <item x="4"/>
        <item x="43"/>
        <item x="16"/>
        <item x="32"/>
        <item x="5"/>
        <item x="22"/>
        <item x="17"/>
        <item x="44"/>
        <item x="33"/>
        <item x="6"/>
        <item x="18"/>
        <item x="45"/>
        <item x="34"/>
        <item x="7"/>
        <item x="23"/>
        <item x="19"/>
        <item x="35"/>
        <item x="46"/>
        <item x="8"/>
        <item x="24"/>
        <item x="20"/>
        <item x="47"/>
        <item x="36"/>
        <item x="9"/>
        <item x="25"/>
        <item x="26"/>
        <item x="21"/>
        <item x="48"/>
        <item t="default"/>
      </items>
    </pivotField>
    <pivotField showAll="0">
      <items count="7">
        <item x="2"/>
        <item x="3"/>
        <item x="1"/>
        <item x="0"/>
        <item x="5"/>
        <item x="4"/>
        <item t="default"/>
      </items>
    </pivotField>
    <pivotField dataField="1" numFmtId="44" showAll="0"/>
    <pivotField axis="axisRow" showAll="0">
      <items count="7">
        <item sd="0" x="2"/>
        <item sd="0" x="3"/>
        <item sd="0" x="1"/>
        <item sd="0" x="5"/>
        <item sd="0" x="0"/>
        <item sd="0" x="4"/>
        <item t="default"/>
      </items>
    </pivotField>
    <pivotField axis="axisRow" showAll="0">
      <items count="13">
        <item x="1"/>
        <item x="0"/>
        <item x="3"/>
        <item x="2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5">
    <field x="3"/>
    <field x="4"/>
    <field x="5"/>
    <field x="6"/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2" baseField="0" baseItem="0"/>
  </dataFields>
  <chartFormats count="8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4E892-5FD2-4282-9EE7-23EC5435A050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0" firstHeaderRow="1" firstDataRow="1" firstDataCol="1"/>
  <pivotFields count="8">
    <pivotField numFmtId="166" showAll="0">
      <items count="50">
        <item x="10"/>
        <item x="27"/>
        <item x="37"/>
        <item x="11"/>
        <item x="28"/>
        <item x="38"/>
        <item x="12"/>
        <item x="29"/>
        <item x="39"/>
        <item x="1"/>
        <item x="13"/>
        <item x="30"/>
        <item x="40"/>
        <item x="2"/>
        <item x="14"/>
        <item x="0"/>
        <item x="41"/>
        <item x="3"/>
        <item x="15"/>
        <item x="31"/>
        <item x="42"/>
        <item x="4"/>
        <item x="43"/>
        <item x="16"/>
        <item x="32"/>
        <item x="5"/>
        <item x="22"/>
        <item x="17"/>
        <item x="44"/>
        <item x="33"/>
        <item x="6"/>
        <item x="18"/>
        <item x="45"/>
        <item x="34"/>
        <item x="7"/>
        <item x="23"/>
        <item x="19"/>
        <item x="35"/>
        <item x="46"/>
        <item x="8"/>
        <item x="24"/>
        <item x="20"/>
        <item x="47"/>
        <item x="36"/>
        <item x="9"/>
        <item x="25"/>
        <item x="26"/>
        <item x="21"/>
        <item x="48"/>
        <item t="default"/>
      </items>
    </pivotField>
    <pivotField showAll="0">
      <items count="7">
        <item x="2"/>
        <item x="3"/>
        <item x="1"/>
        <item x="0"/>
        <item x="5"/>
        <item x="4"/>
        <item t="default"/>
      </items>
    </pivotField>
    <pivotField dataField="1" numFmtId="44" showAll="0"/>
    <pivotField axis="axisRow" showAll="0">
      <items count="7">
        <item sd="0" x="2"/>
        <item sd="0" x="3"/>
        <item sd="0" x="1"/>
        <item sd="0" x="5"/>
        <item sd="0" x="0"/>
        <item sd="0" x="4"/>
        <item t="default"/>
      </items>
    </pivotField>
    <pivotField axis="axisRow" showAll="0">
      <items count="13">
        <item x="1"/>
        <item x="0"/>
        <item x="3"/>
        <item x="2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5">
    <field x="3"/>
    <field x="4"/>
    <field x="5"/>
    <field x="6"/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2" baseField="0" baseItem="0"/>
  </dataFields>
  <chartFormats count="2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47622-E3F6-452E-9659-3E40F71768D8}">
  <dimension ref="A5:N18"/>
  <sheetViews>
    <sheetView tabSelected="1" zoomScaleNormal="100" workbookViewId="0">
      <selection activeCell="K21" sqref="K21"/>
    </sheetView>
  </sheetViews>
  <sheetFormatPr defaultRowHeight="14.35" x14ac:dyDescent="0.5"/>
  <cols>
    <col min="1" max="1" width="12.17578125" bestFit="1" customWidth="1"/>
    <col min="2" max="13" width="10" bestFit="1" customWidth="1"/>
    <col min="14" max="14" width="11" style="18" bestFit="1" customWidth="1"/>
  </cols>
  <sheetData>
    <row r="5" spans="1:14" x14ac:dyDescent="0.5">
      <c r="B5" s="9" t="str">
        <f>MONTH(B6)&amp;"-"&amp;YEAR(B6)</f>
        <v>1-2024</v>
      </c>
      <c r="C5" s="9" t="str">
        <f t="shared" ref="C5:M5" si="0">MONTH(C6)&amp;"-"&amp;YEAR(C6)</f>
        <v>2-2024</v>
      </c>
      <c r="D5" s="9" t="str">
        <f t="shared" si="0"/>
        <v>3-2024</v>
      </c>
      <c r="E5" s="9" t="str">
        <f t="shared" si="0"/>
        <v>4-2024</v>
      </c>
      <c r="F5" s="9" t="str">
        <f t="shared" si="0"/>
        <v>5-2024</v>
      </c>
      <c r="G5" s="9" t="str">
        <f t="shared" si="0"/>
        <v>6-2024</v>
      </c>
      <c r="H5" s="9" t="str">
        <f t="shared" si="0"/>
        <v>7-2023</v>
      </c>
      <c r="I5" s="9" t="str">
        <f t="shared" si="0"/>
        <v>8-2023</v>
      </c>
      <c r="J5" s="9" t="str">
        <f t="shared" si="0"/>
        <v>9-2023</v>
      </c>
      <c r="K5" s="9" t="str">
        <f t="shared" si="0"/>
        <v>10-2023</v>
      </c>
      <c r="L5" s="9" t="str">
        <f t="shared" si="0"/>
        <v>11-2023</v>
      </c>
      <c r="M5" s="9" t="str">
        <f t="shared" si="0"/>
        <v>12-2023</v>
      </c>
      <c r="N5" s="14"/>
    </row>
    <row r="6" spans="1:14" x14ac:dyDescent="0.5">
      <c r="A6" s="10" t="s">
        <v>17</v>
      </c>
      <c r="B6" s="13">
        <v>45292</v>
      </c>
      <c r="C6" s="13">
        <v>45323</v>
      </c>
      <c r="D6" s="13">
        <v>45352</v>
      </c>
      <c r="E6" s="13">
        <v>45383</v>
      </c>
      <c r="F6" s="13">
        <v>45413</v>
      </c>
      <c r="G6" s="13">
        <v>45444</v>
      </c>
      <c r="H6" s="13">
        <v>45108</v>
      </c>
      <c r="I6" s="13">
        <v>45139</v>
      </c>
      <c r="J6" s="13">
        <v>45170</v>
      </c>
      <c r="K6" s="13">
        <v>45200</v>
      </c>
      <c r="L6" s="13">
        <v>45231</v>
      </c>
      <c r="M6" s="13">
        <v>45261</v>
      </c>
      <c r="N6" s="15" t="s">
        <v>0</v>
      </c>
    </row>
    <row r="7" spans="1:14" s="8" customFormat="1" x14ac:dyDescent="0.5">
      <c r="A7" s="11" t="s">
        <v>12</v>
      </c>
      <c r="B7" s="6">
        <f>SUMIFS('Expenses set up'!$C:$C,'Expenses set up'!$E:$E,Summary!B$5,'Expenses set up'!$D:$D,Summary!$A7)</f>
        <v>10</v>
      </c>
      <c r="C7" s="6">
        <f>SUMIFS('Expenses set up'!$C:$C,'Expenses set up'!$E:$E,Summary!C$5,'Expenses set up'!$D:$D,Summary!$A7)</f>
        <v>10</v>
      </c>
      <c r="D7" s="6">
        <f>SUMIFS('Expenses set up'!$C:$C,'Expenses set up'!$E:$E,Summary!D$5,'Expenses set up'!$D:$D,Summary!$A7)</f>
        <v>10</v>
      </c>
      <c r="E7" s="6">
        <f>SUMIFS('Expenses set up'!$C:$C,'Expenses set up'!$E:$E,Summary!E$5,'Expenses set up'!$D:$D,Summary!$A7)</f>
        <v>10</v>
      </c>
      <c r="F7" s="6">
        <f>SUMIFS('Expenses set up'!$C:$C,'Expenses set up'!$E:$E,Summary!F$5,'Expenses set up'!$D:$D,Summary!$A7)</f>
        <v>10</v>
      </c>
      <c r="G7" s="6">
        <f>SUMIFS('Expenses set up'!$C:$C,'Expenses set up'!$E:$E,Summary!G$5,'Expenses set up'!$D:$D,Summary!$A7)</f>
        <v>10</v>
      </c>
      <c r="H7" s="6">
        <f>SUMIFS('Expenses set up'!$C:$C,'Expenses set up'!$E:$E,Summary!H$5,'Expenses set up'!$D:$D,Summary!$A7)</f>
        <v>0</v>
      </c>
      <c r="I7" s="6">
        <f>SUMIFS('Expenses set up'!$C:$C,'Expenses set up'!$E:$E,Summary!I$5,'Expenses set up'!$D:$D,Summary!$A7)</f>
        <v>0</v>
      </c>
      <c r="J7" s="6">
        <f>SUMIFS('Expenses set up'!$C:$C,'Expenses set up'!$E:$E,Summary!J$5,'Expenses set up'!$D:$D,Summary!$A7)</f>
        <v>0</v>
      </c>
      <c r="K7" s="6">
        <f>SUMIFS('Expenses set up'!$C:$C,'Expenses set up'!$E:$E,Summary!K$5,'Expenses set up'!$D:$D,Summary!$A7)</f>
        <v>10</v>
      </c>
      <c r="L7" s="6">
        <f>SUMIFS('Expenses set up'!$C:$C,'Expenses set up'!$E:$E,Summary!L$5,'Expenses set up'!$D:$D,Summary!$A7)</f>
        <v>10</v>
      </c>
      <c r="M7" s="6">
        <f>SUMIFS('Expenses set up'!$C:$C,'Expenses set up'!$E:$E,Summary!M$5,'Expenses set up'!$D:$D,Summary!$A7)</f>
        <v>10</v>
      </c>
      <c r="N7" s="16">
        <f>SUM(B7:M7)</f>
        <v>90</v>
      </c>
    </row>
    <row r="8" spans="1:14" x14ac:dyDescent="0.5">
      <c r="A8" s="11" t="s">
        <v>7</v>
      </c>
      <c r="B8" s="2">
        <f>SUMIFS('Expenses set up'!$C:$C,'Expenses set up'!$E:$E,Summary!B$5,'Expenses set up'!$D:$D,Summary!$A8)</f>
        <v>100</v>
      </c>
      <c r="C8" s="2">
        <f>SUMIFS('Expenses set up'!$C:$C,'Expenses set up'!$E:$E,Summary!C$5,'Expenses set up'!$D:$D,Summary!$A8)</f>
        <v>100</v>
      </c>
      <c r="D8" s="2">
        <f>SUMIFS('Expenses set up'!$C:$C,'Expenses set up'!$E:$E,Summary!D$5,'Expenses set up'!$D:$D,Summary!$A8)</f>
        <v>100</v>
      </c>
      <c r="E8" s="2">
        <f>SUMIFS('Expenses set up'!$C:$C,'Expenses set up'!$E:$E,Summary!E$5,'Expenses set up'!$D:$D,Summary!$A8)</f>
        <v>100</v>
      </c>
      <c r="F8" s="2">
        <f>SUMIFS('Expenses set up'!$C:$C,'Expenses set up'!$E:$E,Summary!F$5,'Expenses set up'!$D:$D,Summary!$A8)</f>
        <v>100</v>
      </c>
      <c r="G8" s="2">
        <f>SUMIFS('Expenses set up'!$C:$C,'Expenses set up'!$E:$E,Summary!G$5,'Expenses set up'!$D:$D,Summary!$A8)</f>
        <v>100</v>
      </c>
      <c r="H8" s="2">
        <f>SUMIFS('Expenses set up'!$C:$C,'Expenses set up'!$E:$E,Summary!H$5,'Expenses set up'!$D:$D,Summary!$A8)</f>
        <v>100</v>
      </c>
      <c r="I8" s="2">
        <f>SUMIFS('Expenses set up'!$C:$C,'Expenses set up'!$E:$E,Summary!I$5,'Expenses set up'!$D:$D,Summary!$A8)</f>
        <v>100</v>
      </c>
      <c r="J8" s="2">
        <f>SUMIFS('Expenses set up'!$C:$C,'Expenses set up'!$E:$E,Summary!J$5,'Expenses set up'!$D:$D,Summary!$A8)</f>
        <v>100</v>
      </c>
      <c r="K8" s="2">
        <f>SUMIFS('Expenses set up'!$C:$C,'Expenses set up'!$E:$E,Summary!K$5,'Expenses set up'!$D:$D,Summary!$A8)</f>
        <v>100</v>
      </c>
      <c r="L8" s="2">
        <f>SUMIFS('Expenses set up'!$C:$C,'Expenses set up'!$E:$E,Summary!L$5,'Expenses set up'!$D:$D,Summary!$A8)</f>
        <v>100</v>
      </c>
      <c r="M8" s="2">
        <f>SUMIFS('Expenses set up'!$C:$C,'Expenses set up'!$E:$E,Summary!M$5,'Expenses set up'!$D:$D,Summary!$A8)</f>
        <v>100</v>
      </c>
      <c r="N8" s="17">
        <f>SUM(B8:M8)</f>
        <v>1200</v>
      </c>
    </row>
    <row r="9" spans="1:14" x14ac:dyDescent="0.5">
      <c r="A9" s="11" t="s">
        <v>8</v>
      </c>
      <c r="B9" s="2">
        <f>SUMIFS('Expenses set up'!$C:$C,'Expenses set up'!$E:$E,Summary!B$5,'Expenses set up'!$D:$D,Summary!$A9)</f>
        <v>1200</v>
      </c>
      <c r="C9" s="2">
        <f>SUMIFS('Expenses set up'!$C:$C,'Expenses set up'!$E:$E,Summary!C$5,'Expenses set up'!$D:$D,Summary!$A9)</f>
        <v>1200</v>
      </c>
      <c r="D9" s="2">
        <f>SUMIFS('Expenses set up'!$C:$C,'Expenses set up'!$E:$E,Summary!D$5,'Expenses set up'!$D:$D,Summary!$A9)</f>
        <v>1200</v>
      </c>
      <c r="E9" s="2">
        <f>SUMIFS('Expenses set up'!$C:$C,'Expenses set up'!$E:$E,Summary!E$5,'Expenses set up'!$D:$D,Summary!$A9)</f>
        <v>1200</v>
      </c>
      <c r="F9" s="2">
        <f>SUMIFS('Expenses set up'!$C:$C,'Expenses set up'!$E:$E,Summary!F$5,'Expenses set up'!$D:$D,Summary!$A9)</f>
        <v>1200</v>
      </c>
      <c r="G9" s="2">
        <f>SUMIFS('Expenses set up'!$C:$C,'Expenses set up'!$E:$E,Summary!G$5,'Expenses set up'!$D:$D,Summary!$A9)</f>
        <v>1200</v>
      </c>
      <c r="H9" s="2">
        <f>SUMIFS('Expenses set up'!$C:$C,'Expenses set up'!$E:$E,Summary!H$5,'Expenses set up'!$D:$D,Summary!$A9)</f>
        <v>1200</v>
      </c>
      <c r="I9" s="2">
        <f>SUMIFS('Expenses set up'!$C:$C,'Expenses set up'!$E:$E,Summary!I$5,'Expenses set up'!$D:$D,Summary!$A9)</f>
        <v>1200</v>
      </c>
      <c r="J9" s="2">
        <f>SUMIFS('Expenses set up'!$C:$C,'Expenses set up'!$E:$E,Summary!J$5,'Expenses set up'!$D:$D,Summary!$A9)</f>
        <v>1200</v>
      </c>
      <c r="K9" s="2">
        <f>SUMIFS('Expenses set up'!$C:$C,'Expenses set up'!$E:$E,Summary!K$5,'Expenses set up'!$D:$D,Summary!$A9)</f>
        <v>1200</v>
      </c>
      <c r="L9" s="2">
        <f>SUMIFS('Expenses set up'!$C:$C,'Expenses set up'!$E:$E,Summary!L$5,'Expenses set up'!$D:$D,Summary!$A9)</f>
        <v>1200</v>
      </c>
      <c r="M9" s="2">
        <f>SUMIFS('Expenses set up'!$C:$C,'Expenses set up'!$E:$E,Summary!M$5,'Expenses set up'!$D:$D,Summary!$A9)</f>
        <v>1200</v>
      </c>
      <c r="N9" s="17">
        <f>SUM(B9:M9)</f>
        <v>14400</v>
      </c>
    </row>
    <row r="10" spans="1:14" x14ac:dyDescent="0.5">
      <c r="A10" s="11" t="s">
        <v>9</v>
      </c>
      <c r="B10" s="2">
        <f>SUMIFS('Expenses set up'!$C:$C,'Expenses set up'!$E:$E,Summary!B$5,'Expenses set up'!$D:$D,Summary!$A10)</f>
        <v>70</v>
      </c>
      <c r="C10" s="2">
        <f>SUMIFS('Expenses set up'!$C:$C,'Expenses set up'!$E:$E,Summary!C$5,'Expenses set up'!$D:$D,Summary!$A10)</f>
        <v>70</v>
      </c>
      <c r="D10" s="2">
        <f>SUMIFS('Expenses set up'!$C:$C,'Expenses set up'!$E:$E,Summary!D$5,'Expenses set up'!$D:$D,Summary!$A10)</f>
        <v>70</v>
      </c>
      <c r="E10" s="2">
        <f>SUMIFS('Expenses set up'!$C:$C,'Expenses set up'!$E:$E,Summary!E$5,'Expenses set up'!$D:$D,Summary!$A10)</f>
        <v>70</v>
      </c>
      <c r="F10" s="2">
        <f>SUMIFS('Expenses set up'!$C:$C,'Expenses set up'!$E:$E,Summary!F$5,'Expenses set up'!$D:$D,Summary!$A10)</f>
        <v>70</v>
      </c>
      <c r="G10" s="2">
        <f>SUMIFS('Expenses set up'!$C:$C,'Expenses set up'!$E:$E,Summary!G$5,'Expenses set up'!$D:$D,Summary!$A10)</f>
        <v>70</v>
      </c>
      <c r="H10" s="2">
        <f>SUMIFS('Expenses set up'!$C:$C,'Expenses set up'!$E:$E,Summary!H$5,'Expenses set up'!$D:$D,Summary!$A10)</f>
        <v>70</v>
      </c>
      <c r="I10" s="2">
        <f>SUMIFS('Expenses set up'!$C:$C,'Expenses set up'!$E:$E,Summary!I$5,'Expenses set up'!$D:$D,Summary!$A10)</f>
        <v>70</v>
      </c>
      <c r="J10" s="2">
        <f>SUMIFS('Expenses set up'!$C:$C,'Expenses set up'!$E:$E,Summary!J$5,'Expenses set up'!$D:$D,Summary!$A10)</f>
        <v>70</v>
      </c>
      <c r="K10" s="2">
        <f>SUMIFS('Expenses set up'!$C:$C,'Expenses set up'!$E:$E,Summary!K$5,'Expenses set up'!$D:$D,Summary!$A10)</f>
        <v>70</v>
      </c>
      <c r="L10" s="2">
        <f>SUMIFS('Expenses set up'!$C:$C,'Expenses set up'!$E:$E,Summary!L$5,'Expenses set up'!$D:$D,Summary!$A10)</f>
        <v>70</v>
      </c>
      <c r="M10" s="2">
        <f>SUMIFS('Expenses set up'!$C:$C,'Expenses set up'!$E:$E,Summary!M$5,'Expenses set up'!$D:$D,Summary!$A10)</f>
        <v>70</v>
      </c>
      <c r="N10" s="17">
        <f>SUM(B10:M10)</f>
        <v>840</v>
      </c>
    </row>
    <row r="11" spans="1:14" x14ac:dyDescent="0.5">
      <c r="A11" s="11" t="s">
        <v>10</v>
      </c>
      <c r="B11" s="2">
        <f>SUMIFS('Expenses set up'!$C:$C,'Expenses set up'!$E:$E,Summary!B$5,'Expenses set up'!$D:$D,Summary!$A11)</f>
        <v>15</v>
      </c>
      <c r="C11" s="2">
        <f>SUMIFS('Expenses set up'!$C:$C,'Expenses set up'!$E:$E,Summary!C$5,'Expenses set up'!$D:$D,Summary!$A11)</f>
        <v>15</v>
      </c>
      <c r="D11" s="2">
        <f>SUMIFS('Expenses set up'!$C:$C,'Expenses set up'!$E:$E,Summary!D$5,'Expenses set up'!$D:$D,Summary!$A11)</f>
        <v>15</v>
      </c>
      <c r="E11" s="2">
        <f>SUMIFS('Expenses set up'!$C:$C,'Expenses set up'!$E:$E,Summary!E$5,'Expenses set up'!$D:$D,Summary!$A11)</f>
        <v>15</v>
      </c>
      <c r="F11" s="2">
        <f>SUMIFS('Expenses set up'!$C:$C,'Expenses set up'!$E:$E,Summary!F$5,'Expenses set up'!$D:$D,Summary!$A11)</f>
        <v>15</v>
      </c>
      <c r="G11" s="2">
        <f>SUMIFS('Expenses set up'!$C:$C,'Expenses set up'!$E:$E,Summary!G$5,'Expenses set up'!$D:$D,Summary!$A11)</f>
        <v>15</v>
      </c>
      <c r="H11" s="2">
        <f>SUMIFS('Expenses set up'!$C:$C,'Expenses set up'!$E:$E,Summary!H$5,'Expenses set up'!$D:$D,Summary!$A11)</f>
        <v>15</v>
      </c>
      <c r="I11" s="2">
        <f>SUMIFS('Expenses set up'!$C:$C,'Expenses set up'!$E:$E,Summary!I$5,'Expenses set up'!$D:$D,Summary!$A11)</f>
        <v>15</v>
      </c>
      <c r="J11" s="2">
        <f>SUMIFS('Expenses set up'!$C:$C,'Expenses set up'!$E:$E,Summary!J$5,'Expenses set up'!$D:$D,Summary!$A11)</f>
        <v>15</v>
      </c>
      <c r="K11" s="2">
        <f>SUMIFS('Expenses set up'!$C:$C,'Expenses set up'!$E:$E,Summary!K$5,'Expenses set up'!$D:$D,Summary!$A11)</f>
        <v>15</v>
      </c>
      <c r="L11" s="2">
        <f>SUMIFS('Expenses set up'!$C:$C,'Expenses set up'!$E:$E,Summary!L$5,'Expenses set up'!$D:$D,Summary!$A11)</f>
        <v>15</v>
      </c>
      <c r="M11" s="2">
        <f>SUMIFS('Expenses set up'!$C:$C,'Expenses set up'!$E:$E,Summary!M$5,'Expenses set up'!$D:$D,Summary!$A11)</f>
        <v>15</v>
      </c>
      <c r="N11" s="17">
        <f>SUM(B11:M11)</f>
        <v>180</v>
      </c>
    </row>
    <row r="12" spans="1:14" x14ac:dyDescent="0.5">
      <c r="A12" s="11" t="s">
        <v>11</v>
      </c>
      <c r="B12" s="2">
        <f>SUMIFS('Expenses set up'!$C:$C,'Expenses set up'!$E:$E,Summary!B$5,'Expenses set up'!$D:$D,Summary!$A12)</f>
        <v>0</v>
      </c>
      <c r="C12" s="2">
        <f>SUMIFS('Expenses set up'!$C:$C,'Expenses set up'!$E:$E,Summary!C$5,'Expenses set up'!$D:$D,Summary!$A12)</f>
        <v>0</v>
      </c>
      <c r="D12" s="2">
        <f>SUMIFS('Expenses set up'!$C:$C,'Expenses set up'!$E:$E,Summary!D$5,'Expenses set up'!$D:$D,Summary!$A12)</f>
        <v>0</v>
      </c>
      <c r="E12" s="2">
        <f>SUMIFS('Expenses set up'!$C:$C,'Expenses set up'!$E:$E,Summary!E$5,'Expenses set up'!$D:$D,Summary!$A12)</f>
        <v>0</v>
      </c>
      <c r="F12" s="2">
        <f>SUMIFS('Expenses set up'!$C:$C,'Expenses set up'!$E:$E,Summary!F$5,'Expenses set up'!$D:$D,Summary!$A12)</f>
        <v>0</v>
      </c>
      <c r="G12" s="2">
        <f>SUMIFS('Expenses set up'!$C:$C,'Expenses set up'!$E:$E,Summary!G$5,'Expenses set up'!$D:$D,Summary!$A12)</f>
        <v>0</v>
      </c>
      <c r="H12" s="2">
        <f>SUMIFS('Expenses set up'!$C:$C,'Expenses set up'!$E:$E,Summary!H$5,'Expenses set up'!$D:$D,Summary!$A12)</f>
        <v>0</v>
      </c>
      <c r="I12" s="2">
        <f>SUMIFS('Expenses set up'!$C:$C,'Expenses set up'!$E:$E,Summary!I$5,'Expenses set up'!$D:$D,Summary!$A12)</f>
        <v>0</v>
      </c>
      <c r="J12" s="2">
        <f>SUMIFS('Expenses set up'!$C:$C,'Expenses set up'!$E:$E,Summary!J$5,'Expenses set up'!$D:$D,Summary!$A12)</f>
        <v>0</v>
      </c>
      <c r="K12" s="2">
        <f>SUMIFS('Expenses set up'!$C:$C,'Expenses set up'!$E:$E,Summary!K$5,'Expenses set up'!$D:$D,Summary!$A12)</f>
        <v>0</v>
      </c>
      <c r="L12" s="2">
        <f>SUMIFS('Expenses set up'!$C:$C,'Expenses set up'!$E:$E,Summary!L$5,'Expenses set up'!$D:$D,Summary!$A12)</f>
        <v>1</v>
      </c>
      <c r="M12" s="2">
        <f>SUMIFS('Expenses set up'!$C:$C,'Expenses set up'!$E:$E,Summary!M$5,'Expenses set up'!$D:$D,Summary!$A12)</f>
        <v>0</v>
      </c>
      <c r="N12" s="17">
        <f>SUM(B12:M12)</f>
        <v>1</v>
      </c>
    </row>
    <row r="13" spans="1:14" x14ac:dyDescent="0.5">
      <c r="A13" s="11" t="s">
        <v>13</v>
      </c>
      <c r="B13" s="2">
        <f>SUMIFS('Expenses set up'!$C:$C,'Expenses set up'!$E:$E,Summary!B$5,'Expenses set up'!$D:$D,Summary!$A13)</f>
        <v>0</v>
      </c>
      <c r="C13" s="2">
        <f>SUMIFS('Expenses set up'!$C:$C,'Expenses set up'!$E:$E,Summary!C$5,'Expenses set up'!$D:$D,Summary!$A13)</f>
        <v>0</v>
      </c>
      <c r="D13" s="2">
        <f>SUMIFS('Expenses set up'!$C:$C,'Expenses set up'!$E:$E,Summary!D$5,'Expenses set up'!$D:$D,Summary!$A13)</f>
        <v>0</v>
      </c>
      <c r="E13" s="2">
        <f>SUMIFS('Expenses set up'!$C:$C,'Expenses set up'!$E:$E,Summary!E$5,'Expenses set up'!$D:$D,Summary!$A13)</f>
        <v>0</v>
      </c>
      <c r="F13" s="2">
        <f>SUMIFS('Expenses set up'!$C:$C,'Expenses set up'!$E:$E,Summary!F$5,'Expenses set up'!$D:$D,Summary!$A13)</f>
        <v>0</v>
      </c>
      <c r="G13" s="2">
        <f>SUMIFS('Expenses set up'!$C:$C,'Expenses set up'!$E:$E,Summary!G$5,'Expenses set up'!$D:$D,Summary!$A13)</f>
        <v>0</v>
      </c>
      <c r="H13" s="2">
        <f>SUMIFS('Expenses set up'!$C:$C,'Expenses set up'!$E:$E,Summary!H$5,'Expenses set up'!$D:$D,Summary!$A13)</f>
        <v>0</v>
      </c>
      <c r="I13" s="2">
        <f>SUMIFS('Expenses set up'!$C:$C,'Expenses set up'!$E:$E,Summary!I$5,'Expenses set up'!$D:$D,Summary!$A13)</f>
        <v>0</v>
      </c>
      <c r="J13" s="2">
        <f>SUMIFS('Expenses set up'!$C:$C,'Expenses set up'!$E:$E,Summary!J$5,'Expenses set up'!$D:$D,Summary!$A13)</f>
        <v>0</v>
      </c>
      <c r="K13" s="2">
        <f>SUMIFS('Expenses set up'!$C:$C,'Expenses set up'!$E:$E,Summary!K$5,'Expenses set up'!$D:$D,Summary!$A13)</f>
        <v>0</v>
      </c>
      <c r="L13" s="2">
        <f>SUMIFS('Expenses set up'!$C:$C,'Expenses set up'!$E:$E,Summary!L$5,'Expenses set up'!$D:$D,Summary!$A13)</f>
        <v>0</v>
      </c>
      <c r="M13" s="2">
        <f>SUMIFS('Expenses set up'!$C:$C,'Expenses set up'!$E:$E,Summary!M$5,'Expenses set up'!$D:$D,Summary!$A13)</f>
        <v>0</v>
      </c>
      <c r="N13" s="17">
        <f>SUM(B13:M13)</f>
        <v>0</v>
      </c>
    </row>
    <row r="14" spans="1:14" x14ac:dyDescent="0.5">
      <c r="A14" s="11" t="s">
        <v>14</v>
      </c>
      <c r="B14" s="2">
        <f>SUMIFS('Expenses set up'!$C:$C,'Expenses set up'!$E:$E,Summary!B$5,'Expenses set up'!$D:$D,Summary!$A14)</f>
        <v>0</v>
      </c>
      <c r="C14" s="2">
        <f>SUMIFS('Expenses set up'!$C:$C,'Expenses set up'!$E:$E,Summary!C$5,'Expenses set up'!$D:$D,Summary!$A14)</f>
        <v>0</v>
      </c>
      <c r="D14" s="2">
        <f>SUMIFS('Expenses set up'!$C:$C,'Expenses set up'!$E:$E,Summary!D$5,'Expenses set up'!$D:$D,Summary!$A14)</f>
        <v>0</v>
      </c>
      <c r="E14" s="2">
        <f>SUMIFS('Expenses set up'!$C:$C,'Expenses set up'!$E:$E,Summary!E$5,'Expenses set up'!$D:$D,Summary!$A14)</f>
        <v>0</v>
      </c>
      <c r="F14" s="2">
        <f>SUMIFS('Expenses set up'!$C:$C,'Expenses set up'!$E:$E,Summary!F$5,'Expenses set up'!$D:$D,Summary!$A14)</f>
        <v>0</v>
      </c>
      <c r="G14" s="2">
        <f>SUMIFS('Expenses set up'!$C:$C,'Expenses set up'!$E:$E,Summary!G$5,'Expenses set up'!$D:$D,Summary!$A14)</f>
        <v>0</v>
      </c>
      <c r="H14" s="2">
        <f>SUMIFS('Expenses set up'!$C:$C,'Expenses set up'!$E:$E,Summary!H$5,'Expenses set up'!$D:$D,Summary!$A14)</f>
        <v>0</v>
      </c>
      <c r="I14" s="2">
        <f>SUMIFS('Expenses set up'!$C:$C,'Expenses set up'!$E:$E,Summary!I$5,'Expenses set up'!$D:$D,Summary!$A14)</f>
        <v>0</v>
      </c>
      <c r="J14" s="2">
        <f>SUMIFS('Expenses set up'!$C:$C,'Expenses set up'!$E:$E,Summary!J$5,'Expenses set up'!$D:$D,Summary!$A14)</f>
        <v>0</v>
      </c>
      <c r="K14" s="2">
        <f>SUMIFS('Expenses set up'!$C:$C,'Expenses set up'!$E:$E,Summary!K$5,'Expenses set up'!$D:$D,Summary!$A14)</f>
        <v>0</v>
      </c>
      <c r="L14" s="2">
        <f>SUMIFS('Expenses set up'!$C:$C,'Expenses set up'!$E:$E,Summary!L$5,'Expenses set up'!$D:$D,Summary!$A14)</f>
        <v>0</v>
      </c>
      <c r="M14" s="2">
        <f>SUMIFS('Expenses set up'!$C:$C,'Expenses set up'!$E:$E,Summary!M$5,'Expenses set up'!$D:$D,Summary!$A14)</f>
        <v>0</v>
      </c>
      <c r="N14" s="17">
        <f>SUM(B14:M14)</f>
        <v>0</v>
      </c>
    </row>
    <row r="15" spans="1:14" x14ac:dyDescent="0.5">
      <c r="A15" s="11" t="s">
        <v>15</v>
      </c>
      <c r="B15" s="2">
        <f>SUMIFS('Expenses set up'!$C:$C,'Expenses set up'!$E:$E,Summary!B$5,'Expenses set up'!$D:$D,Summary!$A15)</f>
        <v>0</v>
      </c>
      <c r="C15" s="2">
        <f>SUMIFS('Expenses set up'!$C:$C,'Expenses set up'!$E:$E,Summary!C$5,'Expenses set up'!$D:$D,Summary!$A15)</f>
        <v>0</v>
      </c>
      <c r="D15" s="2">
        <f>SUMIFS('Expenses set up'!$C:$C,'Expenses set up'!$E:$E,Summary!D$5,'Expenses set up'!$D:$D,Summary!$A15)</f>
        <v>0</v>
      </c>
      <c r="E15" s="2">
        <f>SUMIFS('Expenses set up'!$C:$C,'Expenses set up'!$E:$E,Summary!E$5,'Expenses set up'!$D:$D,Summary!$A15)</f>
        <v>0</v>
      </c>
      <c r="F15" s="2">
        <f>SUMIFS('Expenses set up'!$C:$C,'Expenses set up'!$E:$E,Summary!F$5,'Expenses set up'!$D:$D,Summary!$A15)</f>
        <v>0</v>
      </c>
      <c r="G15" s="2">
        <f>SUMIFS('Expenses set up'!$C:$C,'Expenses set up'!$E:$E,Summary!G$5,'Expenses set up'!$D:$D,Summary!$A15)</f>
        <v>0</v>
      </c>
      <c r="H15" s="2">
        <f>SUMIFS('Expenses set up'!$C:$C,'Expenses set up'!$E:$E,Summary!H$5,'Expenses set up'!$D:$D,Summary!$A15)</f>
        <v>0</v>
      </c>
      <c r="I15" s="2">
        <f>SUMIFS('Expenses set up'!$C:$C,'Expenses set up'!$E:$E,Summary!I$5,'Expenses set up'!$D:$D,Summary!$A15)</f>
        <v>0</v>
      </c>
      <c r="J15" s="2">
        <f>SUMIFS('Expenses set up'!$C:$C,'Expenses set up'!$E:$E,Summary!J$5,'Expenses set up'!$D:$D,Summary!$A15)</f>
        <v>0</v>
      </c>
      <c r="K15" s="2">
        <f>SUMIFS('Expenses set up'!$C:$C,'Expenses set up'!$E:$E,Summary!K$5,'Expenses set up'!$D:$D,Summary!$A15)</f>
        <v>0</v>
      </c>
      <c r="L15" s="2">
        <f>SUMIFS('Expenses set up'!$C:$C,'Expenses set up'!$E:$E,Summary!L$5,'Expenses set up'!$D:$D,Summary!$A15)</f>
        <v>0</v>
      </c>
      <c r="M15" s="2">
        <f>SUMIFS('Expenses set up'!$C:$C,'Expenses set up'!$E:$E,Summary!M$5,'Expenses set up'!$D:$D,Summary!$A15)</f>
        <v>0</v>
      </c>
      <c r="N15" s="17">
        <f>SUM(B15:M15)</f>
        <v>0</v>
      </c>
    </row>
    <row r="16" spans="1:14" x14ac:dyDescent="0.5">
      <c r="A16" s="11" t="s">
        <v>16</v>
      </c>
      <c r="B16" s="2">
        <f>SUMIFS('Expenses set up'!$C:$C,'Expenses set up'!$E:$E,Summary!B$5,'Expenses set up'!$D:$D,Summary!$A16)</f>
        <v>0</v>
      </c>
      <c r="C16" s="2">
        <f>SUMIFS('Expenses set up'!$C:$C,'Expenses set up'!$E:$E,Summary!C$5,'Expenses set up'!$D:$D,Summary!$A16)</f>
        <v>0</v>
      </c>
      <c r="D16" s="2">
        <f>SUMIFS('Expenses set up'!$C:$C,'Expenses set up'!$E:$E,Summary!D$5,'Expenses set up'!$D:$D,Summary!$A16)</f>
        <v>0</v>
      </c>
      <c r="E16" s="2">
        <f>SUMIFS('Expenses set up'!$C:$C,'Expenses set up'!$E:$E,Summary!E$5,'Expenses set up'!$D:$D,Summary!$A16)</f>
        <v>0</v>
      </c>
      <c r="F16" s="2">
        <f>SUMIFS('Expenses set up'!$C:$C,'Expenses set up'!$E:$E,Summary!F$5,'Expenses set up'!$D:$D,Summary!$A16)</f>
        <v>0</v>
      </c>
      <c r="G16" s="2">
        <f>SUMIFS('Expenses set up'!$C:$C,'Expenses set up'!$E:$E,Summary!G$5,'Expenses set up'!$D:$D,Summary!$A16)</f>
        <v>0</v>
      </c>
      <c r="H16" s="2">
        <f>SUMIFS('Expenses set up'!$C:$C,'Expenses set up'!$E:$E,Summary!H$5,'Expenses set up'!$D:$D,Summary!$A16)</f>
        <v>0</v>
      </c>
      <c r="I16" s="2">
        <f>SUMIFS('Expenses set up'!$C:$C,'Expenses set up'!$E:$E,Summary!I$5,'Expenses set up'!$D:$D,Summary!$A16)</f>
        <v>0</v>
      </c>
      <c r="J16" s="2">
        <f>SUMIFS('Expenses set up'!$C:$C,'Expenses set up'!$E:$E,Summary!J$5,'Expenses set up'!$D:$D,Summary!$A16)</f>
        <v>0</v>
      </c>
      <c r="K16" s="2">
        <f>SUMIFS('Expenses set up'!$C:$C,'Expenses set up'!$E:$E,Summary!K$5,'Expenses set up'!$D:$D,Summary!$A16)</f>
        <v>0</v>
      </c>
      <c r="L16" s="2">
        <f>SUMIFS('Expenses set up'!$C:$C,'Expenses set up'!$E:$E,Summary!L$5,'Expenses set up'!$D:$D,Summary!$A16)</f>
        <v>0</v>
      </c>
      <c r="M16" s="2">
        <f>SUMIFS('Expenses set up'!$C:$C,'Expenses set up'!$E:$E,Summary!M$5,'Expenses set up'!$D:$D,Summary!$A16)</f>
        <v>0</v>
      </c>
      <c r="N16" s="17">
        <f>SUM(B16:M16)</f>
        <v>0</v>
      </c>
    </row>
    <row r="17" spans="1:14" s="8" customFormat="1" ht="14.7" thickBot="1" x14ac:dyDescent="0.55000000000000004">
      <c r="A17" s="11" t="s">
        <v>0</v>
      </c>
      <c r="B17" s="7">
        <f>SUM(B7:B16)</f>
        <v>1395</v>
      </c>
      <c r="C17" s="7">
        <f>SUM(C7:C16)</f>
        <v>1395</v>
      </c>
      <c r="D17" s="7">
        <f>SUM(D7:D16)</f>
        <v>1395</v>
      </c>
      <c r="E17" s="7">
        <f>SUM(E7:E16)</f>
        <v>1395</v>
      </c>
      <c r="F17" s="7">
        <f>SUM(F7:F16)</f>
        <v>1395</v>
      </c>
      <c r="G17" s="7">
        <f>SUM(G7:G16)</f>
        <v>1395</v>
      </c>
      <c r="H17" s="7">
        <f>SUM(H7:H16)</f>
        <v>1385</v>
      </c>
      <c r="I17" s="7">
        <f>SUM(I7:I16)</f>
        <v>1385</v>
      </c>
      <c r="J17" s="7">
        <f>SUM(J7:J16)</f>
        <v>1385</v>
      </c>
      <c r="K17" s="7">
        <f>SUM(K7:K16)</f>
        <v>1395</v>
      </c>
      <c r="L17" s="7">
        <f>SUM(L7:L16)</f>
        <v>1396</v>
      </c>
      <c r="M17" s="7">
        <f>SUM(M7:M16)</f>
        <v>1395</v>
      </c>
      <c r="N17" s="7">
        <f>SUM(B17:M17)</f>
        <v>16711</v>
      </c>
    </row>
    <row r="18" spans="1:14" ht="14.7" thickTop="1" x14ac:dyDescent="0.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4DBF9-A86B-42D9-AE99-277B0A5DF4A2}">
  <dimension ref="A1:F63"/>
  <sheetViews>
    <sheetView workbookViewId="0">
      <selection activeCell="B11" sqref="B11"/>
    </sheetView>
  </sheetViews>
  <sheetFormatPr defaultRowHeight="14.35" x14ac:dyDescent="0.5"/>
  <cols>
    <col min="1" max="1" width="26.41015625" style="4" bestFit="1" customWidth="1"/>
    <col min="2" max="2" width="56.52734375" customWidth="1"/>
    <col min="3" max="3" width="15.3515625" style="6" customWidth="1"/>
    <col min="4" max="5" width="21.52734375" customWidth="1"/>
    <col min="6" max="6" width="51.3515625" customWidth="1"/>
  </cols>
  <sheetData>
    <row r="1" spans="1:6" s="1" customFormat="1" x14ac:dyDescent="0.5">
      <c r="A1" s="3" t="s">
        <v>1</v>
      </c>
      <c r="B1" s="1" t="s">
        <v>2</v>
      </c>
      <c r="C1" s="5" t="s">
        <v>4</v>
      </c>
      <c r="D1" s="1" t="s">
        <v>3</v>
      </c>
      <c r="E1" s="1" t="s">
        <v>6</v>
      </c>
      <c r="F1" s="1" t="s">
        <v>5</v>
      </c>
    </row>
    <row r="2" spans="1:6" x14ac:dyDescent="0.5">
      <c r="A2" s="4">
        <v>45242</v>
      </c>
      <c r="B2" t="s">
        <v>18</v>
      </c>
      <c r="C2" s="6">
        <v>1</v>
      </c>
      <c r="D2" t="s">
        <v>11</v>
      </c>
      <c r="E2" t="str">
        <f>MONTH(A2)&amp;"-"&amp;YEAR(A2)</f>
        <v>11-2023</v>
      </c>
    </row>
    <row r="3" spans="1:6" x14ac:dyDescent="0.5">
      <c r="A3" s="4">
        <v>45201</v>
      </c>
      <c r="B3" t="s">
        <v>12</v>
      </c>
      <c r="C3" s="6">
        <v>10</v>
      </c>
      <c r="D3" t="s">
        <v>12</v>
      </c>
      <c r="E3" t="str">
        <f t="shared" ref="E3:E63" si="0">MONTH(A3)&amp;"-"&amp;YEAR(A3)</f>
        <v>10-2023</v>
      </c>
    </row>
    <row r="4" spans="1:6" x14ac:dyDescent="0.5">
      <c r="A4" s="4">
        <v>45233</v>
      </c>
      <c r="B4" t="s">
        <v>12</v>
      </c>
      <c r="C4" s="6">
        <v>10</v>
      </c>
      <c r="D4" t="s">
        <v>12</v>
      </c>
      <c r="E4" t="str">
        <f t="shared" si="0"/>
        <v>11-2023</v>
      </c>
    </row>
    <row r="5" spans="1:6" x14ac:dyDescent="0.5">
      <c r="A5" s="4">
        <v>45264</v>
      </c>
      <c r="B5" t="s">
        <v>12</v>
      </c>
      <c r="C5" s="6">
        <v>10</v>
      </c>
      <c r="D5" t="s">
        <v>12</v>
      </c>
      <c r="E5" t="str">
        <f t="shared" si="0"/>
        <v>12-2023</v>
      </c>
    </row>
    <row r="6" spans="1:6" x14ac:dyDescent="0.5">
      <c r="A6" s="4">
        <v>45292</v>
      </c>
      <c r="B6" t="s">
        <v>12</v>
      </c>
      <c r="C6" s="6">
        <v>10</v>
      </c>
      <c r="D6" t="s">
        <v>12</v>
      </c>
      <c r="E6" t="str">
        <f t="shared" si="0"/>
        <v>1-2024</v>
      </c>
    </row>
    <row r="7" spans="1:6" x14ac:dyDescent="0.5">
      <c r="A7" s="4">
        <v>45323</v>
      </c>
      <c r="B7" t="s">
        <v>12</v>
      </c>
      <c r="C7" s="6">
        <v>10</v>
      </c>
      <c r="D7" t="s">
        <v>12</v>
      </c>
      <c r="E7" t="str">
        <f t="shared" si="0"/>
        <v>2-2024</v>
      </c>
    </row>
    <row r="8" spans="1:6" x14ac:dyDescent="0.5">
      <c r="A8" s="4">
        <v>45354</v>
      </c>
      <c r="B8" t="s">
        <v>12</v>
      </c>
      <c r="C8" s="6">
        <v>10</v>
      </c>
      <c r="D8" t="s">
        <v>12</v>
      </c>
      <c r="E8" t="str">
        <f t="shared" si="0"/>
        <v>3-2024</v>
      </c>
    </row>
    <row r="9" spans="1:6" x14ac:dyDescent="0.5">
      <c r="A9" s="4">
        <v>45385</v>
      </c>
      <c r="B9" t="s">
        <v>12</v>
      </c>
      <c r="C9" s="6">
        <v>10</v>
      </c>
      <c r="D9" t="s">
        <v>12</v>
      </c>
      <c r="E9" t="str">
        <f t="shared" si="0"/>
        <v>4-2024</v>
      </c>
    </row>
    <row r="10" spans="1:6" x14ac:dyDescent="0.5">
      <c r="A10" s="4">
        <v>45413</v>
      </c>
      <c r="B10" t="s">
        <v>12</v>
      </c>
      <c r="C10" s="6">
        <v>10</v>
      </c>
      <c r="D10" t="s">
        <v>12</v>
      </c>
      <c r="E10" t="str">
        <f t="shared" si="0"/>
        <v>5-2024</v>
      </c>
    </row>
    <row r="11" spans="1:6" x14ac:dyDescent="0.5">
      <c r="A11" s="4">
        <v>45444</v>
      </c>
      <c r="B11" t="s">
        <v>12</v>
      </c>
      <c r="C11" s="6">
        <v>10</v>
      </c>
      <c r="D11" t="s">
        <v>12</v>
      </c>
      <c r="E11" t="str">
        <f t="shared" si="0"/>
        <v>6-2024</v>
      </c>
    </row>
    <row r="12" spans="1:6" x14ac:dyDescent="0.5">
      <c r="A12" s="4">
        <v>45108</v>
      </c>
      <c r="B12" t="s">
        <v>7</v>
      </c>
      <c r="C12" s="6">
        <v>100</v>
      </c>
      <c r="D12" t="s">
        <v>7</v>
      </c>
      <c r="E12" t="str">
        <f t="shared" si="0"/>
        <v>7-2023</v>
      </c>
    </row>
    <row r="13" spans="1:6" x14ac:dyDescent="0.5">
      <c r="A13" s="4">
        <v>45140</v>
      </c>
      <c r="B13" t="s">
        <v>7</v>
      </c>
      <c r="C13" s="6">
        <v>100</v>
      </c>
      <c r="D13" t="s">
        <v>7</v>
      </c>
      <c r="E13" t="str">
        <f t="shared" si="0"/>
        <v>8-2023</v>
      </c>
    </row>
    <row r="14" spans="1:6" x14ac:dyDescent="0.5">
      <c r="A14" s="4">
        <v>45172</v>
      </c>
      <c r="B14" t="s">
        <v>7</v>
      </c>
      <c r="C14" s="6">
        <v>100</v>
      </c>
      <c r="D14" t="s">
        <v>7</v>
      </c>
      <c r="E14" t="str">
        <f t="shared" si="0"/>
        <v>9-2023</v>
      </c>
    </row>
    <row r="15" spans="1:6" x14ac:dyDescent="0.5">
      <c r="A15" s="4">
        <v>45203</v>
      </c>
      <c r="B15" t="s">
        <v>7</v>
      </c>
      <c r="C15" s="6">
        <v>100</v>
      </c>
      <c r="D15" t="s">
        <v>7</v>
      </c>
      <c r="E15" t="str">
        <f t="shared" si="0"/>
        <v>10-2023</v>
      </c>
    </row>
    <row r="16" spans="1:6" x14ac:dyDescent="0.5">
      <c r="A16" s="4">
        <v>45235</v>
      </c>
      <c r="B16" t="s">
        <v>7</v>
      </c>
      <c r="C16" s="6">
        <v>100</v>
      </c>
      <c r="D16" t="s">
        <v>7</v>
      </c>
      <c r="E16" t="str">
        <f t="shared" si="0"/>
        <v>11-2023</v>
      </c>
    </row>
    <row r="17" spans="1:5" x14ac:dyDescent="0.5">
      <c r="A17" s="4">
        <v>45266</v>
      </c>
      <c r="B17" t="s">
        <v>7</v>
      </c>
      <c r="C17" s="6">
        <v>100</v>
      </c>
      <c r="D17" t="s">
        <v>7</v>
      </c>
      <c r="E17" t="str">
        <f t="shared" si="0"/>
        <v>12-2023</v>
      </c>
    </row>
    <row r="18" spans="1:5" x14ac:dyDescent="0.5">
      <c r="A18" s="4">
        <v>45298</v>
      </c>
      <c r="B18" t="s">
        <v>7</v>
      </c>
      <c r="C18" s="6">
        <v>100</v>
      </c>
      <c r="D18" t="s">
        <v>7</v>
      </c>
      <c r="E18" t="str">
        <f t="shared" si="0"/>
        <v>1-2024</v>
      </c>
    </row>
    <row r="19" spans="1:5" x14ac:dyDescent="0.5">
      <c r="A19" s="4">
        <v>45330</v>
      </c>
      <c r="B19" t="s">
        <v>7</v>
      </c>
      <c r="C19" s="6">
        <v>100</v>
      </c>
      <c r="D19" t="s">
        <v>7</v>
      </c>
      <c r="E19" t="str">
        <f t="shared" si="0"/>
        <v>2-2024</v>
      </c>
    </row>
    <row r="20" spans="1:5" x14ac:dyDescent="0.5">
      <c r="A20" s="4">
        <v>45360</v>
      </c>
      <c r="B20" t="s">
        <v>7</v>
      </c>
      <c r="C20" s="6">
        <v>100</v>
      </c>
      <c r="D20" t="s">
        <v>7</v>
      </c>
      <c r="E20" t="str">
        <f t="shared" si="0"/>
        <v>3-2024</v>
      </c>
    </row>
    <row r="21" spans="1:5" x14ac:dyDescent="0.5">
      <c r="A21" s="4">
        <v>45392</v>
      </c>
      <c r="B21" t="s">
        <v>7</v>
      </c>
      <c r="C21" s="6">
        <v>100</v>
      </c>
      <c r="D21" t="s">
        <v>7</v>
      </c>
      <c r="E21" t="str">
        <f t="shared" si="0"/>
        <v>4-2024</v>
      </c>
    </row>
    <row r="22" spans="1:5" x14ac:dyDescent="0.5">
      <c r="A22" s="4">
        <v>45423</v>
      </c>
      <c r="B22" t="s">
        <v>7</v>
      </c>
      <c r="C22" s="6">
        <v>100</v>
      </c>
      <c r="D22" t="s">
        <v>7</v>
      </c>
      <c r="E22" t="str">
        <f t="shared" si="0"/>
        <v>5-2024</v>
      </c>
    </row>
    <row r="23" spans="1:5" x14ac:dyDescent="0.5">
      <c r="A23" s="4">
        <v>45455</v>
      </c>
      <c r="B23" t="s">
        <v>7</v>
      </c>
      <c r="C23" s="6">
        <v>100</v>
      </c>
      <c r="D23" t="s">
        <v>7</v>
      </c>
      <c r="E23" t="str">
        <f t="shared" si="0"/>
        <v>6-2024</v>
      </c>
    </row>
    <row r="24" spans="1:5" x14ac:dyDescent="0.5">
      <c r="A24" s="4">
        <v>45108</v>
      </c>
      <c r="B24" t="s">
        <v>8</v>
      </c>
      <c r="C24" s="6">
        <v>1200</v>
      </c>
      <c r="D24" t="s">
        <v>8</v>
      </c>
      <c r="E24" t="str">
        <f t="shared" si="0"/>
        <v>7-2023</v>
      </c>
    </row>
    <row r="25" spans="1:5" x14ac:dyDescent="0.5">
      <c r="A25" s="4">
        <v>45140</v>
      </c>
      <c r="B25" t="s">
        <v>8</v>
      </c>
      <c r="C25" s="6">
        <v>1200</v>
      </c>
      <c r="D25" t="s">
        <v>8</v>
      </c>
      <c r="E25" t="str">
        <f t="shared" si="0"/>
        <v>8-2023</v>
      </c>
    </row>
    <row r="26" spans="1:5" x14ac:dyDescent="0.5">
      <c r="A26" s="4">
        <v>45172</v>
      </c>
      <c r="B26" t="s">
        <v>8</v>
      </c>
      <c r="C26" s="6">
        <v>1200</v>
      </c>
      <c r="D26" t="s">
        <v>8</v>
      </c>
      <c r="E26" t="str">
        <f t="shared" si="0"/>
        <v>9-2023</v>
      </c>
    </row>
    <row r="27" spans="1:5" x14ac:dyDescent="0.5">
      <c r="A27" s="4">
        <v>45203</v>
      </c>
      <c r="B27" t="s">
        <v>8</v>
      </c>
      <c r="C27" s="6">
        <v>1200</v>
      </c>
      <c r="D27" t="s">
        <v>8</v>
      </c>
      <c r="E27" t="str">
        <f t="shared" si="0"/>
        <v>10-2023</v>
      </c>
    </row>
    <row r="28" spans="1:5" x14ac:dyDescent="0.5">
      <c r="A28" s="4">
        <v>45235</v>
      </c>
      <c r="B28" t="s">
        <v>8</v>
      </c>
      <c r="C28" s="6">
        <v>1200</v>
      </c>
      <c r="D28" t="s">
        <v>8</v>
      </c>
      <c r="E28" t="str">
        <f t="shared" si="0"/>
        <v>11-2023</v>
      </c>
    </row>
    <row r="29" spans="1:5" x14ac:dyDescent="0.5">
      <c r="A29" s="4">
        <v>45266</v>
      </c>
      <c r="B29" t="s">
        <v>8</v>
      </c>
      <c r="C29" s="6">
        <v>1200</v>
      </c>
      <c r="D29" t="s">
        <v>8</v>
      </c>
      <c r="E29" t="str">
        <f t="shared" si="0"/>
        <v>12-2023</v>
      </c>
    </row>
    <row r="30" spans="1:5" x14ac:dyDescent="0.5">
      <c r="A30" s="4">
        <v>45292</v>
      </c>
      <c r="B30" t="s">
        <v>8</v>
      </c>
      <c r="C30" s="6">
        <v>1200</v>
      </c>
      <c r="D30" t="s">
        <v>8</v>
      </c>
      <c r="E30" t="str">
        <f t="shared" si="0"/>
        <v>1-2024</v>
      </c>
    </row>
    <row r="31" spans="1:5" x14ac:dyDescent="0.5">
      <c r="A31" s="4">
        <v>45324</v>
      </c>
      <c r="B31" t="s">
        <v>8</v>
      </c>
      <c r="C31" s="6">
        <v>1200</v>
      </c>
      <c r="D31" t="s">
        <v>8</v>
      </c>
      <c r="E31" t="str">
        <f t="shared" si="0"/>
        <v>2-2024</v>
      </c>
    </row>
    <row r="32" spans="1:5" x14ac:dyDescent="0.5">
      <c r="A32" s="4">
        <v>45354</v>
      </c>
      <c r="B32" t="s">
        <v>8</v>
      </c>
      <c r="C32" s="6">
        <v>1200</v>
      </c>
      <c r="D32" t="s">
        <v>8</v>
      </c>
      <c r="E32" t="str">
        <f t="shared" si="0"/>
        <v>3-2024</v>
      </c>
    </row>
    <row r="33" spans="1:5" x14ac:dyDescent="0.5">
      <c r="A33" s="4">
        <v>45386</v>
      </c>
      <c r="B33" t="s">
        <v>8</v>
      </c>
      <c r="C33" s="6">
        <v>1200</v>
      </c>
      <c r="D33" t="s">
        <v>8</v>
      </c>
      <c r="E33" t="str">
        <f t="shared" si="0"/>
        <v>4-2024</v>
      </c>
    </row>
    <row r="34" spans="1:5" x14ac:dyDescent="0.5">
      <c r="A34" s="4">
        <v>45417</v>
      </c>
      <c r="B34" t="s">
        <v>8</v>
      </c>
      <c r="C34" s="6">
        <v>1200</v>
      </c>
      <c r="D34" t="s">
        <v>8</v>
      </c>
      <c r="E34" t="str">
        <f t="shared" si="0"/>
        <v>5-2024</v>
      </c>
    </row>
    <row r="35" spans="1:5" x14ac:dyDescent="0.5">
      <c r="A35" s="4">
        <v>45449</v>
      </c>
      <c r="B35" t="s">
        <v>8</v>
      </c>
      <c r="C35" s="6">
        <v>1200</v>
      </c>
      <c r="D35" t="s">
        <v>8</v>
      </c>
      <c r="E35" t="str">
        <f t="shared" si="0"/>
        <v>6-2024</v>
      </c>
    </row>
    <row r="36" spans="1:5" x14ac:dyDescent="0.5">
      <c r="A36" s="4">
        <v>45450</v>
      </c>
      <c r="B36" t="s">
        <v>9</v>
      </c>
      <c r="C36" s="6">
        <v>70</v>
      </c>
      <c r="D36" t="s">
        <v>9</v>
      </c>
      <c r="E36" t="str">
        <f t="shared" si="0"/>
        <v>6-2024</v>
      </c>
    </row>
    <row r="37" spans="1:5" x14ac:dyDescent="0.5">
      <c r="A37" s="4">
        <v>45115</v>
      </c>
      <c r="B37" t="s">
        <v>9</v>
      </c>
      <c r="C37" s="6">
        <v>70</v>
      </c>
      <c r="D37" t="s">
        <v>9</v>
      </c>
      <c r="E37" t="str">
        <f t="shared" si="0"/>
        <v>7-2023</v>
      </c>
    </row>
    <row r="38" spans="1:5" x14ac:dyDescent="0.5">
      <c r="A38" s="4">
        <v>45147</v>
      </c>
      <c r="B38" t="s">
        <v>9</v>
      </c>
      <c r="C38" s="6">
        <v>70</v>
      </c>
      <c r="D38" t="s">
        <v>9</v>
      </c>
      <c r="E38" t="str">
        <f t="shared" si="0"/>
        <v>8-2023</v>
      </c>
    </row>
    <row r="39" spans="1:5" x14ac:dyDescent="0.5">
      <c r="A39" s="4">
        <v>45179</v>
      </c>
      <c r="B39" t="s">
        <v>9</v>
      </c>
      <c r="C39" s="6">
        <v>70</v>
      </c>
      <c r="D39" t="s">
        <v>9</v>
      </c>
      <c r="E39" t="str">
        <f t="shared" si="0"/>
        <v>9-2023</v>
      </c>
    </row>
    <row r="40" spans="1:5" x14ac:dyDescent="0.5">
      <c r="A40" s="4">
        <v>45210</v>
      </c>
      <c r="B40" t="s">
        <v>9</v>
      </c>
      <c r="C40" s="6">
        <v>70</v>
      </c>
      <c r="D40" t="s">
        <v>9</v>
      </c>
      <c r="E40" t="str">
        <f t="shared" si="0"/>
        <v>10-2023</v>
      </c>
    </row>
    <row r="41" spans="1:5" x14ac:dyDescent="0.5">
      <c r="A41" s="4">
        <v>45242</v>
      </c>
      <c r="B41" t="s">
        <v>9</v>
      </c>
      <c r="C41" s="6">
        <v>70</v>
      </c>
      <c r="D41" t="s">
        <v>9</v>
      </c>
      <c r="E41" t="str">
        <f t="shared" si="0"/>
        <v>11-2023</v>
      </c>
    </row>
    <row r="42" spans="1:5" x14ac:dyDescent="0.5">
      <c r="A42" s="4">
        <v>45273</v>
      </c>
      <c r="B42" t="s">
        <v>9</v>
      </c>
      <c r="C42" s="6">
        <v>70</v>
      </c>
      <c r="D42" t="s">
        <v>9</v>
      </c>
      <c r="E42" t="str">
        <f t="shared" si="0"/>
        <v>12-2023</v>
      </c>
    </row>
    <row r="43" spans="1:5" x14ac:dyDescent="0.5">
      <c r="A43" s="4">
        <v>45305</v>
      </c>
      <c r="B43" t="s">
        <v>9</v>
      </c>
      <c r="C43" s="6">
        <v>70</v>
      </c>
      <c r="D43" t="s">
        <v>9</v>
      </c>
      <c r="E43" t="str">
        <f t="shared" si="0"/>
        <v>1-2024</v>
      </c>
    </row>
    <row r="44" spans="1:5" x14ac:dyDescent="0.5">
      <c r="A44" s="4">
        <v>45337</v>
      </c>
      <c r="B44" t="s">
        <v>9</v>
      </c>
      <c r="C44" s="6">
        <v>70</v>
      </c>
      <c r="D44" t="s">
        <v>9</v>
      </c>
      <c r="E44" t="str">
        <f t="shared" si="0"/>
        <v>2-2024</v>
      </c>
    </row>
    <row r="45" spans="1:5" x14ac:dyDescent="0.5">
      <c r="A45" s="4">
        <v>45367</v>
      </c>
      <c r="B45" t="s">
        <v>9</v>
      </c>
      <c r="C45" s="6">
        <v>70</v>
      </c>
      <c r="D45" t="s">
        <v>9</v>
      </c>
      <c r="E45" t="str">
        <f t="shared" si="0"/>
        <v>3-2024</v>
      </c>
    </row>
    <row r="46" spans="1:5" x14ac:dyDescent="0.5">
      <c r="A46" s="4">
        <v>45399</v>
      </c>
      <c r="B46" t="s">
        <v>9</v>
      </c>
      <c r="C46" s="6">
        <v>70</v>
      </c>
      <c r="D46" t="s">
        <v>9</v>
      </c>
      <c r="E46" t="str">
        <f t="shared" si="0"/>
        <v>4-2024</v>
      </c>
    </row>
    <row r="47" spans="1:5" x14ac:dyDescent="0.5">
      <c r="A47" s="4">
        <v>45430</v>
      </c>
      <c r="B47" t="s">
        <v>9</v>
      </c>
      <c r="C47" s="6">
        <v>70</v>
      </c>
      <c r="D47" t="s">
        <v>9</v>
      </c>
      <c r="E47" t="str">
        <f t="shared" si="0"/>
        <v>5-2024</v>
      </c>
    </row>
    <row r="48" spans="1:5" x14ac:dyDescent="0.5">
      <c r="A48" s="4">
        <v>45131</v>
      </c>
      <c r="B48" t="s">
        <v>10</v>
      </c>
      <c r="C48" s="6">
        <v>15</v>
      </c>
      <c r="D48" t="s">
        <v>10</v>
      </c>
      <c r="E48" t="str">
        <f t="shared" si="0"/>
        <v>7-2023</v>
      </c>
    </row>
    <row r="49" spans="1:5" x14ac:dyDescent="0.5">
      <c r="A49" s="4">
        <v>45154</v>
      </c>
      <c r="B49" t="s">
        <v>10</v>
      </c>
      <c r="C49" s="6">
        <v>15</v>
      </c>
      <c r="D49" t="s">
        <v>10</v>
      </c>
      <c r="E49" t="str">
        <f t="shared" si="0"/>
        <v>8-2023</v>
      </c>
    </row>
    <row r="50" spans="1:5" x14ac:dyDescent="0.5">
      <c r="A50" s="4">
        <v>45183</v>
      </c>
      <c r="B50" t="s">
        <v>10</v>
      </c>
      <c r="C50" s="6">
        <v>15</v>
      </c>
      <c r="D50" t="s">
        <v>10</v>
      </c>
      <c r="E50" t="str">
        <f t="shared" si="0"/>
        <v>9-2023</v>
      </c>
    </row>
    <row r="51" spans="1:5" x14ac:dyDescent="0.5">
      <c r="A51" s="4">
        <v>45212</v>
      </c>
      <c r="B51" t="s">
        <v>10</v>
      </c>
      <c r="C51" s="6">
        <v>15</v>
      </c>
      <c r="D51" t="s">
        <v>10</v>
      </c>
      <c r="E51" t="str">
        <f t="shared" si="0"/>
        <v>10-2023</v>
      </c>
    </row>
    <row r="52" spans="1:5" x14ac:dyDescent="0.5">
      <c r="A52" s="4">
        <v>45244</v>
      </c>
      <c r="B52" t="s">
        <v>10</v>
      </c>
      <c r="C52" s="6">
        <v>15</v>
      </c>
      <c r="D52" t="s">
        <v>10</v>
      </c>
      <c r="E52" t="str">
        <f t="shared" si="0"/>
        <v>11-2023</v>
      </c>
    </row>
    <row r="53" spans="1:5" x14ac:dyDescent="0.5">
      <c r="A53" s="4">
        <v>45274</v>
      </c>
      <c r="B53" t="s">
        <v>10</v>
      </c>
      <c r="C53" s="6">
        <v>15</v>
      </c>
      <c r="D53" t="s">
        <v>10</v>
      </c>
      <c r="E53" t="str">
        <f t="shared" si="0"/>
        <v>12-2023</v>
      </c>
    </row>
    <row r="54" spans="1:5" x14ac:dyDescent="0.5">
      <c r="A54" s="4">
        <v>45297</v>
      </c>
      <c r="B54" t="s">
        <v>10</v>
      </c>
      <c r="C54" s="6">
        <v>15</v>
      </c>
      <c r="D54" t="s">
        <v>10</v>
      </c>
      <c r="E54" t="str">
        <f t="shared" si="0"/>
        <v>1-2024</v>
      </c>
    </row>
    <row r="55" spans="1:5" x14ac:dyDescent="0.5">
      <c r="A55" s="4">
        <v>45335</v>
      </c>
      <c r="B55" t="s">
        <v>10</v>
      </c>
      <c r="C55" s="6">
        <v>15</v>
      </c>
      <c r="D55" t="s">
        <v>10</v>
      </c>
      <c r="E55" t="str">
        <f t="shared" si="0"/>
        <v>2-2024</v>
      </c>
    </row>
    <row r="56" spans="1:5" x14ac:dyDescent="0.5">
      <c r="A56" s="4">
        <v>45365</v>
      </c>
      <c r="B56" t="s">
        <v>10</v>
      </c>
      <c r="C56" s="6">
        <v>15</v>
      </c>
      <c r="D56" t="s">
        <v>10</v>
      </c>
      <c r="E56" t="str">
        <f t="shared" si="0"/>
        <v>3-2024</v>
      </c>
    </row>
    <row r="57" spans="1:5" x14ac:dyDescent="0.5">
      <c r="A57" s="4">
        <v>45402</v>
      </c>
      <c r="B57" t="s">
        <v>10</v>
      </c>
      <c r="C57" s="6">
        <v>15</v>
      </c>
      <c r="D57" t="s">
        <v>10</v>
      </c>
      <c r="E57" t="str">
        <f t="shared" si="0"/>
        <v>4-2024</v>
      </c>
    </row>
    <row r="58" spans="1:5" x14ac:dyDescent="0.5">
      <c r="A58" s="4">
        <v>45425</v>
      </c>
      <c r="B58" t="s">
        <v>10</v>
      </c>
      <c r="C58" s="6">
        <v>15</v>
      </c>
      <c r="D58" t="s">
        <v>10</v>
      </c>
      <c r="E58" t="str">
        <f t="shared" si="0"/>
        <v>5-2024</v>
      </c>
    </row>
    <row r="59" spans="1:5" x14ac:dyDescent="0.5">
      <c r="A59" s="4">
        <v>45459</v>
      </c>
      <c r="B59" t="s">
        <v>10</v>
      </c>
      <c r="C59" s="6">
        <v>15</v>
      </c>
      <c r="D59" t="s">
        <v>10</v>
      </c>
      <c r="E59" t="str">
        <f t="shared" si="0"/>
        <v>6-2024</v>
      </c>
    </row>
    <row r="60" spans="1:5" x14ac:dyDescent="0.5">
      <c r="E60" t="str">
        <f t="shared" si="0"/>
        <v>1-1900</v>
      </c>
    </row>
    <row r="61" spans="1:5" x14ac:dyDescent="0.5">
      <c r="E61" t="str">
        <f t="shared" si="0"/>
        <v>1-1900</v>
      </c>
    </row>
    <row r="62" spans="1:5" x14ac:dyDescent="0.5">
      <c r="E62" t="str">
        <f t="shared" si="0"/>
        <v>1-1900</v>
      </c>
    </row>
    <row r="63" spans="1:5" x14ac:dyDescent="0.5">
      <c r="E63" t="str">
        <f t="shared" si="0"/>
        <v>1-1900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67EB-3B82-4713-A03A-C269BA565F3F}">
  <dimension ref="A3:B9"/>
  <sheetViews>
    <sheetView workbookViewId="0">
      <selection activeCell="R9" sqref="R9"/>
    </sheetView>
  </sheetViews>
  <sheetFormatPr defaultRowHeight="14.35" x14ac:dyDescent="0.5"/>
  <cols>
    <col min="1" max="1" width="12.05859375" bestFit="1" customWidth="1"/>
    <col min="2" max="2" width="13.46875" bestFit="1" customWidth="1"/>
  </cols>
  <sheetData>
    <row r="3" spans="1:2" x14ac:dyDescent="0.5">
      <c r="A3" s="19" t="s">
        <v>19</v>
      </c>
      <c r="B3" t="s">
        <v>21</v>
      </c>
    </row>
    <row r="4" spans="1:2" x14ac:dyDescent="0.5">
      <c r="A4" s="20" t="s">
        <v>7</v>
      </c>
      <c r="B4" s="12">
        <v>600</v>
      </c>
    </row>
    <row r="5" spans="1:2" x14ac:dyDescent="0.5">
      <c r="A5" s="20" t="s">
        <v>8</v>
      </c>
      <c r="B5" s="12">
        <v>7200</v>
      </c>
    </row>
    <row r="6" spans="1:2" x14ac:dyDescent="0.5">
      <c r="A6" s="20" t="s">
        <v>12</v>
      </c>
      <c r="B6" s="12">
        <v>60</v>
      </c>
    </row>
    <row r="7" spans="1:2" x14ac:dyDescent="0.5">
      <c r="A7" s="20" t="s">
        <v>10</v>
      </c>
      <c r="B7" s="12">
        <v>90</v>
      </c>
    </row>
    <row r="8" spans="1:2" x14ac:dyDescent="0.5">
      <c r="A8" s="20" t="s">
        <v>9</v>
      </c>
      <c r="B8" s="12">
        <v>420</v>
      </c>
    </row>
    <row r="9" spans="1:2" x14ac:dyDescent="0.5">
      <c r="A9" s="20" t="s">
        <v>20</v>
      </c>
      <c r="B9" s="12">
        <v>8370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A1BC-3D5E-471D-9074-C39E96583AF6}">
  <dimension ref="A3:B10"/>
  <sheetViews>
    <sheetView workbookViewId="0">
      <selection activeCell="Q9" sqref="Q9"/>
    </sheetView>
  </sheetViews>
  <sheetFormatPr defaultRowHeight="14.35" x14ac:dyDescent="0.5"/>
  <cols>
    <col min="1" max="1" width="12.05859375" bestFit="1" customWidth="1"/>
    <col min="2" max="2" width="13.46875" bestFit="1" customWidth="1"/>
  </cols>
  <sheetData>
    <row r="3" spans="1:2" x14ac:dyDescent="0.5">
      <c r="A3" t="s">
        <v>19</v>
      </c>
      <c r="B3" t="s">
        <v>21</v>
      </c>
    </row>
    <row r="4" spans="1:2" x14ac:dyDescent="0.5">
      <c r="A4" s="20" t="s">
        <v>7</v>
      </c>
      <c r="B4" s="12">
        <v>700</v>
      </c>
    </row>
    <row r="5" spans="1:2" x14ac:dyDescent="0.5">
      <c r="A5" s="20" t="s">
        <v>8</v>
      </c>
      <c r="B5" s="12">
        <v>8400</v>
      </c>
    </row>
    <row r="6" spans="1:2" x14ac:dyDescent="0.5">
      <c r="A6" s="20" t="s">
        <v>12</v>
      </c>
      <c r="B6" s="12">
        <v>40</v>
      </c>
    </row>
    <row r="7" spans="1:2" x14ac:dyDescent="0.5">
      <c r="A7" s="20" t="s">
        <v>10</v>
      </c>
      <c r="B7" s="12">
        <v>105</v>
      </c>
    </row>
    <row r="8" spans="1:2" x14ac:dyDescent="0.5">
      <c r="A8" s="20" t="s">
        <v>11</v>
      </c>
      <c r="B8" s="12">
        <v>1</v>
      </c>
    </row>
    <row r="9" spans="1:2" x14ac:dyDescent="0.5">
      <c r="A9" s="20" t="s">
        <v>9</v>
      </c>
      <c r="B9" s="12">
        <v>490</v>
      </c>
    </row>
    <row r="10" spans="1:2" x14ac:dyDescent="0.5">
      <c r="A10" s="20" t="s">
        <v>20</v>
      </c>
      <c r="B10" s="12">
        <v>9736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6398-BAAC-41F9-913A-3D7173931823}">
  <dimension ref="A3:B10"/>
  <sheetViews>
    <sheetView workbookViewId="0">
      <selection activeCell="B20" sqref="B20"/>
    </sheetView>
  </sheetViews>
  <sheetFormatPr defaultRowHeight="14.35" x14ac:dyDescent="0.5"/>
  <cols>
    <col min="1" max="1" width="12.05859375" bestFit="1" customWidth="1"/>
    <col min="2" max="2" width="13.46875" bestFit="1" customWidth="1"/>
  </cols>
  <sheetData>
    <row r="3" spans="1:2" x14ac:dyDescent="0.5">
      <c r="A3" s="19" t="s">
        <v>19</v>
      </c>
      <c r="B3" t="s">
        <v>21</v>
      </c>
    </row>
    <row r="4" spans="1:2" x14ac:dyDescent="0.5">
      <c r="A4" s="20" t="s">
        <v>7</v>
      </c>
      <c r="B4" s="12">
        <v>1200</v>
      </c>
    </row>
    <row r="5" spans="1:2" x14ac:dyDescent="0.5">
      <c r="A5" s="20" t="s">
        <v>8</v>
      </c>
      <c r="B5" s="12">
        <v>14400</v>
      </c>
    </row>
    <row r="6" spans="1:2" x14ac:dyDescent="0.5">
      <c r="A6" s="20" t="s">
        <v>12</v>
      </c>
      <c r="B6" s="12">
        <v>90</v>
      </c>
    </row>
    <row r="7" spans="1:2" x14ac:dyDescent="0.5">
      <c r="A7" s="20" t="s">
        <v>10</v>
      </c>
      <c r="B7" s="12">
        <v>180</v>
      </c>
    </row>
    <row r="8" spans="1:2" x14ac:dyDescent="0.5">
      <c r="A8" s="20" t="s">
        <v>11</v>
      </c>
      <c r="B8" s="12">
        <v>1</v>
      </c>
    </row>
    <row r="9" spans="1:2" x14ac:dyDescent="0.5">
      <c r="A9" s="20" t="s">
        <v>9</v>
      </c>
      <c r="B9" s="12">
        <v>840</v>
      </c>
    </row>
    <row r="10" spans="1:2" x14ac:dyDescent="0.5">
      <c r="A10" s="20" t="s">
        <v>20</v>
      </c>
      <c r="B10" s="12">
        <v>16711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Expenses set up</vt:lpstr>
      <vt:lpstr>Total 2024</vt:lpstr>
      <vt:lpstr>Total 2023</vt:lpstr>
      <vt:lpstr>Total Compared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Resendiz</dc:creator>
  <cp:lastModifiedBy>Lorenzo Resendiz</cp:lastModifiedBy>
  <dcterms:created xsi:type="dcterms:W3CDTF">2023-12-10T22:04:36Z</dcterms:created>
  <dcterms:modified xsi:type="dcterms:W3CDTF">2023-12-12T23:01:52Z</dcterms:modified>
</cp:coreProperties>
</file>