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<sst xmlns="http://schemas.openxmlformats.org/spreadsheetml/2006/main" count="72" uniqueCount="61">
  <si>
    <t>Média entre duas notas</t>
  </si>
  <si>
    <t xml:space="preserve">Estoque Médio     </t>
  </si>
  <si>
    <t xml:space="preserve">                     Converção para Dólar            </t>
  </si>
  <si>
    <t xml:space="preserve">                          Quadrado e Soma de Números          </t>
  </si>
  <si>
    <t xml:space="preserve">                                                Pagamento de Comissão                                   </t>
  </si>
  <si>
    <t>p1</t>
  </si>
  <si>
    <t>p2</t>
  </si>
  <si>
    <t>Média</t>
  </si>
  <si>
    <t>Quanidade Máx.</t>
  </si>
  <si>
    <t>Quantidade Min.</t>
  </si>
  <si>
    <t xml:space="preserve"> Estoque Médio</t>
  </si>
  <si>
    <t>Valor a converter</t>
  </si>
  <si>
    <t>Cotação do Dólar</t>
  </si>
  <si>
    <t>Valor convertido</t>
  </si>
  <si>
    <t>Números</t>
  </si>
  <si>
    <t>Números ao Quadrado</t>
  </si>
  <si>
    <t xml:space="preserve">            Soma</t>
  </si>
  <si>
    <t>Preço Unitário da Peça</t>
  </si>
  <si>
    <t>Quantidade Vendida</t>
  </si>
  <si>
    <t>Comissão</t>
  </si>
  <si>
    <t>Total Venda</t>
  </si>
  <si>
    <t>Total da Comissão</t>
  </si>
  <si>
    <t>N1</t>
  </si>
  <si>
    <t>N2</t>
  </si>
  <si>
    <t>N4</t>
  </si>
  <si>
    <t>z</t>
  </si>
  <si>
    <t xml:space="preserve">                                         Custo de Fábrica</t>
  </si>
  <si>
    <t>Conversão para Segundos</t>
  </si>
  <si>
    <t xml:space="preserve">             Ganho por Horas                                </t>
  </si>
  <si>
    <t>Custo de Fábrica</t>
  </si>
  <si>
    <t>Impostos em %</t>
  </si>
  <si>
    <t>Gastos da Destribuídora em %</t>
  </si>
  <si>
    <t>Total Imposto</t>
  </si>
  <si>
    <t>Total Custo+Impostos</t>
  </si>
  <si>
    <t>Total Destribuídora</t>
  </si>
  <si>
    <t>Conversão de Horas p/ segundos</t>
  </si>
  <si>
    <t>Conversão de Minutos p/ segundos</t>
  </si>
  <si>
    <t xml:space="preserve">                 TOTAL</t>
  </si>
  <si>
    <t>Horas</t>
  </si>
  <si>
    <t>Minutos</t>
  </si>
  <si>
    <t>Ganho por Horas</t>
  </si>
  <si>
    <t>Minutos em Horas</t>
  </si>
  <si>
    <t>Horas Trabalhadas</t>
  </si>
  <si>
    <t>Conversão</t>
  </si>
  <si>
    <t xml:space="preserve">                                       TOTAL A PAGAR</t>
  </si>
  <si>
    <t>Salário sem Comissão</t>
  </si>
  <si>
    <t>Valor da Comissão</t>
  </si>
  <si>
    <t>Ganho Com Comissão</t>
  </si>
  <si>
    <t xml:space="preserve">                                Gasto com Gasolina</t>
  </si>
  <si>
    <t xml:space="preserve">   VELOCIDADE MÉDIA                                    </t>
  </si>
  <si>
    <t>Kilometros a percorrer</t>
  </si>
  <si>
    <t>consumo e gasolina do carro</t>
  </si>
  <si>
    <t>Preço medio da gasolina</t>
  </si>
  <si>
    <t>CONSUMO DE GASOLINA</t>
  </si>
  <si>
    <t>Distancia</t>
  </si>
  <si>
    <t>Tempo gasto em Horas</t>
  </si>
  <si>
    <t>Tempo gasto em minutos</t>
  </si>
  <si>
    <t>Velocidade Média</t>
  </si>
  <si>
    <t xml:space="preserve">Conversão de minutos para horas </t>
  </si>
  <si>
    <t xml:space="preserve">                                        CUSTO FINAL DA GASOLINA</t>
  </si>
  <si>
    <t>Minutos Totais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</si>
</sst>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left" readingOrder="0"/>
    </xf>
    <xf borderId="3" fillId="0" fontId="1" numFmtId="0" xfId="0" applyBorder="1" applyFont="1"/>
    <xf borderId="2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Alignment="1" applyBorder="1" applyFont="1">
      <alignment readingOrder="0"/>
    </xf>
    <xf borderId="6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25.0"/>
    <col customWidth="1" min="3" max="3" width="20.0"/>
    <col customWidth="1" min="4" max="4" width="21.88"/>
    <col customWidth="1" min="5" max="5" width="17.0"/>
    <col customWidth="1" min="6" max="6" width="14.63"/>
    <col customWidth="1" min="7" max="7" width="18.13"/>
    <col customWidth="1" min="8" max="8" width="19.25"/>
    <col customWidth="1" min="9" max="9" width="26.5"/>
    <col customWidth="1" min="10" max="10" width="27.0"/>
    <col customWidth="1" min="11" max="11" width="23.75"/>
    <col customWidth="1" min="12" max="12" width="14.88"/>
    <col customWidth="1" min="13" max="13" width="9.0"/>
    <col customWidth="1" min="14" max="14" width="13.13"/>
    <col customWidth="1" min="15" max="15" width="18.38"/>
    <col customWidth="1" min="16" max="16" width="17.5"/>
    <col customWidth="1" min="17" max="18" width="17.88"/>
    <col customWidth="1" min="19" max="19" width="16.25"/>
    <col customWidth="1" min="21" max="21" width="13.88"/>
    <col customWidth="1" min="22" max="22" width="14.38"/>
  </cols>
  <sheetData>
    <row r="1">
      <c r="A1" s="1"/>
      <c r="B1" s="2" t="s">
        <v>0</v>
      </c>
      <c r="C1" s="1"/>
      <c r="E1" s="1"/>
      <c r="F1" s="2" t="s">
        <v>1</v>
      </c>
      <c r="G1" s="1"/>
      <c r="I1" s="2" t="s">
        <v>2</v>
      </c>
      <c r="J1" s="1"/>
      <c r="K1" s="1"/>
      <c r="M1" s="2" t="s">
        <v>3</v>
      </c>
      <c r="N1" s="1"/>
      <c r="O1" s="1"/>
      <c r="P1" s="1"/>
      <c r="R1" s="2" t="s">
        <v>4</v>
      </c>
      <c r="S1" s="1"/>
      <c r="T1" s="1"/>
      <c r="U1" s="1"/>
      <c r="V1" s="1"/>
    </row>
    <row r="2">
      <c r="A2" s="2" t="s">
        <v>5</v>
      </c>
      <c r="B2" s="2" t="s">
        <v>6</v>
      </c>
      <c r="C2" s="2" t="s">
        <v>7</v>
      </c>
      <c r="E2" s="2" t="s">
        <v>8</v>
      </c>
      <c r="F2" s="2" t="s">
        <v>9</v>
      </c>
      <c r="G2" s="2" t="s">
        <v>10</v>
      </c>
      <c r="I2" s="2" t="s">
        <v>11</v>
      </c>
      <c r="J2" s="2" t="s">
        <v>12</v>
      </c>
      <c r="K2" s="2" t="s">
        <v>13</v>
      </c>
      <c r="M2" s="1"/>
      <c r="N2" s="2" t="s">
        <v>14</v>
      </c>
      <c r="O2" s="2" t="s">
        <v>15</v>
      </c>
      <c r="P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</row>
    <row r="3">
      <c r="A3" s="2">
        <v>2.0</v>
      </c>
      <c r="B3" s="2">
        <v>3.0</v>
      </c>
      <c r="C3" s="1">
        <f t="shared" ref="C3:C4" si="1">MEDIAN(A3:B3)</f>
        <v>2.5</v>
      </c>
      <c r="E3" s="2">
        <v>36.0</v>
      </c>
      <c r="F3" s="2">
        <v>45.0</v>
      </c>
      <c r="G3" s="1">
        <f t="shared" ref="G3:G4" si="2">MEDIAN(E3:F3)</f>
        <v>40.5</v>
      </c>
      <c r="I3" s="2">
        <v>3.0</v>
      </c>
      <c r="J3" s="2">
        <v>0.2</v>
      </c>
      <c r="K3" s="1">
        <f t="shared" ref="K3:K4" si="3">PRODUCT(I3:J3)</f>
        <v>0.6</v>
      </c>
      <c r="M3" s="2" t="s">
        <v>22</v>
      </c>
      <c r="N3" s="2">
        <v>2.0</v>
      </c>
      <c r="O3" s="1">
        <f t="shared" ref="O3:O5" si="4">POWER(N3,2)</f>
        <v>4</v>
      </c>
      <c r="P3" s="1">
        <f t="shared" ref="P3:P5" si="5">SUM(N3:O3)</f>
        <v>6</v>
      </c>
      <c r="R3" s="2">
        <v>2.5</v>
      </c>
      <c r="S3" s="2">
        <v>200.0</v>
      </c>
      <c r="T3" s="2">
        <v>5.0</v>
      </c>
      <c r="U3" s="1">
        <f t="shared" ref="U3:U4" si="6">PRODUCT(R3:S3)</f>
        <v>500</v>
      </c>
      <c r="V3" s="1">
        <f t="shared" ref="V3:V4" si="7">U3*T3%</f>
        <v>25</v>
      </c>
    </row>
    <row r="4">
      <c r="A4" s="2">
        <v>10.0</v>
      </c>
      <c r="B4" s="2">
        <v>4.0</v>
      </c>
      <c r="C4" s="1">
        <f t="shared" si="1"/>
        <v>7</v>
      </c>
      <c r="E4" s="2">
        <v>3.0</v>
      </c>
      <c r="F4" s="3">
        <v>4.0</v>
      </c>
      <c r="G4" s="1">
        <f t="shared" si="2"/>
        <v>3.5</v>
      </c>
      <c r="I4" s="2">
        <v>40.0</v>
      </c>
      <c r="J4" s="2">
        <v>0.2</v>
      </c>
      <c r="K4" s="1">
        <f t="shared" si="3"/>
        <v>8</v>
      </c>
      <c r="M4" s="2" t="s">
        <v>23</v>
      </c>
      <c r="N4" s="2">
        <v>4.0</v>
      </c>
      <c r="O4" s="1">
        <f t="shared" si="4"/>
        <v>16</v>
      </c>
      <c r="P4" s="1">
        <f t="shared" si="5"/>
        <v>20</v>
      </c>
      <c r="R4" s="2">
        <v>3.0</v>
      </c>
      <c r="S4" s="2">
        <v>150.0</v>
      </c>
      <c r="T4" s="2">
        <v>7.0</v>
      </c>
      <c r="U4" s="1">
        <f t="shared" si="6"/>
        <v>450</v>
      </c>
      <c r="V4" s="1">
        <f t="shared" si="7"/>
        <v>31.5</v>
      </c>
    </row>
    <row r="5">
      <c r="M5" s="2" t="s">
        <v>24</v>
      </c>
      <c r="N5" s="2">
        <v>6.0</v>
      </c>
      <c r="O5" s="1">
        <f t="shared" si="4"/>
        <v>36</v>
      </c>
      <c r="P5" s="1">
        <f t="shared" si="5"/>
        <v>42</v>
      </c>
    </row>
    <row r="8">
      <c r="K8" s="1"/>
      <c r="M8" s="4" t="s">
        <v>25</v>
      </c>
      <c r="N8" s="1"/>
      <c r="O8" s="1"/>
      <c r="P8" s="1"/>
      <c r="Q8" s="1"/>
      <c r="R8" s="1"/>
    </row>
    <row r="9">
      <c r="A9" s="1"/>
      <c r="B9" s="2" t="s">
        <v>26</v>
      </c>
      <c r="C9" s="1"/>
      <c r="D9" s="1"/>
      <c r="E9" s="1"/>
      <c r="F9" s="1"/>
      <c r="H9" s="1"/>
      <c r="I9" s="1"/>
      <c r="J9" s="2" t="s">
        <v>27</v>
      </c>
      <c r="K9" s="1"/>
      <c r="N9" s="1"/>
      <c r="O9" s="2" t="s">
        <v>28</v>
      </c>
      <c r="P9" s="1"/>
      <c r="Q9" s="1"/>
      <c r="R9" s="1"/>
    </row>
    <row r="10">
      <c r="A10" s="2" t="s">
        <v>29</v>
      </c>
      <c r="B10" s="2" t="s">
        <v>30</v>
      </c>
      <c r="C10" s="2" t="s">
        <v>31</v>
      </c>
      <c r="D10" s="2" t="s">
        <v>32</v>
      </c>
      <c r="E10" s="2" t="s">
        <v>33</v>
      </c>
      <c r="F10" s="2" t="s">
        <v>34</v>
      </c>
      <c r="H10" s="1"/>
      <c r="I10" s="2" t="s">
        <v>35</v>
      </c>
      <c r="J10" s="5" t="s">
        <v>36</v>
      </c>
      <c r="K10" s="2" t="s">
        <v>37</v>
      </c>
      <c r="N10" s="2" t="s">
        <v>38</v>
      </c>
      <c r="O10" s="2" t="s">
        <v>39</v>
      </c>
      <c r="P10" s="2" t="s">
        <v>40</v>
      </c>
      <c r="Q10" s="2" t="s">
        <v>41</v>
      </c>
      <c r="R10" s="2" t="s">
        <v>42</v>
      </c>
    </row>
    <row r="11">
      <c r="A11" s="2">
        <v>25000.0</v>
      </c>
      <c r="B11" s="2">
        <v>45.0</v>
      </c>
      <c r="C11" s="2">
        <v>28.0</v>
      </c>
      <c r="D11" s="1">
        <f>A11*B11%</f>
        <v>11250</v>
      </c>
      <c r="E11" s="1">
        <f>SUM(A11,D11)</f>
        <v>36250</v>
      </c>
      <c r="F11" s="1">
        <f>E11*C11%</f>
        <v>10150</v>
      </c>
      <c r="H11" s="1"/>
      <c r="I11" s="2">
        <v>3.0</v>
      </c>
      <c r="J11" s="2">
        <v>40.0</v>
      </c>
      <c r="K11" s="1">
        <f>SUM(I12:J12)</f>
        <v>2520</v>
      </c>
      <c r="N11" s="2">
        <v>15.0</v>
      </c>
      <c r="O11" s="2">
        <v>45.0</v>
      </c>
      <c r="P11" s="2">
        <v>25.0</v>
      </c>
      <c r="Q11" s="1">
        <f>DIVIDE(O11,60)</f>
        <v>0.75</v>
      </c>
      <c r="R11" s="1">
        <f>SUM(N11,Q11)</f>
        <v>15.75</v>
      </c>
    </row>
    <row r="12">
      <c r="A12" s="1"/>
      <c r="B12" s="1"/>
      <c r="C12" s="1"/>
      <c r="D12" s="1"/>
      <c r="E12" s="1"/>
      <c r="F12" s="1"/>
      <c r="H12" s="2" t="s">
        <v>43</v>
      </c>
      <c r="I12" s="2">
        <f>PRODUCT(I11,360)</f>
        <v>1080</v>
      </c>
      <c r="J12" s="1">
        <f>PRODUCT(J11,36)</f>
        <v>1440</v>
      </c>
      <c r="K12" s="1"/>
      <c r="N12" s="1"/>
      <c r="O12" s="1"/>
      <c r="P12" s="1"/>
      <c r="Q12" s="1"/>
      <c r="R12" s="1"/>
    </row>
    <row r="13">
      <c r="A13" s="1"/>
      <c r="B13" s="2" t="s">
        <v>44</v>
      </c>
      <c r="C13" s="1"/>
      <c r="D13" s="1"/>
      <c r="E13" s="1"/>
      <c r="F13" s="1"/>
      <c r="H13" s="1"/>
      <c r="I13" s="1"/>
      <c r="J13" s="1"/>
      <c r="K13" s="1"/>
      <c r="N13" s="1"/>
      <c r="O13" s="1"/>
      <c r="P13" s="1"/>
      <c r="Q13" s="1"/>
      <c r="R13" s="1"/>
    </row>
    <row r="14">
      <c r="A14" s="1"/>
      <c r="B14" s="1"/>
      <c r="C14" s="1">
        <f>SUM(E11,F11)</f>
        <v>46400</v>
      </c>
      <c r="D14" s="1"/>
      <c r="E14" s="1"/>
      <c r="F14" s="1"/>
      <c r="N14" s="2" t="s">
        <v>19</v>
      </c>
      <c r="O14" s="2" t="s">
        <v>45</v>
      </c>
      <c r="P14" s="2" t="s">
        <v>46</v>
      </c>
      <c r="Q14" s="2" t="s">
        <v>47</v>
      </c>
      <c r="R14" s="1"/>
    </row>
    <row r="15">
      <c r="N15" s="2">
        <v>70.0</v>
      </c>
      <c r="O15" s="1">
        <f>PRODUCT(P11,R11)</f>
        <v>393.75</v>
      </c>
      <c r="P15" s="1">
        <f>(O15*N15%)</f>
        <v>275.625</v>
      </c>
      <c r="Q15" s="1">
        <f>SUM(O15,P15)</f>
        <v>669.375</v>
      </c>
      <c r="R15" s="1"/>
    </row>
    <row r="16">
      <c r="N16" s="6"/>
      <c r="O16" s="7"/>
      <c r="P16" s="7"/>
      <c r="Q16" s="7"/>
      <c r="R16" s="8"/>
    </row>
    <row r="17">
      <c r="A17" s="1"/>
      <c r="B17" s="2" t="s">
        <v>48</v>
      </c>
      <c r="C17" s="1"/>
      <c r="D17" s="1"/>
      <c r="F17" s="1"/>
      <c r="G17" s="1"/>
      <c r="H17" s="2" t="s">
        <v>49</v>
      </c>
      <c r="I17" s="1"/>
      <c r="J17" s="1"/>
      <c r="N17" s="9"/>
      <c r="O17" s="9"/>
      <c r="P17" s="9"/>
      <c r="Q17" s="9"/>
      <c r="R17" s="9"/>
    </row>
    <row r="18">
      <c r="A18" s="2" t="s">
        <v>50</v>
      </c>
      <c r="B18" s="2" t="s">
        <v>51</v>
      </c>
      <c r="C18" s="2" t="s">
        <v>52</v>
      </c>
      <c r="D18" s="2" t="s">
        <v>53</v>
      </c>
      <c r="F18" s="2" t="s">
        <v>54</v>
      </c>
      <c r="G18" s="2" t="s">
        <v>55</v>
      </c>
      <c r="H18" s="2" t="s">
        <v>56</v>
      </c>
      <c r="I18" s="2" t="s">
        <v>57</v>
      </c>
      <c r="J18" s="2" t="s">
        <v>58</v>
      </c>
    </row>
    <row r="19">
      <c r="A19" s="2">
        <v>450.0</v>
      </c>
      <c r="B19" s="2">
        <v>10.0</v>
      </c>
      <c r="C19" s="2">
        <v>4.5</v>
      </c>
      <c r="D19" s="1">
        <f>DIVIDE(A19,B19)</f>
        <v>45</v>
      </c>
      <c r="F19" s="2">
        <v>150.0</v>
      </c>
      <c r="G19" s="2">
        <v>1.0</v>
      </c>
      <c r="H19" s="2">
        <v>13.0</v>
      </c>
      <c r="I19" s="1">
        <f>DIVIDE(F19,F23)</f>
        <v>123.2876712</v>
      </c>
      <c r="J19" s="1">
        <f>DIVIDE(H19,60)</f>
        <v>0.2166666667</v>
      </c>
      <c r="N19" s="1"/>
      <c r="O19" s="2" t="s">
        <v>28</v>
      </c>
      <c r="P19" s="1"/>
      <c r="Q19" s="1"/>
      <c r="R19" s="1"/>
    </row>
    <row r="20">
      <c r="A20" s="1"/>
      <c r="B20" s="1"/>
      <c r="C20" s="1"/>
      <c r="D20" s="1"/>
      <c r="F20" s="1"/>
      <c r="G20" s="1"/>
      <c r="H20" s="1"/>
      <c r="I20" s="1"/>
      <c r="J20" s="1"/>
      <c r="N20" s="2" t="s">
        <v>38</v>
      </c>
      <c r="O20" s="2" t="s">
        <v>39</v>
      </c>
      <c r="P20" s="2" t="s">
        <v>40</v>
      </c>
      <c r="Q20" s="2" t="s">
        <v>41</v>
      </c>
      <c r="R20" s="2" t="s">
        <v>42</v>
      </c>
    </row>
    <row r="21">
      <c r="A21" s="1"/>
      <c r="B21" s="1"/>
      <c r="C21" s="1"/>
      <c r="D21" s="1"/>
      <c r="F21" s="7"/>
      <c r="G21" s="7"/>
      <c r="H21" s="7"/>
      <c r="I21" s="7"/>
      <c r="J21" s="7"/>
      <c r="N21" s="2">
        <v>20.0</v>
      </c>
      <c r="O21" s="2">
        <v>0.0</v>
      </c>
      <c r="P21" s="2">
        <v>25.0</v>
      </c>
      <c r="Q21" s="1">
        <f>DIVIDE(O21,60)</f>
        <v>0</v>
      </c>
      <c r="R21" s="1">
        <f>SUM(N21,Q21)</f>
        <v>20</v>
      </c>
    </row>
    <row r="22">
      <c r="A22" s="2" t="s">
        <v>59</v>
      </c>
      <c r="B22" s="1"/>
      <c r="C22" s="1"/>
      <c r="D22" s="1"/>
      <c r="F22" s="10" t="s">
        <v>60</v>
      </c>
      <c r="G22" s="11"/>
      <c r="H22" s="11"/>
      <c r="I22" s="11"/>
      <c r="J22" s="11"/>
      <c r="N22" s="1"/>
      <c r="O22" s="1"/>
      <c r="P22" s="1"/>
      <c r="Q22" s="1"/>
      <c r="R22" s="1"/>
    </row>
    <row r="23">
      <c r="A23" s="1"/>
      <c r="B23" s="1">
        <f>PRODUCT(C19,D19)</f>
        <v>202.5</v>
      </c>
      <c r="C23" s="1"/>
      <c r="D23" s="1"/>
      <c r="F23" s="11">
        <f>SUM(G19,J19)</f>
        <v>1.216666667</v>
      </c>
      <c r="G23" s="11"/>
      <c r="H23" s="11"/>
      <c r="I23" s="11"/>
      <c r="J23" s="11"/>
      <c r="N23" s="1"/>
      <c r="O23" s="1"/>
      <c r="P23" s="1"/>
      <c r="Q23" s="1"/>
      <c r="R23" s="1"/>
    </row>
    <row r="24">
      <c r="F24" s="11"/>
      <c r="G24" s="11"/>
      <c r="H24" s="11"/>
      <c r="I24" s="11"/>
      <c r="J24" s="11"/>
      <c r="N24" s="2" t="s">
        <v>19</v>
      </c>
      <c r="O24" s="2" t="s">
        <v>45</v>
      </c>
      <c r="P24" s="2" t="s">
        <v>46</v>
      </c>
      <c r="Q24" s="2" t="s">
        <v>47</v>
      </c>
      <c r="R24" s="1"/>
    </row>
    <row r="25">
      <c r="N25" s="2">
        <v>70.0</v>
      </c>
      <c r="O25" s="1">
        <f>PRODUCT(P21,R21)</f>
        <v>500</v>
      </c>
      <c r="P25" s="1">
        <f>(O25*N25%)</f>
        <v>350</v>
      </c>
      <c r="Q25" s="1">
        <f>SUM(O25,P25)</f>
        <v>850</v>
      </c>
      <c r="R25" s="1"/>
    </row>
  </sheetData>
  <drawing r:id="rId1"/>
</worksheet>
</file>