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po\OneDrive - Danmarks Tekniske Universitet\Skrivebord\Postdoc\Projects\Fenology_cysto\raw_data\raw_excel\"/>
    </mc:Choice>
  </mc:AlternateContent>
  <xr:revisionPtr revIDLastSave="0" documentId="13_ncr:1_{AED9CB12-0751-47D0-A7FB-840D401F6674}" xr6:coauthVersionLast="47" xr6:coauthVersionMax="47" xr10:uidLastSave="{00000000-0000-0000-0000-000000000000}"/>
  <bookViews>
    <workbookView xWindow="-110" yWindow="-110" windowWidth="19420" windowHeight="10420" tabRatio="500" firstSheet="40" activeTab="43" xr2:uid="{00000000-000D-0000-FFFF-FFFF00000000}"/>
  </bookViews>
  <sheets>
    <sheet name="Feb_2020" sheetId="1" r:id="rId1"/>
    <sheet name="Abril_2020" sheetId="2" r:id="rId2"/>
    <sheet name="Maig_2020" sheetId="3" r:id="rId3"/>
    <sheet name="Juny_2020" sheetId="4" r:id="rId4"/>
    <sheet name="Jul_2020" sheetId="5" r:id="rId5"/>
    <sheet name="Aug_2020" sheetId="6" r:id="rId6"/>
    <sheet name="Set_2020" sheetId="7" r:id="rId7"/>
    <sheet name="Oct_2020" sheetId="8" r:id="rId8"/>
    <sheet name="Gener_2021" sheetId="9" r:id="rId9"/>
    <sheet name="Març_2021" sheetId="10" r:id="rId10"/>
    <sheet name="Abril_2021" sheetId="11" r:id="rId11"/>
    <sheet name="Maig_2021" sheetId="12" r:id="rId12"/>
    <sheet name="Juny_2021" sheetId="13" r:id="rId13"/>
    <sheet name="Juliol_2021" sheetId="14" r:id="rId14"/>
    <sheet name="Agost-2021" sheetId="15" r:id="rId15"/>
    <sheet name="Set-2021" sheetId="16" r:id="rId16"/>
    <sheet name="Oct-2021" sheetId="17" r:id="rId17"/>
    <sheet name="Dec2021" sheetId="18" r:id="rId18"/>
    <sheet name="Gener_2022" sheetId="19" r:id="rId19"/>
    <sheet name="Abril_2022" sheetId="20" r:id="rId20"/>
    <sheet name="Maig_2022" sheetId="21" r:id="rId21"/>
    <sheet name="Juny_2022" sheetId="22" r:id="rId22"/>
    <sheet name="Juliol_2022" sheetId="23" r:id="rId23"/>
    <sheet name="Agost_2022" sheetId="24" r:id="rId24"/>
    <sheet name="Nov_2022" sheetId="25" r:id="rId25"/>
    <sheet name="Febrer_2023" sheetId="26" r:id="rId26"/>
    <sheet name="Abril_2023" sheetId="27" r:id="rId27"/>
    <sheet name="Maig_2023 " sheetId="28" r:id="rId28"/>
    <sheet name="Juliol_2023" sheetId="29" r:id="rId29"/>
    <sheet name="Agost_2023" sheetId="30" r:id="rId30"/>
    <sheet name="Set_2023" sheetId="31" r:id="rId31"/>
    <sheet name="Octubre_2023" sheetId="32" r:id="rId32"/>
    <sheet name="Noviembre_2023" sheetId="33" r:id="rId33"/>
    <sheet name="Dec_2023" sheetId="34" r:id="rId34"/>
    <sheet name="Enero_2024" sheetId="35" r:id="rId35"/>
    <sheet name="Marzo_2024" sheetId="36" r:id="rId36"/>
    <sheet name="Abril_2024" sheetId="37" r:id="rId37"/>
    <sheet name="Maig_2024" sheetId="38" r:id="rId38"/>
    <sheet name="Junio_2024" sheetId="39" r:id="rId39"/>
    <sheet name="Julio_2024" sheetId="40" r:id="rId40"/>
    <sheet name="Agosto_2024" sheetId="41" r:id="rId41"/>
    <sheet name="Set_2024" sheetId="42" r:id="rId42"/>
    <sheet name="Nov_2024" sheetId="43" r:id="rId43"/>
    <sheet name="Decembre_2024" sheetId="44" r:id="rId44"/>
    <sheet name="Enero_2025" sheetId="45" r:id="rId45"/>
    <sheet name="Febrero_2025" sheetId="48" r:id="rId46"/>
    <sheet name="Desde el principio" sheetId="46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6" i="48" l="1"/>
  <c r="F123" i="48" l="1"/>
  <c r="F122" i="48"/>
  <c r="F121" i="48"/>
  <c r="F120" i="48"/>
  <c r="F119" i="48"/>
  <c r="G116" i="48"/>
  <c r="F86" i="24"/>
  <c r="G75" i="23"/>
  <c r="F75" i="23"/>
  <c r="G66" i="22"/>
  <c r="F66" i="22"/>
  <c r="G96" i="21"/>
  <c r="F96" i="21"/>
  <c r="G105" i="20"/>
  <c r="F105" i="20"/>
  <c r="G120" i="19"/>
  <c r="F120" i="19"/>
  <c r="G107" i="18"/>
  <c r="F107" i="18"/>
  <c r="G103" i="17"/>
  <c r="F103" i="17"/>
  <c r="G98" i="16"/>
  <c r="F98" i="16"/>
  <c r="G18" i="15"/>
  <c r="F18" i="15"/>
  <c r="G106" i="14"/>
  <c r="F106" i="14"/>
  <c r="F81" i="13"/>
  <c r="G81" i="13"/>
  <c r="G107" i="12"/>
  <c r="F107" i="12"/>
  <c r="G114" i="11"/>
  <c r="F114" i="11"/>
  <c r="G101" i="10"/>
  <c r="F101" i="10"/>
  <c r="G101" i="9"/>
  <c r="F101" i="9"/>
  <c r="F128" i="8"/>
  <c r="F130" i="7"/>
  <c r="F104" i="31"/>
  <c r="G104" i="31"/>
  <c r="G109" i="30"/>
  <c r="F109" i="30"/>
  <c r="G107" i="29"/>
  <c r="F107" i="29"/>
  <c r="G104" i="28"/>
  <c r="F104" i="28"/>
  <c r="G34" i="27"/>
  <c r="F34" i="27"/>
  <c r="G117" i="26"/>
  <c r="F117" i="26"/>
  <c r="G23" i="25"/>
  <c r="F23" i="25"/>
  <c r="G86" i="24"/>
  <c r="G128" i="8"/>
  <c r="G130" i="7"/>
  <c r="F97" i="6"/>
  <c r="E97" i="6"/>
  <c r="F108" i="5"/>
  <c r="E108" i="5"/>
  <c r="E86" i="4"/>
  <c r="F86" i="4"/>
  <c r="F86" i="3"/>
  <c r="E86" i="3"/>
  <c r="F102" i="2"/>
  <c r="E102" i="2"/>
  <c r="F105" i="1"/>
  <c r="E105" i="1"/>
  <c r="F125" i="48" l="1"/>
  <c r="G122" i="48" s="1"/>
  <c r="G102" i="32"/>
  <c r="F102" i="32"/>
  <c r="G101" i="33"/>
  <c r="F101" i="33"/>
  <c r="G103" i="34"/>
  <c r="F103" i="34"/>
  <c r="G109" i="35"/>
  <c r="F109" i="35"/>
  <c r="G106" i="36"/>
  <c r="F106" i="36"/>
  <c r="G102" i="37"/>
  <c r="F102" i="37"/>
  <c r="G104" i="38"/>
  <c r="F104" i="38"/>
  <c r="G101" i="39"/>
  <c r="F101" i="39"/>
  <c r="G98" i="40"/>
  <c r="F98" i="40"/>
  <c r="G103" i="41"/>
  <c r="F103" i="41"/>
  <c r="G108" i="42"/>
  <c r="F108" i="42"/>
  <c r="G103" i="43"/>
  <c r="F103" i="43"/>
  <c r="G102" i="44"/>
  <c r="F102" i="44"/>
  <c r="G108" i="45"/>
  <c r="F108" i="45"/>
  <c r="F117" i="45"/>
  <c r="F115" i="45"/>
  <c r="F114" i="45"/>
  <c r="F113" i="45"/>
  <c r="F112" i="45"/>
  <c r="F111" i="45"/>
  <c r="F115" i="44"/>
  <c r="F114" i="44"/>
  <c r="F113" i="44"/>
  <c r="F112" i="44"/>
  <c r="F111" i="44"/>
  <c r="F109" i="43"/>
  <c r="F108" i="43"/>
  <c r="F107" i="43"/>
  <c r="F106" i="43"/>
  <c r="F105" i="43"/>
  <c r="F111" i="43" s="1"/>
  <c r="G121" i="48" l="1"/>
  <c r="G120" i="48"/>
  <c r="G119" i="48"/>
  <c r="G123" i="48"/>
  <c r="G114" i="45"/>
  <c r="G107" i="43"/>
  <c r="G109" i="43"/>
  <c r="G108" i="43"/>
  <c r="G105" i="43"/>
  <c r="G106" i="43"/>
  <c r="F117" i="44"/>
  <c r="G112" i="44" s="1"/>
  <c r="G125" i="48" l="1"/>
  <c r="G112" i="45"/>
  <c r="G111" i="45"/>
  <c r="G113" i="45"/>
  <c r="G115" i="45"/>
  <c r="G111" i="43"/>
  <c r="G114" i="44"/>
  <c r="G111" i="44"/>
  <c r="G115" i="44"/>
  <c r="G113" i="44"/>
  <c r="G117" i="45" l="1"/>
  <c r="G117" i="44"/>
  <c r="F112" i="42" l="1"/>
  <c r="F111" i="42"/>
  <c r="F115" i="42" l="1"/>
  <c r="F114" i="42"/>
  <c r="F113" i="42"/>
  <c r="F105" i="41"/>
  <c r="F106" i="41"/>
  <c r="F107" i="41"/>
  <c r="F108" i="41"/>
  <c r="F109" i="41"/>
  <c r="F117" i="42" l="1"/>
  <c r="G111" i="42" s="1"/>
  <c r="F111" i="41"/>
  <c r="G107" i="41" s="1"/>
  <c r="G108" i="41"/>
  <c r="G105" i="41"/>
  <c r="G106" i="41"/>
  <c r="G113" i="42" l="1"/>
  <c r="G115" i="42"/>
  <c r="G114" i="42"/>
  <c r="G112" i="42"/>
  <c r="G109" i="41"/>
  <c r="G111" i="41"/>
  <c r="G117" i="42" l="1"/>
  <c r="D105" i="40"/>
  <c r="D104" i="40"/>
  <c r="D103" i="40"/>
  <c r="D102" i="40"/>
  <c r="D101" i="40"/>
  <c r="G107" i="39"/>
  <c r="G106" i="39"/>
  <c r="G105" i="39"/>
  <c r="G104" i="39"/>
  <c r="G103" i="39"/>
  <c r="D107" i="40" l="1"/>
  <c r="E101" i="40" s="1"/>
  <c r="G109" i="39"/>
  <c r="H103" i="39" s="1"/>
  <c r="E107" i="40" l="1"/>
  <c r="E104" i="40"/>
  <c r="E102" i="40"/>
  <c r="E105" i="40"/>
  <c r="E103" i="40"/>
  <c r="H107" i="39"/>
  <c r="H106" i="39"/>
  <c r="H109" i="39" s="1"/>
  <c r="H104" i="39"/>
  <c r="H105" i="39"/>
  <c r="H111" i="38" l="1"/>
  <c r="H110" i="38"/>
  <c r="H109" i="38"/>
  <c r="H108" i="38"/>
  <c r="H107" i="38"/>
  <c r="H108" i="37"/>
  <c r="H107" i="37"/>
  <c r="H106" i="37"/>
  <c r="H105" i="37"/>
  <c r="H104" i="37"/>
  <c r="H113" i="36"/>
  <c r="H112" i="36"/>
  <c r="H111" i="36"/>
  <c r="H110" i="36"/>
  <c r="H109" i="36"/>
  <c r="G115" i="35"/>
  <c r="G114" i="35"/>
  <c r="G113" i="35"/>
  <c r="G112" i="35"/>
  <c r="G111" i="35"/>
  <c r="H108" i="34"/>
  <c r="H107" i="34"/>
  <c r="H106" i="34"/>
  <c r="H105" i="34"/>
  <c r="H104" i="34"/>
  <c r="H106" i="33"/>
  <c r="H105" i="33"/>
  <c r="H104" i="33"/>
  <c r="H103" i="33"/>
  <c r="H102" i="33"/>
  <c r="H107" i="32"/>
  <c r="H106" i="32"/>
  <c r="H105" i="32"/>
  <c r="H104" i="32"/>
  <c r="H103" i="32"/>
  <c r="H109" i="31"/>
  <c r="I109" i="31" s="1"/>
  <c r="H108" i="31"/>
  <c r="I108" i="31" s="1"/>
  <c r="H107" i="31"/>
  <c r="I107" i="31" s="1"/>
  <c r="H106" i="31"/>
  <c r="I106" i="31" s="1"/>
  <c r="H105" i="31"/>
  <c r="I105" i="31" s="1"/>
  <c r="I111" i="31" s="1"/>
  <c r="H115" i="30"/>
  <c r="H114" i="30"/>
  <c r="H113" i="30"/>
  <c r="H112" i="30"/>
  <c r="H111" i="30"/>
  <c r="H113" i="29"/>
  <c r="I113" i="29" s="1"/>
  <c r="H112" i="29"/>
  <c r="I112" i="29" s="1"/>
  <c r="H111" i="29"/>
  <c r="I111" i="29" s="1"/>
  <c r="H110" i="29"/>
  <c r="I110" i="29" s="1"/>
  <c r="I109" i="29"/>
  <c r="I115" i="29" s="1"/>
  <c r="H109" i="29"/>
  <c r="H115" i="29" s="1"/>
  <c r="H109" i="28"/>
  <c r="I109" i="28" s="1"/>
  <c r="H108" i="28"/>
  <c r="I108" i="28" s="1"/>
  <c r="H107" i="28"/>
  <c r="I107" i="28" s="1"/>
  <c r="I106" i="28"/>
  <c r="H106" i="28"/>
  <c r="H105" i="28"/>
  <c r="I105" i="28" s="1"/>
  <c r="I111" i="28" s="1"/>
  <c r="H40" i="27"/>
  <c r="I40" i="27" s="1"/>
  <c r="H39" i="27"/>
  <c r="I39" i="27" s="1"/>
  <c r="I38" i="27"/>
  <c r="H38" i="27"/>
  <c r="H37" i="27"/>
  <c r="I37" i="27" s="1"/>
  <c r="H36" i="27"/>
  <c r="I36" i="27" s="1"/>
  <c r="H123" i="26"/>
  <c r="I123" i="26" s="1"/>
  <c r="I122" i="26"/>
  <c r="H122" i="26"/>
  <c r="H121" i="26"/>
  <c r="I121" i="26" s="1"/>
  <c r="H120" i="26"/>
  <c r="I120" i="26" s="1"/>
  <c r="H119" i="26"/>
  <c r="I119" i="26" s="1"/>
  <c r="H28" i="25"/>
  <c r="G28" i="25"/>
  <c r="G27" i="25"/>
  <c r="H27" i="25" s="1"/>
  <c r="G26" i="25"/>
  <c r="H26" i="25" s="1"/>
  <c r="G25" i="25"/>
  <c r="H25" i="25" s="1"/>
  <c r="G24" i="25"/>
  <c r="H24" i="25" s="1"/>
  <c r="H30" i="25" s="1"/>
  <c r="H91" i="24"/>
  <c r="I91" i="24" s="1"/>
  <c r="H90" i="24"/>
  <c r="I90" i="24" s="1"/>
  <c r="H89" i="24"/>
  <c r="I89" i="24" s="1"/>
  <c r="H88" i="24"/>
  <c r="I88" i="24" s="1"/>
  <c r="I87" i="24"/>
  <c r="I93" i="24" s="1"/>
  <c r="H87" i="24"/>
  <c r="H93" i="24" s="1"/>
  <c r="H83" i="23"/>
  <c r="H81" i="23"/>
  <c r="I81" i="23" s="1"/>
  <c r="H80" i="23"/>
  <c r="I80" i="23" s="1"/>
  <c r="H79" i="23"/>
  <c r="I79" i="23" s="1"/>
  <c r="I78" i="23"/>
  <c r="H78" i="23"/>
  <c r="H77" i="23"/>
  <c r="I77" i="23" s="1"/>
  <c r="I83" i="23" s="1"/>
  <c r="H71" i="22"/>
  <c r="H70" i="22"/>
  <c r="H69" i="22"/>
  <c r="H68" i="22"/>
  <c r="H67" i="22"/>
  <c r="H105" i="21"/>
  <c r="H104" i="21"/>
  <c r="H103" i="21"/>
  <c r="H102" i="21"/>
  <c r="H101" i="21"/>
  <c r="H125" i="20"/>
  <c r="H124" i="20"/>
  <c r="H123" i="20"/>
  <c r="H122" i="20"/>
  <c r="H121" i="20"/>
  <c r="H125" i="19"/>
  <c r="H124" i="19"/>
  <c r="H123" i="19"/>
  <c r="H122" i="19"/>
  <c r="H121" i="19"/>
  <c r="H116" i="18"/>
  <c r="H115" i="18"/>
  <c r="H114" i="18"/>
  <c r="H113" i="18"/>
  <c r="H112" i="18"/>
  <c r="I109" i="17"/>
  <c r="H109" i="17"/>
  <c r="I108" i="17"/>
  <c r="H108" i="17"/>
  <c r="I107" i="17"/>
  <c r="H107" i="17"/>
  <c r="I106" i="17"/>
  <c r="H106" i="17"/>
  <c r="I105" i="17"/>
  <c r="I111" i="17" s="1"/>
  <c r="H105" i="17"/>
  <c r="H111" i="17" s="1"/>
  <c r="I103" i="16"/>
  <c r="H103" i="16"/>
  <c r="I102" i="16"/>
  <c r="H102" i="16"/>
  <c r="I101" i="16"/>
  <c r="H101" i="16"/>
  <c r="I100" i="16"/>
  <c r="H100" i="16"/>
  <c r="I99" i="16"/>
  <c r="I105" i="16" s="1"/>
  <c r="H99" i="16"/>
  <c r="H105" i="16" s="1"/>
  <c r="I23" i="15"/>
  <c r="H23" i="15"/>
  <c r="I22" i="15"/>
  <c r="H22" i="15"/>
  <c r="I21" i="15"/>
  <c r="H21" i="15"/>
  <c r="I20" i="15"/>
  <c r="H20" i="15"/>
  <c r="I19" i="15"/>
  <c r="I25" i="15" s="1"/>
  <c r="H19" i="15"/>
  <c r="H25" i="15" s="1"/>
  <c r="I111" i="14"/>
  <c r="H111" i="14"/>
  <c r="I110" i="14"/>
  <c r="H110" i="14"/>
  <c r="H109" i="14"/>
  <c r="I109" i="14" s="1"/>
  <c r="I108" i="14"/>
  <c r="H108" i="14"/>
  <c r="I107" i="14"/>
  <c r="H107" i="14"/>
  <c r="H113" i="14" s="1"/>
  <c r="I86" i="13"/>
  <c r="H86" i="13"/>
  <c r="H85" i="13"/>
  <c r="I85" i="13" s="1"/>
  <c r="I84" i="13"/>
  <c r="H84" i="13"/>
  <c r="I83" i="13"/>
  <c r="H83" i="13"/>
  <c r="I82" i="13"/>
  <c r="I88" i="13" s="1"/>
  <c r="H82" i="13"/>
  <c r="H88" i="13" s="1"/>
  <c r="H112" i="12"/>
  <c r="H111" i="12"/>
  <c r="H110" i="12"/>
  <c r="H108" i="12"/>
  <c r="I121" i="11"/>
  <c r="H121" i="11"/>
  <c r="I120" i="11"/>
  <c r="H120" i="11"/>
  <c r="I119" i="11"/>
  <c r="H119" i="11"/>
  <c r="H118" i="11"/>
  <c r="I118" i="11" s="1"/>
  <c r="I117" i="11"/>
  <c r="I123" i="11" s="1"/>
  <c r="H117" i="11"/>
  <c r="H123" i="11" s="1"/>
  <c r="I109" i="10"/>
  <c r="I107" i="10"/>
  <c r="H107" i="10"/>
  <c r="I106" i="10"/>
  <c r="H106" i="10"/>
  <c r="I105" i="10"/>
  <c r="H105" i="10"/>
  <c r="I104" i="10"/>
  <c r="H104" i="10"/>
  <c r="I103" i="10"/>
  <c r="H103" i="10"/>
  <c r="H109" i="10" s="1"/>
  <c r="H106" i="9"/>
  <c r="H105" i="9"/>
  <c r="H104" i="9"/>
  <c r="H102" i="9"/>
  <c r="H133" i="8"/>
  <c r="H132" i="8"/>
  <c r="H131" i="8"/>
  <c r="H130" i="8"/>
  <c r="H129" i="8"/>
  <c r="H136" i="7"/>
  <c r="H135" i="7"/>
  <c r="H134" i="7"/>
  <c r="H133" i="7"/>
  <c r="H132" i="7"/>
  <c r="H102" i="6"/>
  <c r="G102" i="6"/>
  <c r="H101" i="6"/>
  <c r="G101" i="6"/>
  <c r="H100" i="6"/>
  <c r="G100" i="6"/>
  <c r="G99" i="6"/>
  <c r="H99" i="6" s="1"/>
  <c r="G98" i="6"/>
  <c r="G104" i="6" s="1"/>
  <c r="I113" i="5"/>
  <c r="G113" i="5"/>
  <c r="I112" i="5"/>
  <c r="G112" i="5"/>
  <c r="G111" i="5"/>
  <c r="I111" i="5" s="1"/>
  <c r="I110" i="5"/>
  <c r="G110" i="5"/>
  <c r="I109" i="5"/>
  <c r="I115" i="5" s="1"/>
  <c r="G109" i="5"/>
  <c r="G115" i="5" s="1"/>
  <c r="G91" i="4"/>
  <c r="G90" i="4"/>
  <c r="G89" i="4"/>
  <c r="G88" i="4"/>
  <c r="G87" i="4"/>
  <c r="G91" i="3"/>
  <c r="G90" i="3"/>
  <c r="G89" i="3"/>
  <c r="G88" i="3"/>
  <c r="G87" i="3"/>
  <c r="G103" i="2"/>
  <c r="G110" i="1"/>
  <c r="G109" i="1"/>
  <c r="G108" i="1"/>
  <c r="G107" i="1"/>
  <c r="G106" i="1"/>
  <c r="I125" i="26" l="1"/>
  <c r="I106" i="37"/>
  <c r="I104" i="33"/>
  <c r="I102" i="33"/>
  <c r="I105" i="33"/>
  <c r="H114" i="35"/>
  <c r="I109" i="36"/>
  <c r="I110" i="36"/>
  <c r="I42" i="27"/>
  <c r="I113" i="30"/>
  <c r="I105" i="32"/>
  <c r="I106" i="32"/>
  <c r="I112" i="36"/>
  <c r="I106" i="33"/>
  <c r="H115" i="35"/>
  <c r="I104" i="32"/>
  <c r="I108" i="38"/>
  <c r="I111" i="36"/>
  <c r="I113" i="14"/>
  <c r="I115" i="30"/>
  <c r="I107" i="32"/>
  <c r="I113" i="36"/>
  <c r="H98" i="6"/>
  <c r="H104" i="6" s="1"/>
  <c r="H110" i="34"/>
  <c r="I106" i="34" s="1"/>
  <c r="G30" i="25"/>
  <c r="H117" i="30"/>
  <c r="I111" i="30" s="1"/>
  <c r="G117" i="35"/>
  <c r="H111" i="35" s="1"/>
  <c r="H125" i="26"/>
  <c r="H111" i="31"/>
  <c r="H115" i="36"/>
  <c r="H42" i="27"/>
  <c r="H109" i="32"/>
  <c r="I103" i="32" s="1"/>
  <c r="I109" i="32" s="1"/>
  <c r="H110" i="37"/>
  <c r="I104" i="37" s="1"/>
  <c r="H111" i="28"/>
  <c r="H108" i="33"/>
  <c r="I103" i="33" s="1"/>
  <c r="H113" i="38"/>
  <c r="I110" i="38" s="1"/>
  <c r="I105" i="34" l="1"/>
  <c r="H113" i="35"/>
  <c r="I105" i="37"/>
  <c r="I110" i="37" s="1"/>
  <c r="H112" i="35"/>
  <c r="H117" i="35" s="1"/>
  <c r="I111" i="38"/>
  <c r="I114" i="30"/>
  <c r="I107" i="38"/>
  <c r="I109" i="38"/>
  <c r="I108" i="37"/>
  <c r="I108" i="33"/>
  <c r="I115" i="36"/>
  <c r="I107" i="34"/>
  <c r="I104" i="34"/>
  <c r="I112" i="30"/>
  <c r="I117" i="30" s="1"/>
  <c r="I108" i="34"/>
  <c r="I107" i="37"/>
  <c r="I113" i="38" l="1"/>
  <c r="I110" i="34"/>
</calcChain>
</file>

<file path=xl/sharedStrings.xml><?xml version="1.0" encoding="utf-8"?>
<sst xmlns="http://schemas.openxmlformats.org/spreadsheetml/2006/main" count="14182" uniqueCount="127">
  <si>
    <t>Pooulation</t>
  </si>
  <si>
    <t>Species</t>
  </si>
  <si>
    <t>Date</t>
  </si>
  <si>
    <t>quadrat</t>
  </si>
  <si>
    <t>cauloid_size(cm)</t>
  </si>
  <si>
    <t>leave_size(cm)</t>
  </si>
  <si>
    <t>Fertility (0-4)</t>
  </si>
  <si>
    <t>comments</t>
  </si>
  <si>
    <t>observer</t>
  </si>
  <si>
    <t xml:space="preserve"> CE</t>
  </si>
  <si>
    <t>Cystoseira_mediterranea</t>
  </si>
  <si>
    <t>4_2_2020</t>
  </si>
  <si>
    <t>Cris/Sònia</t>
  </si>
  <si>
    <t>OBS: primer mostreig després del temporal Glòria.</t>
  </si>
  <si>
    <t>no fertil</t>
  </si>
  <si>
    <t>fertil 1</t>
  </si>
  <si>
    <t>fertil 2</t>
  </si>
  <si>
    <t>fertil 3</t>
  </si>
  <si>
    <t>fertil 4</t>
  </si>
  <si>
    <t xml:space="preserve">Jana </t>
  </si>
  <si>
    <t>Cristina</t>
  </si>
  <si>
    <t>*Dubtem de si comencen a fer fèrtils o no</t>
  </si>
  <si>
    <t>Com a max alguna F1</t>
  </si>
  <si>
    <t>Agafem mostres per fenologia</t>
  </si>
  <si>
    <t>Posem termòmetre lapa</t>
  </si>
  <si>
    <t xml:space="preserve">Alguns estan F1 (5% població), agafem una mostra. </t>
  </si>
  <si>
    <t>Alba</t>
  </si>
  <si>
    <t xml:space="preserve">Ind sueltos: </t>
  </si>
  <si>
    <t>Cris</t>
  </si>
  <si>
    <t>Termòmetre lapa ok</t>
  </si>
  <si>
    <t>Sonia</t>
  </si>
  <si>
    <t>Population</t>
  </si>
  <si>
    <t>quadrat_real</t>
  </si>
  <si>
    <t>quadrat_apuntat</t>
  </si>
  <si>
    <t>Sònia</t>
  </si>
  <si>
    <t>Termòmetre lapa tret i hem descarregat dades</t>
  </si>
  <si>
    <t>N'hem posat un altre al mateix lloc</t>
  </si>
  <si>
    <t>Termòmetre ok</t>
  </si>
  <si>
    <t>Termometre canviat, agafat dades i posat un de nou. Aprox comença a les 13h</t>
  </si>
  <si>
    <t>Puntes per fenologia, per si de cas</t>
  </si>
  <si>
    <t>Termometre ok</t>
  </si>
  <si>
    <t>Jorge</t>
  </si>
  <si>
    <t>Emma</t>
  </si>
  <si>
    <t>Canvi Termòmetre</t>
  </si>
  <si>
    <t>Baixada dades de T i tornem a posar termòmetre al mateix lloc</t>
  </si>
  <si>
    <t>Afegim un segon termòmetre a la pedra de les cysto mediterrànies sempre fèrtils.</t>
  </si>
  <si>
    <t>Casi totes la segona alçada és un pal pelat.</t>
  </si>
  <si>
    <t>pedra fèrtil</t>
  </si>
  <si>
    <t>Termometre lloc de sempre ok</t>
  </si>
  <si>
    <t>Termometre nou del lloc on hi ha medis no mirat! Fer check proxim dia</t>
  </si>
  <si>
    <t>Laia TFG</t>
  </si>
  <si>
    <t>Termometre nou del lloc ok</t>
  </si>
  <si>
    <t>Baixem dades de Tª</t>
  </si>
  <si>
    <t>Cèlia</t>
  </si>
  <si>
    <t>Alejandro</t>
  </si>
  <si>
    <t>mar moguda</t>
  </si>
  <si>
    <t>c</t>
  </si>
  <si>
    <t>Nord</t>
  </si>
  <si>
    <t>Mig</t>
  </si>
  <si>
    <t>mar moguda només fenologia i no hem fet estructura de talles</t>
  </si>
  <si>
    <t>22/02/2023</t>
  </si>
  <si>
    <t>Cristina Galobart</t>
  </si>
  <si>
    <t>Cèlia Sitjà</t>
  </si>
  <si>
    <t>Sònia de Caralt</t>
  </si>
  <si>
    <t>mar molt moguda (onades 1m)</t>
  </si>
  <si>
    <t>Fem quadrats a la part Nord</t>
  </si>
  <si>
    <t>Toni Vivó</t>
  </si>
  <si>
    <t xml:space="preserve">Esther Domínguez </t>
  </si>
  <si>
    <t>Francesco</t>
  </si>
  <si>
    <t>Esther</t>
  </si>
  <si>
    <t>Uxue</t>
  </si>
  <si>
    <t>6,5</t>
  </si>
  <si>
    <t>5,5</t>
  </si>
  <si>
    <t>4,5</t>
  </si>
  <si>
    <t>3,5</t>
  </si>
  <si>
    <t>9,5</t>
  </si>
  <si>
    <t>1,5</t>
  </si>
  <si>
    <t>2,5</t>
  </si>
  <si>
    <t>10,5</t>
  </si>
  <si>
    <t>11,5</t>
  </si>
  <si>
    <t>8,5</t>
  </si>
  <si>
    <t>7,5</t>
  </si>
  <si>
    <t>7,3</t>
  </si>
  <si>
    <t>14,5</t>
  </si>
  <si>
    <t>13,5</t>
  </si>
  <si>
    <t>12,5</t>
  </si>
  <si>
    <t>19,5</t>
  </si>
  <si>
    <t>16,5</t>
  </si>
  <si>
    <t>15,5</t>
  </si>
  <si>
    <t>24,5</t>
  </si>
  <si>
    <t>18,5</t>
  </si>
  <si>
    <t>27,5</t>
  </si>
  <si>
    <t>23,5</t>
  </si>
  <si>
    <t>29,5</t>
  </si>
  <si>
    <t>35,5</t>
  </si>
  <si>
    <t>30,5</t>
  </si>
  <si>
    <t>20,5</t>
  </si>
  <si>
    <t>17,5</t>
  </si>
  <si>
    <t>36,5</t>
  </si>
  <si>
    <t>26,5</t>
  </si>
  <si>
    <t>16,7</t>
  </si>
  <si>
    <t>24,3</t>
  </si>
  <si>
    <t>31,3</t>
  </si>
  <si>
    <t>28,5</t>
  </si>
  <si>
    <t>28,3</t>
  </si>
  <si>
    <t>29,4</t>
  </si>
  <si>
    <t>36,3</t>
  </si>
  <si>
    <t>39,5</t>
  </si>
  <si>
    <t>22,5</t>
  </si>
  <si>
    <t>25,3</t>
  </si>
  <si>
    <t>20,3</t>
  </si>
  <si>
    <t>34,2</t>
  </si>
  <si>
    <t>33,5</t>
  </si>
  <si>
    <t>21,5</t>
  </si>
  <si>
    <t>16,8</t>
  </si>
  <si>
    <t>23,2</t>
  </si>
  <si>
    <t>18,6</t>
  </si>
  <si>
    <t>17,3</t>
  </si>
  <si>
    <t>26,2</t>
  </si>
  <si>
    <t>Esther &amp; Uxue</t>
  </si>
  <si>
    <t>diàmetre (mm)</t>
  </si>
  <si>
    <t>30.5</t>
  </si>
  <si>
    <t>total</t>
  </si>
  <si>
    <t>Lorena</t>
  </si>
  <si>
    <t>Maria Guallart</t>
  </si>
  <si>
    <t xml:space="preserve">Lorena 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</si>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</sst>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7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79" zoomScale="80" zoomScaleNormal="80" workbookViewId="0">
      <selection activeCell="G2" sqref="G2"/>
    </sheetView>
  </sheetViews>
  <sheetFormatPr defaultColWidth="14.453125" defaultRowHeight="14.5" x14ac:dyDescent="0.35"/>
  <cols>
    <col min="1" max="1" width="11.453125" style="6" customWidth="1"/>
    <col min="2" max="2" width="18.453125" style="6" customWidth="1"/>
    <col min="3" max="3" width="9.81640625" style="6" customWidth="1"/>
    <col min="4" max="6" width="11.453125" style="6" customWidth="1"/>
    <col min="7" max="7" width="19.453125" style="6" customWidth="1"/>
    <col min="8" max="26" width="11.453125" style="6" customWidth="1"/>
    <col min="27" max="16384" width="14.453125" style="6"/>
  </cols>
  <sheetData>
    <row r="1" spans="1:12" ht="14.25" customHeight="1" x14ac:dyDescent="0.35">
      <c r="A1" s="9" t="s">
        <v>0</v>
      </c>
      <c r="B1" s="9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9" t="s">
        <v>7</v>
      </c>
      <c r="I1" s="7" t="s">
        <v>8</v>
      </c>
    </row>
    <row r="2" spans="1:12" ht="14.25" customHeight="1" x14ac:dyDescent="0.35">
      <c r="A2" s="9" t="s">
        <v>9</v>
      </c>
      <c r="B2" s="9" t="s">
        <v>10</v>
      </c>
      <c r="C2" s="10" t="s">
        <v>11</v>
      </c>
      <c r="D2" s="9">
        <v>1</v>
      </c>
      <c r="E2" s="9">
        <v>9</v>
      </c>
      <c r="F2" s="9">
        <v>11</v>
      </c>
      <c r="I2" s="9" t="s">
        <v>12</v>
      </c>
      <c r="J2" s="9"/>
      <c r="K2" s="9"/>
      <c r="L2" s="9"/>
    </row>
    <row r="3" spans="1:12" ht="14.25" customHeight="1" x14ac:dyDescent="0.35">
      <c r="A3" s="9" t="s">
        <v>9</v>
      </c>
      <c r="B3" s="9" t="s">
        <v>10</v>
      </c>
      <c r="C3" s="10" t="s">
        <v>11</v>
      </c>
      <c r="D3" s="9">
        <v>1</v>
      </c>
      <c r="E3" s="9">
        <v>6</v>
      </c>
      <c r="F3" s="9">
        <v>7</v>
      </c>
      <c r="I3" s="9" t="s">
        <v>12</v>
      </c>
      <c r="J3" s="9"/>
      <c r="K3" s="9"/>
      <c r="L3" s="9"/>
    </row>
    <row r="4" spans="1:12" ht="14.25" customHeight="1" x14ac:dyDescent="0.35">
      <c r="A4" s="9" t="s">
        <v>9</v>
      </c>
      <c r="B4" s="9" t="s">
        <v>10</v>
      </c>
      <c r="C4" s="10" t="s">
        <v>11</v>
      </c>
      <c r="D4" s="9">
        <v>1</v>
      </c>
      <c r="E4" s="9">
        <v>5</v>
      </c>
      <c r="F4" s="9">
        <v>6</v>
      </c>
      <c r="I4" s="9" t="s">
        <v>12</v>
      </c>
      <c r="J4" s="9"/>
      <c r="K4" s="9"/>
      <c r="L4" s="9"/>
    </row>
    <row r="5" spans="1:12" ht="14.25" customHeight="1" x14ac:dyDescent="0.35">
      <c r="A5" s="9" t="s">
        <v>9</v>
      </c>
      <c r="B5" s="9" t="s">
        <v>10</v>
      </c>
      <c r="C5" s="10" t="s">
        <v>11</v>
      </c>
      <c r="D5" s="9">
        <v>1</v>
      </c>
      <c r="E5" s="9">
        <v>5</v>
      </c>
      <c r="F5" s="9">
        <v>5</v>
      </c>
      <c r="I5" s="9" t="s">
        <v>12</v>
      </c>
    </row>
    <row r="6" spans="1:12" ht="14.25" customHeight="1" x14ac:dyDescent="0.35">
      <c r="A6" s="9" t="s">
        <v>9</v>
      </c>
      <c r="B6" s="9" t="s">
        <v>10</v>
      </c>
      <c r="C6" s="10" t="s">
        <v>11</v>
      </c>
      <c r="D6" s="9">
        <v>1</v>
      </c>
      <c r="E6" s="9">
        <v>4</v>
      </c>
      <c r="F6" s="9">
        <v>5</v>
      </c>
      <c r="I6" s="9" t="s">
        <v>12</v>
      </c>
      <c r="J6" s="31" t="s">
        <v>13</v>
      </c>
    </row>
    <row r="7" spans="1:12" ht="14.25" customHeight="1" x14ac:dyDescent="0.35">
      <c r="A7" s="9" t="s">
        <v>9</v>
      </c>
      <c r="B7" s="9" t="s">
        <v>10</v>
      </c>
      <c r="C7" s="10" t="s">
        <v>11</v>
      </c>
      <c r="D7" s="9">
        <v>1</v>
      </c>
      <c r="E7" s="9">
        <v>6</v>
      </c>
      <c r="F7" s="9">
        <v>6</v>
      </c>
      <c r="I7" s="9" t="s">
        <v>12</v>
      </c>
    </row>
    <row r="8" spans="1:12" ht="14.25" customHeight="1" x14ac:dyDescent="0.35">
      <c r="A8" s="9" t="s">
        <v>9</v>
      </c>
      <c r="B8" s="9" t="s">
        <v>10</v>
      </c>
      <c r="C8" s="10" t="s">
        <v>11</v>
      </c>
      <c r="D8" s="9">
        <v>1</v>
      </c>
      <c r="E8" s="9">
        <v>6</v>
      </c>
      <c r="F8" s="9">
        <v>6</v>
      </c>
      <c r="I8" s="9" t="s">
        <v>12</v>
      </c>
    </row>
    <row r="9" spans="1:12" ht="14.25" customHeight="1" x14ac:dyDescent="0.35">
      <c r="A9" s="9" t="s">
        <v>9</v>
      </c>
      <c r="B9" s="9" t="s">
        <v>10</v>
      </c>
      <c r="C9" s="10" t="s">
        <v>11</v>
      </c>
      <c r="D9" s="9">
        <v>1</v>
      </c>
      <c r="E9" s="9">
        <v>8</v>
      </c>
      <c r="F9" s="9">
        <v>8.5</v>
      </c>
      <c r="I9" s="9" t="s">
        <v>12</v>
      </c>
    </row>
    <row r="10" spans="1:12" ht="14.25" customHeight="1" x14ac:dyDescent="0.35">
      <c r="A10" s="9" t="s">
        <v>9</v>
      </c>
      <c r="B10" s="9" t="s">
        <v>10</v>
      </c>
      <c r="C10" s="10" t="s">
        <v>11</v>
      </c>
      <c r="D10" s="9">
        <v>2</v>
      </c>
      <c r="E10" s="9">
        <v>5</v>
      </c>
      <c r="F10" s="9">
        <v>6</v>
      </c>
      <c r="I10" s="9" t="s">
        <v>12</v>
      </c>
    </row>
    <row r="11" spans="1:12" ht="14.25" customHeight="1" x14ac:dyDescent="0.35">
      <c r="A11" s="9" t="s">
        <v>9</v>
      </c>
      <c r="B11" s="9" t="s">
        <v>10</v>
      </c>
      <c r="C11" s="10" t="s">
        <v>11</v>
      </c>
      <c r="D11" s="9">
        <v>2</v>
      </c>
      <c r="E11" s="9">
        <v>7</v>
      </c>
      <c r="F11" s="9">
        <v>8</v>
      </c>
      <c r="I11" s="9" t="s">
        <v>12</v>
      </c>
    </row>
    <row r="12" spans="1:12" ht="14.25" customHeight="1" x14ac:dyDescent="0.35">
      <c r="A12" s="9" t="s">
        <v>9</v>
      </c>
      <c r="B12" s="9" t="s">
        <v>10</v>
      </c>
      <c r="C12" s="10" t="s">
        <v>11</v>
      </c>
      <c r="D12" s="9">
        <v>2</v>
      </c>
      <c r="E12" s="9">
        <v>4</v>
      </c>
      <c r="F12" s="9">
        <v>5</v>
      </c>
      <c r="I12" s="9" t="s">
        <v>12</v>
      </c>
    </row>
    <row r="13" spans="1:12" ht="14.25" customHeight="1" x14ac:dyDescent="0.35">
      <c r="A13" s="9" t="s">
        <v>9</v>
      </c>
      <c r="B13" s="9" t="s">
        <v>10</v>
      </c>
      <c r="C13" s="10" t="s">
        <v>11</v>
      </c>
      <c r="D13" s="9">
        <v>2</v>
      </c>
      <c r="E13" s="9">
        <v>10</v>
      </c>
      <c r="F13" s="9">
        <v>13</v>
      </c>
      <c r="I13" s="9" t="s">
        <v>12</v>
      </c>
    </row>
    <row r="14" spans="1:12" ht="14.25" customHeight="1" x14ac:dyDescent="0.35">
      <c r="A14" s="9" t="s">
        <v>9</v>
      </c>
      <c r="B14" s="9" t="s">
        <v>10</v>
      </c>
      <c r="C14" s="10" t="s">
        <v>11</v>
      </c>
      <c r="D14" s="9">
        <v>2</v>
      </c>
      <c r="E14" s="9">
        <v>7</v>
      </c>
      <c r="F14" s="9">
        <v>8</v>
      </c>
      <c r="I14" s="9" t="s">
        <v>12</v>
      </c>
    </row>
    <row r="15" spans="1:12" ht="14.25" customHeight="1" x14ac:dyDescent="0.35">
      <c r="A15" s="9" t="s">
        <v>9</v>
      </c>
      <c r="B15" s="9" t="s">
        <v>10</v>
      </c>
      <c r="C15" s="10" t="s">
        <v>11</v>
      </c>
      <c r="D15" s="9">
        <v>2</v>
      </c>
      <c r="E15" s="9">
        <v>5</v>
      </c>
      <c r="F15" s="9">
        <v>7</v>
      </c>
      <c r="I15" s="9" t="s">
        <v>12</v>
      </c>
    </row>
    <row r="16" spans="1:12" ht="14.25" customHeight="1" x14ac:dyDescent="0.35">
      <c r="A16" s="9" t="s">
        <v>9</v>
      </c>
      <c r="B16" s="9" t="s">
        <v>10</v>
      </c>
      <c r="C16" s="10" t="s">
        <v>11</v>
      </c>
      <c r="D16" s="9">
        <v>2</v>
      </c>
      <c r="E16" s="9">
        <v>2</v>
      </c>
      <c r="F16" s="9">
        <v>3</v>
      </c>
      <c r="I16" s="9" t="s">
        <v>12</v>
      </c>
    </row>
    <row r="17" spans="1:9" ht="14.25" customHeight="1" x14ac:dyDescent="0.35">
      <c r="A17" s="9" t="s">
        <v>9</v>
      </c>
      <c r="B17" s="9" t="s">
        <v>10</v>
      </c>
      <c r="C17" s="10" t="s">
        <v>11</v>
      </c>
      <c r="D17" s="9">
        <v>3</v>
      </c>
      <c r="E17" s="9">
        <v>4.5</v>
      </c>
      <c r="F17" s="9">
        <v>4.5</v>
      </c>
      <c r="I17" s="9" t="s">
        <v>12</v>
      </c>
    </row>
    <row r="18" spans="1:9" ht="14.25" customHeight="1" x14ac:dyDescent="0.35">
      <c r="A18" s="9" t="s">
        <v>9</v>
      </c>
      <c r="B18" s="9" t="s">
        <v>10</v>
      </c>
      <c r="C18" s="10" t="s">
        <v>11</v>
      </c>
      <c r="D18" s="9">
        <v>3</v>
      </c>
      <c r="E18" s="9">
        <v>3.5</v>
      </c>
      <c r="F18" s="9">
        <v>3.5</v>
      </c>
      <c r="I18" s="9" t="s">
        <v>12</v>
      </c>
    </row>
    <row r="19" spans="1:9" ht="14.25" customHeight="1" x14ac:dyDescent="0.35">
      <c r="A19" s="9" t="s">
        <v>9</v>
      </c>
      <c r="B19" s="9" t="s">
        <v>10</v>
      </c>
      <c r="C19" s="10" t="s">
        <v>11</v>
      </c>
      <c r="D19" s="9">
        <v>3</v>
      </c>
      <c r="E19" s="9">
        <v>5.5</v>
      </c>
      <c r="F19" s="9">
        <v>7</v>
      </c>
      <c r="I19" s="9" t="s">
        <v>12</v>
      </c>
    </row>
    <row r="20" spans="1:9" ht="14.25" customHeight="1" x14ac:dyDescent="0.35">
      <c r="A20" s="9" t="s">
        <v>9</v>
      </c>
      <c r="B20" s="9" t="s">
        <v>10</v>
      </c>
      <c r="C20" s="10" t="s">
        <v>11</v>
      </c>
      <c r="D20" s="9">
        <v>3</v>
      </c>
      <c r="E20" s="9">
        <v>5</v>
      </c>
      <c r="F20" s="9">
        <v>5</v>
      </c>
      <c r="I20" s="9" t="s">
        <v>12</v>
      </c>
    </row>
    <row r="21" spans="1:9" ht="14.25" customHeight="1" x14ac:dyDescent="0.35">
      <c r="A21" s="9" t="s">
        <v>9</v>
      </c>
      <c r="B21" s="9" t="s">
        <v>10</v>
      </c>
      <c r="C21" s="10" t="s">
        <v>11</v>
      </c>
      <c r="D21" s="9">
        <v>3</v>
      </c>
      <c r="E21" s="9">
        <v>2</v>
      </c>
      <c r="F21" s="9">
        <v>4.5</v>
      </c>
      <c r="I21" s="9" t="s">
        <v>12</v>
      </c>
    </row>
    <row r="22" spans="1:9" ht="14.25" customHeight="1" x14ac:dyDescent="0.35">
      <c r="A22" s="9" t="s">
        <v>9</v>
      </c>
      <c r="B22" s="9" t="s">
        <v>10</v>
      </c>
      <c r="C22" s="10" t="s">
        <v>11</v>
      </c>
      <c r="D22" s="9">
        <v>3</v>
      </c>
      <c r="E22" s="9">
        <v>8</v>
      </c>
      <c r="F22" s="9">
        <v>9</v>
      </c>
      <c r="I22" s="9" t="s">
        <v>12</v>
      </c>
    </row>
    <row r="23" spans="1:9" ht="14.25" customHeight="1" x14ac:dyDescent="0.35">
      <c r="A23" s="9" t="s">
        <v>9</v>
      </c>
      <c r="B23" s="9" t="s">
        <v>10</v>
      </c>
      <c r="C23" s="10" t="s">
        <v>11</v>
      </c>
      <c r="D23" s="9">
        <v>3</v>
      </c>
      <c r="E23" s="9">
        <v>3</v>
      </c>
      <c r="F23" s="9">
        <v>5</v>
      </c>
      <c r="I23" s="9" t="s">
        <v>12</v>
      </c>
    </row>
    <row r="24" spans="1:9" ht="14.25" customHeight="1" x14ac:dyDescent="0.35">
      <c r="A24" s="9" t="s">
        <v>9</v>
      </c>
      <c r="B24" s="9" t="s">
        <v>10</v>
      </c>
      <c r="C24" s="10" t="s">
        <v>11</v>
      </c>
      <c r="D24" s="9">
        <v>4</v>
      </c>
      <c r="E24" s="9">
        <v>8</v>
      </c>
      <c r="F24" s="9">
        <v>10.5</v>
      </c>
      <c r="I24" s="9" t="s">
        <v>12</v>
      </c>
    </row>
    <row r="25" spans="1:9" ht="14.25" customHeight="1" x14ac:dyDescent="0.35">
      <c r="A25" s="9" t="s">
        <v>9</v>
      </c>
      <c r="B25" s="9" t="s">
        <v>10</v>
      </c>
      <c r="C25" s="10" t="s">
        <v>11</v>
      </c>
      <c r="D25" s="9">
        <v>4</v>
      </c>
      <c r="E25" s="9">
        <v>4.5</v>
      </c>
      <c r="F25" s="9">
        <v>7</v>
      </c>
      <c r="I25" s="9" t="s">
        <v>12</v>
      </c>
    </row>
    <row r="26" spans="1:9" ht="14.25" customHeight="1" x14ac:dyDescent="0.35">
      <c r="A26" s="9" t="s">
        <v>9</v>
      </c>
      <c r="B26" s="9" t="s">
        <v>10</v>
      </c>
      <c r="C26" s="10" t="s">
        <v>11</v>
      </c>
      <c r="D26" s="9">
        <v>4</v>
      </c>
      <c r="E26" s="9">
        <v>5</v>
      </c>
      <c r="F26" s="9">
        <v>7.5</v>
      </c>
      <c r="I26" s="9" t="s">
        <v>12</v>
      </c>
    </row>
    <row r="27" spans="1:9" ht="14.25" customHeight="1" x14ac:dyDescent="0.35">
      <c r="A27" s="9" t="s">
        <v>9</v>
      </c>
      <c r="B27" s="9" t="s">
        <v>10</v>
      </c>
      <c r="C27" s="10" t="s">
        <v>11</v>
      </c>
      <c r="D27" s="9">
        <v>4</v>
      </c>
      <c r="E27" s="9">
        <v>7</v>
      </c>
      <c r="F27" s="9">
        <v>11</v>
      </c>
      <c r="I27" s="9" t="s">
        <v>12</v>
      </c>
    </row>
    <row r="28" spans="1:9" ht="14.25" customHeight="1" x14ac:dyDescent="0.35">
      <c r="A28" s="9" t="s">
        <v>9</v>
      </c>
      <c r="B28" s="9" t="s">
        <v>10</v>
      </c>
      <c r="C28" s="10" t="s">
        <v>11</v>
      </c>
      <c r="D28" s="9">
        <v>4</v>
      </c>
      <c r="E28" s="9">
        <v>3</v>
      </c>
      <c r="F28" s="9">
        <v>5</v>
      </c>
      <c r="I28" s="9" t="s">
        <v>12</v>
      </c>
    </row>
    <row r="29" spans="1:9" ht="14.25" customHeight="1" x14ac:dyDescent="0.35">
      <c r="A29" s="9" t="s">
        <v>9</v>
      </c>
      <c r="B29" s="9" t="s">
        <v>10</v>
      </c>
      <c r="C29" s="10" t="s">
        <v>11</v>
      </c>
      <c r="D29" s="9">
        <v>4</v>
      </c>
      <c r="E29" s="9">
        <v>5</v>
      </c>
      <c r="F29" s="9">
        <v>7.5</v>
      </c>
      <c r="I29" s="9" t="s">
        <v>12</v>
      </c>
    </row>
    <row r="30" spans="1:9" ht="14.25" customHeight="1" x14ac:dyDescent="0.35">
      <c r="A30" s="9" t="s">
        <v>9</v>
      </c>
      <c r="B30" s="9" t="s">
        <v>10</v>
      </c>
      <c r="C30" s="10" t="s">
        <v>11</v>
      </c>
      <c r="D30" s="9">
        <v>4</v>
      </c>
      <c r="E30" s="9">
        <v>2</v>
      </c>
      <c r="F30" s="9">
        <v>3</v>
      </c>
      <c r="I30" s="9" t="s">
        <v>12</v>
      </c>
    </row>
    <row r="31" spans="1:9" ht="14.25" customHeight="1" x14ac:dyDescent="0.35">
      <c r="A31" s="9" t="s">
        <v>9</v>
      </c>
      <c r="B31" s="9" t="s">
        <v>10</v>
      </c>
      <c r="C31" s="10" t="s">
        <v>11</v>
      </c>
      <c r="D31" s="9">
        <v>4</v>
      </c>
      <c r="E31" s="9">
        <v>4</v>
      </c>
      <c r="F31" s="9">
        <v>4</v>
      </c>
      <c r="I31" s="9" t="s">
        <v>12</v>
      </c>
    </row>
    <row r="32" spans="1:9" ht="14.25" customHeight="1" x14ac:dyDescent="0.35">
      <c r="A32" s="9" t="s">
        <v>9</v>
      </c>
      <c r="B32" s="9" t="s">
        <v>10</v>
      </c>
      <c r="C32" s="10" t="s">
        <v>11</v>
      </c>
      <c r="D32" s="9">
        <v>5</v>
      </c>
      <c r="E32" s="9">
        <v>6</v>
      </c>
      <c r="F32" s="9">
        <v>6</v>
      </c>
      <c r="I32" s="9" t="s">
        <v>12</v>
      </c>
    </row>
    <row r="33" spans="1:9" ht="14.25" customHeight="1" x14ac:dyDescent="0.35">
      <c r="A33" s="9" t="s">
        <v>9</v>
      </c>
      <c r="B33" s="9" t="s">
        <v>10</v>
      </c>
      <c r="C33" s="10" t="s">
        <v>11</v>
      </c>
      <c r="D33" s="9">
        <v>5</v>
      </c>
      <c r="E33" s="9">
        <v>3</v>
      </c>
      <c r="F33" s="9">
        <v>3</v>
      </c>
      <c r="I33" s="9" t="s">
        <v>12</v>
      </c>
    </row>
    <row r="34" spans="1:9" ht="14.25" customHeight="1" x14ac:dyDescent="0.35">
      <c r="A34" s="9" t="s">
        <v>9</v>
      </c>
      <c r="B34" s="9" t="s">
        <v>10</v>
      </c>
      <c r="C34" s="10" t="s">
        <v>11</v>
      </c>
      <c r="D34" s="9">
        <v>5</v>
      </c>
      <c r="E34" s="9">
        <v>6</v>
      </c>
      <c r="F34" s="9">
        <v>7</v>
      </c>
      <c r="I34" s="9" t="s">
        <v>12</v>
      </c>
    </row>
    <row r="35" spans="1:9" ht="14.25" customHeight="1" x14ac:dyDescent="0.35">
      <c r="A35" s="9" t="s">
        <v>9</v>
      </c>
      <c r="B35" s="9" t="s">
        <v>10</v>
      </c>
      <c r="C35" s="10" t="s">
        <v>11</v>
      </c>
      <c r="D35" s="9">
        <v>5</v>
      </c>
      <c r="E35" s="9">
        <v>3</v>
      </c>
      <c r="F35" s="9">
        <v>3</v>
      </c>
      <c r="I35" s="9" t="s">
        <v>12</v>
      </c>
    </row>
    <row r="36" spans="1:9" ht="14.25" customHeight="1" x14ac:dyDescent="0.35">
      <c r="A36" s="9" t="s">
        <v>9</v>
      </c>
      <c r="B36" s="9" t="s">
        <v>10</v>
      </c>
      <c r="C36" s="10" t="s">
        <v>11</v>
      </c>
      <c r="D36" s="9">
        <v>5</v>
      </c>
      <c r="E36" s="9">
        <v>5</v>
      </c>
      <c r="F36" s="9">
        <v>7</v>
      </c>
      <c r="I36" s="9" t="s">
        <v>12</v>
      </c>
    </row>
    <row r="37" spans="1:9" ht="14.25" customHeight="1" x14ac:dyDescent="0.35">
      <c r="A37" s="9" t="s">
        <v>9</v>
      </c>
      <c r="B37" s="9" t="s">
        <v>10</v>
      </c>
      <c r="C37" s="10" t="s">
        <v>11</v>
      </c>
      <c r="D37" s="9">
        <v>5</v>
      </c>
      <c r="E37" s="9">
        <v>7</v>
      </c>
      <c r="F37" s="9">
        <v>8</v>
      </c>
      <c r="I37" s="9" t="s">
        <v>12</v>
      </c>
    </row>
    <row r="38" spans="1:9" ht="14.25" customHeight="1" x14ac:dyDescent="0.35">
      <c r="A38" s="9" t="s">
        <v>9</v>
      </c>
      <c r="B38" s="9" t="s">
        <v>10</v>
      </c>
      <c r="C38" s="10" t="s">
        <v>11</v>
      </c>
      <c r="D38" s="9">
        <v>5</v>
      </c>
      <c r="E38" s="9">
        <v>3</v>
      </c>
      <c r="F38" s="9">
        <v>3</v>
      </c>
      <c r="I38" s="9" t="s">
        <v>12</v>
      </c>
    </row>
    <row r="39" spans="1:9" ht="14.25" customHeight="1" x14ac:dyDescent="0.35">
      <c r="A39" s="9" t="s">
        <v>9</v>
      </c>
      <c r="B39" s="9" t="s">
        <v>10</v>
      </c>
      <c r="C39" s="10" t="s">
        <v>11</v>
      </c>
      <c r="D39" s="9">
        <v>5</v>
      </c>
      <c r="E39" s="9">
        <v>2</v>
      </c>
      <c r="F39" s="9">
        <v>3</v>
      </c>
      <c r="I39" s="9" t="s">
        <v>12</v>
      </c>
    </row>
    <row r="40" spans="1:9" ht="14.25" customHeight="1" x14ac:dyDescent="0.35">
      <c r="A40" s="9" t="s">
        <v>9</v>
      </c>
      <c r="B40" s="9" t="s">
        <v>10</v>
      </c>
      <c r="C40" s="10" t="s">
        <v>11</v>
      </c>
      <c r="D40" s="9">
        <v>6</v>
      </c>
      <c r="E40" s="9">
        <v>9</v>
      </c>
      <c r="F40" s="9">
        <v>10</v>
      </c>
      <c r="I40" s="9" t="s">
        <v>12</v>
      </c>
    </row>
    <row r="41" spans="1:9" ht="14.25" customHeight="1" x14ac:dyDescent="0.35">
      <c r="A41" s="9" t="s">
        <v>9</v>
      </c>
      <c r="B41" s="9" t="s">
        <v>10</v>
      </c>
      <c r="C41" s="10" t="s">
        <v>11</v>
      </c>
      <c r="D41" s="9">
        <v>6</v>
      </c>
      <c r="E41" s="9">
        <v>4</v>
      </c>
      <c r="F41" s="9">
        <v>5</v>
      </c>
      <c r="I41" s="9" t="s">
        <v>12</v>
      </c>
    </row>
    <row r="42" spans="1:9" ht="14.25" customHeight="1" x14ac:dyDescent="0.35">
      <c r="A42" s="9" t="s">
        <v>9</v>
      </c>
      <c r="B42" s="9" t="s">
        <v>10</v>
      </c>
      <c r="C42" s="10" t="s">
        <v>11</v>
      </c>
      <c r="D42" s="9">
        <v>6</v>
      </c>
      <c r="E42" s="9">
        <v>6</v>
      </c>
      <c r="F42" s="9">
        <v>7</v>
      </c>
      <c r="I42" s="9" t="s">
        <v>12</v>
      </c>
    </row>
    <row r="43" spans="1:9" ht="14.25" customHeight="1" x14ac:dyDescent="0.35">
      <c r="A43" s="9" t="s">
        <v>9</v>
      </c>
      <c r="B43" s="9" t="s">
        <v>10</v>
      </c>
      <c r="C43" s="10" t="s">
        <v>11</v>
      </c>
      <c r="D43" s="9">
        <v>6</v>
      </c>
      <c r="E43" s="9">
        <v>5</v>
      </c>
      <c r="F43" s="9">
        <v>5</v>
      </c>
      <c r="I43" s="9" t="s">
        <v>12</v>
      </c>
    </row>
    <row r="44" spans="1:9" ht="14.25" customHeight="1" x14ac:dyDescent="0.35">
      <c r="A44" s="9" t="s">
        <v>9</v>
      </c>
      <c r="B44" s="9" t="s">
        <v>10</v>
      </c>
      <c r="C44" s="10" t="s">
        <v>11</v>
      </c>
      <c r="D44" s="9">
        <v>6</v>
      </c>
      <c r="E44" s="9">
        <v>6</v>
      </c>
      <c r="F44" s="9">
        <v>7</v>
      </c>
      <c r="I44" s="9" t="s">
        <v>12</v>
      </c>
    </row>
    <row r="45" spans="1:9" ht="14.25" customHeight="1" x14ac:dyDescent="0.35">
      <c r="A45" s="9" t="s">
        <v>9</v>
      </c>
      <c r="B45" s="9" t="s">
        <v>10</v>
      </c>
      <c r="C45" s="10" t="s">
        <v>11</v>
      </c>
      <c r="D45" s="9">
        <v>6</v>
      </c>
      <c r="E45" s="9">
        <v>8</v>
      </c>
      <c r="F45" s="9">
        <v>1</v>
      </c>
      <c r="I45" s="9" t="s">
        <v>12</v>
      </c>
    </row>
    <row r="46" spans="1:9" ht="14.25" customHeight="1" x14ac:dyDescent="0.35">
      <c r="A46" s="9" t="s">
        <v>9</v>
      </c>
      <c r="B46" s="9" t="s">
        <v>10</v>
      </c>
      <c r="C46" s="10" t="s">
        <v>11</v>
      </c>
      <c r="D46" s="9">
        <v>6</v>
      </c>
      <c r="E46" s="9">
        <v>6</v>
      </c>
      <c r="F46" s="9">
        <v>7</v>
      </c>
      <c r="I46" s="9" t="s">
        <v>12</v>
      </c>
    </row>
    <row r="47" spans="1:9" ht="14.25" customHeight="1" x14ac:dyDescent="0.35">
      <c r="A47" s="9" t="s">
        <v>9</v>
      </c>
      <c r="B47" s="9" t="s">
        <v>10</v>
      </c>
      <c r="C47" s="10" t="s">
        <v>11</v>
      </c>
      <c r="D47" s="9">
        <v>6</v>
      </c>
      <c r="E47" s="9">
        <v>5</v>
      </c>
      <c r="F47" s="9">
        <v>5</v>
      </c>
      <c r="I47" s="9" t="s">
        <v>12</v>
      </c>
    </row>
    <row r="48" spans="1:9" ht="14.25" customHeight="1" x14ac:dyDescent="0.35">
      <c r="A48" s="9" t="s">
        <v>9</v>
      </c>
      <c r="B48" s="9" t="s">
        <v>10</v>
      </c>
      <c r="C48" s="10" t="s">
        <v>11</v>
      </c>
      <c r="D48" s="9">
        <v>6</v>
      </c>
      <c r="E48" s="9">
        <v>3</v>
      </c>
      <c r="F48" s="9">
        <v>3</v>
      </c>
      <c r="I48" s="9" t="s">
        <v>12</v>
      </c>
    </row>
    <row r="49" spans="1:9" ht="14.25" customHeight="1" x14ac:dyDescent="0.35">
      <c r="A49" s="9" t="s">
        <v>9</v>
      </c>
      <c r="B49" s="9" t="s">
        <v>10</v>
      </c>
      <c r="C49" s="10" t="s">
        <v>11</v>
      </c>
      <c r="D49" s="9">
        <v>6</v>
      </c>
      <c r="E49" s="9">
        <v>4</v>
      </c>
      <c r="F49" s="9">
        <v>4</v>
      </c>
      <c r="I49" s="9" t="s">
        <v>12</v>
      </c>
    </row>
    <row r="50" spans="1:9" ht="14.25" customHeight="1" x14ac:dyDescent="0.35">
      <c r="A50" s="9" t="s">
        <v>9</v>
      </c>
      <c r="B50" s="9" t="s">
        <v>10</v>
      </c>
      <c r="C50" s="10" t="s">
        <v>11</v>
      </c>
      <c r="D50" s="9">
        <v>7</v>
      </c>
      <c r="E50" s="9">
        <v>6</v>
      </c>
      <c r="F50" s="9">
        <v>7.5</v>
      </c>
      <c r="I50" s="9" t="s">
        <v>12</v>
      </c>
    </row>
    <row r="51" spans="1:9" ht="14.25" customHeight="1" x14ac:dyDescent="0.35">
      <c r="A51" s="9" t="s">
        <v>9</v>
      </c>
      <c r="B51" s="9" t="s">
        <v>10</v>
      </c>
      <c r="C51" s="10" t="s">
        <v>11</v>
      </c>
      <c r="D51" s="9">
        <v>7</v>
      </c>
      <c r="E51" s="9">
        <v>9</v>
      </c>
      <c r="F51" s="9">
        <v>9</v>
      </c>
      <c r="I51" s="9" t="s">
        <v>12</v>
      </c>
    </row>
    <row r="52" spans="1:9" ht="14.25" customHeight="1" x14ac:dyDescent="0.35">
      <c r="A52" s="9" t="s">
        <v>9</v>
      </c>
      <c r="B52" s="9" t="s">
        <v>10</v>
      </c>
      <c r="C52" s="10" t="s">
        <v>11</v>
      </c>
      <c r="D52" s="9">
        <v>7</v>
      </c>
      <c r="E52" s="9">
        <v>8.5</v>
      </c>
      <c r="F52" s="9">
        <v>9</v>
      </c>
      <c r="I52" s="9" t="s">
        <v>12</v>
      </c>
    </row>
    <row r="53" spans="1:9" ht="14.25" customHeight="1" x14ac:dyDescent="0.35">
      <c r="A53" s="9" t="s">
        <v>9</v>
      </c>
      <c r="B53" s="9" t="s">
        <v>10</v>
      </c>
      <c r="C53" s="10" t="s">
        <v>11</v>
      </c>
      <c r="D53" s="9">
        <v>7</v>
      </c>
      <c r="E53" s="9">
        <v>6.5</v>
      </c>
      <c r="F53" s="9">
        <v>8.5</v>
      </c>
      <c r="I53" s="9" t="s">
        <v>12</v>
      </c>
    </row>
    <row r="54" spans="1:9" ht="14.25" customHeight="1" x14ac:dyDescent="0.35">
      <c r="A54" s="9" t="s">
        <v>9</v>
      </c>
      <c r="B54" s="9" t="s">
        <v>10</v>
      </c>
      <c r="C54" s="10" t="s">
        <v>11</v>
      </c>
      <c r="D54" s="9">
        <v>7</v>
      </c>
      <c r="E54" s="9">
        <v>3.5</v>
      </c>
      <c r="F54" s="9">
        <v>4</v>
      </c>
      <c r="I54" s="9" t="s">
        <v>12</v>
      </c>
    </row>
    <row r="55" spans="1:9" ht="14.25" customHeight="1" x14ac:dyDescent="0.35">
      <c r="A55" s="9" t="s">
        <v>9</v>
      </c>
      <c r="B55" s="9" t="s">
        <v>10</v>
      </c>
      <c r="C55" s="10" t="s">
        <v>11</v>
      </c>
      <c r="D55" s="9">
        <v>7</v>
      </c>
      <c r="E55" s="9">
        <v>6</v>
      </c>
      <c r="F55" s="9">
        <v>7</v>
      </c>
      <c r="I55" s="9" t="s">
        <v>12</v>
      </c>
    </row>
    <row r="56" spans="1:9" ht="14.25" customHeight="1" x14ac:dyDescent="0.35">
      <c r="A56" s="9" t="s">
        <v>9</v>
      </c>
      <c r="B56" s="9" t="s">
        <v>10</v>
      </c>
      <c r="C56" s="10" t="s">
        <v>11</v>
      </c>
      <c r="D56" s="9">
        <v>7</v>
      </c>
      <c r="E56" s="9">
        <v>3.5</v>
      </c>
      <c r="F56" s="9">
        <v>4.5</v>
      </c>
      <c r="I56" s="9" t="s">
        <v>12</v>
      </c>
    </row>
    <row r="57" spans="1:9" ht="14.25" customHeight="1" x14ac:dyDescent="0.35">
      <c r="A57" s="9" t="s">
        <v>9</v>
      </c>
      <c r="B57" s="9" t="s">
        <v>10</v>
      </c>
      <c r="C57" s="10" t="s">
        <v>11</v>
      </c>
      <c r="D57" s="9">
        <v>7</v>
      </c>
      <c r="E57" s="9">
        <v>5.8</v>
      </c>
      <c r="F57" s="9">
        <v>6</v>
      </c>
      <c r="I57" s="9" t="s">
        <v>12</v>
      </c>
    </row>
    <row r="58" spans="1:9" ht="14.25" customHeight="1" x14ac:dyDescent="0.35">
      <c r="A58" s="9" t="s">
        <v>9</v>
      </c>
      <c r="B58" s="9" t="s">
        <v>10</v>
      </c>
      <c r="C58" s="10" t="s">
        <v>11</v>
      </c>
      <c r="D58" s="9">
        <v>8</v>
      </c>
      <c r="E58" s="9">
        <v>2</v>
      </c>
      <c r="F58" s="9">
        <v>2</v>
      </c>
      <c r="I58" s="9" t="s">
        <v>12</v>
      </c>
    </row>
    <row r="59" spans="1:9" ht="14.25" customHeight="1" x14ac:dyDescent="0.35">
      <c r="A59" s="9" t="s">
        <v>9</v>
      </c>
      <c r="B59" s="9" t="s">
        <v>10</v>
      </c>
      <c r="C59" s="10" t="s">
        <v>11</v>
      </c>
      <c r="D59" s="9">
        <v>8</v>
      </c>
      <c r="E59" s="9">
        <v>2</v>
      </c>
      <c r="F59" s="9">
        <v>3</v>
      </c>
      <c r="I59" s="9" t="s">
        <v>12</v>
      </c>
    </row>
    <row r="60" spans="1:9" ht="14.25" customHeight="1" x14ac:dyDescent="0.35">
      <c r="A60" s="9" t="s">
        <v>9</v>
      </c>
      <c r="B60" s="9" t="s">
        <v>10</v>
      </c>
      <c r="C60" s="10" t="s">
        <v>11</v>
      </c>
      <c r="D60" s="9">
        <v>8</v>
      </c>
      <c r="E60" s="9">
        <v>4</v>
      </c>
      <c r="F60" s="9">
        <v>8</v>
      </c>
      <c r="I60" s="9" t="s">
        <v>12</v>
      </c>
    </row>
    <row r="61" spans="1:9" ht="14.25" customHeight="1" x14ac:dyDescent="0.35">
      <c r="A61" s="9" t="s">
        <v>9</v>
      </c>
      <c r="B61" s="9" t="s">
        <v>10</v>
      </c>
      <c r="C61" s="10" t="s">
        <v>11</v>
      </c>
      <c r="D61" s="9">
        <v>8</v>
      </c>
      <c r="E61" s="9">
        <v>3.5</v>
      </c>
      <c r="F61" s="9">
        <v>5</v>
      </c>
      <c r="I61" s="9" t="s">
        <v>12</v>
      </c>
    </row>
    <row r="62" spans="1:9" ht="14.25" customHeight="1" x14ac:dyDescent="0.35">
      <c r="A62" s="9" t="s">
        <v>9</v>
      </c>
      <c r="B62" s="9" t="s">
        <v>10</v>
      </c>
      <c r="C62" s="10" t="s">
        <v>11</v>
      </c>
      <c r="D62" s="9">
        <v>8</v>
      </c>
      <c r="E62" s="9">
        <v>2.5</v>
      </c>
      <c r="F62" s="9">
        <v>4</v>
      </c>
      <c r="I62" s="9" t="s">
        <v>12</v>
      </c>
    </row>
    <row r="63" spans="1:9" ht="14.25" customHeight="1" x14ac:dyDescent="0.35">
      <c r="A63" s="9" t="s">
        <v>9</v>
      </c>
      <c r="B63" s="9" t="s">
        <v>10</v>
      </c>
      <c r="C63" s="10" t="s">
        <v>11</v>
      </c>
      <c r="D63" s="9">
        <v>8</v>
      </c>
      <c r="E63" s="9">
        <v>3</v>
      </c>
      <c r="F63" s="9">
        <v>5</v>
      </c>
      <c r="I63" s="9" t="s">
        <v>12</v>
      </c>
    </row>
    <row r="64" spans="1:9" ht="14.25" customHeight="1" x14ac:dyDescent="0.35">
      <c r="A64" s="9" t="s">
        <v>9</v>
      </c>
      <c r="B64" s="9" t="s">
        <v>10</v>
      </c>
      <c r="C64" s="10" t="s">
        <v>11</v>
      </c>
      <c r="D64" s="9">
        <v>8</v>
      </c>
      <c r="E64" s="9">
        <v>1</v>
      </c>
      <c r="F64" s="9">
        <v>2</v>
      </c>
      <c r="I64" s="9" t="s">
        <v>12</v>
      </c>
    </row>
    <row r="65" spans="1:9" ht="14.25" customHeight="1" x14ac:dyDescent="0.35">
      <c r="A65" s="9" t="s">
        <v>9</v>
      </c>
      <c r="B65" s="9" t="s">
        <v>10</v>
      </c>
      <c r="C65" s="10" t="s">
        <v>11</v>
      </c>
      <c r="D65" s="9">
        <v>8</v>
      </c>
      <c r="E65" s="9">
        <v>2</v>
      </c>
      <c r="F65" s="9">
        <v>2</v>
      </c>
      <c r="I65" s="9" t="s">
        <v>12</v>
      </c>
    </row>
    <row r="66" spans="1:9" ht="14.25" customHeight="1" x14ac:dyDescent="0.35">
      <c r="A66" s="9" t="s">
        <v>9</v>
      </c>
      <c r="B66" s="9" t="s">
        <v>10</v>
      </c>
      <c r="C66" s="10" t="s">
        <v>11</v>
      </c>
      <c r="D66" s="9">
        <v>8</v>
      </c>
      <c r="E66" s="9">
        <v>3.5</v>
      </c>
      <c r="F66" s="9">
        <v>4</v>
      </c>
      <c r="I66" s="9" t="s">
        <v>12</v>
      </c>
    </row>
    <row r="67" spans="1:9" ht="14.25" customHeight="1" x14ac:dyDescent="0.35">
      <c r="A67" s="9" t="s">
        <v>9</v>
      </c>
      <c r="B67" s="9" t="s">
        <v>10</v>
      </c>
      <c r="C67" s="10" t="s">
        <v>11</v>
      </c>
      <c r="D67" s="9">
        <v>8</v>
      </c>
      <c r="E67" s="9">
        <v>2.5</v>
      </c>
      <c r="F67" s="9">
        <v>3</v>
      </c>
      <c r="I67" s="9" t="s">
        <v>12</v>
      </c>
    </row>
    <row r="68" spans="1:9" ht="14.25" customHeight="1" x14ac:dyDescent="0.35">
      <c r="A68" s="9" t="s">
        <v>9</v>
      </c>
      <c r="B68" s="9" t="s">
        <v>10</v>
      </c>
      <c r="C68" s="10" t="s">
        <v>11</v>
      </c>
      <c r="D68" s="9">
        <v>8</v>
      </c>
      <c r="E68" s="9">
        <v>7</v>
      </c>
      <c r="F68" s="9">
        <v>9</v>
      </c>
      <c r="I68" s="9" t="s">
        <v>12</v>
      </c>
    </row>
    <row r="69" spans="1:9" ht="14.25" customHeight="1" x14ac:dyDescent="0.35">
      <c r="A69" s="9" t="s">
        <v>9</v>
      </c>
      <c r="B69" s="9" t="s">
        <v>10</v>
      </c>
      <c r="C69" s="10" t="s">
        <v>11</v>
      </c>
      <c r="D69" s="9">
        <v>8</v>
      </c>
      <c r="E69" s="9">
        <v>3.5</v>
      </c>
      <c r="F69" s="9">
        <v>6</v>
      </c>
      <c r="I69" s="9" t="s">
        <v>12</v>
      </c>
    </row>
    <row r="70" spans="1:9" ht="14.25" customHeight="1" x14ac:dyDescent="0.35">
      <c r="A70" s="9" t="s">
        <v>9</v>
      </c>
      <c r="B70" s="9" t="s">
        <v>10</v>
      </c>
      <c r="C70" s="10" t="s">
        <v>11</v>
      </c>
      <c r="D70" s="9">
        <v>8</v>
      </c>
      <c r="E70" s="9">
        <v>6</v>
      </c>
      <c r="F70" s="9">
        <v>8</v>
      </c>
      <c r="I70" s="9" t="s">
        <v>12</v>
      </c>
    </row>
    <row r="71" spans="1:9" ht="14.25" customHeight="1" x14ac:dyDescent="0.35">
      <c r="A71" s="9" t="s">
        <v>9</v>
      </c>
      <c r="B71" s="9" t="s">
        <v>10</v>
      </c>
      <c r="C71" s="10" t="s">
        <v>11</v>
      </c>
      <c r="D71" s="9">
        <v>8</v>
      </c>
      <c r="E71" s="9">
        <v>1</v>
      </c>
      <c r="F71" s="9">
        <v>1</v>
      </c>
      <c r="I71" s="9" t="s">
        <v>12</v>
      </c>
    </row>
    <row r="72" spans="1:9" ht="14.25" customHeight="1" x14ac:dyDescent="0.35">
      <c r="A72" s="9" t="s">
        <v>9</v>
      </c>
      <c r="B72" s="9" t="s">
        <v>10</v>
      </c>
      <c r="C72" s="10" t="s">
        <v>11</v>
      </c>
      <c r="D72" s="9">
        <v>8</v>
      </c>
      <c r="E72" s="9">
        <v>3</v>
      </c>
      <c r="F72" s="9">
        <v>5.5</v>
      </c>
      <c r="I72" s="9" t="s">
        <v>12</v>
      </c>
    </row>
    <row r="73" spans="1:9" ht="14.25" customHeight="1" x14ac:dyDescent="0.35">
      <c r="A73" s="9" t="s">
        <v>9</v>
      </c>
      <c r="B73" s="9" t="s">
        <v>10</v>
      </c>
      <c r="C73" s="10" t="s">
        <v>11</v>
      </c>
      <c r="D73" s="9">
        <v>9</v>
      </c>
      <c r="E73" s="9">
        <v>3</v>
      </c>
      <c r="F73" s="9">
        <v>3</v>
      </c>
      <c r="I73" s="9" t="s">
        <v>12</v>
      </c>
    </row>
    <row r="74" spans="1:9" ht="14.25" customHeight="1" x14ac:dyDescent="0.35">
      <c r="A74" s="9" t="s">
        <v>9</v>
      </c>
      <c r="B74" s="9" t="s">
        <v>10</v>
      </c>
      <c r="C74" s="10" t="s">
        <v>11</v>
      </c>
      <c r="D74" s="9">
        <v>9</v>
      </c>
      <c r="E74" s="9">
        <v>2</v>
      </c>
      <c r="F74" s="9">
        <v>2</v>
      </c>
      <c r="I74" s="9" t="s">
        <v>12</v>
      </c>
    </row>
    <row r="75" spans="1:9" ht="14.25" customHeight="1" x14ac:dyDescent="0.35">
      <c r="A75" s="9" t="s">
        <v>9</v>
      </c>
      <c r="B75" s="9" t="s">
        <v>10</v>
      </c>
      <c r="C75" s="10" t="s">
        <v>11</v>
      </c>
      <c r="D75" s="9">
        <v>9</v>
      </c>
      <c r="E75" s="9">
        <v>3</v>
      </c>
      <c r="F75" s="9">
        <v>4</v>
      </c>
      <c r="I75" s="9" t="s">
        <v>12</v>
      </c>
    </row>
    <row r="76" spans="1:9" ht="14.25" customHeight="1" x14ac:dyDescent="0.35">
      <c r="A76" s="9" t="s">
        <v>9</v>
      </c>
      <c r="B76" s="9" t="s">
        <v>10</v>
      </c>
      <c r="C76" s="10" t="s">
        <v>11</v>
      </c>
      <c r="D76" s="9">
        <v>9</v>
      </c>
      <c r="E76" s="9">
        <v>2.5</v>
      </c>
      <c r="F76" s="9">
        <v>3</v>
      </c>
      <c r="I76" s="9" t="s">
        <v>12</v>
      </c>
    </row>
    <row r="77" spans="1:9" ht="14.25" customHeight="1" x14ac:dyDescent="0.35">
      <c r="A77" s="9" t="s">
        <v>9</v>
      </c>
      <c r="B77" s="9" t="s">
        <v>10</v>
      </c>
      <c r="C77" s="10" t="s">
        <v>11</v>
      </c>
      <c r="D77" s="9">
        <v>9</v>
      </c>
      <c r="E77" s="9">
        <v>2</v>
      </c>
      <c r="F77" s="9">
        <v>2</v>
      </c>
      <c r="I77" s="9" t="s">
        <v>12</v>
      </c>
    </row>
    <row r="78" spans="1:9" ht="14.25" customHeight="1" x14ac:dyDescent="0.35">
      <c r="A78" s="9" t="s">
        <v>9</v>
      </c>
      <c r="B78" s="9" t="s">
        <v>10</v>
      </c>
      <c r="C78" s="10" t="s">
        <v>11</v>
      </c>
      <c r="D78" s="9">
        <v>9</v>
      </c>
      <c r="E78" s="9">
        <v>2</v>
      </c>
      <c r="F78" s="9">
        <v>2</v>
      </c>
      <c r="I78" s="9" t="s">
        <v>12</v>
      </c>
    </row>
    <row r="79" spans="1:9" ht="14.25" customHeight="1" x14ac:dyDescent="0.35">
      <c r="A79" s="9" t="s">
        <v>9</v>
      </c>
      <c r="B79" s="9" t="s">
        <v>10</v>
      </c>
      <c r="C79" s="10" t="s">
        <v>11</v>
      </c>
      <c r="D79" s="9">
        <v>9</v>
      </c>
      <c r="E79" s="9">
        <v>4</v>
      </c>
      <c r="F79" s="9">
        <v>5.5</v>
      </c>
      <c r="I79" s="9" t="s">
        <v>12</v>
      </c>
    </row>
    <row r="80" spans="1:9" ht="14.25" customHeight="1" x14ac:dyDescent="0.35">
      <c r="A80" s="9" t="s">
        <v>9</v>
      </c>
      <c r="B80" s="9" t="s">
        <v>10</v>
      </c>
      <c r="C80" s="10" t="s">
        <v>11</v>
      </c>
      <c r="D80" s="9">
        <v>9</v>
      </c>
      <c r="E80" s="9">
        <v>2</v>
      </c>
      <c r="F80" s="9">
        <v>3</v>
      </c>
      <c r="I80" s="9" t="s">
        <v>12</v>
      </c>
    </row>
    <row r="81" spans="1:9" ht="14.25" customHeight="1" x14ac:dyDescent="0.35">
      <c r="A81" s="9" t="s">
        <v>9</v>
      </c>
      <c r="B81" s="9" t="s">
        <v>10</v>
      </c>
      <c r="C81" s="10" t="s">
        <v>11</v>
      </c>
      <c r="D81" s="9">
        <v>9</v>
      </c>
      <c r="E81" s="9">
        <v>3</v>
      </c>
      <c r="F81" s="9">
        <v>3</v>
      </c>
      <c r="I81" s="9" t="s">
        <v>12</v>
      </c>
    </row>
    <row r="82" spans="1:9" ht="14.25" customHeight="1" x14ac:dyDescent="0.35">
      <c r="A82" s="9" t="s">
        <v>9</v>
      </c>
      <c r="B82" s="9" t="s">
        <v>10</v>
      </c>
      <c r="C82" s="10" t="s">
        <v>11</v>
      </c>
      <c r="D82" s="9">
        <v>9</v>
      </c>
      <c r="E82" s="9">
        <v>2.5</v>
      </c>
      <c r="F82" s="9">
        <v>4</v>
      </c>
      <c r="I82" s="9" t="s">
        <v>12</v>
      </c>
    </row>
    <row r="83" spans="1:9" ht="14.25" customHeight="1" x14ac:dyDescent="0.35">
      <c r="A83" s="9" t="s">
        <v>9</v>
      </c>
      <c r="B83" s="9" t="s">
        <v>10</v>
      </c>
      <c r="C83" s="10" t="s">
        <v>11</v>
      </c>
      <c r="D83" s="9">
        <v>9</v>
      </c>
      <c r="E83" s="9">
        <v>6</v>
      </c>
      <c r="F83" s="9">
        <v>7.5</v>
      </c>
      <c r="I83" s="9" t="s">
        <v>12</v>
      </c>
    </row>
    <row r="84" spans="1:9" ht="14.25" customHeight="1" x14ac:dyDescent="0.35">
      <c r="A84" s="9" t="s">
        <v>9</v>
      </c>
      <c r="B84" s="9" t="s">
        <v>10</v>
      </c>
      <c r="C84" s="10" t="s">
        <v>11</v>
      </c>
      <c r="D84" s="9">
        <v>9</v>
      </c>
      <c r="E84" s="9">
        <v>2</v>
      </c>
      <c r="F84" s="9">
        <v>2</v>
      </c>
      <c r="I84" s="9" t="s">
        <v>12</v>
      </c>
    </row>
    <row r="85" spans="1:9" ht="14.25" customHeight="1" x14ac:dyDescent="0.35">
      <c r="A85" s="9" t="s">
        <v>9</v>
      </c>
      <c r="B85" s="9" t="s">
        <v>10</v>
      </c>
      <c r="C85" s="10" t="s">
        <v>11</v>
      </c>
      <c r="D85" s="9">
        <v>10</v>
      </c>
      <c r="E85" s="9">
        <v>3</v>
      </c>
      <c r="F85" s="9">
        <v>4</v>
      </c>
      <c r="I85" s="9" t="s">
        <v>12</v>
      </c>
    </row>
    <row r="86" spans="1:9" ht="14.25" customHeight="1" x14ac:dyDescent="0.35">
      <c r="A86" s="9" t="s">
        <v>9</v>
      </c>
      <c r="B86" s="9" t="s">
        <v>10</v>
      </c>
      <c r="C86" s="10" t="s">
        <v>11</v>
      </c>
      <c r="D86" s="9">
        <v>10</v>
      </c>
      <c r="E86" s="9">
        <v>5</v>
      </c>
      <c r="F86" s="9">
        <v>7</v>
      </c>
      <c r="I86" s="9" t="s">
        <v>12</v>
      </c>
    </row>
    <row r="87" spans="1:9" ht="14.25" customHeight="1" x14ac:dyDescent="0.35">
      <c r="A87" s="9" t="s">
        <v>9</v>
      </c>
      <c r="B87" s="9" t="s">
        <v>10</v>
      </c>
      <c r="C87" s="10" t="s">
        <v>11</v>
      </c>
      <c r="D87" s="9">
        <v>10</v>
      </c>
      <c r="E87" s="9">
        <v>1</v>
      </c>
      <c r="F87" s="9">
        <v>3</v>
      </c>
      <c r="I87" s="9" t="s">
        <v>12</v>
      </c>
    </row>
    <row r="88" spans="1:9" ht="14.25" customHeight="1" x14ac:dyDescent="0.35">
      <c r="A88" s="9" t="s">
        <v>9</v>
      </c>
      <c r="B88" s="9" t="s">
        <v>10</v>
      </c>
      <c r="C88" s="10" t="s">
        <v>11</v>
      </c>
      <c r="D88" s="9">
        <v>10</v>
      </c>
      <c r="E88" s="9">
        <v>3</v>
      </c>
      <c r="F88" s="9">
        <v>5</v>
      </c>
      <c r="I88" s="9" t="s">
        <v>12</v>
      </c>
    </row>
    <row r="89" spans="1:9" ht="14.25" customHeight="1" x14ac:dyDescent="0.35">
      <c r="A89" s="9" t="s">
        <v>9</v>
      </c>
      <c r="B89" s="9" t="s">
        <v>10</v>
      </c>
      <c r="C89" s="10" t="s">
        <v>11</v>
      </c>
      <c r="D89" s="9">
        <v>10</v>
      </c>
      <c r="E89" s="9">
        <v>2</v>
      </c>
      <c r="F89" s="9">
        <v>3</v>
      </c>
      <c r="I89" s="9" t="s">
        <v>12</v>
      </c>
    </row>
    <row r="90" spans="1:9" ht="14.25" customHeight="1" x14ac:dyDescent="0.35">
      <c r="A90" s="9" t="s">
        <v>9</v>
      </c>
      <c r="B90" s="9" t="s">
        <v>10</v>
      </c>
      <c r="C90" s="10" t="s">
        <v>11</v>
      </c>
      <c r="D90" s="9">
        <v>10</v>
      </c>
      <c r="E90" s="9">
        <v>4</v>
      </c>
      <c r="F90" s="9">
        <v>6</v>
      </c>
      <c r="I90" s="9" t="s">
        <v>12</v>
      </c>
    </row>
    <row r="91" spans="1:9" ht="14.25" customHeight="1" x14ac:dyDescent="0.35">
      <c r="A91" s="9" t="s">
        <v>9</v>
      </c>
      <c r="B91" s="9" t="s">
        <v>10</v>
      </c>
      <c r="C91" s="10" t="s">
        <v>11</v>
      </c>
      <c r="D91" s="9">
        <v>10</v>
      </c>
      <c r="E91" s="9">
        <v>3</v>
      </c>
      <c r="F91" s="9">
        <v>5</v>
      </c>
      <c r="I91" s="9" t="s">
        <v>12</v>
      </c>
    </row>
    <row r="92" spans="1:9" ht="14.25" customHeight="1" x14ac:dyDescent="0.35">
      <c r="A92" s="9" t="s">
        <v>9</v>
      </c>
      <c r="B92" s="9" t="s">
        <v>10</v>
      </c>
      <c r="C92" s="10" t="s">
        <v>11</v>
      </c>
      <c r="D92" s="9">
        <v>10</v>
      </c>
      <c r="E92" s="9">
        <v>8</v>
      </c>
      <c r="F92" s="9">
        <v>9</v>
      </c>
      <c r="I92" s="9" t="s">
        <v>12</v>
      </c>
    </row>
    <row r="93" spans="1:9" ht="14.25" customHeight="1" x14ac:dyDescent="0.35">
      <c r="A93" s="9" t="s">
        <v>9</v>
      </c>
      <c r="B93" s="9" t="s">
        <v>10</v>
      </c>
      <c r="C93" s="10" t="s">
        <v>11</v>
      </c>
      <c r="D93" s="9">
        <v>10</v>
      </c>
      <c r="E93" s="9">
        <v>2</v>
      </c>
      <c r="F93" s="9">
        <v>5</v>
      </c>
      <c r="I93" s="9" t="s">
        <v>12</v>
      </c>
    </row>
    <row r="94" spans="1:9" ht="14.25" customHeight="1" x14ac:dyDescent="0.35">
      <c r="A94" s="9" t="s">
        <v>9</v>
      </c>
      <c r="B94" s="9" t="s">
        <v>10</v>
      </c>
      <c r="C94" s="10" t="s">
        <v>11</v>
      </c>
      <c r="D94" s="9">
        <v>10</v>
      </c>
      <c r="E94" s="9">
        <v>7</v>
      </c>
      <c r="F94" s="9">
        <v>9</v>
      </c>
      <c r="I94" s="9" t="s">
        <v>12</v>
      </c>
    </row>
    <row r="95" spans="1:9" ht="14.25" customHeight="1" x14ac:dyDescent="0.35">
      <c r="A95" s="9" t="s">
        <v>9</v>
      </c>
      <c r="B95" s="9" t="s">
        <v>10</v>
      </c>
      <c r="C95" s="10" t="s">
        <v>11</v>
      </c>
      <c r="D95" s="9">
        <v>10</v>
      </c>
      <c r="E95" s="9">
        <v>4</v>
      </c>
      <c r="F95" s="9">
        <v>6</v>
      </c>
      <c r="I95" s="9" t="s">
        <v>12</v>
      </c>
    </row>
    <row r="96" spans="1:9" ht="14.25" customHeight="1" x14ac:dyDescent="0.35">
      <c r="A96" s="9" t="s">
        <v>9</v>
      </c>
      <c r="B96" s="9" t="s">
        <v>10</v>
      </c>
      <c r="C96" s="10" t="s">
        <v>11</v>
      </c>
      <c r="D96" s="9">
        <v>11</v>
      </c>
      <c r="E96" s="9">
        <v>4</v>
      </c>
      <c r="F96" s="9">
        <v>6</v>
      </c>
      <c r="I96" s="9" t="s">
        <v>12</v>
      </c>
    </row>
    <row r="97" spans="1:9" ht="14.25" customHeight="1" x14ac:dyDescent="0.35">
      <c r="A97" s="9" t="s">
        <v>9</v>
      </c>
      <c r="B97" s="9" t="s">
        <v>10</v>
      </c>
      <c r="C97" s="10" t="s">
        <v>11</v>
      </c>
      <c r="D97" s="9">
        <v>11</v>
      </c>
      <c r="E97" s="9">
        <v>5</v>
      </c>
      <c r="F97" s="9">
        <v>6</v>
      </c>
      <c r="I97" s="9" t="s">
        <v>12</v>
      </c>
    </row>
    <row r="98" spans="1:9" ht="14.25" customHeight="1" x14ac:dyDescent="0.35">
      <c r="A98" s="9" t="s">
        <v>9</v>
      </c>
      <c r="B98" s="9" t="s">
        <v>10</v>
      </c>
      <c r="C98" s="10" t="s">
        <v>11</v>
      </c>
      <c r="D98" s="9">
        <v>11</v>
      </c>
      <c r="E98" s="9">
        <v>3</v>
      </c>
      <c r="F98" s="9">
        <v>4</v>
      </c>
      <c r="I98" s="9" t="s">
        <v>12</v>
      </c>
    </row>
    <row r="99" spans="1:9" ht="14.25" customHeight="1" x14ac:dyDescent="0.35">
      <c r="A99" s="9" t="s">
        <v>9</v>
      </c>
      <c r="B99" s="9" t="s">
        <v>10</v>
      </c>
      <c r="C99" s="10" t="s">
        <v>11</v>
      </c>
      <c r="D99" s="9">
        <v>11</v>
      </c>
      <c r="E99" s="9">
        <v>5</v>
      </c>
      <c r="F99" s="9">
        <v>7</v>
      </c>
      <c r="I99" s="9" t="s">
        <v>12</v>
      </c>
    </row>
    <row r="100" spans="1:9" ht="14.25" customHeight="1" x14ac:dyDescent="0.35">
      <c r="A100" s="9" t="s">
        <v>9</v>
      </c>
      <c r="B100" s="9" t="s">
        <v>10</v>
      </c>
      <c r="C100" s="10" t="s">
        <v>11</v>
      </c>
      <c r="D100" s="9">
        <v>11</v>
      </c>
      <c r="E100" s="9">
        <v>5</v>
      </c>
      <c r="F100" s="9">
        <v>6</v>
      </c>
      <c r="I100" s="9" t="s">
        <v>12</v>
      </c>
    </row>
    <row r="101" spans="1:9" ht="14.25" customHeight="1" x14ac:dyDescent="0.35">
      <c r="A101" s="9" t="s">
        <v>9</v>
      </c>
      <c r="B101" s="9" t="s">
        <v>10</v>
      </c>
      <c r="C101" s="10" t="s">
        <v>11</v>
      </c>
      <c r="D101" s="9">
        <v>11</v>
      </c>
      <c r="E101" s="9">
        <v>5</v>
      </c>
      <c r="F101" s="9">
        <v>6</v>
      </c>
      <c r="I101" s="9" t="s">
        <v>12</v>
      </c>
    </row>
    <row r="102" spans="1:9" ht="14.25" customHeight="1" x14ac:dyDescent="0.35">
      <c r="A102" s="9" t="s">
        <v>9</v>
      </c>
      <c r="B102" s="9" t="s">
        <v>10</v>
      </c>
      <c r="C102" s="10" t="s">
        <v>11</v>
      </c>
      <c r="D102" s="9">
        <v>11</v>
      </c>
      <c r="E102" s="9">
        <v>4</v>
      </c>
      <c r="F102" s="9">
        <v>5</v>
      </c>
      <c r="I102" s="9" t="s">
        <v>12</v>
      </c>
    </row>
    <row r="103" spans="1:9" ht="14.25" customHeight="1" x14ac:dyDescent="0.35">
      <c r="A103" s="9" t="s">
        <v>9</v>
      </c>
      <c r="B103" s="9" t="s">
        <v>10</v>
      </c>
      <c r="C103" s="10" t="s">
        <v>11</v>
      </c>
      <c r="D103" s="9">
        <v>11</v>
      </c>
      <c r="E103" s="9">
        <v>1</v>
      </c>
      <c r="F103" s="9">
        <v>4</v>
      </c>
      <c r="I103" s="9" t="s">
        <v>12</v>
      </c>
    </row>
    <row r="104" spans="1:9" ht="14.25" customHeight="1" x14ac:dyDescent="0.35">
      <c r="A104" s="9" t="s">
        <v>9</v>
      </c>
      <c r="B104" s="9" t="s">
        <v>10</v>
      </c>
      <c r="C104" s="10" t="s">
        <v>11</v>
      </c>
      <c r="D104" s="9">
        <v>11</v>
      </c>
      <c r="E104" s="9">
        <v>2</v>
      </c>
      <c r="F104" s="9">
        <v>3</v>
      </c>
      <c r="I104" s="9" t="s">
        <v>12</v>
      </c>
    </row>
    <row r="105" spans="1:9" ht="14.25" customHeight="1" x14ac:dyDescent="0.35">
      <c r="C105" s="10"/>
      <c r="D105" s="26" t="s">
        <v>126</v>
      </c>
      <c r="E105" s="6">
        <f>AVERAGE(E2:E104)</f>
        <v>4.4203883495145631</v>
      </c>
      <c r="F105" s="6">
        <f>AVERAGE(F2:F104)</f>
        <v>5.4902912621359219</v>
      </c>
    </row>
    <row r="106" spans="1:9" ht="14.25" customHeight="1" x14ac:dyDescent="0.35">
      <c r="C106" s="10"/>
      <c r="E106" s="9"/>
      <c r="F106" s="9" t="s">
        <v>14</v>
      </c>
      <c r="G106" s="9">
        <f>COUNTBLANK(G2:G104)</f>
        <v>103</v>
      </c>
    </row>
    <row r="107" spans="1:9" ht="14.25" customHeight="1" x14ac:dyDescent="0.35">
      <c r="C107" s="10"/>
      <c r="F107" s="9" t="s">
        <v>15</v>
      </c>
      <c r="G107" s="9">
        <f>COUNTIF(G2:G104,1)</f>
        <v>0</v>
      </c>
    </row>
    <row r="108" spans="1:9" ht="14.25" customHeight="1" x14ac:dyDescent="0.35">
      <c r="C108" s="10"/>
      <c r="F108" s="9" t="s">
        <v>16</v>
      </c>
      <c r="G108" s="9">
        <f>COUNTIF(G2:G104,2)</f>
        <v>0</v>
      </c>
    </row>
    <row r="109" spans="1:9" ht="14.25" customHeight="1" x14ac:dyDescent="0.35">
      <c r="C109" s="10"/>
      <c r="F109" s="9" t="s">
        <v>17</v>
      </c>
      <c r="G109" s="9">
        <f>COUNTIF(G2:G104,3)</f>
        <v>0</v>
      </c>
    </row>
    <row r="110" spans="1:9" ht="14.25" customHeight="1" x14ac:dyDescent="0.35">
      <c r="C110" s="10"/>
      <c r="F110" s="9" t="s">
        <v>18</v>
      </c>
      <c r="G110" s="9">
        <f>COUNTIF(G2:G104,4)</f>
        <v>0</v>
      </c>
    </row>
    <row r="111" spans="1:9" ht="14.25" customHeight="1" x14ac:dyDescent="0.35">
      <c r="C111" s="10"/>
    </row>
    <row r="112" spans="1:9" ht="14.25" customHeight="1" x14ac:dyDescent="0.35">
      <c r="C112" s="10"/>
    </row>
    <row r="113" spans="3:26" ht="14.25" customHeight="1" x14ac:dyDescent="0.35">
      <c r="C113" s="10"/>
    </row>
    <row r="114" spans="3:26" ht="14.25" customHeight="1" x14ac:dyDescent="0.35">
      <c r="C114" s="10"/>
      <c r="E114" s="32"/>
      <c r="F114" s="32"/>
      <c r="G114" s="32"/>
      <c r="H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3:26" ht="14.25" customHeight="1" x14ac:dyDescent="0.35">
      <c r="C115" s="10"/>
      <c r="E115" s="9"/>
      <c r="F115" s="9"/>
      <c r="G115" s="9"/>
    </row>
    <row r="116" spans="3:26" ht="14.25" customHeight="1" x14ac:dyDescent="0.35">
      <c r="C116" s="10"/>
      <c r="D116" s="9"/>
      <c r="E116" s="9"/>
      <c r="F116" s="9"/>
    </row>
    <row r="117" spans="3:26" ht="14.25" customHeight="1" x14ac:dyDescent="0.35">
      <c r="C117" s="10"/>
      <c r="D117" s="9"/>
      <c r="E117" s="9"/>
      <c r="F117" s="9"/>
    </row>
    <row r="118" spans="3:26" ht="14.25" customHeight="1" x14ac:dyDescent="0.35">
      <c r="C118" s="10"/>
      <c r="D118" s="9"/>
      <c r="E118" s="9"/>
      <c r="F118" s="9"/>
    </row>
    <row r="119" spans="3:26" ht="14.25" customHeight="1" x14ac:dyDescent="0.35">
      <c r="C119" s="10"/>
      <c r="D119" s="9"/>
      <c r="E119" s="9"/>
      <c r="F119" s="9"/>
    </row>
    <row r="120" spans="3:26" ht="14.25" customHeight="1" x14ac:dyDescent="0.35">
      <c r="C120" s="10"/>
      <c r="D120" s="9"/>
      <c r="E120" s="9"/>
      <c r="F120" s="9"/>
    </row>
    <row r="121" spans="3:26" ht="14.25" customHeight="1" x14ac:dyDescent="0.35">
      <c r="C121" s="10"/>
      <c r="D121" s="9"/>
      <c r="E121" s="9"/>
      <c r="F121" s="9"/>
    </row>
    <row r="122" spans="3:26" ht="14.25" customHeight="1" x14ac:dyDescent="0.35">
      <c r="C122" s="10"/>
      <c r="D122" s="9"/>
      <c r="E122" s="9"/>
      <c r="F122" s="9"/>
    </row>
    <row r="123" spans="3:26" ht="14.25" customHeight="1" x14ac:dyDescent="0.35">
      <c r="C123" s="10"/>
      <c r="D123" s="9"/>
      <c r="E123" s="9"/>
      <c r="F123" s="9"/>
    </row>
    <row r="124" spans="3:26" ht="14.25" customHeight="1" x14ac:dyDescent="0.35">
      <c r="C124" s="10"/>
      <c r="D124" s="9"/>
      <c r="E124" s="9"/>
      <c r="F124" s="9"/>
    </row>
    <row r="125" spans="3:26" ht="14.25" customHeight="1" x14ac:dyDescent="0.35">
      <c r="C125" s="10"/>
      <c r="D125" s="9"/>
      <c r="E125" s="9"/>
      <c r="F125" s="9"/>
    </row>
    <row r="126" spans="3:26" ht="14.25" customHeight="1" x14ac:dyDescent="0.35">
      <c r="C126" s="10"/>
      <c r="E126" s="9"/>
      <c r="F126" s="9"/>
    </row>
    <row r="127" spans="3:26" ht="14.25" customHeight="1" x14ac:dyDescent="0.35">
      <c r="C127" s="10"/>
      <c r="E127" s="9"/>
      <c r="F127" s="9"/>
    </row>
    <row r="128" spans="3:26" ht="14.25" customHeight="1" x14ac:dyDescent="0.35">
      <c r="C128" s="10"/>
      <c r="E128" s="9"/>
      <c r="F128" s="9"/>
    </row>
    <row r="129" spans="3:6" ht="14.25" customHeight="1" x14ac:dyDescent="0.35">
      <c r="C129" s="10"/>
      <c r="E129" s="9"/>
      <c r="F129" s="9"/>
    </row>
    <row r="130" spans="3:6" ht="14.25" customHeight="1" x14ac:dyDescent="0.35">
      <c r="C130" s="10"/>
      <c r="E130" s="9"/>
      <c r="F130" s="9"/>
    </row>
    <row r="131" spans="3:6" ht="14.25" customHeight="1" x14ac:dyDescent="0.35">
      <c r="C131" s="10"/>
      <c r="E131" s="9"/>
      <c r="F131" s="9"/>
    </row>
    <row r="132" spans="3:6" ht="14.25" customHeight="1" x14ac:dyDescent="0.35">
      <c r="C132" s="10"/>
      <c r="E132" s="9"/>
      <c r="F132" s="9"/>
    </row>
    <row r="133" spans="3:6" ht="14.25" customHeight="1" x14ac:dyDescent="0.35">
      <c r="C133" s="10"/>
      <c r="E133" s="9"/>
      <c r="F133" s="9"/>
    </row>
    <row r="134" spans="3:6" ht="14.25" customHeight="1" x14ac:dyDescent="0.35">
      <c r="C134" s="10"/>
      <c r="E134" s="9"/>
      <c r="F134" s="9"/>
    </row>
    <row r="135" spans="3:6" ht="14.25" customHeight="1" x14ac:dyDescent="0.35">
      <c r="C135" s="10"/>
      <c r="E135" s="9"/>
      <c r="F135" s="9"/>
    </row>
    <row r="136" spans="3:6" ht="14.25" customHeight="1" x14ac:dyDescent="0.35">
      <c r="C136" s="10"/>
      <c r="E136" s="9"/>
      <c r="F136" s="9"/>
    </row>
    <row r="137" spans="3:6" ht="14.25" customHeight="1" x14ac:dyDescent="0.35">
      <c r="C137" s="10"/>
      <c r="E137" s="9"/>
      <c r="F137" s="9"/>
    </row>
    <row r="138" spans="3:6" ht="14.25" customHeight="1" x14ac:dyDescent="0.35">
      <c r="C138" s="10"/>
      <c r="E138" s="9"/>
      <c r="F138" s="9"/>
    </row>
    <row r="139" spans="3:6" ht="14.25" customHeight="1" x14ac:dyDescent="0.35">
      <c r="C139" s="10"/>
      <c r="E139" s="9"/>
      <c r="F139" s="9"/>
    </row>
    <row r="140" spans="3:6" ht="14.25" customHeight="1" x14ac:dyDescent="0.35">
      <c r="C140" s="10"/>
      <c r="E140" s="9"/>
      <c r="F140" s="9"/>
    </row>
    <row r="141" spans="3:6" ht="14.25" customHeight="1" x14ac:dyDescent="0.35">
      <c r="C141" s="10"/>
      <c r="E141" s="9"/>
      <c r="F141" s="9"/>
    </row>
    <row r="142" spans="3:6" ht="14.25" customHeight="1" x14ac:dyDescent="0.35">
      <c r="C142" s="10"/>
      <c r="E142" s="9"/>
      <c r="F142" s="9"/>
    </row>
    <row r="143" spans="3:6" ht="14.25" customHeight="1" x14ac:dyDescent="0.35">
      <c r="C143" s="10"/>
      <c r="E143" s="9"/>
      <c r="F143" s="9"/>
    </row>
    <row r="144" spans="3:6" ht="14.25" customHeight="1" x14ac:dyDescent="0.35">
      <c r="C144" s="10"/>
      <c r="E144" s="9"/>
      <c r="F144" s="9"/>
    </row>
    <row r="145" spans="3:7" ht="14.25" customHeight="1" x14ac:dyDescent="0.35">
      <c r="C145" s="10"/>
      <c r="E145" s="9"/>
      <c r="F145" s="9"/>
    </row>
    <row r="146" spans="3:7" ht="14.25" customHeight="1" x14ac:dyDescent="0.35">
      <c r="C146" s="10"/>
      <c r="E146" s="9"/>
      <c r="F146" s="9"/>
    </row>
    <row r="147" spans="3:7" ht="14.25" customHeight="1" x14ac:dyDescent="0.35">
      <c r="C147" s="10"/>
      <c r="E147" s="9"/>
      <c r="F147" s="9"/>
    </row>
    <row r="148" spans="3:7" ht="14.25" customHeight="1" x14ac:dyDescent="0.35">
      <c r="C148" s="10"/>
      <c r="E148" s="9"/>
      <c r="F148" s="9"/>
    </row>
    <row r="149" spans="3:7" ht="14.25" customHeight="1" x14ac:dyDescent="0.35">
      <c r="C149" s="10"/>
      <c r="E149" s="9"/>
      <c r="F149" s="9"/>
    </row>
    <row r="150" spans="3:7" ht="14.25" customHeight="1" x14ac:dyDescent="0.35">
      <c r="C150" s="10"/>
      <c r="E150" s="9"/>
      <c r="F150" s="9"/>
    </row>
    <row r="151" spans="3:7" ht="14.25" customHeight="1" x14ac:dyDescent="0.35">
      <c r="C151" s="10"/>
      <c r="E151" s="9"/>
      <c r="F151" s="9"/>
    </row>
    <row r="152" spans="3:7" ht="14.25" customHeight="1" x14ac:dyDescent="0.35">
      <c r="C152" s="10"/>
      <c r="E152" s="9"/>
      <c r="F152" s="9"/>
    </row>
    <row r="153" spans="3:7" ht="14.25" customHeight="1" x14ac:dyDescent="0.35">
      <c r="C153" s="10"/>
      <c r="E153" s="9"/>
      <c r="F153" s="9"/>
    </row>
    <row r="154" spans="3:7" ht="14.25" customHeight="1" x14ac:dyDescent="0.35">
      <c r="C154" s="10"/>
      <c r="E154" s="9"/>
      <c r="F154" s="9"/>
    </row>
    <row r="155" spans="3:7" ht="14.25" customHeight="1" x14ac:dyDescent="0.35">
      <c r="C155" s="10"/>
      <c r="E155" s="9"/>
      <c r="F155" s="9"/>
    </row>
    <row r="156" spans="3:7" ht="14.25" customHeight="1" x14ac:dyDescent="0.35">
      <c r="C156" s="10"/>
      <c r="E156" s="9"/>
      <c r="F156" s="9"/>
    </row>
    <row r="157" spans="3:7" ht="14.25" customHeight="1" x14ac:dyDescent="0.35">
      <c r="C157" s="10"/>
    </row>
    <row r="158" spans="3:7" ht="14.25" customHeight="1" x14ac:dyDescent="0.35">
      <c r="C158" s="10"/>
    </row>
    <row r="159" spans="3:7" ht="14.25" customHeight="1" x14ac:dyDescent="0.35">
      <c r="C159" s="10"/>
    </row>
    <row r="160" spans="3:7" ht="14.25" customHeight="1" x14ac:dyDescent="0.35">
      <c r="C160" s="10"/>
      <c r="E160" s="9"/>
      <c r="F160" s="9"/>
      <c r="G160" s="9"/>
    </row>
    <row r="161" spans="3:6" ht="14.25" customHeight="1" x14ac:dyDescent="0.35">
      <c r="C161" s="10"/>
      <c r="D161" s="9"/>
      <c r="E161" s="9"/>
      <c r="F161" s="9"/>
    </row>
    <row r="162" spans="3:6" ht="14.25" customHeight="1" x14ac:dyDescent="0.35">
      <c r="C162" s="10"/>
      <c r="D162" s="9"/>
      <c r="E162" s="9"/>
      <c r="F162" s="9"/>
    </row>
    <row r="163" spans="3:6" ht="14.25" customHeight="1" x14ac:dyDescent="0.35">
      <c r="C163" s="10"/>
      <c r="D163" s="9"/>
      <c r="E163" s="9"/>
      <c r="F163" s="9"/>
    </row>
    <row r="164" spans="3:6" ht="14.25" customHeight="1" x14ac:dyDescent="0.35">
      <c r="C164" s="10"/>
      <c r="D164" s="9"/>
      <c r="E164" s="9"/>
      <c r="F164" s="9"/>
    </row>
    <row r="165" spans="3:6" ht="14.25" customHeight="1" x14ac:dyDescent="0.35">
      <c r="C165" s="10"/>
      <c r="D165" s="9"/>
      <c r="E165" s="9"/>
      <c r="F165" s="9"/>
    </row>
    <row r="166" spans="3:6" ht="14.25" customHeight="1" x14ac:dyDescent="0.35">
      <c r="C166" s="10"/>
      <c r="D166" s="9"/>
      <c r="E166" s="9"/>
      <c r="F166" s="9"/>
    </row>
    <row r="167" spans="3:6" ht="14.25" customHeight="1" x14ac:dyDescent="0.35">
      <c r="C167" s="10"/>
      <c r="D167" s="9"/>
      <c r="E167" s="9"/>
      <c r="F167" s="9"/>
    </row>
    <row r="168" spans="3:6" ht="14.25" customHeight="1" x14ac:dyDescent="0.35">
      <c r="C168" s="10"/>
      <c r="D168" s="9"/>
      <c r="E168" s="9"/>
      <c r="F168" s="9"/>
    </row>
    <row r="169" spans="3:6" ht="14.25" customHeight="1" x14ac:dyDescent="0.35">
      <c r="C169" s="10"/>
      <c r="D169" s="9"/>
      <c r="E169" s="9"/>
      <c r="F169" s="9"/>
    </row>
    <row r="170" spans="3:6" ht="14.25" customHeight="1" x14ac:dyDescent="0.35">
      <c r="C170" s="10"/>
      <c r="D170" s="9"/>
      <c r="E170" s="9"/>
      <c r="F170" s="9"/>
    </row>
    <row r="171" spans="3:6" ht="14.25" customHeight="1" x14ac:dyDescent="0.35">
      <c r="C171" s="10"/>
      <c r="D171" s="9"/>
      <c r="E171" s="9"/>
      <c r="F171" s="9"/>
    </row>
    <row r="172" spans="3:6" ht="14.25" customHeight="1" x14ac:dyDescent="0.35">
      <c r="C172" s="10"/>
      <c r="D172" s="9"/>
      <c r="E172" s="9"/>
      <c r="F172" s="9"/>
    </row>
    <row r="173" spans="3:6" ht="14.25" customHeight="1" x14ac:dyDescent="0.35">
      <c r="C173" s="10"/>
      <c r="D173" s="9"/>
      <c r="E173" s="9"/>
      <c r="F173" s="9"/>
    </row>
    <row r="174" spans="3:6" ht="14.25" customHeight="1" x14ac:dyDescent="0.35">
      <c r="C174" s="10"/>
      <c r="D174" s="9"/>
      <c r="E174" s="9"/>
      <c r="F174" s="9"/>
    </row>
    <row r="175" spans="3:6" ht="14.25" customHeight="1" x14ac:dyDescent="0.35">
      <c r="C175" s="10"/>
      <c r="D175" s="9"/>
      <c r="E175" s="9"/>
      <c r="F175" s="9"/>
    </row>
    <row r="176" spans="3:6" ht="14.25" customHeight="1" x14ac:dyDescent="0.35">
      <c r="C176" s="10"/>
      <c r="D176" s="9"/>
      <c r="E176" s="9"/>
      <c r="F176" s="9"/>
    </row>
    <row r="177" spans="3:6" ht="14.25" customHeight="1" x14ac:dyDescent="0.35">
      <c r="C177" s="10"/>
      <c r="D177" s="9"/>
      <c r="E177" s="9"/>
      <c r="F177" s="9"/>
    </row>
    <row r="178" spans="3:6" ht="14.25" customHeight="1" x14ac:dyDescent="0.35">
      <c r="C178" s="10"/>
      <c r="D178" s="9"/>
      <c r="E178" s="9"/>
      <c r="F178" s="9"/>
    </row>
    <row r="179" spans="3:6" ht="14.25" customHeight="1" x14ac:dyDescent="0.35">
      <c r="C179" s="10"/>
      <c r="D179" s="9"/>
      <c r="E179" s="9"/>
      <c r="F179" s="9"/>
    </row>
    <row r="180" spans="3:6" ht="14.25" customHeight="1" x14ac:dyDescent="0.35">
      <c r="C180" s="10"/>
      <c r="D180" s="9"/>
      <c r="E180" s="9"/>
      <c r="F180" s="9"/>
    </row>
    <row r="181" spans="3:6" ht="14.25" customHeight="1" x14ac:dyDescent="0.35">
      <c r="C181" s="10"/>
      <c r="D181" s="9"/>
      <c r="E181" s="9"/>
      <c r="F181" s="9"/>
    </row>
    <row r="182" spans="3:6" ht="14.25" customHeight="1" x14ac:dyDescent="0.35">
      <c r="C182" s="10"/>
      <c r="D182" s="9"/>
      <c r="E182" s="9"/>
      <c r="F182" s="9"/>
    </row>
    <row r="183" spans="3:6" ht="14.25" customHeight="1" x14ac:dyDescent="0.35">
      <c r="C183" s="10"/>
      <c r="D183" s="9"/>
      <c r="E183" s="9"/>
      <c r="F183" s="9"/>
    </row>
    <row r="184" spans="3:6" ht="14.25" customHeight="1" x14ac:dyDescent="0.35">
      <c r="C184" s="10"/>
      <c r="D184" s="9"/>
      <c r="E184" s="9"/>
      <c r="F184" s="9"/>
    </row>
    <row r="185" spans="3:6" ht="14.25" customHeight="1" x14ac:dyDescent="0.35">
      <c r="C185" s="10"/>
      <c r="D185" s="9"/>
      <c r="E185" s="9"/>
      <c r="F185" s="9"/>
    </row>
    <row r="186" spans="3:6" ht="14.25" customHeight="1" x14ac:dyDescent="0.35">
      <c r="C186" s="10"/>
      <c r="D186" s="9"/>
      <c r="E186" s="9"/>
      <c r="F186" s="9"/>
    </row>
    <row r="187" spans="3:6" ht="14.25" customHeight="1" x14ac:dyDescent="0.35">
      <c r="C187" s="10"/>
      <c r="D187" s="9"/>
      <c r="E187" s="9"/>
      <c r="F187" s="9"/>
    </row>
    <row r="188" spans="3:6" ht="14.25" customHeight="1" x14ac:dyDescent="0.35">
      <c r="C188" s="10"/>
      <c r="D188" s="9"/>
      <c r="E188" s="9"/>
      <c r="F188" s="9"/>
    </row>
    <row r="189" spans="3:6" ht="14.25" customHeight="1" x14ac:dyDescent="0.35">
      <c r="C189" s="10"/>
      <c r="D189" s="9"/>
      <c r="E189" s="9"/>
      <c r="F189" s="9"/>
    </row>
    <row r="190" spans="3:6" ht="14.25" customHeight="1" x14ac:dyDescent="0.35">
      <c r="C190" s="10"/>
      <c r="D190" s="9"/>
      <c r="E190" s="9"/>
      <c r="F190" s="9"/>
    </row>
    <row r="191" spans="3:6" ht="14.25" customHeight="1" x14ac:dyDescent="0.35">
      <c r="C191" s="10"/>
      <c r="D191" s="9"/>
      <c r="E191" s="9"/>
      <c r="F191" s="9"/>
    </row>
    <row r="192" spans="3:6" ht="14.25" customHeight="1" x14ac:dyDescent="0.35">
      <c r="C192" s="10"/>
      <c r="D192" s="9"/>
      <c r="E192" s="9"/>
      <c r="F192" s="9"/>
    </row>
    <row r="193" spans="3:6" ht="14.25" customHeight="1" x14ac:dyDescent="0.35">
      <c r="C193" s="10"/>
      <c r="D193" s="9"/>
      <c r="E193" s="9"/>
      <c r="F193" s="9"/>
    </row>
    <row r="194" spans="3:6" ht="14.25" customHeight="1" x14ac:dyDescent="0.35">
      <c r="C194" s="10"/>
      <c r="D194" s="9"/>
      <c r="E194" s="9"/>
      <c r="F194" s="9"/>
    </row>
    <row r="195" spans="3:6" ht="14.25" customHeight="1" x14ac:dyDescent="0.35">
      <c r="C195" s="10"/>
      <c r="D195" s="9"/>
      <c r="E195" s="9"/>
      <c r="F195" s="9"/>
    </row>
    <row r="196" spans="3:6" ht="14.25" customHeight="1" x14ac:dyDescent="0.35">
      <c r="C196" s="10"/>
      <c r="D196" s="9"/>
      <c r="E196" s="9"/>
      <c r="F196" s="9"/>
    </row>
    <row r="197" spans="3:6" ht="14.25" customHeight="1" x14ac:dyDescent="0.35">
      <c r="C197" s="10"/>
      <c r="D197" s="9"/>
      <c r="E197" s="9"/>
      <c r="F197" s="9"/>
    </row>
    <row r="198" spans="3:6" ht="14.25" customHeight="1" x14ac:dyDescent="0.35">
      <c r="C198" s="10"/>
      <c r="D198" s="9"/>
      <c r="E198" s="9"/>
      <c r="F198" s="9"/>
    </row>
    <row r="199" spans="3:6" ht="14.25" customHeight="1" x14ac:dyDescent="0.35">
      <c r="C199" s="10"/>
      <c r="D199" s="9"/>
      <c r="E199" s="9"/>
      <c r="F199" s="9"/>
    </row>
    <row r="200" spans="3:6" ht="14.25" customHeight="1" x14ac:dyDescent="0.35">
      <c r="C200" s="10"/>
      <c r="D200" s="9"/>
      <c r="E200" s="9"/>
      <c r="F200" s="9"/>
    </row>
    <row r="201" spans="3:6" ht="14.25" customHeight="1" x14ac:dyDescent="0.35">
      <c r="C201" s="10"/>
      <c r="D201" s="9"/>
      <c r="E201" s="9"/>
      <c r="F201" s="9"/>
    </row>
    <row r="202" spans="3:6" ht="14.25" customHeight="1" x14ac:dyDescent="0.35">
      <c r="C202" s="10"/>
      <c r="D202" s="9"/>
      <c r="E202" s="9"/>
      <c r="F202" s="9"/>
    </row>
    <row r="203" spans="3:6" ht="14.25" customHeight="1" x14ac:dyDescent="0.35">
      <c r="C203" s="10"/>
      <c r="D203" s="9"/>
      <c r="E203" s="9"/>
      <c r="F203" s="9"/>
    </row>
    <row r="204" spans="3:6" ht="14.25" customHeight="1" x14ac:dyDescent="0.35">
      <c r="C204" s="10"/>
      <c r="D204" s="9"/>
      <c r="E204" s="9"/>
      <c r="F204" s="9"/>
    </row>
    <row r="205" spans="3:6" ht="14.25" customHeight="1" x14ac:dyDescent="0.35">
      <c r="C205" s="10"/>
      <c r="D205" s="9"/>
      <c r="E205" s="9"/>
      <c r="F205" s="9"/>
    </row>
    <row r="206" spans="3:6" ht="14.25" customHeight="1" x14ac:dyDescent="0.35">
      <c r="C206" s="10"/>
      <c r="D206" s="9"/>
      <c r="E206" s="9"/>
      <c r="F206" s="9"/>
    </row>
    <row r="207" spans="3:6" ht="14.25" customHeight="1" x14ac:dyDescent="0.35">
      <c r="C207" s="10"/>
      <c r="D207" s="9"/>
      <c r="E207" s="9"/>
      <c r="F207" s="9"/>
    </row>
    <row r="208" spans="3:6" ht="14.25" customHeight="1" x14ac:dyDescent="0.35">
      <c r="C208" s="10"/>
      <c r="D208" s="9"/>
      <c r="E208" s="9"/>
      <c r="F208" s="9"/>
    </row>
    <row r="209" spans="3:7" ht="14.25" customHeight="1" x14ac:dyDescent="0.35">
      <c r="C209" s="10"/>
      <c r="D209" s="9"/>
      <c r="E209" s="9"/>
      <c r="F209" s="9"/>
    </row>
    <row r="210" spans="3:7" ht="14.25" customHeight="1" x14ac:dyDescent="0.35">
      <c r="C210" s="10"/>
      <c r="D210" s="9"/>
      <c r="E210" s="9"/>
      <c r="F210" s="9"/>
    </row>
    <row r="211" spans="3:7" ht="14.25" customHeight="1" x14ac:dyDescent="0.35">
      <c r="C211" s="10"/>
      <c r="D211" s="9"/>
      <c r="E211" s="9"/>
      <c r="F211" s="9"/>
    </row>
    <row r="212" spans="3:7" ht="14.25" customHeight="1" x14ac:dyDescent="0.35">
      <c r="C212" s="10"/>
      <c r="D212" s="9"/>
      <c r="E212" s="9"/>
      <c r="F212" s="9"/>
    </row>
    <row r="213" spans="3:7" ht="14.25" customHeight="1" x14ac:dyDescent="0.35">
      <c r="C213" s="10"/>
      <c r="D213" s="9"/>
      <c r="E213" s="9"/>
      <c r="F213" s="9"/>
    </row>
    <row r="214" spans="3:7" ht="14.25" customHeight="1" x14ac:dyDescent="0.35">
      <c r="C214" s="10"/>
      <c r="D214" s="9"/>
      <c r="E214" s="9"/>
      <c r="F214" s="9"/>
    </row>
    <row r="215" spans="3:7" ht="14.25" customHeight="1" x14ac:dyDescent="0.35">
      <c r="C215" s="10"/>
      <c r="D215" s="9"/>
      <c r="E215" s="9"/>
      <c r="F215" s="9"/>
    </row>
    <row r="216" spans="3:7" ht="14.25" customHeight="1" x14ac:dyDescent="0.35">
      <c r="C216" s="10"/>
      <c r="D216" s="9"/>
      <c r="E216" s="9"/>
      <c r="F216" s="9"/>
    </row>
    <row r="217" spans="3:7" ht="14.25" customHeight="1" x14ac:dyDescent="0.35">
      <c r="C217" s="10"/>
      <c r="D217" s="9"/>
      <c r="E217" s="9"/>
      <c r="F217" s="9"/>
      <c r="G217" s="9"/>
    </row>
    <row r="218" spans="3:7" ht="14.25" customHeight="1" x14ac:dyDescent="0.35">
      <c r="C218" s="10"/>
      <c r="D218" s="9"/>
      <c r="E218" s="9"/>
      <c r="F218" s="9"/>
      <c r="G218" s="9"/>
    </row>
    <row r="219" spans="3:7" ht="14.25" customHeight="1" x14ac:dyDescent="0.35">
      <c r="C219" s="10"/>
      <c r="D219" s="9"/>
      <c r="E219" s="9"/>
      <c r="F219" s="9"/>
      <c r="G219" s="9"/>
    </row>
    <row r="220" spans="3:7" ht="14.25" customHeight="1" x14ac:dyDescent="0.35">
      <c r="C220" s="10"/>
      <c r="D220" s="9"/>
      <c r="E220" s="9"/>
      <c r="F220" s="9"/>
      <c r="G220" s="9"/>
    </row>
    <row r="221" spans="3:7" ht="14.25" customHeight="1" x14ac:dyDescent="0.35">
      <c r="C221" s="10"/>
      <c r="D221" s="9"/>
      <c r="E221" s="9"/>
      <c r="F221" s="9"/>
      <c r="G221" s="9"/>
    </row>
    <row r="222" spans="3:7" ht="14.25" customHeight="1" x14ac:dyDescent="0.35">
      <c r="C222" s="10"/>
      <c r="E222" s="9"/>
      <c r="F222" s="9"/>
    </row>
    <row r="223" spans="3:7" ht="14.25" customHeight="1" x14ac:dyDescent="0.35">
      <c r="C223" s="10"/>
      <c r="E223" s="9"/>
      <c r="F223" s="9"/>
    </row>
    <row r="224" spans="3:7" ht="14.25" customHeight="1" x14ac:dyDescent="0.35">
      <c r="C224" s="10"/>
      <c r="E224" s="9"/>
      <c r="F224" s="9"/>
    </row>
    <row r="225" spans="3:6" ht="14.25" customHeight="1" x14ac:dyDescent="0.35">
      <c r="C225" s="10"/>
      <c r="E225" s="9"/>
      <c r="F225" s="9"/>
    </row>
    <row r="226" spans="3:6" ht="14.25" customHeight="1" x14ac:dyDescent="0.35">
      <c r="C226" s="10"/>
      <c r="E226" s="9"/>
      <c r="F226" s="9"/>
    </row>
    <row r="227" spans="3:6" ht="14.25" customHeight="1" x14ac:dyDescent="0.35">
      <c r="C227" s="10"/>
      <c r="E227" s="9"/>
      <c r="F227" s="9"/>
    </row>
    <row r="228" spans="3:6" ht="14.25" customHeight="1" x14ac:dyDescent="0.35">
      <c r="C228" s="10"/>
      <c r="E228" s="9"/>
      <c r="F228" s="9"/>
    </row>
    <row r="229" spans="3:6" ht="14.25" customHeight="1" x14ac:dyDescent="0.35">
      <c r="C229" s="10"/>
      <c r="D229" s="9"/>
      <c r="E229" s="9"/>
      <c r="F229" s="9"/>
    </row>
    <row r="230" spans="3:6" ht="14.25" customHeight="1" x14ac:dyDescent="0.35">
      <c r="C230" s="10"/>
      <c r="D230" s="9"/>
      <c r="E230" s="9"/>
      <c r="F230" s="9"/>
    </row>
    <row r="231" spans="3:6" ht="14.25" customHeight="1" x14ac:dyDescent="0.35">
      <c r="C231" s="10"/>
      <c r="D231" s="9"/>
      <c r="E231" s="9"/>
      <c r="F231" s="9"/>
    </row>
    <row r="232" spans="3:6" ht="14.25" customHeight="1" x14ac:dyDescent="0.35">
      <c r="C232" s="10"/>
      <c r="D232" s="9"/>
      <c r="E232" s="9"/>
      <c r="F232" s="9"/>
    </row>
    <row r="233" spans="3:6" ht="14.25" customHeight="1" x14ac:dyDescent="0.35">
      <c r="C233" s="10"/>
      <c r="D233" s="9"/>
      <c r="E233" s="9"/>
      <c r="F233" s="9"/>
    </row>
    <row r="234" spans="3:6" ht="14.25" customHeight="1" x14ac:dyDescent="0.35">
      <c r="C234" s="10"/>
      <c r="D234" s="9"/>
      <c r="E234" s="9"/>
      <c r="F234" s="9"/>
    </row>
    <row r="235" spans="3:6" ht="14.25" customHeight="1" x14ac:dyDescent="0.35">
      <c r="C235" s="10"/>
      <c r="D235" s="9"/>
      <c r="E235" s="9"/>
      <c r="F235" s="9"/>
    </row>
    <row r="236" spans="3:6" ht="14.25" customHeight="1" x14ac:dyDescent="0.35">
      <c r="C236" s="10"/>
      <c r="D236" s="9"/>
      <c r="E236" s="9"/>
      <c r="F236" s="9"/>
    </row>
    <row r="237" spans="3:6" ht="14.25" customHeight="1" x14ac:dyDescent="0.35">
      <c r="C237" s="10"/>
      <c r="D237" s="9"/>
      <c r="E237" s="9"/>
      <c r="F237" s="9"/>
    </row>
    <row r="238" spans="3:6" ht="14.25" customHeight="1" x14ac:dyDescent="0.35">
      <c r="C238" s="10"/>
      <c r="D238" s="9"/>
      <c r="E238" s="9"/>
      <c r="F238" s="9"/>
    </row>
    <row r="239" spans="3:6" ht="14.25" customHeight="1" x14ac:dyDescent="0.35">
      <c r="C239" s="10"/>
      <c r="D239" s="9"/>
      <c r="E239" s="9"/>
      <c r="F239" s="9"/>
    </row>
    <row r="240" spans="3:6" ht="14.25" customHeight="1" x14ac:dyDescent="0.35">
      <c r="C240" s="10"/>
      <c r="D240" s="9"/>
      <c r="E240" s="9"/>
      <c r="F240" s="9"/>
    </row>
    <row r="241" spans="3:6" ht="14.25" customHeight="1" x14ac:dyDescent="0.35">
      <c r="C241" s="10"/>
      <c r="D241" s="9"/>
      <c r="E241" s="9"/>
      <c r="F241" s="9"/>
    </row>
    <row r="242" spans="3:6" ht="14.25" customHeight="1" x14ac:dyDescent="0.35">
      <c r="C242" s="10"/>
      <c r="D242" s="9"/>
      <c r="E242" s="9"/>
      <c r="F242" s="9"/>
    </row>
    <row r="243" spans="3:6" ht="14.25" customHeight="1" x14ac:dyDescent="0.35">
      <c r="C243" s="10"/>
      <c r="D243" s="9"/>
      <c r="E243" s="9"/>
      <c r="F243" s="9"/>
    </row>
    <row r="244" spans="3:6" ht="14.25" customHeight="1" x14ac:dyDescent="0.35">
      <c r="C244" s="10"/>
      <c r="D244" s="9"/>
      <c r="E244" s="9"/>
      <c r="F244" s="9"/>
    </row>
    <row r="245" spans="3:6" ht="14.25" customHeight="1" x14ac:dyDescent="0.35">
      <c r="C245" s="10"/>
      <c r="D245" s="9"/>
      <c r="E245" s="9"/>
      <c r="F245" s="9"/>
    </row>
    <row r="246" spans="3:6" ht="14.25" customHeight="1" x14ac:dyDescent="0.35">
      <c r="C246" s="10"/>
      <c r="D246" s="9"/>
      <c r="E246" s="9"/>
      <c r="F246" s="9"/>
    </row>
    <row r="247" spans="3:6" ht="14.25" customHeight="1" x14ac:dyDescent="0.35">
      <c r="C247" s="10"/>
      <c r="D247" s="9"/>
      <c r="E247" s="9"/>
      <c r="F247" s="9"/>
    </row>
    <row r="248" spans="3:6" ht="14.25" customHeight="1" x14ac:dyDescent="0.35">
      <c r="C248" s="10"/>
      <c r="D248" s="9"/>
      <c r="E248" s="9"/>
      <c r="F248" s="9"/>
    </row>
    <row r="249" spans="3:6" ht="14.25" customHeight="1" x14ac:dyDescent="0.35">
      <c r="C249" s="10"/>
      <c r="D249" s="9"/>
      <c r="E249" s="9"/>
      <c r="F249" s="9"/>
    </row>
    <row r="250" spans="3:6" ht="14.25" customHeight="1" x14ac:dyDescent="0.35">
      <c r="C250" s="10"/>
      <c r="D250" s="9"/>
      <c r="E250" s="9"/>
      <c r="F250" s="9"/>
    </row>
    <row r="251" spans="3:6" ht="14.25" customHeight="1" x14ac:dyDescent="0.35">
      <c r="C251" s="10"/>
      <c r="D251" s="9"/>
      <c r="E251" s="9"/>
      <c r="F251" s="9"/>
    </row>
    <row r="252" spans="3:6" ht="14.25" customHeight="1" x14ac:dyDescent="0.35">
      <c r="C252" s="10"/>
      <c r="D252" s="9"/>
      <c r="E252" s="9"/>
      <c r="F252" s="9"/>
    </row>
    <row r="253" spans="3:6" ht="14.25" customHeight="1" x14ac:dyDescent="0.35">
      <c r="C253" s="10"/>
      <c r="D253" s="9"/>
      <c r="E253" s="9"/>
      <c r="F253" s="9"/>
    </row>
    <row r="254" spans="3:6" ht="14.25" customHeight="1" x14ac:dyDescent="0.35">
      <c r="C254" s="10"/>
      <c r="D254" s="9"/>
      <c r="E254" s="9"/>
      <c r="F254" s="9"/>
    </row>
    <row r="255" spans="3:6" ht="14.25" customHeight="1" x14ac:dyDescent="0.35">
      <c r="C255" s="10"/>
      <c r="D255" s="9"/>
      <c r="E255" s="9"/>
      <c r="F255" s="9"/>
    </row>
    <row r="256" spans="3:6" ht="14.25" customHeight="1" x14ac:dyDescent="0.35">
      <c r="C256" s="10"/>
      <c r="D256" s="9"/>
      <c r="E256" s="9"/>
      <c r="F256" s="9"/>
    </row>
    <row r="257" spans="3:6" ht="14.25" customHeight="1" x14ac:dyDescent="0.35">
      <c r="C257" s="10"/>
      <c r="D257" s="9"/>
      <c r="E257" s="9"/>
      <c r="F257" s="9"/>
    </row>
    <row r="258" spans="3:6" ht="14.25" customHeight="1" x14ac:dyDescent="0.35">
      <c r="C258" s="10"/>
      <c r="D258" s="9"/>
      <c r="E258" s="9"/>
      <c r="F258" s="9"/>
    </row>
    <row r="259" spans="3:6" ht="14.25" customHeight="1" x14ac:dyDescent="0.35">
      <c r="C259" s="10"/>
      <c r="D259" s="9"/>
      <c r="E259" s="9"/>
      <c r="F259" s="9"/>
    </row>
    <row r="260" spans="3:6" ht="14.25" customHeight="1" x14ac:dyDescent="0.35">
      <c r="C260" s="10"/>
      <c r="D260" s="9"/>
      <c r="E260" s="9"/>
      <c r="F260" s="9"/>
    </row>
    <row r="261" spans="3:6" ht="14.25" customHeight="1" x14ac:dyDescent="0.35">
      <c r="C261" s="10"/>
      <c r="D261" s="9"/>
      <c r="E261" s="9"/>
      <c r="F261" s="9"/>
    </row>
    <row r="262" spans="3:6" ht="14.25" customHeight="1" x14ac:dyDescent="0.35">
      <c r="C262" s="10"/>
      <c r="D262" s="9"/>
      <c r="E262" s="9"/>
      <c r="F262" s="9"/>
    </row>
    <row r="263" spans="3:6" ht="14.25" customHeight="1" x14ac:dyDescent="0.35">
      <c r="C263" s="10"/>
      <c r="D263" s="9"/>
      <c r="E263" s="9"/>
      <c r="F263" s="9"/>
    </row>
    <row r="264" spans="3:6" ht="14.25" customHeight="1" x14ac:dyDescent="0.35">
      <c r="C264" s="10"/>
      <c r="D264" s="9"/>
      <c r="E264" s="9"/>
      <c r="F264" s="9"/>
    </row>
    <row r="265" spans="3:6" ht="14.25" customHeight="1" x14ac:dyDescent="0.35">
      <c r="C265" s="10"/>
      <c r="D265" s="9"/>
      <c r="E265" s="9"/>
      <c r="F265" s="9"/>
    </row>
    <row r="266" spans="3:6" ht="14.25" customHeight="1" x14ac:dyDescent="0.35">
      <c r="C266" s="10"/>
      <c r="D266" s="9"/>
      <c r="E266" s="9"/>
      <c r="F266" s="9"/>
    </row>
    <row r="267" spans="3:6" ht="14.25" customHeight="1" x14ac:dyDescent="0.35">
      <c r="C267" s="10"/>
      <c r="D267" s="9"/>
      <c r="E267" s="9"/>
      <c r="F267" s="9"/>
    </row>
    <row r="268" spans="3:6" ht="14.25" customHeight="1" x14ac:dyDescent="0.35">
      <c r="C268" s="10"/>
      <c r="D268" s="9"/>
      <c r="E268" s="9"/>
      <c r="F268" s="9"/>
    </row>
    <row r="269" spans="3:6" ht="14.25" customHeight="1" x14ac:dyDescent="0.35">
      <c r="C269" s="10"/>
      <c r="D269" s="9"/>
      <c r="E269" s="9"/>
      <c r="F269" s="9"/>
    </row>
    <row r="270" spans="3:6" ht="14.25" customHeight="1" x14ac:dyDescent="0.35">
      <c r="C270" s="10"/>
      <c r="D270" s="9"/>
      <c r="E270" s="9"/>
      <c r="F270" s="9"/>
    </row>
    <row r="271" spans="3:6" ht="14.25" customHeight="1" x14ac:dyDescent="0.35">
      <c r="C271" s="10"/>
      <c r="D271" s="9"/>
      <c r="E271" s="9"/>
      <c r="F271" s="9"/>
    </row>
    <row r="272" spans="3:6" ht="14.25" customHeight="1" x14ac:dyDescent="0.35">
      <c r="C272" s="10"/>
      <c r="D272" s="9"/>
      <c r="E272" s="9"/>
      <c r="F272" s="9"/>
    </row>
    <row r="273" spans="3:6" ht="14.25" customHeight="1" x14ac:dyDescent="0.35">
      <c r="C273" s="10"/>
      <c r="D273" s="9"/>
      <c r="E273" s="9"/>
      <c r="F273" s="9"/>
    </row>
    <row r="274" spans="3:6" ht="14.25" customHeight="1" x14ac:dyDescent="0.35">
      <c r="C274" s="10"/>
      <c r="D274" s="9"/>
      <c r="E274" s="9"/>
      <c r="F274" s="9"/>
    </row>
    <row r="275" spans="3:6" ht="14.25" customHeight="1" x14ac:dyDescent="0.35">
      <c r="C275" s="10"/>
      <c r="D275" s="9"/>
      <c r="E275" s="9"/>
      <c r="F275" s="9"/>
    </row>
    <row r="276" spans="3:6" ht="14.25" customHeight="1" x14ac:dyDescent="0.35">
      <c r="C276" s="10"/>
      <c r="D276" s="9"/>
      <c r="E276" s="9"/>
      <c r="F276" s="9"/>
    </row>
    <row r="277" spans="3:6" ht="14.25" customHeight="1" x14ac:dyDescent="0.35">
      <c r="C277" s="10"/>
      <c r="D277" s="9"/>
      <c r="E277" s="9"/>
      <c r="F277" s="9"/>
    </row>
    <row r="278" spans="3:6" ht="14.25" customHeight="1" x14ac:dyDescent="0.35">
      <c r="C278" s="10"/>
      <c r="D278" s="9"/>
      <c r="E278" s="9"/>
      <c r="F278" s="9"/>
    </row>
    <row r="279" spans="3:6" ht="14.25" customHeight="1" x14ac:dyDescent="0.35">
      <c r="C279" s="10"/>
      <c r="D279" s="9"/>
      <c r="E279" s="9"/>
      <c r="F279" s="9"/>
    </row>
    <row r="280" spans="3:6" ht="14.25" customHeight="1" x14ac:dyDescent="0.35">
      <c r="C280" s="10"/>
      <c r="D280" s="9"/>
      <c r="E280" s="9"/>
      <c r="F280" s="9"/>
    </row>
    <row r="281" spans="3:6" ht="14.25" customHeight="1" x14ac:dyDescent="0.35">
      <c r="C281" s="10"/>
      <c r="D281" s="9"/>
      <c r="E281" s="9"/>
      <c r="F281" s="9"/>
    </row>
    <row r="282" spans="3:6" ht="14.25" customHeight="1" x14ac:dyDescent="0.35">
      <c r="C282" s="10"/>
      <c r="D282" s="9"/>
      <c r="E282" s="9"/>
      <c r="F282" s="9"/>
    </row>
    <row r="283" spans="3:6" ht="14.25" customHeight="1" x14ac:dyDescent="0.35">
      <c r="C283" s="10"/>
      <c r="D283" s="9"/>
      <c r="E283" s="9"/>
      <c r="F283" s="9"/>
    </row>
    <row r="284" spans="3:6" ht="14.25" customHeight="1" x14ac:dyDescent="0.35">
      <c r="C284" s="10"/>
      <c r="D284" s="9"/>
      <c r="E284" s="9"/>
      <c r="F284" s="9"/>
    </row>
    <row r="285" spans="3:6" ht="14.25" customHeight="1" x14ac:dyDescent="0.35">
      <c r="C285" s="10"/>
      <c r="D285" s="9"/>
      <c r="E285" s="9"/>
      <c r="F285" s="9"/>
    </row>
    <row r="286" spans="3:6" ht="14.25" customHeight="1" x14ac:dyDescent="0.35">
      <c r="C286" s="10"/>
      <c r="D286" s="9"/>
      <c r="E286" s="9"/>
      <c r="F286" s="9"/>
    </row>
    <row r="287" spans="3:6" ht="14.25" customHeight="1" x14ac:dyDescent="0.35">
      <c r="C287" s="10"/>
      <c r="D287" s="9"/>
      <c r="E287" s="9"/>
      <c r="F287" s="9"/>
    </row>
    <row r="288" spans="3:6" ht="14.25" customHeight="1" x14ac:dyDescent="0.35">
      <c r="C288" s="10"/>
      <c r="D288" s="9"/>
      <c r="E288" s="9"/>
      <c r="F288" s="9"/>
    </row>
    <row r="289" spans="3:6" ht="14.25" customHeight="1" x14ac:dyDescent="0.35">
      <c r="C289" s="10"/>
      <c r="D289" s="9"/>
      <c r="E289" s="9"/>
      <c r="F289" s="9"/>
    </row>
    <row r="290" spans="3:6" ht="14.25" customHeight="1" x14ac:dyDescent="0.35">
      <c r="C290" s="10"/>
      <c r="D290" s="9"/>
      <c r="E290" s="9"/>
      <c r="F290" s="9"/>
    </row>
    <row r="291" spans="3:6" ht="14.25" customHeight="1" x14ac:dyDescent="0.35">
      <c r="C291" s="10"/>
      <c r="D291" s="9"/>
      <c r="E291" s="9"/>
      <c r="F291" s="9"/>
    </row>
    <row r="292" spans="3:6" ht="14.25" customHeight="1" x14ac:dyDescent="0.35">
      <c r="C292" s="10"/>
      <c r="D292" s="9"/>
      <c r="E292" s="9"/>
      <c r="F292" s="9"/>
    </row>
    <row r="293" spans="3:6" ht="14.25" customHeight="1" x14ac:dyDescent="0.35">
      <c r="C293" s="10"/>
      <c r="D293" s="9"/>
      <c r="E293" s="9"/>
      <c r="F293" s="9"/>
    </row>
    <row r="294" spans="3:6" ht="14.25" customHeight="1" x14ac:dyDescent="0.35">
      <c r="C294" s="10"/>
      <c r="D294" s="9"/>
      <c r="E294" s="9"/>
      <c r="F294" s="9"/>
    </row>
    <row r="295" spans="3:6" ht="14.25" customHeight="1" x14ac:dyDescent="0.35">
      <c r="C295" s="10"/>
      <c r="D295" s="9"/>
      <c r="E295" s="9"/>
      <c r="F295" s="9"/>
    </row>
    <row r="296" spans="3:6" ht="14.25" customHeight="1" x14ac:dyDescent="0.35">
      <c r="C296" s="10"/>
      <c r="D296" s="9"/>
      <c r="E296" s="9"/>
      <c r="F296" s="9"/>
    </row>
    <row r="297" spans="3:6" ht="14.25" customHeight="1" x14ac:dyDescent="0.35">
      <c r="C297" s="10"/>
      <c r="D297" s="9"/>
      <c r="E297" s="9"/>
      <c r="F297" s="9"/>
    </row>
    <row r="298" spans="3:6" ht="14.25" customHeight="1" x14ac:dyDescent="0.35">
      <c r="C298" s="10"/>
      <c r="D298" s="9"/>
      <c r="E298" s="9"/>
      <c r="F298" s="9"/>
    </row>
    <row r="299" spans="3:6" ht="14.25" customHeight="1" x14ac:dyDescent="0.35">
      <c r="C299" s="10"/>
      <c r="D299" s="9"/>
      <c r="E299" s="9"/>
      <c r="F299" s="9"/>
    </row>
    <row r="300" spans="3:6" ht="14.25" customHeight="1" x14ac:dyDescent="0.35">
      <c r="C300" s="10"/>
      <c r="D300" s="9"/>
      <c r="E300" s="9"/>
      <c r="F300" s="9"/>
    </row>
    <row r="301" spans="3:6" ht="14.25" customHeight="1" x14ac:dyDescent="0.35">
      <c r="C301" s="10"/>
      <c r="D301" s="9"/>
      <c r="E301" s="9"/>
      <c r="F301" s="9"/>
    </row>
    <row r="302" spans="3:6" ht="14.25" customHeight="1" x14ac:dyDescent="0.35">
      <c r="C302" s="10"/>
      <c r="D302" s="9"/>
      <c r="E302" s="9"/>
      <c r="F302" s="9"/>
    </row>
    <row r="303" spans="3:6" ht="14.25" customHeight="1" x14ac:dyDescent="0.35">
      <c r="C303" s="10"/>
      <c r="D303" s="9"/>
      <c r="E303" s="9"/>
      <c r="F303" s="9"/>
    </row>
    <row r="304" spans="3:6" ht="14.25" customHeight="1" x14ac:dyDescent="0.35">
      <c r="C304" s="10"/>
      <c r="D304" s="9"/>
      <c r="E304" s="9"/>
      <c r="F304" s="9"/>
    </row>
    <row r="305" spans="3:6" ht="14.25" customHeight="1" x14ac:dyDescent="0.35">
      <c r="C305" s="10"/>
      <c r="D305" s="9"/>
      <c r="E305" s="9"/>
      <c r="F305" s="9"/>
    </row>
    <row r="306" spans="3:6" ht="14.25" customHeight="1" x14ac:dyDescent="0.35">
      <c r="C306" s="10"/>
      <c r="D306" s="9"/>
      <c r="E306" s="9"/>
      <c r="F306" s="9"/>
    </row>
    <row r="307" spans="3:6" ht="14.25" customHeight="1" x14ac:dyDescent="0.35">
      <c r="C307" s="10"/>
    </row>
    <row r="308" spans="3:6" ht="14.25" customHeight="1" x14ac:dyDescent="0.35">
      <c r="C308" s="10"/>
    </row>
    <row r="309" spans="3:6" ht="14.25" customHeight="1" x14ac:dyDescent="0.35">
      <c r="C309" s="10"/>
    </row>
    <row r="310" spans="3:6" ht="14.25" customHeight="1" x14ac:dyDescent="0.35">
      <c r="C310" s="10"/>
    </row>
    <row r="311" spans="3:6" ht="14.25" customHeight="1" x14ac:dyDescent="0.35"/>
    <row r="312" spans="3:6" ht="14.25" customHeight="1" x14ac:dyDescent="0.35"/>
    <row r="313" spans="3:6" ht="14.25" customHeight="1" x14ac:dyDescent="0.35"/>
    <row r="314" spans="3:6" ht="14.25" customHeight="1" x14ac:dyDescent="0.35"/>
    <row r="315" spans="3:6" ht="14.25" customHeight="1" x14ac:dyDescent="0.35"/>
    <row r="316" spans="3:6" ht="14.25" customHeight="1" x14ac:dyDescent="0.35"/>
    <row r="317" spans="3:6" ht="14.25" customHeight="1" x14ac:dyDescent="0.35"/>
    <row r="318" spans="3:6" ht="14.25" customHeight="1" x14ac:dyDescent="0.35"/>
    <row r="319" spans="3:6" ht="14.25" customHeight="1" x14ac:dyDescent="0.35"/>
    <row r="320" spans="3:6" ht="14.25" customHeight="1" x14ac:dyDescent="0.35"/>
    <row r="321" s="6" customFormat="1" ht="14.25" customHeight="1" x14ac:dyDescent="0.35"/>
    <row r="322" s="6" customFormat="1" ht="14.25" customHeight="1" x14ac:dyDescent="0.35"/>
    <row r="323" s="6" customFormat="1" ht="14.25" customHeight="1" x14ac:dyDescent="0.35"/>
    <row r="324" s="6" customFormat="1" ht="14.25" customHeight="1" x14ac:dyDescent="0.35"/>
    <row r="325" s="6" customFormat="1" ht="14.25" customHeight="1" x14ac:dyDescent="0.35"/>
    <row r="326" s="6" customFormat="1" ht="14.25" customHeight="1" x14ac:dyDescent="0.35"/>
    <row r="327" s="6" customFormat="1" ht="14.25" customHeight="1" x14ac:dyDescent="0.35"/>
    <row r="328" s="6" customFormat="1" ht="14.25" customHeight="1" x14ac:dyDescent="0.35"/>
    <row r="329" s="6" customFormat="1" ht="14.25" customHeight="1" x14ac:dyDescent="0.35"/>
    <row r="330" s="6" customFormat="1" ht="14.25" customHeight="1" x14ac:dyDescent="0.35"/>
    <row r="331" s="6" customFormat="1" ht="14.25" customHeight="1" x14ac:dyDescent="0.35"/>
    <row r="332" s="6" customFormat="1" ht="14.25" customHeight="1" x14ac:dyDescent="0.35"/>
    <row r="333" s="6" customFormat="1" ht="14.25" customHeight="1" x14ac:dyDescent="0.35"/>
    <row r="334" s="6" customFormat="1" ht="14.25" customHeight="1" x14ac:dyDescent="0.35"/>
    <row r="335" s="6" customFormat="1" ht="14.25" customHeight="1" x14ac:dyDescent="0.35"/>
    <row r="336" s="6" customFormat="1" ht="14.25" customHeight="1" x14ac:dyDescent="0.35"/>
    <row r="337" s="6" customFormat="1" ht="14.25" customHeight="1" x14ac:dyDescent="0.35"/>
    <row r="338" s="6" customFormat="1" ht="14.25" customHeight="1" x14ac:dyDescent="0.35"/>
    <row r="339" s="6" customFormat="1" ht="14.25" customHeight="1" x14ac:dyDescent="0.35"/>
    <row r="340" s="6" customFormat="1" ht="14.25" customHeight="1" x14ac:dyDescent="0.35"/>
    <row r="341" s="6" customFormat="1" ht="14.25" customHeight="1" x14ac:dyDescent="0.35"/>
    <row r="342" s="6" customFormat="1" ht="14.25" customHeight="1" x14ac:dyDescent="0.35"/>
    <row r="343" s="6" customFormat="1" ht="14.25" customHeight="1" x14ac:dyDescent="0.35"/>
    <row r="344" s="6" customFormat="1" ht="14.25" customHeight="1" x14ac:dyDescent="0.35"/>
    <row r="345" s="6" customFormat="1" ht="14.25" customHeight="1" x14ac:dyDescent="0.35"/>
    <row r="346" s="6" customFormat="1" ht="14.25" customHeight="1" x14ac:dyDescent="0.35"/>
    <row r="347" s="6" customFormat="1" ht="14.25" customHeight="1" x14ac:dyDescent="0.35"/>
    <row r="348" s="6" customFormat="1" ht="14.25" customHeight="1" x14ac:dyDescent="0.35"/>
    <row r="349" s="6" customFormat="1" ht="14.25" customHeight="1" x14ac:dyDescent="0.35"/>
    <row r="350" s="6" customFormat="1" ht="14.25" customHeight="1" x14ac:dyDescent="0.35"/>
    <row r="351" s="6" customFormat="1" ht="14.25" customHeight="1" x14ac:dyDescent="0.35"/>
    <row r="352" s="6" customFormat="1" ht="14.25" customHeight="1" x14ac:dyDescent="0.35"/>
    <row r="353" s="6" customFormat="1" ht="14.25" customHeight="1" x14ac:dyDescent="0.35"/>
    <row r="354" s="6" customFormat="1" ht="14.25" customHeight="1" x14ac:dyDescent="0.35"/>
    <row r="355" s="6" customFormat="1" ht="14.25" customHeight="1" x14ac:dyDescent="0.35"/>
    <row r="356" s="6" customFormat="1" ht="14.25" customHeight="1" x14ac:dyDescent="0.35"/>
    <row r="357" s="6" customFormat="1" ht="14.25" customHeight="1" x14ac:dyDescent="0.35"/>
    <row r="358" s="6" customFormat="1" ht="14.25" customHeight="1" x14ac:dyDescent="0.35"/>
    <row r="359" s="6" customFormat="1" ht="14.25" customHeight="1" x14ac:dyDescent="0.35"/>
    <row r="360" s="6" customFormat="1" ht="14.25" customHeight="1" x14ac:dyDescent="0.35"/>
    <row r="361" s="6" customFormat="1" ht="14.25" customHeight="1" x14ac:dyDescent="0.35"/>
    <row r="362" s="6" customFormat="1" ht="14.25" customHeight="1" x14ac:dyDescent="0.35"/>
    <row r="363" s="6" customFormat="1" ht="14.25" customHeight="1" x14ac:dyDescent="0.35"/>
    <row r="364" s="6" customFormat="1" ht="14.25" customHeight="1" x14ac:dyDescent="0.35"/>
    <row r="365" s="6" customFormat="1" ht="14.25" customHeight="1" x14ac:dyDescent="0.35"/>
    <row r="366" s="6" customFormat="1" ht="14.25" customHeight="1" x14ac:dyDescent="0.35"/>
    <row r="367" s="6" customFormat="1" ht="14.25" customHeight="1" x14ac:dyDescent="0.35"/>
    <row r="368" s="6" customFormat="1" ht="14.25" customHeight="1" x14ac:dyDescent="0.35"/>
    <row r="369" s="6" customFormat="1" ht="14.25" customHeight="1" x14ac:dyDescent="0.35"/>
    <row r="370" s="6" customFormat="1" ht="14.25" customHeight="1" x14ac:dyDescent="0.35"/>
    <row r="371" s="6" customFormat="1" ht="14.25" customHeight="1" x14ac:dyDescent="0.35"/>
    <row r="372" s="6" customFormat="1" ht="14.25" customHeight="1" x14ac:dyDescent="0.35"/>
    <row r="373" s="6" customFormat="1" ht="14.25" customHeight="1" x14ac:dyDescent="0.35"/>
    <row r="374" s="6" customFormat="1" ht="14.25" customHeight="1" x14ac:dyDescent="0.35"/>
    <row r="375" s="6" customFormat="1" ht="14.25" customHeight="1" x14ac:dyDescent="0.35"/>
    <row r="376" s="6" customFormat="1" ht="14.25" customHeight="1" x14ac:dyDescent="0.35"/>
    <row r="377" s="6" customFormat="1" ht="14.25" customHeight="1" x14ac:dyDescent="0.35"/>
    <row r="378" s="6" customFormat="1" ht="14.25" customHeight="1" x14ac:dyDescent="0.35"/>
    <row r="379" s="6" customFormat="1" ht="14.25" customHeight="1" x14ac:dyDescent="0.35"/>
    <row r="380" s="6" customFormat="1" ht="14.25" customHeight="1" x14ac:dyDescent="0.35"/>
    <row r="381" s="6" customFormat="1" ht="14.25" customHeight="1" x14ac:dyDescent="0.35"/>
    <row r="382" s="6" customFormat="1" ht="14.25" customHeight="1" x14ac:dyDescent="0.35"/>
    <row r="383" s="6" customFormat="1" ht="14.25" customHeight="1" x14ac:dyDescent="0.35"/>
    <row r="384" s="6" customFormat="1" ht="14.25" customHeight="1" x14ac:dyDescent="0.35"/>
    <row r="385" s="6" customFormat="1" ht="14.25" customHeight="1" x14ac:dyDescent="0.35"/>
    <row r="386" s="6" customFormat="1" ht="14.25" customHeight="1" x14ac:dyDescent="0.35"/>
    <row r="387" s="6" customFormat="1" ht="14.25" customHeight="1" x14ac:dyDescent="0.35"/>
    <row r="388" s="6" customFormat="1" ht="14.25" customHeight="1" x14ac:dyDescent="0.35"/>
    <row r="389" s="6" customFormat="1" ht="14.25" customHeight="1" x14ac:dyDescent="0.35"/>
    <row r="390" s="6" customFormat="1" ht="14.25" customHeight="1" x14ac:dyDescent="0.35"/>
    <row r="391" s="6" customFormat="1" ht="14.25" customHeight="1" x14ac:dyDescent="0.35"/>
    <row r="392" s="6" customFormat="1" ht="14.25" customHeight="1" x14ac:dyDescent="0.35"/>
    <row r="393" s="6" customFormat="1" ht="14.25" customHeight="1" x14ac:dyDescent="0.35"/>
    <row r="394" s="6" customFormat="1" ht="14.25" customHeight="1" x14ac:dyDescent="0.35"/>
    <row r="395" s="6" customFormat="1" ht="14.25" customHeight="1" x14ac:dyDescent="0.35"/>
    <row r="396" s="6" customFormat="1" ht="14.25" customHeight="1" x14ac:dyDescent="0.35"/>
    <row r="397" s="6" customFormat="1" ht="14.25" customHeight="1" x14ac:dyDescent="0.35"/>
    <row r="398" s="6" customFormat="1" ht="14.25" customHeight="1" x14ac:dyDescent="0.35"/>
    <row r="399" s="6" customFormat="1" ht="14.25" customHeight="1" x14ac:dyDescent="0.35"/>
    <row r="400" s="6" customFormat="1" ht="14.25" customHeight="1" x14ac:dyDescent="0.35"/>
    <row r="401" s="6" customFormat="1" ht="14.25" customHeight="1" x14ac:dyDescent="0.35"/>
    <row r="402" s="6" customFormat="1" ht="14.25" customHeight="1" x14ac:dyDescent="0.35"/>
    <row r="403" s="6" customFormat="1" ht="14.25" customHeight="1" x14ac:dyDescent="0.35"/>
    <row r="404" s="6" customFormat="1" ht="14.25" customHeight="1" x14ac:dyDescent="0.35"/>
    <row r="405" s="6" customFormat="1" ht="14.25" customHeight="1" x14ac:dyDescent="0.35"/>
    <row r="406" s="6" customFormat="1" ht="14.25" customHeight="1" x14ac:dyDescent="0.35"/>
    <row r="407" s="6" customFormat="1" ht="14.25" customHeight="1" x14ac:dyDescent="0.35"/>
    <row r="408" s="6" customFormat="1" ht="14.25" customHeight="1" x14ac:dyDescent="0.35"/>
    <row r="409" s="6" customFormat="1" ht="14.25" customHeight="1" x14ac:dyDescent="0.35"/>
    <row r="410" s="6" customFormat="1" ht="14.25" customHeight="1" x14ac:dyDescent="0.35"/>
    <row r="411" s="6" customFormat="1" ht="14.25" customHeight="1" x14ac:dyDescent="0.35"/>
    <row r="412" s="6" customFormat="1" ht="14.25" customHeight="1" x14ac:dyDescent="0.35"/>
    <row r="413" s="6" customFormat="1" ht="14.25" customHeight="1" x14ac:dyDescent="0.35"/>
    <row r="414" s="6" customFormat="1" ht="14.25" customHeight="1" x14ac:dyDescent="0.35"/>
    <row r="415" s="6" customFormat="1" ht="14.25" customHeight="1" x14ac:dyDescent="0.35"/>
    <row r="416" s="6" customFormat="1" ht="14.25" customHeight="1" x14ac:dyDescent="0.35"/>
    <row r="417" s="6" customFormat="1" ht="14.25" customHeight="1" x14ac:dyDescent="0.35"/>
    <row r="418" s="6" customFormat="1" ht="14.25" customHeight="1" x14ac:dyDescent="0.35"/>
    <row r="419" s="6" customFormat="1" ht="14.25" customHeight="1" x14ac:dyDescent="0.35"/>
    <row r="420" s="6" customFormat="1" ht="14.25" customHeight="1" x14ac:dyDescent="0.35"/>
    <row r="421" s="6" customFormat="1" ht="14.25" customHeight="1" x14ac:dyDescent="0.35"/>
    <row r="422" s="6" customFormat="1" ht="14.25" customHeight="1" x14ac:dyDescent="0.35"/>
    <row r="423" s="6" customFormat="1" ht="14.25" customHeight="1" x14ac:dyDescent="0.35"/>
    <row r="424" s="6" customFormat="1" ht="14.25" customHeight="1" x14ac:dyDescent="0.35"/>
    <row r="425" s="6" customFormat="1" ht="14.25" customHeight="1" x14ac:dyDescent="0.35"/>
    <row r="426" s="6" customFormat="1" ht="14.25" customHeight="1" x14ac:dyDescent="0.35"/>
    <row r="427" s="6" customFormat="1" ht="14.25" customHeight="1" x14ac:dyDescent="0.35"/>
    <row r="428" s="6" customFormat="1" ht="14.25" customHeight="1" x14ac:dyDescent="0.35"/>
    <row r="429" s="6" customFormat="1" ht="14.25" customHeight="1" x14ac:dyDescent="0.35"/>
    <row r="430" s="6" customFormat="1" ht="14.25" customHeight="1" x14ac:dyDescent="0.35"/>
    <row r="431" s="6" customFormat="1" ht="14.25" customHeight="1" x14ac:dyDescent="0.35"/>
    <row r="432" s="6" customFormat="1" ht="14.25" customHeight="1" x14ac:dyDescent="0.35"/>
    <row r="433" s="6" customFormat="1" ht="14.25" customHeight="1" x14ac:dyDescent="0.35"/>
    <row r="434" s="6" customFormat="1" ht="14.25" customHeight="1" x14ac:dyDescent="0.35"/>
    <row r="435" s="6" customFormat="1" ht="14.25" customHeight="1" x14ac:dyDescent="0.35"/>
    <row r="436" s="6" customFormat="1" ht="14.25" customHeight="1" x14ac:dyDescent="0.35"/>
    <row r="437" s="6" customFormat="1" ht="14.25" customHeight="1" x14ac:dyDescent="0.35"/>
    <row r="438" s="6" customFormat="1" ht="14.25" customHeight="1" x14ac:dyDescent="0.35"/>
    <row r="439" s="6" customFormat="1" ht="14.25" customHeight="1" x14ac:dyDescent="0.35"/>
    <row r="440" s="6" customFormat="1" ht="14.25" customHeight="1" x14ac:dyDescent="0.35"/>
    <row r="441" s="6" customFormat="1" ht="14.25" customHeight="1" x14ac:dyDescent="0.35"/>
    <row r="442" s="6" customFormat="1" ht="14.25" customHeight="1" x14ac:dyDescent="0.35"/>
    <row r="443" s="6" customFormat="1" ht="14.25" customHeight="1" x14ac:dyDescent="0.35"/>
    <row r="444" s="6" customFormat="1" ht="14.25" customHeight="1" x14ac:dyDescent="0.35"/>
    <row r="445" s="6" customFormat="1" ht="14.25" customHeight="1" x14ac:dyDescent="0.35"/>
    <row r="446" s="6" customFormat="1" ht="14.25" customHeight="1" x14ac:dyDescent="0.35"/>
    <row r="447" s="6" customFormat="1" ht="14.25" customHeight="1" x14ac:dyDescent="0.35"/>
    <row r="448" s="6" customFormat="1" ht="14.25" customHeight="1" x14ac:dyDescent="0.35"/>
    <row r="449" s="6" customFormat="1" ht="14.25" customHeight="1" x14ac:dyDescent="0.35"/>
    <row r="450" s="6" customFormat="1" ht="14.25" customHeight="1" x14ac:dyDescent="0.35"/>
    <row r="451" s="6" customFormat="1" ht="14.25" customHeight="1" x14ac:dyDescent="0.35"/>
    <row r="452" s="6" customFormat="1" ht="14.25" customHeight="1" x14ac:dyDescent="0.35"/>
    <row r="453" s="6" customFormat="1" ht="14.25" customHeight="1" x14ac:dyDescent="0.35"/>
    <row r="454" s="6" customFormat="1" ht="14.25" customHeight="1" x14ac:dyDescent="0.35"/>
    <row r="455" s="6" customFormat="1" ht="14.25" customHeight="1" x14ac:dyDescent="0.35"/>
    <row r="456" s="6" customFormat="1" ht="14.25" customHeight="1" x14ac:dyDescent="0.35"/>
    <row r="457" s="6" customFormat="1" ht="14.25" customHeight="1" x14ac:dyDescent="0.35"/>
    <row r="458" s="6" customFormat="1" ht="14.25" customHeight="1" x14ac:dyDescent="0.35"/>
    <row r="459" s="6" customFormat="1" ht="14.25" customHeight="1" x14ac:dyDescent="0.35"/>
    <row r="460" s="6" customFormat="1" ht="14.25" customHeight="1" x14ac:dyDescent="0.35"/>
    <row r="461" s="6" customFormat="1" ht="14.25" customHeight="1" x14ac:dyDescent="0.35"/>
    <row r="462" s="6" customFormat="1" ht="14.25" customHeight="1" x14ac:dyDescent="0.35"/>
    <row r="463" s="6" customFormat="1" ht="14.25" customHeight="1" x14ac:dyDescent="0.35"/>
    <row r="464" s="6" customFormat="1" ht="14.25" customHeight="1" x14ac:dyDescent="0.35"/>
    <row r="465" s="6" customFormat="1" ht="14.25" customHeight="1" x14ac:dyDescent="0.35"/>
    <row r="466" s="6" customFormat="1" ht="14.25" customHeight="1" x14ac:dyDescent="0.35"/>
    <row r="467" s="6" customFormat="1" ht="14.25" customHeight="1" x14ac:dyDescent="0.35"/>
    <row r="468" s="6" customFormat="1" ht="14.25" customHeight="1" x14ac:dyDescent="0.35"/>
    <row r="469" s="6" customFormat="1" ht="14.25" customHeight="1" x14ac:dyDescent="0.35"/>
    <row r="470" s="6" customFormat="1" ht="14.25" customHeight="1" x14ac:dyDescent="0.35"/>
    <row r="471" s="6" customFormat="1" ht="14.25" customHeight="1" x14ac:dyDescent="0.35"/>
    <row r="472" s="6" customFormat="1" ht="14.25" customHeight="1" x14ac:dyDescent="0.35"/>
    <row r="473" s="6" customFormat="1" ht="14.25" customHeight="1" x14ac:dyDescent="0.35"/>
    <row r="474" s="6" customFormat="1" ht="14.25" customHeight="1" x14ac:dyDescent="0.35"/>
    <row r="475" s="6" customFormat="1" ht="14.25" customHeight="1" x14ac:dyDescent="0.35"/>
    <row r="476" s="6" customFormat="1" ht="14.25" customHeight="1" x14ac:dyDescent="0.35"/>
    <row r="477" s="6" customFormat="1" ht="14.25" customHeight="1" x14ac:dyDescent="0.35"/>
    <row r="478" s="6" customFormat="1" ht="14.25" customHeight="1" x14ac:dyDescent="0.35"/>
    <row r="479" s="6" customFormat="1" ht="14.25" customHeight="1" x14ac:dyDescent="0.35"/>
    <row r="480" s="6" customFormat="1" ht="14.25" customHeight="1" x14ac:dyDescent="0.35"/>
    <row r="481" s="6" customFormat="1" ht="14.25" customHeight="1" x14ac:dyDescent="0.35"/>
    <row r="482" s="6" customFormat="1" ht="14.25" customHeight="1" x14ac:dyDescent="0.35"/>
    <row r="483" s="6" customFormat="1" ht="14.25" customHeight="1" x14ac:dyDescent="0.35"/>
    <row r="484" s="6" customFormat="1" ht="14.25" customHeight="1" x14ac:dyDescent="0.35"/>
    <row r="485" s="6" customFormat="1" ht="14.25" customHeight="1" x14ac:dyDescent="0.35"/>
    <row r="486" s="6" customFormat="1" ht="14.25" customHeight="1" x14ac:dyDescent="0.35"/>
    <row r="487" s="6" customFormat="1" ht="14.25" customHeight="1" x14ac:dyDescent="0.35"/>
    <row r="488" s="6" customFormat="1" ht="14.25" customHeight="1" x14ac:dyDescent="0.35"/>
    <row r="489" s="6" customFormat="1" ht="14.25" customHeight="1" x14ac:dyDescent="0.35"/>
    <row r="490" s="6" customFormat="1" ht="14.25" customHeight="1" x14ac:dyDescent="0.35"/>
    <row r="491" s="6" customFormat="1" ht="14.25" customHeight="1" x14ac:dyDescent="0.35"/>
    <row r="492" s="6" customFormat="1" ht="14.25" customHeight="1" x14ac:dyDescent="0.35"/>
    <row r="493" s="6" customFormat="1" ht="14.25" customHeight="1" x14ac:dyDescent="0.35"/>
    <row r="494" s="6" customFormat="1" ht="14.25" customHeight="1" x14ac:dyDescent="0.35"/>
    <row r="495" s="6" customFormat="1" ht="14.25" customHeight="1" x14ac:dyDescent="0.35"/>
    <row r="496" s="6" customFormat="1" ht="14.25" customHeight="1" x14ac:dyDescent="0.35"/>
    <row r="497" s="6" customFormat="1" ht="14.25" customHeight="1" x14ac:dyDescent="0.35"/>
    <row r="498" s="6" customFormat="1" ht="14.25" customHeight="1" x14ac:dyDescent="0.35"/>
    <row r="499" s="6" customFormat="1" ht="14.25" customHeight="1" x14ac:dyDescent="0.35"/>
    <row r="500" s="6" customFormat="1" ht="14.25" customHeight="1" x14ac:dyDescent="0.35"/>
    <row r="501" s="6" customFormat="1" ht="14.25" customHeight="1" x14ac:dyDescent="0.35"/>
    <row r="502" s="6" customFormat="1" ht="14.25" customHeight="1" x14ac:dyDescent="0.35"/>
    <row r="503" s="6" customFormat="1" ht="14.25" customHeight="1" x14ac:dyDescent="0.35"/>
    <row r="504" s="6" customFormat="1" ht="14.25" customHeight="1" x14ac:dyDescent="0.35"/>
    <row r="505" s="6" customFormat="1" ht="14.25" customHeight="1" x14ac:dyDescent="0.35"/>
    <row r="506" s="6" customFormat="1" ht="14.25" customHeight="1" x14ac:dyDescent="0.35"/>
    <row r="507" s="6" customFormat="1" ht="14.25" customHeight="1" x14ac:dyDescent="0.35"/>
    <row r="508" s="6" customFormat="1" ht="14.25" customHeight="1" x14ac:dyDescent="0.35"/>
    <row r="509" s="6" customFormat="1" ht="14.25" customHeight="1" x14ac:dyDescent="0.35"/>
    <row r="510" s="6" customFormat="1" ht="14.25" customHeight="1" x14ac:dyDescent="0.35"/>
    <row r="511" s="6" customFormat="1" ht="14.25" customHeight="1" x14ac:dyDescent="0.35"/>
    <row r="512" s="6" customFormat="1" ht="14.25" customHeight="1" x14ac:dyDescent="0.35"/>
    <row r="513" s="6" customFormat="1" ht="14.25" customHeight="1" x14ac:dyDescent="0.35"/>
    <row r="514" s="6" customFormat="1" ht="14.25" customHeight="1" x14ac:dyDescent="0.35"/>
    <row r="515" s="6" customFormat="1" ht="14.25" customHeight="1" x14ac:dyDescent="0.35"/>
    <row r="516" s="6" customFormat="1" ht="14.25" customHeight="1" x14ac:dyDescent="0.35"/>
    <row r="517" s="6" customFormat="1" ht="14.25" customHeight="1" x14ac:dyDescent="0.35"/>
    <row r="518" s="6" customFormat="1" ht="14.25" customHeight="1" x14ac:dyDescent="0.35"/>
    <row r="519" s="6" customFormat="1" ht="14.25" customHeight="1" x14ac:dyDescent="0.35"/>
    <row r="520" s="6" customFormat="1" ht="14.25" customHeight="1" x14ac:dyDescent="0.35"/>
    <row r="521" s="6" customFormat="1" ht="14.25" customHeight="1" x14ac:dyDescent="0.35"/>
    <row r="522" s="6" customFormat="1" ht="14.25" customHeight="1" x14ac:dyDescent="0.35"/>
    <row r="523" s="6" customFormat="1" ht="14.25" customHeight="1" x14ac:dyDescent="0.35"/>
    <row r="524" s="6" customFormat="1" ht="14.25" customHeight="1" x14ac:dyDescent="0.35"/>
    <row r="525" s="6" customFormat="1" ht="14.25" customHeight="1" x14ac:dyDescent="0.35"/>
    <row r="526" s="6" customFormat="1" ht="14.25" customHeight="1" x14ac:dyDescent="0.35"/>
    <row r="527" s="6" customFormat="1" ht="14.25" customHeight="1" x14ac:dyDescent="0.35"/>
    <row r="528" s="6" customFormat="1" ht="14.25" customHeight="1" x14ac:dyDescent="0.35"/>
    <row r="529" s="6" customFormat="1" ht="14.25" customHeight="1" x14ac:dyDescent="0.35"/>
    <row r="530" s="6" customFormat="1" ht="14.25" customHeight="1" x14ac:dyDescent="0.35"/>
    <row r="531" s="6" customFormat="1" ht="14.25" customHeight="1" x14ac:dyDescent="0.35"/>
    <row r="532" s="6" customFormat="1" ht="14.25" customHeight="1" x14ac:dyDescent="0.35"/>
    <row r="533" s="6" customFormat="1" ht="14.25" customHeight="1" x14ac:dyDescent="0.35"/>
    <row r="534" s="6" customFormat="1" ht="14.25" customHeight="1" x14ac:dyDescent="0.35"/>
    <row r="535" s="6" customFormat="1" ht="14.25" customHeight="1" x14ac:dyDescent="0.35"/>
    <row r="536" s="6" customFormat="1" ht="14.25" customHeight="1" x14ac:dyDescent="0.35"/>
    <row r="537" s="6" customFormat="1" ht="14.25" customHeight="1" x14ac:dyDescent="0.35"/>
    <row r="538" s="6" customFormat="1" ht="14.25" customHeight="1" x14ac:dyDescent="0.35"/>
    <row r="539" s="6" customFormat="1" ht="14.25" customHeight="1" x14ac:dyDescent="0.35"/>
    <row r="540" s="6" customFormat="1" ht="14.25" customHeight="1" x14ac:dyDescent="0.35"/>
    <row r="541" s="6" customFormat="1" ht="14.25" customHeight="1" x14ac:dyDescent="0.35"/>
    <row r="542" s="6" customFormat="1" ht="14.25" customHeight="1" x14ac:dyDescent="0.35"/>
    <row r="543" s="6" customFormat="1" ht="14.25" customHeight="1" x14ac:dyDescent="0.35"/>
    <row r="544" s="6" customFormat="1" ht="14.25" customHeight="1" x14ac:dyDescent="0.35"/>
    <row r="545" s="6" customFormat="1" ht="14.25" customHeight="1" x14ac:dyDescent="0.35"/>
    <row r="546" s="6" customFormat="1" ht="14.25" customHeight="1" x14ac:dyDescent="0.35"/>
    <row r="547" s="6" customFormat="1" ht="14.25" customHeight="1" x14ac:dyDescent="0.35"/>
    <row r="548" s="6" customFormat="1" ht="14.25" customHeight="1" x14ac:dyDescent="0.35"/>
    <row r="549" s="6" customFormat="1" ht="14.25" customHeight="1" x14ac:dyDescent="0.35"/>
    <row r="550" s="6" customFormat="1" ht="14.25" customHeight="1" x14ac:dyDescent="0.35"/>
    <row r="551" s="6" customFormat="1" ht="14.25" customHeight="1" x14ac:dyDescent="0.35"/>
    <row r="552" s="6" customFormat="1" ht="14.25" customHeight="1" x14ac:dyDescent="0.35"/>
    <row r="553" s="6" customFormat="1" ht="14.25" customHeight="1" x14ac:dyDescent="0.35"/>
    <row r="554" s="6" customFormat="1" ht="14.25" customHeight="1" x14ac:dyDescent="0.35"/>
    <row r="555" s="6" customFormat="1" ht="14.25" customHeight="1" x14ac:dyDescent="0.35"/>
    <row r="556" s="6" customFormat="1" ht="14.25" customHeight="1" x14ac:dyDescent="0.35"/>
    <row r="557" s="6" customFormat="1" ht="14.25" customHeight="1" x14ac:dyDescent="0.35"/>
    <row r="558" s="6" customFormat="1" ht="14.25" customHeight="1" x14ac:dyDescent="0.35"/>
    <row r="559" s="6" customFormat="1" ht="14.25" customHeight="1" x14ac:dyDescent="0.35"/>
    <row r="560" s="6" customFormat="1" ht="14.25" customHeight="1" x14ac:dyDescent="0.35"/>
    <row r="561" s="6" customFormat="1" ht="14.25" customHeight="1" x14ac:dyDescent="0.35"/>
    <row r="562" s="6" customFormat="1" ht="14.25" customHeight="1" x14ac:dyDescent="0.35"/>
    <row r="563" s="6" customFormat="1" ht="14.25" customHeight="1" x14ac:dyDescent="0.35"/>
    <row r="564" s="6" customFormat="1" ht="14.25" customHeight="1" x14ac:dyDescent="0.35"/>
    <row r="565" s="6" customFormat="1" ht="14.25" customHeight="1" x14ac:dyDescent="0.35"/>
    <row r="566" s="6" customFormat="1" ht="14.25" customHeight="1" x14ac:dyDescent="0.35"/>
    <row r="567" s="6" customFormat="1" ht="14.25" customHeight="1" x14ac:dyDescent="0.35"/>
    <row r="568" s="6" customFormat="1" ht="14.25" customHeight="1" x14ac:dyDescent="0.35"/>
    <row r="569" s="6" customFormat="1" ht="14.25" customHeight="1" x14ac:dyDescent="0.35"/>
    <row r="570" s="6" customFormat="1" ht="14.25" customHeight="1" x14ac:dyDescent="0.35"/>
    <row r="571" s="6" customFormat="1" ht="14.25" customHeight="1" x14ac:dyDescent="0.35"/>
    <row r="572" s="6" customFormat="1" ht="14.25" customHeight="1" x14ac:dyDescent="0.35"/>
    <row r="573" s="6" customFormat="1" ht="14.25" customHeight="1" x14ac:dyDescent="0.35"/>
    <row r="574" s="6" customFormat="1" ht="14.25" customHeight="1" x14ac:dyDescent="0.35"/>
    <row r="575" s="6" customFormat="1" ht="14.25" customHeight="1" x14ac:dyDescent="0.35"/>
    <row r="576" s="6" customFormat="1" ht="14.25" customHeight="1" x14ac:dyDescent="0.35"/>
    <row r="577" s="6" customFormat="1" ht="14.25" customHeight="1" x14ac:dyDescent="0.35"/>
    <row r="578" s="6" customFormat="1" ht="14.25" customHeight="1" x14ac:dyDescent="0.35"/>
    <row r="579" s="6" customFormat="1" ht="14.25" customHeight="1" x14ac:dyDescent="0.35"/>
    <row r="580" s="6" customFormat="1" ht="14.25" customHeight="1" x14ac:dyDescent="0.35"/>
    <row r="581" s="6" customFormat="1" ht="14.25" customHeight="1" x14ac:dyDescent="0.35"/>
    <row r="582" s="6" customFormat="1" ht="14.25" customHeight="1" x14ac:dyDescent="0.35"/>
    <row r="583" s="6" customFormat="1" ht="14.25" customHeight="1" x14ac:dyDescent="0.35"/>
    <row r="584" s="6" customFormat="1" ht="14.25" customHeight="1" x14ac:dyDescent="0.35"/>
    <row r="585" s="6" customFormat="1" ht="14.25" customHeight="1" x14ac:dyDescent="0.35"/>
    <row r="586" s="6" customFormat="1" ht="14.25" customHeight="1" x14ac:dyDescent="0.35"/>
    <row r="587" s="6" customFormat="1" ht="14.25" customHeight="1" x14ac:dyDescent="0.35"/>
    <row r="588" s="6" customFormat="1" ht="14.25" customHeight="1" x14ac:dyDescent="0.35"/>
    <row r="589" s="6" customFormat="1" ht="14.25" customHeight="1" x14ac:dyDescent="0.35"/>
    <row r="590" s="6" customFormat="1" ht="14.25" customHeight="1" x14ac:dyDescent="0.35"/>
    <row r="591" s="6" customFormat="1" ht="14.25" customHeight="1" x14ac:dyDescent="0.35"/>
    <row r="592" s="6" customFormat="1" ht="14.25" customHeight="1" x14ac:dyDescent="0.35"/>
    <row r="593" s="6" customFormat="1" ht="14.25" customHeight="1" x14ac:dyDescent="0.35"/>
    <row r="594" s="6" customFormat="1" ht="14.25" customHeight="1" x14ac:dyDescent="0.35"/>
    <row r="595" s="6" customFormat="1" ht="14.25" customHeight="1" x14ac:dyDescent="0.35"/>
    <row r="596" s="6" customFormat="1" ht="14.25" customHeight="1" x14ac:dyDescent="0.35"/>
    <row r="597" s="6" customFormat="1" ht="14.25" customHeight="1" x14ac:dyDescent="0.35"/>
    <row r="598" s="6" customFormat="1" ht="14.25" customHeight="1" x14ac:dyDescent="0.35"/>
    <row r="599" s="6" customFormat="1" ht="14.25" customHeight="1" x14ac:dyDescent="0.35"/>
    <row r="600" s="6" customFormat="1" ht="14.25" customHeight="1" x14ac:dyDescent="0.35"/>
    <row r="601" s="6" customFormat="1" ht="14.25" customHeight="1" x14ac:dyDescent="0.35"/>
    <row r="602" s="6" customFormat="1" ht="14.25" customHeight="1" x14ac:dyDescent="0.35"/>
    <row r="603" s="6" customFormat="1" ht="14.25" customHeight="1" x14ac:dyDescent="0.35"/>
    <row r="604" s="6" customFormat="1" ht="14.25" customHeight="1" x14ac:dyDescent="0.35"/>
    <row r="605" s="6" customFormat="1" ht="14.25" customHeight="1" x14ac:dyDescent="0.35"/>
    <row r="606" s="6" customFormat="1" ht="14.25" customHeight="1" x14ac:dyDescent="0.35"/>
    <row r="607" s="6" customFormat="1" ht="14.25" customHeight="1" x14ac:dyDescent="0.35"/>
    <row r="608" s="6" customFormat="1" ht="14.25" customHeight="1" x14ac:dyDescent="0.35"/>
    <row r="609" s="6" customFormat="1" ht="14.25" customHeight="1" x14ac:dyDescent="0.35"/>
    <row r="610" s="6" customFormat="1" ht="14.25" customHeight="1" x14ac:dyDescent="0.35"/>
    <row r="611" s="6" customFormat="1" ht="14.25" customHeight="1" x14ac:dyDescent="0.35"/>
    <row r="612" s="6" customFormat="1" ht="14.25" customHeight="1" x14ac:dyDescent="0.35"/>
    <row r="613" s="6" customFormat="1" ht="14.25" customHeight="1" x14ac:dyDescent="0.35"/>
    <row r="614" s="6" customFormat="1" ht="14.25" customHeight="1" x14ac:dyDescent="0.35"/>
    <row r="615" s="6" customFormat="1" ht="14.25" customHeight="1" x14ac:dyDescent="0.35"/>
    <row r="616" s="6" customFormat="1" ht="14.25" customHeight="1" x14ac:dyDescent="0.35"/>
    <row r="617" s="6" customFormat="1" ht="14.25" customHeight="1" x14ac:dyDescent="0.35"/>
    <row r="618" s="6" customFormat="1" ht="14.25" customHeight="1" x14ac:dyDescent="0.35"/>
    <row r="619" s="6" customFormat="1" ht="14.25" customHeight="1" x14ac:dyDescent="0.35"/>
    <row r="620" s="6" customFormat="1" ht="14.25" customHeight="1" x14ac:dyDescent="0.35"/>
    <row r="621" s="6" customFormat="1" ht="14.25" customHeight="1" x14ac:dyDescent="0.35"/>
    <row r="622" s="6" customFormat="1" ht="14.25" customHeight="1" x14ac:dyDescent="0.35"/>
    <row r="623" s="6" customFormat="1" ht="14.25" customHeight="1" x14ac:dyDescent="0.35"/>
    <row r="624" s="6" customFormat="1" ht="14.25" customHeight="1" x14ac:dyDescent="0.35"/>
    <row r="625" s="6" customFormat="1" ht="14.25" customHeight="1" x14ac:dyDescent="0.35"/>
    <row r="626" s="6" customFormat="1" ht="14.25" customHeight="1" x14ac:dyDescent="0.35"/>
    <row r="627" s="6" customFormat="1" ht="14.25" customHeight="1" x14ac:dyDescent="0.35"/>
    <row r="628" s="6" customFormat="1" ht="14.25" customHeight="1" x14ac:dyDescent="0.35"/>
    <row r="629" s="6" customFormat="1" ht="14.25" customHeight="1" x14ac:dyDescent="0.35"/>
    <row r="630" s="6" customFormat="1" ht="14.25" customHeight="1" x14ac:dyDescent="0.35"/>
    <row r="631" s="6" customFormat="1" ht="14.25" customHeight="1" x14ac:dyDescent="0.35"/>
    <row r="632" s="6" customFormat="1" ht="14.25" customHeight="1" x14ac:dyDescent="0.35"/>
    <row r="633" s="6" customFormat="1" ht="14.25" customHeight="1" x14ac:dyDescent="0.35"/>
    <row r="634" s="6" customFormat="1" ht="14.25" customHeight="1" x14ac:dyDescent="0.35"/>
    <row r="635" s="6" customFormat="1" ht="14.25" customHeight="1" x14ac:dyDescent="0.35"/>
    <row r="636" s="6" customFormat="1" ht="14.25" customHeight="1" x14ac:dyDescent="0.35"/>
    <row r="637" s="6" customFormat="1" ht="14.25" customHeight="1" x14ac:dyDescent="0.35"/>
    <row r="638" s="6" customFormat="1" ht="14.25" customHeight="1" x14ac:dyDescent="0.35"/>
    <row r="639" s="6" customFormat="1" ht="14.25" customHeight="1" x14ac:dyDescent="0.35"/>
    <row r="640" s="6" customFormat="1" ht="14.25" customHeight="1" x14ac:dyDescent="0.35"/>
    <row r="641" s="6" customFormat="1" ht="14.25" customHeight="1" x14ac:dyDescent="0.35"/>
    <row r="642" s="6" customFormat="1" ht="14.25" customHeight="1" x14ac:dyDescent="0.35"/>
    <row r="643" s="6" customFormat="1" ht="14.25" customHeight="1" x14ac:dyDescent="0.35"/>
    <row r="644" s="6" customFormat="1" ht="14.25" customHeight="1" x14ac:dyDescent="0.35"/>
    <row r="645" s="6" customFormat="1" ht="14.25" customHeight="1" x14ac:dyDescent="0.35"/>
    <row r="646" s="6" customFormat="1" ht="14.25" customHeight="1" x14ac:dyDescent="0.35"/>
    <row r="647" s="6" customFormat="1" ht="14.25" customHeight="1" x14ac:dyDescent="0.35"/>
    <row r="648" s="6" customFormat="1" ht="14.25" customHeight="1" x14ac:dyDescent="0.35"/>
    <row r="649" s="6" customFormat="1" ht="14.25" customHeight="1" x14ac:dyDescent="0.35"/>
    <row r="650" s="6" customFormat="1" ht="14.25" customHeight="1" x14ac:dyDescent="0.35"/>
    <row r="651" s="6" customFormat="1" ht="14.25" customHeight="1" x14ac:dyDescent="0.35"/>
    <row r="652" s="6" customFormat="1" ht="14.25" customHeight="1" x14ac:dyDescent="0.35"/>
    <row r="653" s="6" customFormat="1" ht="14.25" customHeight="1" x14ac:dyDescent="0.35"/>
    <row r="654" s="6" customFormat="1" ht="14.25" customHeight="1" x14ac:dyDescent="0.35"/>
    <row r="655" s="6" customFormat="1" ht="14.25" customHeight="1" x14ac:dyDescent="0.35"/>
    <row r="656" s="6" customFormat="1" ht="14.25" customHeight="1" x14ac:dyDescent="0.35"/>
    <row r="657" s="6" customFormat="1" ht="14.25" customHeight="1" x14ac:dyDescent="0.35"/>
    <row r="658" s="6" customFormat="1" ht="14.25" customHeight="1" x14ac:dyDescent="0.35"/>
    <row r="659" s="6" customFormat="1" ht="14.25" customHeight="1" x14ac:dyDescent="0.35"/>
    <row r="660" s="6" customFormat="1" ht="14.25" customHeight="1" x14ac:dyDescent="0.35"/>
    <row r="661" s="6" customFormat="1" ht="14.25" customHeight="1" x14ac:dyDescent="0.35"/>
    <row r="662" s="6" customFormat="1" ht="14.25" customHeight="1" x14ac:dyDescent="0.35"/>
    <row r="663" s="6" customFormat="1" ht="14.25" customHeight="1" x14ac:dyDescent="0.35"/>
    <row r="664" s="6" customFormat="1" ht="14.25" customHeight="1" x14ac:dyDescent="0.35"/>
    <row r="665" s="6" customFormat="1" ht="14.25" customHeight="1" x14ac:dyDescent="0.35"/>
    <row r="666" s="6" customFormat="1" ht="14.25" customHeight="1" x14ac:dyDescent="0.35"/>
    <row r="667" s="6" customFormat="1" ht="14.25" customHeight="1" x14ac:dyDescent="0.35"/>
    <row r="668" s="6" customFormat="1" ht="14.25" customHeight="1" x14ac:dyDescent="0.35"/>
    <row r="669" s="6" customFormat="1" ht="14.25" customHeight="1" x14ac:dyDescent="0.35"/>
    <row r="670" s="6" customFormat="1" ht="14.25" customHeight="1" x14ac:dyDescent="0.35"/>
    <row r="671" s="6" customFormat="1" ht="14.25" customHeight="1" x14ac:dyDescent="0.35"/>
    <row r="672" s="6" customFormat="1" ht="14.25" customHeight="1" x14ac:dyDescent="0.35"/>
    <row r="673" s="6" customFormat="1" ht="14.25" customHeight="1" x14ac:dyDescent="0.35"/>
    <row r="674" s="6" customFormat="1" ht="14.25" customHeight="1" x14ac:dyDescent="0.35"/>
    <row r="675" s="6" customFormat="1" ht="14.25" customHeight="1" x14ac:dyDescent="0.35"/>
    <row r="676" s="6" customFormat="1" ht="14.25" customHeight="1" x14ac:dyDescent="0.35"/>
    <row r="677" s="6" customFormat="1" ht="14.25" customHeight="1" x14ac:dyDescent="0.35"/>
    <row r="678" s="6" customFormat="1" ht="14.25" customHeight="1" x14ac:dyDescent="0.35"/>
    <row r="679" s="6" customFormat="1" ht="14.25" customHeight="1" x14ac:dyDescent="0.35"/>
    <row r="680" s="6" customFormat="1" ht="14.25" customHeight="1" x14ac:dyDescent="0.35"/>
    <row r="681" s="6" customFormat="1" ht="14.25" customHeight="1" x14ac:dyDescent="0.35"/>
    <row r="682" s="6" customFormat="1" ht="14.25" customHeight="1" x14ac:dyDescent="0.35"/>
    <row r="683" s="6" customFormat="1" ht="14.25" customHeight="1" x14ac:dyDescent="0.35"/>
    <row r="684" s="6" customFormat="1" ht="14.25" customHeight="1" x14ac:dyDescent="0.35"/>
    <row r="685" s="6" customFormat="1" ht="14.25" customHeight="1" x14ac:dyDescent="0.35"/>
    <row r="686" s="6" customFormat="1" ht="14.25" customHeight="1" x14ac:dyDescent="0.35"/>
    <row r="687" s="6" customFormat="1" ht="14.25" customHeight="1" x14ac:dyDescent="0.35"/>
    <row r="688" s="6" customFormat="1" ht="14.25" customHeight="1" x14ac:dyDescent="0.35"/>
    <row r="689" s="6" customFormat="1" ht="14.25" customHeight="1" x14ac:dyDescent="0.35"/>
    <row r="690" s="6" customFormat="1" ht="14.25" customHeight="1" x14ac:dyDescent="0.35"/>
    <row r="691" s="6" customFormat="1" ht="14.25" customHeight="1" x14ac:dyDescent="0.35"/>
    <row r="692" s="6" customFormat="1" ht="14.25" customHeight="1" x14ac:dyDescent="0.35"/>
    <row r="693" s="6" customFormat="1" ht="14.25" customHeight="1" x14ac:dyDescent="0.35"/>
    <row r="694" s="6" customFormat="1" ht="14.25" customHeight="1" x14ac:dyDescent="0.35"/>
    <row r="695" s="6" customFormat="1" ht="14.25" customHeight="1" x14ac:dyDescent="0.35"/>
    <row r="696" s="6" customFormat="1" ht="14.25" customHeight="1" x14ac:dyDescent="0.35"/>
    <row r="697" s="6" customFormat="1" ht="14.25" customHeight="1" x14ac:dyDescent="0.35"/>
    <row r="698" s="6" customFormat="1" ht="14.25" customHeight="1" x14ac:dyDescent="0.35"/>
    <row r="699" s="6" customFormat="1" ht="14.25" customHeight="1" x14ac:dyDescent="0.35"/>
    <row r="700" s="6" customFormat="1" ht="14.25" customHeight="1" x14ac:dyDescent="0.35"/>
    <row r="701" s="6" customFormat="1" ht="14.25" customHeight="1" x14ac:dyDescent="0.35"/>
    <row r="702" s="6" customFormat="1" ht="14.25" customHeight="1" x14ac:dyDescent="0.35"/>
    <row r="703" s="6" customFormat="1" ht="14.25" customHeight="1" x14ac:dyDescent="0.35"/>
    <row r="704" s="6" customFormat="1" ht="14.25" customHeight="1" x14ac:dyDescent="0.35"/>
    <row r="705" s="6" customFormat="1" ht="14.25" customHeight="1" x14ac:dyDescent="0.35"/>
    <row r="706" s="6" customFormat="1" ht="14.25" customHeight="1" x14ac:dyDescent="0.35"/>
    <row r="707" s="6" customFormat="1" ht="14.25" customHeight="1" x14ac:dyDescent="0.35"/>
    <row r="708" s="6" customFormat="1" ht="14.25" customHeight="1" x14ac:dyDescent="0.35"/>
    <row r="709" s="6" customFormat="1" ht="14.25" customHeight="1" x14ac:dyDescent="0.35"/>
    <row r="710" s="6" customFormat="1" ht="14.25" customHeight="1" x14ac:dyDescent="0.35"/>
    <row r="711" s="6" customFormat="1" ht="14.25" customHeight="1" x14ac:dyDescent="0.35"/>
    <row r="712" s="6" customFormat="1" ht="14.25" customHeight="1" x14ac:dyDescent="0.35"/>
    <row r="713" s="6" customFormat="1" ht="14.25" customHeight="1" x14ac:dyDescent="0.35"/>
    <row r="714" s="6" customFormat="1" ht="14.25" customHeight="1" x14ac:dyDescent="0.35"/>
    <row r="715" s="6" customFormat="1" ht="14.25" customHeight="1" x14ac:dyDescent="0.35"/>
    <row r="716" s="6" customFormat="1" ht="14.25" customHeight="1" x14ac:dyDescent="0.35"/>
    <row r="717" s="6" customFormat="1" ht="14.25" customHeight="1" x14ac:dyDescent="0.35"/>
    <row r="718" s="6" customFormat="1" ht="14.25" customHeight="1" x14ac:dyDescent="0.35"/>
    <row r="719" s="6" customFormat="1" ht="14.25" customHeight="1" x14ac:dyDescent="0.35"/>
    <row r="720" s="6" customFormat="1" ht="14.25" customHeight="1" x14ac:dyDescent="0.35"/>
    <row r="721" s="6" customFormat="1" ht="14.25" customHeight="1" x14ac:dyDescent="0.35"/>
    <row r="722" s="6" customFormat="1" ht="14.25" customHeight="1" x14ac:dyDescent="0.35"/>
    <row r="723" s="6" customFormat="1" ht="14.25" customHeight="1" x14ac:dyDescent="0.35"/>
    <row r="724" s="6" customFormat="1" ht="14.25" customHeight="1" x14ac:dyDescent="0.35"/>
    <row r="725" s="6" customFormat="1" ht="14.25" customHeight="1" x14ac:dyDescent="0.35"/>
    <row r="726" s="6" customFormat="1" ht="14.25" customHeight="1" x14ac:dyDescent="0.35"/>
    <row r="727" s="6" customFormat="1" ht="14.25" customHeight="1" x14ac:dyDescent="0.35"/>
    <row r="728" s="6" customFormat="1" ht="14.25" customHeight="1" x14ac:dyDescent="0.35"/>
    <row r="729" s="6" customFormat="1" ht="14.25" customHeight="1" x14ac:dyDescent="0.35"/>
    <row r="730" s="6" customFormat="1" ht="14.25" customHeight="1" x14ac:dyDescent="0.35"/>
    <row r="731" s="6" customFormat="1" ht="14.25" customHeight="1" x14ac:dyDescent="0.35"/>
    <row r="732" s="6" customFormat="1" ht="14.25" customHeight="1" x14ac:dyDescent="0.35"/>
    <row r="733" s="6" customFormat="1" ht="14.25" customHeight="1" x14ac:dyDescent="0.35"/>
    <row r="734" s="6" customFormat="1" ht="14.25" customHeight="1" x14ac:dyDescent="0.35"/>
    <row r="735" s="6" customFormat="1" ht="14.25" customHeight="1" x14ac:dyDescent="0.35"/>
    <row r="736" s="6" customFormat="1" ht="14.25" customHeight="1" x14ac:dyDescent="0.35"/>
    <row r="737" s="6" customFormat="1" ht="14.25" customHeight="1" x14ac:dyDescent="0.35"/>
    <row r="738" s="6" customFormat="1" ht="14.25" customHeight="1" x14ac:dyDescent="0.35"/>
    <row r="739" s="6" customFormat="1" ht="14.25" customHeight="1" x14ac:dyDescent="0.35"/>
    <row r="740" s="6" customFormat="1" ht="14.25" customHeight="1" x14ac:dyDescent="0.35"/>
    <row r="741" s="6" customFormat="1" ht="14.25" customHeight="1" x14ac:dyDescent="0.35"/>
    <row r="742" s="6" customFormat="1" ht="14.25" customHeight="1" x14ac:dyDescent="0.35"/>
    <row r="743" s="6" customFormat="1" ht="14.25" customHeight="1" x14ac:dyDescent="0.35"/>
    <row r="744" s="6" customFormat="1" ht="14.25" customHeight="1" x14ac:dyDescent="0.35"/>
    <row r="745" s="6" customFormat="1" ht="14.25" customHeight="1" x14ac:dyDescent="0.35"/>
    <row r="746" s="6" customFormat="1" ht="14.25" customHeight="1" x14ac:dyDescent="0.35"/>
    <row r="747" s="6" customFormat="1" ht="14.25" customHeight="1" x14ac:dyDescent="0.35"/>
    <row r="748" s="6" customFormat="1" ht="14.25" customHeight="1" x14ac:dyDescent="0.35"/>
    <row r="749" s="6" customFormat="1" ht="14.25" customHeight="1" x14ac:dyDescent="0.35"/>
    <row r="750" s="6" customFormat="1" ht="14.25" customHeight="1" x14ac:dyDescent="0.35"/>
    <row r="751" s="6" customFormat="1" ht="14.25" customHeight="1" x14ac:dyDescent="0.35"/>
    <row r="752" s="6" customFormat="1" ht="14.25" customHeight="1" x14ac:dyDescent="0.35"/>
    <row r="753" s="6" customFormat="1" ht="14.25" customHeight="1" x14ac:dyDescent="0.35"/>
    <row r="754" s="6" customFormat="1" ht="14.25" customHeight="1" x14ac:dyDescent="0.35"/>
    <row r="755" s="6" customFormat="1" ht="14.25" customHeight="1" x14ac:dyDescent="0.35"/>
    <row r="756" s="6" customFormat="1" ht="14.25" customHeight="1" x14ac:dyDescent="0.35"/>
    <row r="757" s="6" customFormat="1" ht="14.25" customHeight="1" x14ac:dyDescent="0.35"/>
    <row r="758" s="6" customFormat="1" ht="14.25" customHeight="1" x14ac:dyDescent="0.35"/>
    <row r="759" s="6" customFormat="1" ht="14.25" customHeight="1" x14ac:dyDescent="0.35"/>
    <row r="760" s="6" customFormat="1" ht="14.25" customHeight="1" x14ac:dyDescent="0.35"/>
    <row r="761" s="6" customFormat="1" ht="14.25" customHeight="1" x14ac:dyDescent="0.35"/>
    <row r="762" s="6" customFormat="1" ht="14.25" customHeight="1" x14ac:dyDescent="0.35"/>
    <row r="763" s="6" customFormat="1" ht="14.25" customHeight="1" x14ac:dyDescent="0.35"/>
    <row r="764" s="6" customFormat="1" ht="14.25" customHeight="1" x14ac:dyDescent="0.35"/>
    <row r="765" s="6" customFormat="1" ht="14.25" customHeight="1" x14ac:dyDescent="0.35"/>
    <row r="766" s="6" customFormat="1" ht="14.25" customHeight="1" x14ac:dyDescent="0.35"/>
    <row r="767" s="6" customFormat="1" ht="14.25" customHeight="1" x14ac:dyDescent="0.35"/>
    <row r="768" s="6" customFormat="1" ht="14.25" customHeight="1" x14ac:dyDescent="0.35"/>
    <row r="769" s="6" customFormat="1" ht="14.25" customHeight="1" x14ac:dyDescent="0.35"/>
    <row r="770" s="6" customFormat="1" ht="14.25" customHeight="1" x14ac:dyDescent="0.35"/>
    <row r="771" s="6" customFormat="1" ht="14.25" customHeight="1" x14ac:dyDescent="0.35"/>
    <row r="772" s="6" customFormat="1" ht="14.25" customHeight="1" x14ac:dyDescent="0.35"/>
    <row r="773" s="6" customFormat="1" ht="14.25" customHeight="1" x14ac:dyDescent="0.35"/>
    <row r="774" s="6" customFormat="1" ht="14.25" customHeight="1" x14ac:dyDescent="0.35"/>
    <row r="775" s="6" customFormat="1" ht="14.25" customHeight="1" x14ac:dyDescent="0.35"/>
    <row r="776" s="6" customFormat="1" ht="14.25" customHeight="1" x14ac:dyDescent="0.35"/>
    <row r="777" s="6" customFormat="1" ht="14.25" customHeight="1" x14ac:dyDescent="0.35"/>
    <row r="778" s="6" customFormat="1" ht="14.25" customHeight="1" x14ac:dyDescent="0.35"/>
    <row r="779" s="6" customFormat="1" ht="14.25" customHeight="1" x14ac:dyDescent="0.35"/>
    <row r="780" s="6" customFormat="1" ht="14.25" customHeight="1" x14ac:dyDescent="0.35"/>
    <row r="781" s="6" customFormat="1" ht="14.25" customHeight="1" x14ac:dyDescent="0.35"/>
    <row r="782" s="6" customFormat="1" ht="14.25" customHeight="1" x14ac:dyDescent="0.35"/>
    <row r="783" s="6" customFormat="1" ht="14.25" customHeight="1" x14ac:dyDescent="0.35"/>
    <row r="784" s="6" customFormat="1" ht="14.25" customHeight="1" x14ac:dyDescent="0.35"/>
    <row r="785" s="6" customFormat="1" ht="14.25" customHeight="1" x14ac:dyDescent="0.35"/>
    <row r="786" s="6" customFormat="1" ht="14.25" customHeight="1" x14ac:dyDescent="0.35"/>
    <row r="787" s="6" customFormat="1" ht="14.25" customHeight="1" x14ac:dyDescent="0.35"/>
    <row r="788" s="6" customFormat="1" ht="14.25" customHeight="1" x14ac:dyDescent="0.35"/>
    <row r="789" s="6" customFormat="1" ht="14.25" customHeight="1" x14ac:dyDescent="0.35"/>
    <row r="790" s="6" customFormat="1" ht="14.25" customHeight="1" x14ac:dyDescent="0.35"/>
    <row r="791" s="6" customFormat="1" ht="14.25" customHeight="1" x14ac:dyDescent="0.35"/>
    <row r="792" s="6" customFormat="1" ht="14.25" customHeight="1" x14ac:dyDescent="0.35"/>
    <row r="793" s="6" customFormat="1" ht="14.25" customHeight="1" x14ac:dyDescent="0.35"/>
    <row r="794" s="6" customFormat="1" ht="14.25" customHeight="1" x14ac:dyDescent="0.35"/>
    <row r="795" s="6" customFormat="1" ht="14.25" customHeight="1" x14ac:dyDescent="0.35"/>
    <row r="796" s="6" customFormat="1" ht="14.25" customHeight="1" x14ac:dyDescent="0.35"/>
    <row r="797" s="6" customFormat="1" ht="14.25" customHeight="1" x14ac:dyDescent="0.35"/>
    <row r="798" s="6" customFormat="1" ht="14.25" customHeight="1" x14ac:dyDescent="0.35"/>
    <row r="799" s="6" customFormat="1" ht="14.25" customHeight="1" x14ac:dyDescent="0.35"/>
    <row r="800" s="6" customFormat="1" ht="14.25" customHeight="1" x14ac:dyDescent="0.35"/>
    <row r="801" s="6" customFormat="1" ht="14.25" customHeight="1" x14ac:dyDescent="0.35"/>
    <row r="802" s="6" customFormat="1" ht="14.25" customHeight="1" x14ac:dyDescent="0.35"/>
    <row r="803" s="6" customFormat="1" ht="14.25" customHeight="1" x14ac:dyDescent="0.35"/>
    <row r="804" s="6" customFormat="1" ht="14.25" customHeight="1" x14ac:dyDescent="0.35"/>
    <row r="805" s="6" customFormat="1" ht="14.25" customHeight="1" x14ac:dyDescent="0.35"/>
    <row r="806" s="6" customFormat="1" ht="14.25" customHeight="1" x14ac:dyDescent="0.35"/>
    <row r="807" s="6" customFormat="1" ht="14.25" customHeight="1" x14ac:dyDescent="0.35"/>
    <row r="808" s="6" customFormat="1" ht="14.25" customHeight="1" x14ac:dyDescent="0.35"/>
    <row r="809" s="6" customFormat="1" ht="14.25" customHeight="1" x14ac:dyDescent="0.35"/>
    <row r="810" s="6" customFormat="1" ht="14.25" customHeight="1" x14ac:dyDescent="0.35"/>
    <row r="811" s="6" customFormat="1" ht="14.25" customHeight="1" x14ac:dyDescent="0.35"/>
    <row r="812" s="6" customFormat="1" ht="14.25" customHeight="1" x14ac:dyDescent="0.35"/>
    <row r="813" s="6" customFormat="1" ht="14.25" customHeight="1" x14ac:dyDescent="0.35"/>
    <row r="814" s="6" customFormat="1" ht="14.25" customHeight="1" x14ac:dyDescent="0.35"/>
    <row r="815" s="6" customFormat="1" ht="14.25" customHeight="1" x14ac:dyDescent="0.35"/>
    <row r="816" s="6" customFormat="1" ht="14.25" customHeight="1" x14ac:dyDescent="0.35"/>
    <row r="817" s="6" customFormat="1" ht="14.25" customHeight="1" x14ac:dyDescent="0.35"/>
    <row r="818" s="6" customFormat="1" ht="14.25" customHeight="1" x14ac:dyDescent="0.35"/>
    <row r="819" s="6" customFormat="1" ht="14.25" customHeight="1" x14ac:dyDescent="0.35"/>
    <row r="820" s="6" customFormat="1" ht="14.25" customHeight="1" x14ac:dyDescent="0.35"/>
    <row r="821" s="6" customFormat="1" ht="14.25" customHeight="1" x14ac:dyDescent="0.35"/>
    <row r="822" s="6" customFormat="1" ht="14.25" customHeight="1" x14ac:dyDescent="0.35"/>
    <row r="823" s="6" customFormat="1" ht="14.25" customHeight="1" x14ac:dyDescent="0.35"/>
    <row r="824" s="6" customFormat="1" ht="14.25" customHeight="1" x14ac:dyDescent="0.35"/>
    <row r="825" s="6" customFormat="1" ht="14.25" customHeight="1" x14ac:dyDescent="0.35"/>
    <row r="826" s="6" customFormat="1" ht="14.25" customHeight="1" x14ac:dyDescent="0.35"/>
    <row r="827" s="6" customFormat="1" ht="14.25" customHeight="1" x14ac:dyDescent="0.35"/>
    <row r="828" s="6" customFormat="1" ht="14.25" customHeight="1" x14ac:dyDescent="0.35"/>
    <row r="829" s="6" customFormat="1" ht="14.25" customHeight="1" x14ac:dyDescent="0.35"/>
    <row r="830" s="6" customFormat="1" ht="14.25" customHeight="1" x14ac:dyDescent="0.35"/>
    <row r="831" s="6" customFormat="1" ht="14.25" customHeight="1" x14ac:dyDescent="0.35"/>
    <row r="832" s="6" customFormat="1" ht="14.25" customHeight="1" x14ac:dyDescent="0.35"/>
    <row r="833" s="6" customFormat="1" ht="14.25" customHeight="1" x14ac:dyDescent="0.35"/>
    <row r="834" s="6" customFormat="1" ht="14.25" customHeight="1" x14ac:dyDescent="0.35"/>
    <row r="835" s="6" customFormat="1" ht="14.25" customHeight="1" x14ac:dyDescent="0.35"/>
    <row r="836" s="6" customFormat="1" ht="14.25" customHeight="1" x14ac:dyDescent="0.35"/>
    <row r="837" s="6" customFormat="1" ht="14.25" customHeight="1" x14ac:dyDescent="0.35"/>
    <row r="838" s="6" customFormat="1" ht="14.25" customHeight="1" x14ac:dyDescent="0.35"/>
    <row r="839" s="6" customFormat="1" ht="14.25" customHeight="1" x14ac:dyDescent="0.35"/>
    <row r="840" s="6" customFormat="1" ht="14.25" customHeight="1" x14ac:dyDescent="0.35"/>
    <row r="841" s="6" customFormat="1" ht="14.25" customHeight="1" x14ac:dyDescent="0.35"/>
    <row r="842" s="6" customFormat="1" ht="14.25" customHeight="1" x14ac:dyDescent="0.35"/>
    <row r="843" s="6" customFormat="1" ht="14.25" customHeight="1" x14ac:dyDescent="0.35"/>
    <row r="844" s="6" customFormat="1" ht="14.25" customHeight="1" x14ac:dyDescent="0.35"/>
    <row r="845" s="6" customFormat="1" ht="14.25" customHeight="1" x14ac:dyDescent="0.35"/>
    <row r="846" s="6" customFormat="1" ht="14.25" customHeight="1" x14ac:dyDescent="0.35"/>
    <row r="847" s="6" customFormat="1" ht="14.25" customHeight="1" x14ac:dyDescent="0.35"/>
    <row r="848" s="6" customFormat="1" ht="14.25" customHeight="1" x14ac:dyDescent="0.35"/>
    <row r="849" s="6" customFormat="1" ht="14.25" customHeight="1" x14ac:dyDescent="0.35"/>
    <row r="850" s="6" customFormat="1" ht="14.25" customHeight="1" x14ac:dyDescent="0.35"/>
    <row r="851" s="6" customFormat="1" ht="14.25" customHeight="1" x14ac:dyDescent="0.35"/>
    <row r="852" s="6" customFormat="1" ht="14.25" customHeight="1" x14ac:dyDescent="0.35"/>
    <row r="853" s="6" customFormat="1" ht="14.25" customHeight="1" x14ac:dyDescent="0.35"/>
    <row r="854" s="6" customFormat="1" ht="14.25" customHeight="1" x14ac:dyDescent="0.35"/>
    <row r="855" s="6" customFormat="1" ht="14.25" customHeight="1" x14ac:dyDescent="0.35"/>
    <row r="856" s="6" customFormat="1" ht="14.25" customHeight="1" x14ac:dyDescent="0.35"/>
    <row r="857" s="6" customFormat="1" ht="14.25" customHeight="1" x14ac:dyDescent="0.35"/>
    <row r="858" s="6" customFormat="1" ht="14.25" customHeight="1" x14ac:dyDescent="0.35"/>
    <row r="859" s="6" customFormat="1" ht="14.25" customHeight="1" x14ac:dyDescent="0.35"/>
    <row r="860" s="6" customFormat="1" ht="14.25" customHeight="1" x14ac:dyDescent="0.35"/>
    <row r="861" s="6" customFormat="1" ht="14.25" customHeight="1" x14ac:dyDescent="0.35"/>
    <row r="862" s="6" customFormat="1" ht="14.25" customHeight="1" x14ac:dyDescent="0.35"/>
    <row r="863" s="6" customFormat="1" ht="14.25" customHeight="1" x14ac:dyDescent="0.35"/>
    <row r="864" s="6" customFormat="1" ht="14.25" customHeight="1" x14ac:dyDescent="0.35"/>
    <row r="865" s="6" customFormat="1" ht="14.25" customHeight="1" x14ac:dyDescent="0.35"/>
    <row r="866" s="6" customFormat="1" ht="14.25" customHeight="1" x14ac:dyDescent="0.35"/>
    <row r="867" s="6" customFormat="1" ht="14.25" customHeight="1" x14ac:dyDescent="0.35"/>
    <row r="868" s="6" customFormat="1" ht="14.25" customHeight="1" x14ac:dyDescent="0.35"/>
    <row r="869" s="6" customFormat="1" ht="14.25" customHeight="1" x14ac:dyDescent="0.35"/>
    <row r="870" s="6" customFormat="1" ht="14.25" customHeight="1" x14ac:dyDescent="0.35"/>
    <row r="871" s="6" customFormat="1" ht="14.25" customHeight="1" x14ac:dyDescent="0.35"/>
    <row r="872" s="6" customFormat="1" ht="14.25" customHeight="1" x14ac:dyDescent="0.35"/>
    <row r="873" s="6" customFormat="1" ht="14.25" customHeight="1" x14ac:dyDescent="0.35"/>
    <row r="874" s="6" customFormat="1" ht="14.25" customHeight="1" x14ac:dyDescent="0.35"/>
    <row r="875" s="6" customFormat="1" ht="14.25" customHeight="1" x14ac:dyDescent="0.35"/>
    <row r="876" s="6" customFormat="1" ht="14.25" customHeight="1" x14ac:dyDescent="0.35"/>
    <row r="877" s="6" customFormat="1" ht="14.25" customHeight="1" x14ac:dyDescent="0.35"/>
    <row r="878" s="6" customFormat="1" ht="14.25" customHeight="1" x14ac:dyDescent="0.35"/>
    <row r="879" s="6" customFormat="1" ht="14.25" customHeight="1" x14ac:dyDescent="0.35"/>
    <row r="880" s="6" customFormat="1" ht="14.25" customHeight="1" x14ac:dyDescent="0.35"/>
    <row r="881" s="6" customFormat="1" ht="14.25" customHeight="1" x14ac:dyDescent="0.35"/>
    <row r="882" s="6" customFormat="1" ht="14.25" customHeight="1" x14ac:dyDescent="0.35"/>
    <row r="883" s="6" customFormat="1" ht="14.25" customHeight="1" x14ac:dyDescent="0.35"/>
    <row r="884" s="6" customFormat="1" ht="14.25" customHeight="1" x14ac:dyDescent="0.35"/>
    <row r="885" s="6" customFormat="1" ht="14.25" customHeight="1" x14ac:dyDescent="0.35"/>
    <row r="886" s="6" customFormat="1" ht="14.25" customHeight="1" x14ac:dyDescent="0.35"/>
    <row r="887" s="6" customFormat="1" ht="14.25" customHeight="1" x14ac:dyDescent="0.35"/>
    <row r="888" s="6" customFormat="1" ht="14.25" customHeight="1" x14ac:dyDescent="0.35"/>
    <row r="889" s="6" customFormat="1" ht="14.25" customHeight="1" x14ac:dyDescent="0.35"/>
    <row r="890" s="6" customFormat="1" ht="14.25" customHeight="1" x14ac:dyDescent="0.35"/>
    <row r="891" s="6" customFormat="1" ht="14.25" customHeight="1" x14ac:dyDescent="0.35"/>
    <row r="892" s="6" customFormat="1" ht="14.25" customHeight="1" x14ac:dyDescent="0.35"/>
    <row r="893" s="6" customFormat="1" ht="14.25" customHeight="1" x14ac:dyDescent="0.35"/>
    <row r="894" s="6" customFormat="1" ht="14.25" customHeight="1" x14ac:dyDescent="0.35"/>
    <row r="895" s="6" customFormat="1" ht="14.25" customHeight="1" x14ac:dyDescent="0.35"/>
    <row r="896" s="6" customFormat="1" ht="14.25" customHeight="1" x14ac:dyDescent="0.35"/>
    <row r="897" s="6" customFormat="1" ht="14.25" customHeight="1" x14ac:dyDescent="0.35"/>
    <row r="898" s="6" customFormat="1" ht="14.25" customHeight="1" x14ac:dyDescent="0.35"/>
    <row r="899" s="6" customFormat="1" ht="14.25" customHeight="1" x14ac:dyDescent="0.35"/>
    <row r="900" s="6" customFormat="1" ht="14.25" customHeight="1" x14ac:dyDescent="0.35"/>
    <row r="901" s="6" customFormat="1" ht="14.25" customHeight="1" x14ac:dyDescent="0.35"/>
    <row r="902" s="6" customFormat="1" ht="14.25" customHeight="1" x14ac:dyDescent="0.35"/>
    <row r="903" s="6" customFormat="1" ht="14.25" customHeight="1" x14ac:dyDescent="0.35"/>
    <row r="904" s="6" customFormat="1" ht="14.25" customHeight="1" x14ac:dyDescent="0.35"/>
    <row r="905" s="6" customFormat="1" ht="14.25" customHeight="1" x14ac:dyDescent="0.35"/>
    <row r="906" s="6" customFormat="1" ht="14.25" customHeight="1" x14ac:dyDescent="0.35"/>
    <row r="907" s="6" customFormat="1" ht="14.25" customHeight="1" x14ac:dyDescent="0.35"/>
    <row r="908" s="6" customFormat="1" ht="14.25" customHeight="1" x14ac:dyDescent="0.35"/>
    <row r="909" s="6" customFormat="1" ht="14.25" customHeight="1" x14ac:dyDescent="0.35"/>
    <row r="910" s="6" customFormat="1" ht="14.25" customHeight="1" x14ac:dyDescent="0.35"/>
    <row r="911" s="6" customFormat="1" ht="14.25" customHeight="1" x14ac:dyDescent="0.35"/>
    <row r="912" s="6" customFormat="1" ht="14.25" customHeight="1" x14ac:dyDescent="0.35"/>
    <row r="913" s="6" customFormat="1" ht="14.25" customHeight="1" x14ac:dyDescent="0.35"/>
    <row r="914" s="6" customFormat="1" ht="14.25" customHeight="1" x14ac:dyDescent="0.35"/>
    <row r="915" s="6" customFormat="1" ht="14.25" customHeight="1" x14ac:dyDescent="0.35"/>
    <row r="916" s="6" customFormat="1" ht="14.25" customHeight="1" x14ac:dyDescent="0.35"/>
    <row r="917" s="6" customFormat="1" ht="14.25" customHeight="1" x14ac:dyDescent="0.35"/>
    <row r="918" s="6" customFormat="1" ht="14.25" customHeight="1" x14ac:dyDescent="0.35"/>
    <row r="919" s="6" customFormat="1" ht="14.25" customHeight="1" x14ac:dyDescent="0.35"/>
    <row r="920" s="6" customFormat="1" ht="14.25" customHeight="1" x14ac:dyDescent="0.35"/>
    <row r="921" s="6" customFormat="1" ht="14.25" customHeight="1" x14ac:dyDescent="0.35"/>
    <row r="922" s="6" customFormat="1" ht="14.25" customHeight="1" x14ac:dyDescent="0.35"/>
    <row r="923" s="6" customFormat="1" ht="14.25" customHeight="1" x14ac:dyDescent="0.35"/>
    <row r="924" s="6" customFormat="1" ht="14.25" customHeight="1" x14ac:dyDescent="0.35"/>
    <row r="925" s="6" customFormat="1" ht="14.25" customHeight="1" x14ac:dyDescent="0.35"/>
    <row r="926" s="6" customFormat="1" ht="14.25" customHeight="1" x14ac:dyDescent="0.35"/>
    <row r="927" s="6" customFormat="1" ht="14.25" customHeight="1" x14ac:dyDescent="0.35"/>
    <row r="928" s="6" customFormat="1" ht="14.25" customHeight="1" x14ac:dyDescent="0.35"/>
    <row r="929" s="6" customFormat="1" ht="14.25" customHeight="1" x14ac:dyDescent="0.35"/>
    <row r="930" s="6" customFormat="1" ht="14.25" customHeight="1" x14ac:dyDescent="0.35"/>
    <row r="931" s="6" customFormat="1" ht="14.25" customHeight="1" x14ac:dyDescent="0.35"/>
    <row r="932" s="6" customFormat="1" ht="14.25" customHeight="1" x14ac:dyDescent="0.35"/>
    <row r="933" s="6" customFormat="1" ht="14.25" customHeight="1" x14ac:dyDescent="0.35"/>
    <row r="934" s="6" customFormat="1" ht="14.25" customHeight="1" x14ac:dyDescent="0.35"/>
    <row r="935" s="6" customFormat="1" ht="14.25" customHeight="1" x14ac:dyDescent="0.35"/>
    <row r="936" s="6" customFormat="1" ht="14.25" customHeight="1" x14ac:dyDescent="0.35"/>
    <row r="937" s="6" customFormat="1" ht="14.25" customHeight="1" x14ac:dyDescent="0.35"/>
    <row r="938" s="6" customFormat="1" ht="14.25" customHeight="1" x14ac:dyDescent="0.35"/>
    <row r="939" s="6" customFormat="1" ht="14.25" customHeight="1" x14ac:dyDescent="0.35"/>
    <row r="940" s="6" customFormat="1" ht="14.25" customHeight="1" x14ac:dyDescent="0.35"/>
    <row r="941" s="6" customFormat="1" ht="14.25" customHeight="1" x14ac:dyDescent="0.35"/>
    <row r="942" s="6" customFormat="1" ht="14.25" customHeight="1" x14ac:dyDescent="0.35"/>
    <row r="943" s="6" customFormat="1" ht="14.25" customHeight="1" x14ac:dyDescent="0.35"/>
    <row r="944" s="6" customFormat="1" ht="14.25" customHeight="1" x14ac:dyDescent="0.35"/>
    <row r="945" s="6" customFormat="1" ht="14.25" customHeight="1" x14ac:dyDescent="0.35"/>
    <row r="946" s="6" customFormat="1" ht="14.25" customHeight="1" x14ac:dyDescent="0.35"/>
    <row r="947" s="6" customFormat="1" ht="14.25" customHeight="1" x14ac:dyDescent="0.35"/>
    <row r="948" s="6" customFormat="1" ht="14.25" customHeight="1" x14ac:dyDescent="0.35"/>
    <row r="949" s="6" customFormat="1" ht="14.25" customHeight="1" x14ac:dyDescent="0.35"/>
    <row r="950" s="6" customFormat="1" ht="14.25" customHeight="1" x14ac:dyDescent="0.35"/>
    <row r="951" s="6" customFormat="1" ht="14.25" customHeight="1" x14ac:dyDescent="0.35"/>
    <row r="952" s="6" customFormat="1" ht="14.25" customHeight="1" x14ac:dyDescent="0.35"/>
    <row r="953" s="6" customFormat="1" ht="14.25" customHeight="1" x14ac:dyDescent="0.35"/>
    <row r="954" s="6" customFormat="1" ht="14.25" customHeight="1" x14ac:dyDescent="0.35"/>
    <row r="955" s="6" customFormat="1" ht="14.25" customHeight="1" x14ac:dyDescent="0.35"/>
    <row r="956" s="6" customFormat="1" ht="14.25" customHeight="1" x14ac:dyDescent="0.35"/>
    <row r="957" s="6" customFormat="1" ht="14.25" customHeight="1" x14ac:dyDescent="0.35"/>
    <row r="958" s="6" customFormat="1" ht="14.25" customHeight="1" x14ac:dyDescent="0.35"/>
    <row r="959" s="6" customFormat="1" ht="14.25" customHeight="1" x14ac:dyDescent="0.35"/>
    <row r="960" s="6" customFormat="1" ht="14.25" customHeight="1" x14ac:dyDescent="0.35"/>
    <row r="961" s="6" customFormat="1" ht="14.25" customHeight="1" x14ac:dyDescent="0.35"/>
    <row r="962" s="6" customFormat="1" ht="14.25" customHeight="1" x14ac:dyDescent="0.35"/>
    <row r="963" s="6" customFormat="1" ht="14.25" customHeight="1" x14ac:dyDescent="0.35"/>
    <row r="964" s="6" customFormat="1" ht="14.25" customHeight="1" x14ac:dyDescent="0.35"/>
    <row r="965" s="6" customFormat="1" ht="14.25" customHeight="1" x14ac:dyDescent="0.35"/>
    <row r="966" s="6" customFormat="1" ht="14.25" customHeight="1" x14ac:dyDescent="0.35"/>
    <row r="967" s="6" customFormat="1" ht="14.25" customHeight="1" x14ac:dyDescent="0.35"/>
    <row r="968" s="6" customFormat="1" ht="14.25" customHeight="1" x14ac:dyDescent="0.35"/>
    <row r="969" s="6" customFormat="1" ht="14.25" customHeight="1" x14ac:dyDescent="0.35"/>
    <row r="970" s="6" customFormat="1" ht="14.25" customHeight="1" x14ac:dyDescent="0.35"/>
    <row r="971" s="6" customFormat="1" ht="14.25" customHeight="1" x14ac:dyDescent="0.35"/>
    <row r="972" s="6" customFormat="1" ht="14.25" customHeight="1" x14ac:dyDescent="0.35"/>
    <row r="973" s="6" customFormat="1" ht="14.25" customHeight="1" x14ac:dyDescent="0.35"/>
    <row r="974" s="6" customFormat="1" ht="14.25" customHeight="1" x14ac:dyDescent="0.35"/>
    <row r="975" s="6" customFormat="1" ht="14.25" customHeight="1" x14ac:dyDescent="0.35"/>
    <row r="976" s="6" customFormat="1" ht="14.25" customHeight="1" x14ac:dyDescent="0.35"/>
    <row r="977" s="6" customFormat="1" ht="14.25" customHeight="1" x14ac:dyDescent="0.35"/>
    <row r="978" s="6" customFormat="1" ht="14.25" customHeight="1" x14ac:dyDescent="0.35"/>
    <row r="979" s="6" customFormat="1" ht="14.25" customHeight="1" x14ac:dyDescent="0.35"/>
    <row r="980" s="6" customFormat="1" ht="14.25" customHeight="1" x14ac:dyDescent="0.35"/>
    <row r="981" s="6" customFormat="1" ht="14.25" customHeight="1" x14ac:dyDescent="0.35"/>
    <row r="982" s="6" customFormat="1" ht="14.25" customHeight="1" x14ac:dyDescent="0.35"/>
    <row r="983" s="6" customFormat="1" ht="14.25" customHeight="1" x14ac:dyDescent="0.35"/>
    <row r="984" s="6" customFormat="1" ht="14.25" customHeight="1" x14ac:dyDescent="0.35"/>
    <row r="985" s="6" customFormat="1" ht="14.25" customHeight="1" x14ac:dyDescent="0.35"/>
    <row r="986" s="6" customFormat="1" ht="14.25" customHeight="1" x14ac:dyDescent="0.35"/>
    <row r="987" s="6" customFormat="1" ht="14.25" customHeight="1" x14ac:dyDescent="0.35"/>
    <row r="988" s="6" customFormat="1" ht="14.25" customHeight="1" x14ac:dyDescent="0.35"/>
    <row r="989" s="6" customFormat="1" ht="14.25" customHeight="1" x14ac:dyDescent="0.35"/>
    <row r="990" s="6" customFormat="1" ht="14.25" customHeight="1" x14ac:dyDescent="0.35"/>
    <row r="991" s="6" customFormat="1" ht="14.25" customHeight="1" x14ac:dyDescent="0.35"/>
    <row r="992" s="6" customFormat="1" ht="14.25" customHeight="1" x14ac:dyDescent="0.35"/>
    <row r="993" s="6" customFormat="1" ht="14.25" customHeight="1" x14ac:dyDescent="0.35"/>
    <row r="994" s="6" customFormat="1" ht="14.25" customHeight="1" x14ac:dyDescent="0.35"/>
    <row r="995" s="6" customFormat="1" ht="14.25" customHeight="1" x14ac:dyDescent="0.35"/>
    <row r="996" s="6" customFormat="1" ht="14.25" customHeight="1" x14ac:dyDescent="0.35"/>
    <row r="997" s="6" customFormat="1" ht="14.25" customHeight="1" x14ac:dyDescent="0.35"/>
    <row r="998" s="6" customFormat="1" ht="14.25" customHeight="1" x14ac:dyDescent="0.35"/>
    <row r="999" s="6" customFormat="1" ht="14.25" customHeight="1" x14ac:dyDescent="0.35"/>
    <row r="1000" s="6" customFormat="1" ht="14.2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topLeftCell="A85" zoomScale="80" zoomScaleNormal="80" workbookViewId="0">
      <selection activeCell="H5" sqref="H5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14.25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44284</v>
      </c>
      <c r="D2" s="1">
        <v>1</v>
      </c>
      <c r="E2" s="1">
        <v>1</v>
      </c>
      <c r="F2" s="1">
        <v>4</v>
      </c>
      <c r="G2" s="1">
        <v>9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44284</v>
      </c>
      <c r="D3" s="1">
        <v>1</v>
      </c>
      <c r="F3" s="1">
        <v>0.5</v>
      </c>
      <c r="G3" s="1">
        <v>7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44284</v>
      </c>
      <c r="D4" s="1">
        <v>1</v>
      </c>
      <c r="F4" s="1">
        <v>2</v>
      </c>
      <c r="G4" s="1">
        <v>12</v>
      </c>
      <c r="J4" s="1" t="s">
        <v>28</v>
      </c>
      <c r="L4" s="1" t="s">
        <v>38</v>
      </c>
    </row>
    <row r="5" spans="1:12" ht="14.25" customHeight="1" x14ac:dyDescent="0.35">
      <c r="A5" s="1" t="s">
        <v>9</v>
      </c>
      <c r="B5" s="1" t="s">
        <v>10</v>
      </c>
      <c r="C5" s="3">
        <v>44284</v>
      </c>
      <c r="D5" s="1">
        <v>1</v>
      </c>
      <c r="F5" s="1">
        <v>4</v>
      </c>
      <c r="G5" s="1">
        <v>19</v>
      </c>
      <c r="J5" s="1" t="s">
        <v>28</v>
      </c>
      <c r="L5" s="1" t="s">
        <v>39</v>
      </c>
    </row>
    <row r="6" spans="1:12" ht="14.25" customHeight="1" x14ac:dyDescent="0.35">
      <c r="A6" s="1" t="s">
        <v>9</v>
      </c>
      <c r="B6" s="1" t="s">
        <v>10</v>
      </c>
      <c r="C6" s="3">
        <v>44284</v>
      </c>
      <c r="D6" s="1">
        <v>1</v>
      </c>
      <c r="F6" s="1">
        <v>4</v>
      </c>
      <c r="G6" s="1">
        <v>14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44284</v>
      </c>
      <c r="D7" s="1">
        <v>1</v>
      </c>
      <c r="F7" s="1">
        <v>2</v>
      </c>
      <c r="G7" s="1">
        <v>20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44284</v>
      </c>
      <c r="D8" s="1">
        <v>1</v>
      </c>
      <c r="F8" s="1">
        <v>5</v>
      </c>
      <c r="G8" s="1">
        <v>15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44284</v>
      </c>
      <c r="D9" s="1">
        <v>1</v>
      </c>
      <c r="F9" s="1">
        <v>2</v>
      </c>
      <c r="G9" s="1">
        <v>21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44284</v>
      </c>
      <c r="D10" s="1">
        <v>2</v>
      </c>
      <c r="E10" s="1">
        <v>2</v>
      </c>
      <c r="F10" s="1">
        <v>4</v>
      </c>
      <c r="G10" s="1">
        <v>9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44284</v>
      </c>
      <c r="D11" s="1">
        <v>2</v>
      </c>
      <c r="F11" s="1">
        <v>0.5</v>
      </c>
      <c r="G11" s="1">
        <v>3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44284</v>
      </c>
      <c r="D12" s="1">
        <v>2</v>
      </c>
      <c r="F12" s="1">
        <v>7</v>
      </c>
      <c r="G12" s="1">
        <v>9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44284</v>
      </c>
      <c r="D13" s="1">
        <v>2</v>
      </c>
      <c r="F13" s="1">
        <v>0.5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44284</v>
      </c>
      <c r="D14" s="1">
        <v>2</v>
      </c>
      <c r="F14" s="1">
        <v>2</v>
      </c>
      <c r="G14" s="1">
        <v>10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44284</v>
      </c>
      <c r="D15" s="1">
        <v>2</v>
      </c>
      <c r="F15" s="1">
        <v>1</v>
      </c>
      <c r="G15" s="1">
        <v>4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44284</v>
      </c>
      <c r="D16" s="1">
        <v>3</v>
      </c>
      <c r="E16" s="1">
        <v>3</v>
      </c>
      <c r="F16" s="1">
        <v>9</v>
      </c>
      <c r="G16" s="1">
        <v>15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44284</v>
      </c>
      <c r="D17" s="1">
        <v>3</v>
      </c>
      <c r="F17" s="1">
        <v>1</v>
      </c>
      <c r="G17" s="1">
        <v>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44284</v>
      </c>
      <c r="D18" s="1">
        <v>3</v>
      </c>
      <c r="F18" s="1">
        <v>3</v>
      </c>
      <c r="G18" s="1">
        <v>10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44284</v>
      </c>
      <c r="D19" s="1">
        <v>3</v>
      </c>
      <c r="F19" s="1">
        <v>4</v>
      </c>
      <c r="G19" s="1">
        <v>13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44284</v>
      </c>
      <c r="D20" s="1">
        <v>3</v>
      </c>
      <c r="F20" s="1">
        <v>3</v>
      </c>
      <c r="G20" s="1">
        <v>11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44284</v>
      </c>
      <c r="D21" s="1">
        <v>3</v>
      </c>
      <c r="F21" s="1">
        <v>5</v>
      </c>
      <c r="G21" s="1">
        <v>15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44284</v>
      </c>
      <c r="D22" s="1">
        <v>4</v>
      </c>
      <c r="E22" s="1">
        <v>4</v>
      </c>
      <c r="F22" s="1">
        <v>6</v>
      </c>
      <c r="G22" s="1">
        <v>11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44284</v>
      </c>
      <c r="D23" s="1">
        <v>4</v>
      </c>
      <c r="F23" s="1">
        <v>5</v>
      </c>
      <c r="G23" s="1">
        <v>13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44284</v>
      </c>
      <c r="D24" s="1">
        <v>4</v>
      </c>
      <c r="F24" s="1">
        <v>7</v>
      </c>
      <c r="G24" s="1">
        <v>12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44284</v>
      </c>
      <c r="D25" s="1">
        <v>4</v>
      </c>
      <c r="F25" s="1">
        <v>8</v>
      </c>
      <c r="G25" s="1">
        <v>13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44284</v>
      </c>
      <c r="D26" s="1">
        <v>4</v>
      </c>
      <c r="F26" s="1">
        <v>7</v>
      </c>
      <c r="G26" s="1">
        <v>17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44284</v>
      </c>
      <c r="D27" s="1">
        <v>4</v>
      </c>
      <c r="F27" s="1">
        <v>8</v>
      </c>
      <c r="G27" s="1">
        <v>10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44284</v>
      </c>
      <c r="D28" s="1">
        <v>4</v>
      </c>
      <c r="F28" s="1">
        <v>10</v>
      </c>
      <c r="G28" s="1">
        <v>16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44284</v>
      </c>
      <c r="D29" s="1">
        <v>4</v>
      </c>
      <c r="F29" s="1">
        <v>9</v>
      </c>
      <c r="G29" s="1">
        <v>14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44284</v>
      </c>
      <c r="D30" s="1">
        <v>5</v>
      </c>
      <c r="E30" s="1">
        <v>5</v>
      </c>
      <c r="F30" s="1">
        <v>7</v>
      </c>
      <c r="G30" s="1">
        <v>19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44284</v>
      </c>
      <c r="D31" s="1">
        <v>5</v>
      </c>
      <c r="F31" s="1">
        <v>2</v>
      </c>
      <c r="G31" s="1">
        <v>18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44284</v>
      </c>
      <c r="D32" s="1">
        <v>5</v>
      </c>
      <c r="F32" s="1">
        <v>4</v>
      </c>
      <c r="G32" s="1">
        <v>23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44284</v>
      </c>
      <c r="D33" s="1">
        <v>5</v>
      </c>
      <c r="F33" s="1">
        <v>3</v>
      </c>
      <c r="G33" s="1">
        <v>19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44284</v>
      </c>
      <c r="D34" s="1">
        <v>5</v>
      </c>
      <c r="F34" s="1">
        <v>8</v>
      </c>
      <c r="G34" s="1">
        <v>22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44284</v>
      </c>
      <c r="D35" s="1">
        <v>5</v>
      </c>
      <c r="F35" s="1">
        <v>9</v>
      </c>
      <c r="G35" s="1">
        <v>20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44284</v>
      </c>
      <c r="D36" s="1">
        <v>6</v>
      </c>
      <c r="E36" s="1">
        <v>6</v>
      </c>
      <c r="F36" s="1">
        <v>12</v>
      </c>
      <c r="G36" s="1">
        <v>19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44284</v>
      </c>
      <c r="D37" s="1">
        <v>6</v>
      </c>
      <c r="F37" s="1">
        <v>8</v>
      </c>
      <c r="G37" s="1">
        <v>27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44284</v>
      </c>
      <c r="D38" s="1">
        <v>6</v>
      </c>
      <c r="F38" s="1">
        <v>3</v>
      </c>
      <c r="G38" s="1">
        <v>14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44284</v>
      </c>
      <c r="D39" s="1">
        <v>6</v>
      </c>
      <c r="F39" s="1">
        <v>6</v>
      </c>
      <c r="G39" s="1">
        <v>16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44284</v>
      </c>
      <c r="D40" s="1">
        <v>7</v>
      </c>
      <c r="E40" s="1">
        <v>7</v>
      </c>
      <c r="F40" s="1">
        <v>5</v>
      </c>
      <c r="G40" s="1">
        <v>10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44284</v>
      </c>
      <c r="D41" s="1">
        <v>7</v>
      </c>
      <c r="F41" s="1">
        <v>4</v>
      </c>
      <c r="G41" s="1">
        <v>6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44284</v>
      </c>
      <c r="D42" s="1">
        <v>7</v>
      </c>
      <c r="F42" s="1">
        <v>5</v>
      </c>
      <c r="G42" s="1">
        <v>7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44284</v>
      </c>
      <c r="D43" s="1">
        <v>7</v>
      </c>
      <c r="F43" s="1">
        <v>7</v>
      </c>
      <c r="G43" s="1">
        <v>12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44284</v>
      </c>
      <c r="D44" s="1">
        <v>7</v>
      </c>
      <c r="F44" s="1">
        <v>9</v>
      </c>
      <c r="G44" s="1">
        <v>14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44284</v>
      </c>
      <c r="D45" s="1">
        <v>7</v>
      </c>
      <c r="F45" s="1">
        <v>5</v>
      </c>
      <c r="G45" s="1">
        <v>8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44284</v>
      </c>
      <c r="D46" s="1">
        <v>7</v>
      </c>
      <c r="F46" s="1">
        <v>7</v>
      </c>
      <c r="G46" s="1">
        <v>16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44284</v>
      </c>
      <c r="D47" s="1">
        <v>7</v>
      </c>
      <c r="F47" s="1">
        <v>5</v>
      </c>
      <c r="G47" s="1">
        <v>13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44284</v>
      </c>
      <c r="D48" s="1">
        <v>8</v>
      </c>
      <c r="E48" s="1">
        <v>8</v>
      </c>
      <c r="F48" s="1">
        <v>8</v>
      </c>
      <c r="G48" s="1">
        <v>14</v>
      </c>
      <c r="J48" s="1" t="s">
        <v>34</v>
      </c>
    </row>
    <row r="49" spans="1:10" ht="14.25" customHeight="1" x14ac:dyDescent="0.35">
      <c r="A49" s="1" t="s">
        <v>9</v>
      </c>
      <c r="B49" s="1" t="s">
        <v>10</v>
      </c>
      <c r="C49" s="3">
        <v>44284</v>
      </c>
      <c r="D49" s="1">
        <v>8</v>
      </c>
      <c r="F49" s="1">
        <v>11</v>
      </c>
      <c r="G49" s="1">
        <v>26</v>
      </c>
      <c r="J49" s="1" t="s">
        <v>34</v>
      </c>
    </row>
    <row r="50" spans="1:10" ht="14.25" customHeight="1" x14ac:dyDescent="0.35">
      <c r="A50" s="1" t="s">
        <v>9</v>
      </c>
      <c r="B50" s="1" t="s">
        <v>10</v>
      </c>
      <c r="C50" s="3">
        <v>44284</v>
      </c>
      <c r="D50" s="1">
        <v>8</v>
      </c>
      <c r="F50" s="1">
        <v>7</v>
      </c>
      <c r="G50" s="1">
        <v>14</v>
      </c>
      <c r="J50" s="1" t="s">
        <v>34</v>
      </c>
    </row>
    <row r="51" spans="1:10" ht="14.25" customHeight="1" x14ac:dyDescent="0.35">
      <c r="A51" s="1" t="s">
        <v>9</v>
      </c>
      <c r="B51" s="1" t="s">
        <v>10</v>
      </c>
      <c r="C51" s="3">
        <v>44284</v>
      </c>
      <c r="D51" s="1">
        <v>8</v>
      </c>
      <c r="F51" s="1">
        <v>6</v>
      </c>
      <c r="G51" s="1">
        <v>13</v>
      </c>
      <c r="J51" s="1" t="s">
        <v>34</v>
      </c>
    </row>
    <row r="52" spans="1:10" ht="14.25" customHeight="1" x14ac:dyDescent="0.35">
      <c r="A52" s="1" t="s">
        <v>9</v>
      </c>
      <c r="B52" s="1" t="s">
        <v>10</v>
      </c>
      <c r="C52" s="3">
        <v>44284</v>
      </c>
      <c r="D52" s="1">
        <v>8</v>
      </c>
      <c r="F52" s="1">
        <v>7</v>
      </c>
      <c r="G52" s="1">
        <v>12</v>
      </c>
      <c r="J52" s="1" t="s">
        <v>34</v>
      </c>
    </row>
    <row r="53" spans="1:10" ht="14.25" customHeight="1" x14ac:dyDescent="0.35">
      <c r="A53" s="1" t="s">
        <v>9</v>
      </c>
      <c r="B53" s="1" t="s">
        <v>10</v>
      </c>
      <c r="C53" s="3">
        <v>44284</v>
      </c>
      <c r="D53" s="1">
        <v>8</v>
      </c>
      <c r="F53" s="1">
        <v>4</v>
      </c>
      <c r="G53" s="1">
        <v>18</v>
      </c>
      <c r="J53" s="1" t="s">
        <v>34</v>
      </c>
    </row>
    <row r="54" spans="1:10" ht="14.25" customHeight="1" x14ac:dyDescent="0.35">
      <c r="A54" s="1" t="s">
        <v>9</v>
      </c>
      <c r="B54" s="1" t="s">
        <v>10</v>
      </c>
      <c r="C54" s="3">
        <v>44284</v>
      </c>
      <c r="D54" s="1">
        <v>9</v>
      </c>
      <c r="E54" s="1">
        <v>9</v>
      </c>
      <c r="F54" s="1">
        <v>6</v>
      </c>
      <c r="G54" s="1">
        <v>13</v>
      </c>
      <c r="J54" s="1" t="s">
        <v>34</v>
      </c>
    </row>
    <row r="55" spans="1:10" ht="14.25" customHeight="1" x14ac:dyDescent="0.35">
      <c r="A55" s="1" t="s">
        <v>9</v>
      </c>
      <c r="B55" s="1" t="s">
        <v>10</v>
      </c>
      <c r="C55" s="3">
        <v>44284</v>
      </c>
      <c r="D55" s="1">
        <v>9</v>
      </c>
      <c r="F55" s="1">
        <v>12</v>
      </c>
      <c r="G55" s="1">
        <v>28</v>
      </c>
      <c r="J55" s="1" t="s">
        <v>34</v>
      </c>
    </row>
    <row r="56" spans="1:10" ht="14.25" customHeight="1" x14ac:dyDescent="0.35">
      <c r="A56" s="1" t="s">
        <v>9</v>
      </c>
      <c r="B56" s="1" t="s">
        <v>10</v>
      </c>
      <c r="C56" s="3">
        <v>44284</v>
      </c>
      <c r="D56" s="1">
        <v>10</v>
      </c>
      <c r="E56" s="1">
        <v>10</v>
      </c>
      <c r="F56" s="1">
        <v>4</v>
      </c>
      <c r="G56" s="1">
        <v>15</v>
      </c>
      <c r="J56" s="1" t="s">
        <v>34</v>
      </c>
    </row>
    <row r="57" spans="1:10" ht="14.25" customHeight="1" x14ac:dyDescent="0.35">
      <c r="A57" s="1" t="s">
        <v>9</v>
      </c>
      <c r="B57" s="1" t="s">
        <v>10</v>
      </c>
      <c r="C57" s="3">
        <v>44284</v>
      </c>
      <c r="D57" s="1">
        <v>10</v>
      </c>
      <c r="F57" s="1">
        <v>6</v>
      </c>
      <c r="G57" s="1">
        <v>23</v>
      </c>
      <c r="J57" s="1" t="s">
        <v>34</v>
      </c>
    </row>
    <row r="58" spans="1:10" ht="14.25" customHeight="1" x14ac:dyDescent="0.35">
      <c r="A58" s="1" t="s">
        <v>9</v>
      </c>
      <c r="B58" s="1" t="s">
        <v>10</v>
      </c>
      <c r="C58" s="3">
        <v>44284</v>
      </c>
      <c r="D58" s="1">
        <v>10</v>
      </c>
      <c r="F58" s="1">
        <v>1</v>
      </c>
      <c r="G58" s="1">
        <v>6</v>
      </c>
      <c r="J58" s="1" t="s">
        <v>34</v>
      </c>
    </row>
    <row r="59" spans="1:10" ht="14.25" customHeight="1" x14ac:dyDescent="0.35">
      <c r="A59" s="1" t="s">
        <v>9</v>
      </c>
      <c r="B59" s="1" t="s">
        <v>10</v>
      </c>
      <c r="C59" s="3">
        <v>44284</v>
      </c>
      <c r="D59" s="1">
        <v>10</v>
      </c>
      <c r="F59" s="1">
        <v>3</v>
      </c>
      <c r="G59" s="1">
        <v>17</v>
      </c>
      <c r="J59" s="1" t="s">
        <v>34</v>
      </c>
    </row>
    <row r="60" spans="1:10" ht="14.25" customHeight="1" x14ac:dyDescent="0.35">
      <c r="A60" s="1" t="s">
        <v>9</v>
      </c>
      <c r="B60" s="1" t="s">
        <v>10</v>
      </c>
      <c r="C60" s="3">
        <v>44284</v>
      </c>
      <c r="D60" s="1">
        <v>10</v>
      </c>
      <c r="F60" s="1">
        <v>8</v>
      </c>
      <c r="G60" s="1">
        <v>20</v>
      </c>
      <c r="J60" s="1" t="s">
        <v>34</v>
      </c>
    </row>
    <row r="61" spans="1:10" ht="14.25" customHeight="1" x14ac:dyDescent="0.35">
      <c r="A61" s="1" t="s">
        <v>9</v>
      </c>
      <c r="B61" s="1" t="s">
        <v>10</v>
      </c>
      <c r="C61" s="3">
        <v>44284</v>
      </c>
      <c r="D61" s="1">
        <v>11</v>
      </c>
      <c r="E61" s="1">
        <v>11</v>
      </c>
      <c r="F61" s="1">
        <v>4</v>
      </c>
      <c r="G61" s="1">
        <v>13</v>
      </c>
      <c r="J61" s="1" t="s">
        <v>34</v>
      </c>
    </row>
    <row r="62" spans="1:10" ht="14.25" customHeight="1" x14ac:dyDescent="0.35">
      <c r="A62" s="1" t="s">
        <v>9</v>
      </c>
      <c r="B62" s="1" t="s">
        <v>10</v>
      </c>
      <c r="C62" s="3">
        <v>44284</v>
      </c>
      <c r="D62" s="1">
        <v>11</v>
      </c>
      <c r="F62" s="1">
        <v>8</v>
      </c>
      <c r="G62" s="1">
        <v>15</v>
      </c>
      <c r="J62" s="1" t="s">
        <v>34</v>
      </c>
    </row>
    <row r="63" spans="1:10" ht="14.25" customHeight="1" x14ac:dyDescent="0.35">
      <c r="A63" s="1" t="s">
        <v>9</v>
      </c>
      <c r="B63" s="1" t="s">
        <v>10</v>
      </c>
      <c r="C63" s="3">
        <v>44284</v>
      </c>
      <c r="D63" s="1">
        <v>11</v>
      </c>
      <c r="F63" s="1">
        <v>5</v>
      </c>
      <c r="G63" s="1">
        <v>22</v>
      </c>
      <c r="J63" s="1" t="s">
        <v>34</v>
      </c>
    </row>
    <row r="64" spans="1:10" ht="14.25" customHeight="1" x14ac:dyDescent="0.35">
      <c r="A64" s="1" t="s">
        <v>9</v>
      </c>
      <c r="B64" s="1" t="s">
        <v>10</v>
      </c>
      <c r="C64" s="3">
        <v>44284</v>
      </c>
      <c r="D64" s="1">
        <v>12</v>
      </c>
      <c r="E64" s="1">
        <v>12</v>
      </c>
      <c r="F64" s="1">
        <v>5</v>
      </c>
      <c r="G64" s="1">
        <v>10</v>
      </c>
      <c r="J64" s="1" t="s">
        <v>34</v>
      </c>
    </row>
    <row r="65" spans="1:10" ht="14.25" customHeight="1" x14ac:dyDescent="0.35">
      <c r="A65" s="1" t="s">
        <v>9</v>
      </c>
      <c r="B65" s="1" t="s">
        <v>10</v>
      </c>
      <c r="C65" s="3">
        <v>44284</v>
      </c>
      <c r="D65" s="1">
        <v>12</v>
      </c>
      <c r="F65" s="1">
        <v>9</v>
      </c>
      <c r="G65" s="1">
        <v>18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44284</v>
      </c>
      <c r="D66" s="1">
        <v>12</v>
      </c>
      <c r="F66" s="1">
        <v>1</v>
      </c>
      <c r="G66" s="1">
        <v>7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44284</v>
      </c>
      <c r="D67" s="1">
        <v>12</v>
      </c>
      <c r="F67" s="1">
        <v>2</v>
      </c>
      <c r="G67" s="1">
        <v>4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44284</v>
      </c>
      <c r="D68" s="1">
        <v>12</v>
      </c>
      <c r="F68" s="1">
        <v>4</v>
      </c>
      <c r="G68" s="1">
        <v>17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44284</v>
      </c>
      <c r="D69" s="1">
        <v>12</v>
      </c>
      <c r="F69" s="1">
        <v>8</v>
      </c>
      <c r="G69" s="1">
        <v>15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44284</v>
      </c>
      <c r="D70" s="1">
        <v>13</v>
      </c>
      <c r="E70" s="1">
        <v>13</v>
      </c>
      <c r="F70" s="1">
        <v>6</v>
      </c>
      <c r="G70" s="1">
        <v>13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44284</v>
      </c>
      <c r="D71" s="1">
        <v>13</v>
      </c>
      <c r="F71" s="1">
        <v>8</v>
      </c>
      <c r="G71" s="1">
        <v>22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44284</v>
      </c>
      <c r="D72" s="1">
        <v>13</v>
      </c>
      <c r="F72" s="1">
        <v>6</v>
      </c>
      <c r="G72" s="1">
        <v>16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44284</v>
      </c>
      <c r="D73" s="1">
        <v>13</v>
      </c>
      <c r="F73" s="1">
        <v>7</v>
      </c>
      <c r="G73" s="1">
        <v>18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44284</v>
      </c>
      <c r="D74" s="1">
        <v>14</v>
      </c>
      <c r="E74" s="1">
        <v>14</v>
      </c>
      <c r="F74" s="1">
        <v>3</v>
      </c>
      <c r="G74" s="1">
        <v>10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44284</v>
      </c>
      <c r="D75" s="1">
        <v>14</v>
      </c>
      <c r="F75" s="1">
        <v>1</v>
      </c>
      <c r="G75" s="1">
        <v>3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44284</v>
      </c>
      <c r="D76" s="1">
        <v>14</v>
      </c>
      <c r="F76" s="1">
        <v>2</v>
      </c>
      <c r="G76" s="1">
        <v>10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44284</v>
      </c>
      <c r="D77" s="1">
        <v>14</v>
      </c>
      <c r="F77" s="1">
        <v>3</v>
      </c>
      <c r="G77" s="1">
        <v>7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44284</v>
      </c>
      <c r="D78" s="1">
        <v>14</v>
      </c>
      <c r="F78" s="1">
        <v>5</v>
      </c>
      <c r="G78" s="1">
        <v>14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44284</v>
      </c>
      <c r="D79" s="1">
        <v>14</v>
      </c>
      <c r="F79" s="1">
        <v>3</v>
      </c>
      <c r="G79" s="1">
        <v>11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44284</v>
      </c>
      <c r="D80" s="1">
        <v>14</v>
      </c>
      <c r="F80" s="1">
        <v>3</v>
      </c>
      <c r="G80" s="1">
        <v>12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44284</v>
      </c>
      <c r="D81" s="1">
        <v>15</v>
      </c>
      <c r="E81" s="1">
        <v>15</v>
      </c>
      <c r="F81" s="1">
        <v>5</v>
      </c>
      <c r="G81" s="1">
        <v>10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44284</v>
      </c>
      <c r="D82" s="1">
        <v>15</v>
      </c>
      <c r="F82" s="1">
        <v>2</v>
      </c>
      <c r="G82" s="1">
        <v>7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44284</v>
      </c>
      <c r="D83" s="1">
        <v>15</v>
      </c>
      <c r="F83" s="1">
        <v>2</v>
      </c>
      <c r="G83" s="1">
        <v>6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44284</v>
      </c>
      <c r="D84" s="1">
        <v>15</v>
      </c>
      <c r="F84" s="1">
        <v>2</v>
      </c>
      <c r="G84" s="1">
        <v>6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44284</v>
      </c>
      <c r="D85" s="1">
        <v>15</v>
      </c>
      <c r="F85" s="1">
        <v>2</v>
      </c>
      <c r="G85" s="1">
        <v>6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44284</v>
      </c>
      <c r="D86" s="1">
        <v>16</v>
      </c>
      <c r="E86" s="1">
        <v>16</v>
      </c>
      <c r="F86" s="1">
        <v>2</v>
      </c>
      <c r="G86" s="1">
        <v>7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44284</v>
      </c>
      <c r="D87" s="1">
        <v>16</v>
      </c>
      <c r="F87" s="1">
        <v>1</v>
      </c>
      <c r="G87" s="1">
        <v>7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44284</v>
      </c>
      <c r="D88" s="1">
        <v>16</v>
      </c>
      <c r="F88" s="1">
        <v>3</v>
      </c>
      <c r="G88" s="1">
        <v>7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44284</v>
      </c>
      <c r="D89" s="1">
        <v>16</v>
      </c>
      <c r="F89" s="1">
        <v>1</v>
      </c>
      <c r="G89" s="1">
        <v>10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44284</v>
      </c>
      <c r="D90" s="1">
        <v>17</v>
      </c>
      <c r="E90" s="1">
        <v>17</v>
      </c>
      <c r="F90" s="1">
        <v>2</v>
      </c>
      <c r="G90" s="1">
        <v>14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44284</v>
      </c>
      <c r="D91" s="1">
        <v>17</v>
      </c>
      <c r="F91" s="1">
        <v>3</v>
      </c>
      <c r="G91" s="1">
        <v>9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44284</v>
      </c>
      <c r="D92" s="1">
        <v>17</v>
      </c>
      <c r="F92" s="1">
        <v>2</v>
      </c>
      <c r="G92" s="1">
        <v>11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44284</v>
      </c>
      <c r="D93" s="1">
        <v>17</v>
      </c>
      <c r="F93" s="1">
        <v>1</v>
      </c>
      <c r="G93" s="1">
        <v>5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44284</v>
      </c>
      <c r="D94" s="1">
        <v>17</v>
      </c>
      <c r="F94" s="1">
        <v>2</v>
      </c>
      <c r="G94" s="1">
        <v>8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44284</v>
      </c>
      <c r="D95" s="1">
        <v>17</v>
      </c>
      <c r="F95" s="1">
        <v>2</v>
      </c>
      <c r="G95" s="1">
        <v>6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44284</v>
      </c>
      <c r="D96" s="1">
        <v>17</v>
      </c>
      <c r="F96" s="1">
        <v>1</v>
      </c>
      <c r="G96" s="1">
        <v>9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44284</v>
      </c>
      <c r="D97" s="1">
        <v>18</v>
      </c>
      <c r="E97" s="1">
        <v>18</v>
      </c>
      <c r="F97" s="1">
        <v>3</v>
      </c>
      <c r="G97" s="1">
        <v>14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44284</v>
      </c>
      <c r="D98" s="1">
        <v>18</v>
      </c>
      <c r="F98" s="1">
        <v>2</v>
      </c>
      <c r="G98" s="1">
        <v>9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44284</v>
      </c>
      <c r="D99" s="1">
        <v>18</v>
      </c>
      <c r="F99" s="1">
        <v>2</v>
      </c>
      <c r="G99" s="1">
        <v>15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44284</v>
      </c>
      <c r="D100" s="1">
        <v>18</v>
      </c>
      <c r="F100" s="1">
        <v>3</v>
      </c>
      <c r="G100" s="1">
        <v>11</v>
      </c>
      <c r="J100" s="1" t="s">
        <v>34</v>
      </c>
    </row>
    <row r="101" spans="1:10" ht="14.25" customHeight="1" x14ac:dyDescent="0.35">
      <c r="C101" s="3"/>
      <c r="E101" s="26" t="s">
        <v>126</v>
      </c>
      <c r="F101" s="6">
        <f>AVERAGE(F2:F100)</f>
        <v>4.5606060606060606</v>
      </c>
      <c r="G101" s="6">
        <f>AVERAGE(G2:G100)</f>
        <v>12.818181818181818</v>
      </c>
    </row>
    <row r="102" spans="1:10" ht="14.25" customHeight="1" x14ac:dyDescent="0.35">
      <c r="C102" s="3"/>
    </row>
    <row r="103" spans="1:10" ht="14.25" customHeight="1" x14ac:dyDescent="0.35">
      <c r="C103" s="3"/>
      <c r="G103" s="1" t="s">
        <v>14</v>
      </c>
      <c r="H103" s="1">
        <f>COUNTBLANK(H2:H100)</f>
        <v>99</v>
      </c>
      <c r="I103">
        <f>(H103/99)*100</f>
        <v>100</v>
      </c>
    </row>
    <row r="104" spans="1:10" ht="14.25" customHeight="1" x14ac:dyDescent="0.35">
      <c r="C104" s="3"/>
      <c r="G104" s="1" t="s">
        <v>15</v>
      </c>
      <c r="H104" s="1">
        <f>COUNTIF(H26:H100,1)</f>
        <v>0</v>
      </c>
      <c r="I104">
        <f>(H104/79)*100</f>
        <v>0</v>
      </c>
    </row>
    <row r="105" spans="1:10" ht="14.25" customHeight="1" x14ac:dyDescent="0.35">
      <c r="C105" s="3"/>
      <c r="G105" s="1" t="s">
        <v>16</v>
      </c>
      <c r="H105" s="1">
        <f>COUNTIF(H27:H101,2)</f>
        <v>0</v>
      </c>
      <c r="I105">
        <f>(H105/79)*100</f>
        <v>0</v>
      </c>
    </row>
    <row r="106" spans="1:10" ht="14.25" customHeight="1" x14ac:dyDescent="0.35">
      <c r="C106" s="3"/>
      <c r="G106" s="1" t="s">
        <v>17</v>
      </c>
      <c r="H106" s="1">
        <f>COUNTIF(H27:H101,3)</f>
        <v>0</v>
      </c>
      <c r="I106">
        <f>(H106/79)*100</f>
        <v>0</v>
      </c>
    </row>
    <row r="107" spans="1:10" ht="14.25" customHeight="1" x14ac:dyDescent="0.35">
      <c r="C107" s="3"/>
      <c r="G107" s="1" t="s">
        <v>18</v>
      </c>
      <c r="H107" s="1">
        <f>COUNTIF(H27:H101,4)</f>
        <v>0</v>
      </c>
      <c r="I107">
        <f>(H107/79)*100</f>
        <v>0</v>
      </c>
    </row>
    <row r="108" spans="1:10" ht="14.25" customHeight="1" x14ac:dyDescent="0.35">
      <c r="C108" s="3"/>
    </row>
    <row r="109" spans="1:10" ht="14.25" customHeight="1" x14ac:dyDescent="0.35">
      <c r="C109" s="3"/>
      <c r="H109">
        <f>SUM(H103:H107)</f>
        <v>99</v>
      </c>
      <c r="I109">
        <f>SUM(I103:I107)</f>
        <v>100</v>
      </c>
    </row>
    <row r="110" spans="1:10" ht="14.25" customHeight="1" x14ac:dyDescent="0.35">
      <c r="C110" s="3"/>
    </row>
    <row r="111" spans="1:10" ht="14.25" customHeight="1" x14ac:dyDescent="0.35">
      <c r="C111" s="3"/>
    </row>
    <row r="112" spans="1:10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00"/>
  <sheetViews>
    <sheetView zoomScale="90" zoomScaleNormal="90" workbookViewId="0">
      <selection activeCell="H114" sqref="H114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14.25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44323</v>
      </c>
      <c r="D2" s="1">
        <v>1</v>
      </c>
      <c r="E2" s="1">
        <v>1</v>
      </c>
      <c r="F2" s="1">
        <v>6</v>
      </c>
      <c r="G2" s="1">
        <v>27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44323</v>
      </c>
      <c r="D3" s="1">
        <v>1</v>
      </c>
      <c r="F3" s="1">
        <v>3</v>
      </c>
      <c r="G3" s="1">
        <v>28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44323</v>
      </c>
      <c r="D4" s="1">
        <v>1</v>
      </c>
      <c r="F4" s="1">
        <v>8</v>
      </c>
      <c r="G4" s="1">
        <v>20</v>
      </c>
      <c r="J4" s="1" t="s">
        <v>28</v>
      </c>
      <c r="L4" s="1" t="s">
        <v>40</v>
      </c>
    </row>
    <row r="5" spans="1:12" ht="14.25" customHeight="1" x14ac:dyDescent="0.35">
      <c r="A5" s="1" t="s">
        <v>9</v>
      </c>
      <c r="B5" s="1" t="s">
        <v>10</v>
      </c>
      <c r="C5" s="3">
        <v>44323</v>
      </c>
      <c r="D5" s="1">
        <v>1</v>
      </c>
      <c r="F5" s="1">
        <v>4</v>
      </c>
      <c r="G5" s="1">
        <v>23</v>
      </c>
      <c r="J5" s="1" t="s">
        <v>28</v>
      </c>
      <c r="L5" s="1" t="s">
        <v>39</v>
      </c>
    </row>
    <row r="6" spans="1:12" ht="14.25" customHeight="1" x14ac:dyDescent="0.35">
      <c r="A6" s="1" t="s">
        <v>9</v>
      </c>
      <c r="B6" s="1" t="s">
        <v>10</v>
      </c>
      <c r="C6" s="3">
        <v>44323</v>
      </c>
      <c r="D6" s="1">
        <v>2</v>
      </c>
      <c r="E6" s="1">
        <v>2</v>
      </c>
      <c r="F6" s="1">
        <v>4</v>
      </c>
      <c r="G6" s="1">
        <v>14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44323</v>
      </c>
      <c r="D7" s="1">
        <v>2</v>
      </c>
      <c r="F7" s="1">
        <v>7</v>
      </c>
      <c r="G7" s="1">
        <v>13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44323</v>
      </c>
      <c r="D8" s="1">
        <v>2</v>
      </c>
      <c r="F8" s="1">
        <v>6</v>
      </c>
      <c r="G8" s="1">
        <v>24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44323</v>
      </c>
      <c r="D9" s="1">
        <v>2</v>
      </c>
      <c r="F9" s="1">
        <v>7</v>
      </c>
      <c r="G9" s="1">
        <v>34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44323</v>
      </c>
      <c r="D10" s="1">
        <v>2</v>
      </c>
      <c r="F10" s="1">
        <v>8</v>
      </c>
      <c r="G10" s="1">
        <v>39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44323</v>
      </c>
      <c r="D11" s="1">
        <v>3</v>
      </c>
      <c r="E11" s="1">
        <v>3</v>
      </c>
      <c r="F11" s="1">
        <v>2</v>
      </c>
      <c r="G11" s="1">
        <v>30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44323</v>
      </c>
      <c r="D12" s="1">
        <v>3</v>
      </c>
      <c r="F12" s="1">
        <v>1</v>
      </c>
      <c r="G12" s="1">
        <v>24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44323</v>
      </c>
      <c r="D13" s="1">
        <v>3</v>
      </c>
      <c r="F13" s="1">
        <v>10</v>
      </c>
      <c r="G13" s="1">
        <v>30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44323</v>
      </c>
      <c r="D14" s="1">
        <v>3</v>
      </c>
      <c r="F14" s="1">
        <v>5</v>
      </c>
      <c r="G14" s="1">
        <v>28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44323</v>
      </c>
      <c r="D15" s="1">
        <v>3</v>
      </c>
      <c r="F15" s="1">
        <v>1</v>
      </c>
      <c r="G15" s="1">
        <v>24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44323</v>
      </c>
      <c r="D16" s="1">
        <v>3</v>
      </c>
      <c r="F16" s="1">
        <v>10</v>
      </c>
      <c r="G16" s="1">
        <v>28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44323</v>
      </c>
      <c r="D17" s="1">
        <v>4</v>
      </c>
      <c r="E17" s="1">
        <v>4</v>
      </c>
      <c r="F17" s="1">
        <v>2</v>
      </c>
      <c r="G17" s="1">
        <v>16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44323</v>
      </c>
      <c r="D18" s="1">
        <v>4</v>
      </c>
      <c r="F18" s="1">
        <v>4</v>
      </c>
      <c r="G18" s="1">
        <v>16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44323</v>
      </c>
      <c r="D19" s="1">
        <v>4</v>
      </c>
      <c r="F19" s="1">
        <v>5</v>
      </c>
      <c r="G19" s="1">
        <v>31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44323</v>
      </c>
      <c r="D20" s="1">
        <v>4</v>
      </c>
      <c r="F20" s="1">
        <v>6</v>
      </c>
      <c r="G20" s="1">
        <v>26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44323</v>
      </c>
      <c r="D21" s="1">
        <v>4</v>
      </c>
      <c r="F21" s="1">
        <v>7</v>
      </c>
      <c r="G21" s="1">
        <v>23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44323</v>
      </c>
      <c r="D22" s="1">
        <v>5</v>
      </c>
      <c r="E22" s="1">
        <v>5</v>
      </c>
      <c r="F22" s="1">
        <v>8</v>
      </c>
      <c r="G22" s="1">
        <v>17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44323</v>
      </c>
      <c r="D23" s="1">
        <v>5</v>
      </c>
      <c r="F23" s="1">
        <v>9</v>
      </c>
      <c r="G23" s="1">
        <v>29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44323</v>
      </c>
      <c r="D24" s="1">
        <v>5</v>
      </c>
      <c r="F24" s="1">
        <v>7</v>
      </c>
      <c r="G24" s="1">
        <v>25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44323</v>
      </c>
      <c r="D25" s="1">
        <v>5</v>
      </c>
      <c r="F25" s="1">
        <v>3</v>
      </c>
      <c r="G25" s="1">
        <v>20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44323</v>
      </c>
      <c r="D26" s="1">
        <v>6</v>
      </c>
      <c r="E26" s="1">
        <v>1</v>
      </c>
      <c r="F26" s="1">
        <v>5</v>
      </c>
      <c r="G26" s="1">
        <v>30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44323</v>
      </c>
      <c r="D27" s="1">
        <v>6</v>
      </c>
      <c r="F27" s="1">
        <v>6</v>
      </c>
      <c r="G27" s="1">
        <v>19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44323</v>
      </c>
      <c r="D28" s="1">
        <v>6</v>
      </c>
      <c r="F28" s="1">
        <v>3</v>
      </c>
      <c r="G28" s="1">
        <v>17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44323</v>
      </c>
      <c r="D29" s="1">
        <v>6</v>
      </c>
      <c r="F29" s="1">
        <v>7</v>
      </c>
      <c r="G29" s="1">
        <v>20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44323</v>
      </c>
      <c r="D30" s="1">
        <v>6</v>
      </c>
      <c r="F30" s="1">
        <v>2</v>
      </c>
      <c r="G30" s="1">
        <v>22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44323</v>
      </c>
      <c r="D31" s="1">
        <v>6</v>
      </c>
      <c r="F31" s="1">
        <v>6</v>
      </c>
      <c r="G31" s="1">
        <v>25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44323</v>
      </c>
      <c r="D32" s="1">
        <v>6</v>
      </c>
      <c r="F32" s="1">
        <v>4</v>
      </c>
      <c r="G32" s="1">
        <v>23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44323</v>
      </c>
      <c r="D33" s="1">
        <v>6</v>
      </c>
      <c r="F33" s="1">
        <v>7</v>
      </c>
      <c r="G33" s="1">
        <v>28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44323</v>
      </c>
      <c r="D34" s="1">
        <v>6</v>
      </c>
      <c r="F34" s="1">
        <v>1</v>
      </c>
      <c r="G34" s="1">
        <v>10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44323</v>
      </c>
      <c r="D35" s="1">
        <v>7</v>
      </c>
      <c r="E35" s="1">
        <v>2</v>
      </c>
      <c r="F35" s="1">
        <v>5</v>
      </c>
      <c r="G35" s="1">
        <v>33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44323</v>
      </c>
      <c r="D36" s="1">
        <v>7</v>
      </c>
      <c r="F36" s="1">
        <v>2</v>
      </c>
      <c r="G36" s="1">
        <v>26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44323</v>
      </c>
      <c r="D37" s="1">
        <v>7</v>
      </c>
      <c r="F37" s="1">
        <v>6</v>
      </c>
      <c r="G37" s="1">
        <v>21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44323</v>
      </c>
      <c r="D38" s="1">
        <v>7</v>
      </c>
      <c r="F38" s="1">
        <v>6</v>
      </c>
      <c r="G38" s="1">
        <v>25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44323</v>
      </c>
      <c r="D39" s="1">
        <v>8</v>
      </c>
      <c r="E39" s="1">
        <v>3</v>
      </c>
      <c r="F39" s="1">
        <v>5</v>
      </c>
      <c r="G39" s="1">
        <v>25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44323</v>
      </c>
      <c r="D40" s="1">
        <v>8</v>
      </c>
      <c r="F40" s="1">
        <v>4</v>
      </c>
      <c r="G40" s="1">
        <v>23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44323</v>
      </c>
      <c r="D41" s="1">
        <v>8</v>
      </c>
      <c r="F41" s="1">
        <v>10</v>
      </c>
      <c r="G41" s="1">
        <v>31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44323</v>
      </c>
      <c r="D42" s="1">
        <v>8</v>
      </c>
      <c r="F42" s="1">
        <v>6</v>
      </c>
      <c r="G42" s="1">
        <v>30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44323</v>
      </c>
      <c r="D43" s="1">
        <v>9</v>
      </c>
      <c r="E43" s="1">
        <v>7</v>
      </c>
      <c r="F43" s="1">
        <v>4</v>
      </c>
      <c r="G43" s="1">
        <v>18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44323</v>
      </c>
      <c r="D44" s="1">
        <v>9</v>
      </c>
      <c r="F44" s="1">
        <v>1</v>
      </c>
      <c r="G44" s="1">
        <v>10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44323</v>
      </c>
      <c r="D45" s="1">
        <v>10</v>
      </c>
      <c r="E45" s="1">
        <v>8</v>
      </c>
      <c r="F45" s="1">
        <v>2</v>
      </c>
      <c r="G45" s="1">
        <v>19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44323</v>
      </c>
      <c r="D46" s="1">
        <v>10</v>
      </c>
      <c r="F46" s="1">
        <v>2</v>
      </c>
      <c r="G46" s="1">
        <v>20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44323</v>
      </c>
      <c r="D47" s="1">
        <v>10</v>
      </c>
      <c r="F47" s="1">
        <v>3</v>
      </c>
      <c r="G47" s="1">
        <v>20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44323</v>
      </c>
      <c r="D48" s="1">
        <v>10</v>
      </c>
      <c r="F48" s="1">
        <v>2</v>
      </c>
      <c r="G48" s="1">
        <v>17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44323</v>
      </c>
      <c r="D49" s="1">
        <v>10</v>
      </c>
      <c r="F49" s="1">
        <v>1</v>
      </c>
      <c r="G49" s="1">
        <v>14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44323</v>
      </c>
      <c r="D50" s="1">
        <v>11</v>
      </c>
      <c r="E50" s="1">
        <v>9</v>
      </c>
      <c r="F50" s="1">
        <v>3</v>
      </c>
      <c r="G50" s="1">
        <v>20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44323</v>
      </c>
      <c r="D51" s="1">
        <v>11</v>
      </c>
      <c r="F51" s="1">
        <v>2</v>
      </c>
      <c r="G51" s="1">
        <v>18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44323</v>
      </c>
      <c r="D52" s="1">
        <v>11</v>
      </c>
      <c r="F52" s="1">
        <v>4</v>
      </c>
      <c r="G52" s="1">
        <v>21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44323</v>
      </c>
      <c r="D53" s="1">
        <v>11</v>
      </c>
      <c r="F53" s="1">
        <v>8</v>
      </c>
      <c r="G53" s="1">
        <v>21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44323</v>
      </c>
      <c r="D54" s="1">
        <v>11</v>
      </c>
      <c r="F54" s="1">
        <v>4</v>
      </c>
      <c r="G54" s="1">
        <v>24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44323</v>
      </c>
      <c r="D55" s="1">
        <v>12</v>
      </c>
      <c r="E55" s="1">
        <v>3</v>
      </c>
      <c r="F55" s="1">
        <v>3</v>
      </c>
      <c r="G55" s="1">
        <v>24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44323</v>
      </c>
      <c r="D56" s="1">
        <v>12</v>
      </c>
      <c r="F56" s="1">
        <v>0.5</v>
      </c>
      <c r="G56" s="1">
        <v>2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44323</v>
      </c>
      <c r="D57" s="1">
        <v>13</v>
      </c>
      <c r="E57" s="1">
        <v>4</v>
      </c>
      <c r="F57" s="1">
        <v>9</v>
      </c>
      <c r="G57" s="1">
        <v>31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44323</v>
      </c>
      <c r="D58" s="1">
        <v>13</v>
      </c>
      <c r="F58" s="1">
        <v>8</v>
      </c>
      <c r="G58" s="1">
        <v>28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44323</v>
      </c>
      <c r="D59" s="1">
        <v>13</v>
      </c>
      <c r="F59" s="1">
        <v>1</v>
      </c>
      <c r="G59" s="1">
        <v>16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44323</v>
      </c>
      <c r="D60" s="1">
        <v>13</v>
      </c>
      <c r="F60" s="1">
        <v>2</v>
      </c>
      <c r="G60" s="1">
        <v>17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44323</v>
      </c>
      <c r="D61" s="1">
        <v>13</v>
      </c>
      <c r="F61" s="1">
        <v>1</v>
      </c>
      <c r="G61" s="1">
        <v>14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44323</v>
      </c>
      <c r="D62" s="1">
        <v>14</v>
      </c>
      <c r="E62" s="1">
        <v>5</v>
      </c>
      <c r="F62" s="1">
        <v>5</v>
      </c>
      <c r="G62" s="1">
        <v>20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44323</v>
      </c>
      <c r="D63" s="1">
        <v>14</v>
      </c>
      <c r="F63" s="1">
        <v>6</v>
      </c>
      <c r="G63" s="1">
        <v>23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44323</v>
      </c>
      <c r="D64" s="1">
        <v>14</v>
      </c>
      <c r="F64" s="1">
        <v>7</v>
      </c>
      <c r="G64" s="1">
        <v>28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44323</v>
      </c>
      <c r="D65" s="1">
        <v>14</v>
      </c>
      <c r="F65" s="1">
        <v>6</v>
      </c>
      <c r="G65" s="1">
        <v>29</v>
      </c>
      <c r="J65" s="1" t="s">
        <v>28</v>
      </c>
    </row>
    <row r="66" spans="1:10" ht="14.25" customHeight="1" x14ac:dyDescent="0.35">
      <c r="A66" s="1" t="s">
        <v>9</v>
      </c>
      <c r="B66" s="1" t="s">
        <v>10</v>
      </c>
      <c r="C66" s="3">
        <v>44323</v>
      </c>
      <c r="D66" s="1">
        <v>14</v>
      </c>
      <c r="F66" s="1">
        <v>7</v>
      </c>
      <c r="G66" s="1">
        <v>21</v>
      </c>
      <c r="J66" s="1" t="s">
        <v>28</v>
      </c>
    </row>
    <row r="67" spans="1:10" ht="14.25" customHeight="1" x14ac:dyDescent="0.35">
      <c r="A67" s="1" t="s">
        <v>9</v>
      </c>
      <c r="B67" s="1" t="s">
        <v>10</v>
      </c>
      <c r="C67" s="3">
        <v>44323</v>
      </c>
      <c r="D67" s="1">
        <v>15</v>
      </c>
      <c r="E67" s="1">
        <v>6</v>
      </c>
      <c r="F67" s="1">
        <v>1</v>
      </c>
      <c r="G67" s="1">
        <v>15</v>
      </c>
      <c r="J67" s="1" t="s">
        <v>28</v>
      </c>
    </row>
    <row r="68" spans="1:10" ht="14.25" customHeight="1" x14ac:dyDescent="0.35">
      <c r="A68" s="1" t="s">
        <v>9</v>
      </c>
      <c r="B68" s="1" t="s">
        <v>10</v>
      </c>
      <c r="C68" s="3">
        <v>44323</v>
      </c>
      <c r="D68" s="1">
        <v>15</v>
      </c>
      <c r="F68" s="1">
        <v>2</v>
      </c>
      <c r="G68" s="1">
        <v>18</v>
      </c>
      <c r="J68" s="1" t="s">
        <v>28</v>
      </c>
    </row>
    <row r="69" spans="1:10" ht="14.25" customHeight="1" x14ac:dyDescent="0.35">
      <c r="A69" s="1" t="s">
        <v>9</v>
      </c>
      <c r="B69" s="1" t="s">
        <v>10</v>
      </c>
      <c r="C69" s="3">
        <v>44323</v>
      </c>
      <c r="D69" s="1">
        <v>15</v>
      </c>
      <c r="F69" s="1">
        <v>1</v>
      </c>
      <c r="G69" s="1">
        <v>23</v>
      </c>
      <c r="J69" s="1" t="s">
        <v>28</v>
      </c>
    </row>
    <row r="70" spans="1:10" ht="14.25" customHeight="1" x14ac:dyDescent="0.35">
      <c r="A70" s="1" t="s">
        <v>9</v>
      </c>
      <c r="B70" s="1" t="s">
        <v>10</v>
      </c>
      <c r="C70" s="3">
        <v>44323</v>
      </c>
      <c r="D70" s="1">
        <v>15</v>
      </c>
      <c r="F70" s="1">
        <v>8</v>
      </c>
      <c r="G70" s="1">
        <v>28</v>
      </c>
      <c r="J70" s="1" t="s">
        <v>28</v>
      </c>
    </row>
    <row r="71" spans="1:10" ht="14.25" customHeight="1" x14ac:dyDescent="0.35">
      <c r="A71" s="1" t="s">
        <v>9</v>
      </c>
      <c r="B71" s="1" t="s">
        <v>10</v>
      </c>
      <c r="C71" s="3">
        <v>44323</v>
      </c>
      <c r="D71" s="1">
        <v>15</v>
      </c>
      <c r="F71" s="1">
        <v>1</v>
      </c>
      <c r="G71" s="1">
        <v>15</v>
      </c>
      <c r="J71" s="1" t="s">
        <v>28</v>
      </c>
    </row>
    <row r="72" spans="1:10" ht="14.25" customHeight="1" x14ac:dyDescent="0.35">
      <c r="A72" s="1" t="s">
        <v>9</v>
      </c>
      <c r="B72" s="1" t="s">
        <v>10</v>
      </c>
      <c r="C72" s="3">
        <v>44323</v>
      </c>
      <c r="D72" s="1">
        <v>16</v>
      </c>
      <c r="E72" s="1">
        <v>10</v>
      </c>
      <c r="F72" s="1">
        <v>6</v>
      </c>
      <c r="G72" s="1">
        <v>24</v>
      </c>
      <c r="J72" s="1" t="s">
        <v>28</v>
      </c>
    </row>
    <row r="73" spans="1:10" ht="14.25" customHeight="1" x14ac:dyDescent="0.35">
      <c r="A73" s="1" t="s">
        <v>9</v>
      </c>
      <c r="B73" s="1" t="s">
        <v>10</v>
      </c>
      <c r="C73" s="3">
        <v>44323</v>
      </c>
      <c r="D73" s="1">
        <v>16</v>
      </c>
      <c r="F73" s="1">
        <v>5</v>
      </c>
      <c r="G73" s="1">
        <v>28</v>
      </c>
      <c r="J73" s="1" t="s">
        <v>28</v>
      </c>
    </row>
    <row r="74" spans="1:10" ht="14.25" customHeight="1" x14ac:dyDescent="0.35">
      <c r="A74" s="1" t="s">
        <v>9</v>
      </c>
      <c r="B74" s="1" t="s">
        <v>10</v>
      </c>
      <c r="C74" s="3">
        <v>44323</v>
      </c>
      <c r="D74" s="1">
        <v>16</v>
      </c>
      <c r="F74" s="1">
        <v>5</v>
      </c>
      <c r="G74" s="1">
        <v>25</v>
      </c>
      <c r="J74" s="1" t="s">
        <v>28</v>
      </c>
    </row>
    <row r="75" spans="1:10" ht="14.25" customHeight="1" x14ac:dyDescent="0.35">
      <c r="A75" s="1" t="s">
        <v>9</v>
      </c>
      <c r="B75" s="1" t="s">
        <v>10</v>
      </c>
      <c r="C75" s="3">
        <v>44323</v>
      </c>
      <c r="D75" s="1">
        <v>16</v>
      </c>
      <c r="F75" s="1">
        <v>11</v>
      </c>
      <c r="G75" s="1">
        <v>25</v>
      </c>
      <c r="J75" s="1" t="s">
        <v>28</v>
      </c>
    </row>
    <row r="76" spans="1:10" ht="14.25" customHeight="1" x14ac:dyDescent="0.35">
      <c r="A76" s="1" t="s">
        <v>9</v>
      </c>
      <c r="B76" s="1" t="s">
        <v>10</v>
      </c>
      <c r="C76" s="3">
        <v>44323</v>
      </c>
      <c r="D76" s="1">
        <v>16</v>
      </c>
      <c r="F76" s="1">
        <v>4</v>
      </c>
      <c r="G76" s="1">
        <v>24</v>
      </c>
      <c r="J76" s="1" t="s">
        <v>28</v>
      </c>
    </row>
    <row r="77" spans="1:10" ht="14.25" customHeight="1" x14ac:dyDescent="0.35">
      <c r="A77" s="1" t="s">
        <v>9</v>
      </c>
      <c r="B77" s="1" t="s">
        <v>10</v>
      </c>
      <c r="C77" s="3">
        <v>44323</v>
      </c>
      <c r="D77" s="1">
        <v>17</v>
      </c>
      <c r="E77" s="1">
        <v>11</v>
      </c>
      <c r="F77" s="1">
        <v>4</v>
      </c>
      <c r="G77" s="1">
        <v>27</v>
      </c>
      <c r="J77" s="1" t="s">
        <v>28</v>
      </c>
    </row>
    <row r="78" spans="1:10" ht="14.25" customHeight="1" x14ac:dyDescent="0.35">
      <c r="A78" s="1" t="s">
        <v>9</v>
      </c>
      <c r="B78" s="1" t="s">
        <v>10</v>
      </c>
      <c r="C78" s="3">
        <v>44323</v>
      </c>
      <c r="D78" s="1">
        <v>17</v>
      </c>
      <c r="F78" s="1">
        <v>3</v>
      </c>
      <c r="G78" s="1">
        <v>24</v>
      </c>
      <c r="J78" s="1" t="s">
        <v>28</v>
      </c>
    </row>
    <row r="79" spans="1:10" ht="14.25" customHeight="1" x14ac:dyDescent="0.35">
      <c r="A79" s="1" t="s">
        <v>9</v>
      </c>
      <c r="B79" s="1" t="s">
        <v>10</v>
      </c>
      <c r="C79" s="3">
        <v>44323</v>
      </c>
      <c r="D79" s="1">
        <v>17</v>
      </c>
      <c r="F79" s="1">
        <v>4</v>
      </c>
      <c r="G79" s="1">
        <v>17</v>
      </c>
      <c r="J79" s="1" t="s">
        <v>28</v>
      </c>
    </row>
    <row r="80" spans="1:10" ht="14.25" customHeight="1" x14ac:dyDescent="0.35">
      <c r="A80" s="1" t="s">
        <v>9</v>
      </c>
      <c r="B80" s="1" t="s">
        <v>10</v>
      </c>
      <c r="C80" s="3">
        <v>44323</v>
      </c>
      <c r="D80" s="1">
        <v>17</v>
      </c>
      <c r="F80" s="1">
        <v>2</v>
      </c>
      <c r="G80" s="1">
        <v>25</v>
      </c>
      <c r="J80" s="1" t="s">
        <v>28</v>
      </c>
    </row>
    <row r="81" spans="1:10" ht="14.25" customHeight="1" x14ac:dyDescent="0.35">
      <c r="A81" s="1" t="s">
        <v>9</v>
      </c>
      <c r="B81" s="1" t="s">
        <v>10</v>
      </c>
      <c r="C81" s="3">
        <v>44323</v>
      </c>
      <c r="D81" s="1">
        <v>17</v>
      </c>
      <c r="F81" s="1">
        <v>5</v>
      </c>
      <c r="G81" s="1">
        <v>18</v>
      </c>
      <c r="J81" s="1" t="s">
        <v>28</v>
      </c>
    </row>
    <row r="82" spans="1:10" ht="14.25" customHeight="1" x14ac:dyDescent="0.35">
      <c r="A82" s="1" t="s">
        <v>9</v>
      </c>
      <c r="B82" s="1" t="s">
        <v>10</v>
      </c>
      <c r="C82" s="3">
        <v>44323</v>
      </c>
      <c r="D82" s="1">
        <v>18</v>
      </c>
      <c r="E82" s="1">
        <v>12</v>
      </c>
      <c r="F82" s="1">
        <v>7</v>
      </c>
      <c r="G82" s="1">
        <v>17</v>
      </c>
      <c r="J82" s="1" t="s">
        <v>28</v>
      </c>
    </row>
    <row r="83" spans="1:10" ht="14.25" customHeight="1" x14ac:dyDescent="0.35">
      <c r="A83" s="1" t="s">
        <v>9</v>
      </c>
      <c r="B83" s="1" t="s">
        <v>10</v>
      </c>
      <c r="C83" s="3">
        <v>44323</v>
      </c>
      <c r="D83" s="1">
        <v>18</v>
      </c>
      <c r="F83" s="1">
        <v>3</v>
      </c>
      <c r="G83" s="1">
        <v>14</v>
      </c>
      <c r="J83" s="1" t="s">
        <v>28</v>
      </c>
    </row>
    <row r="84" spans="1:10" ht="14.25" customHeight="1" x14ac:dyDescent="0.35">
      <c r="A84" s="1" t="s">
        <v>9</v>
      </c>
      <c r="B84" s="1" t="s">
        <v>10</v>
      </c>
      <c r="C84" s="3">
        <v>44323</v>
      </c>
      <c r="D84" s="1">
        <v>18</v>
      </c>
      <c r="F84" s="1">
        <v>4</v>
      </c>
      <c r="G84" s="1">
        <v>22</v>
      </c>
      <c r="J84" s="1" t="s">
        <v>28</v>
      </c>
    </row>
    <row r="85" spans="1:10" ht="14.25" customHeight="1" x14ac:dyDescent="0.35">
      <c r="A85" s="1" t="s">
        <v>9</v>
      </c>
      <c r="B85" s="1" t="s">
        <v>10</v>
      </c>
      <c r="C85" s="3">
        <v>44323</v>
      </c>
      <c r="D85" s="1">
        <v>18</v>
      </c>
      <c r="F85" s="1">
        <v>2</v>
      </c>
      <c r="G85" s="1">
        <v>18</v>
      </c>
      <c r="J85" s="1" t="s">
        <v>28</v>
      </c>
    </row>
    <row r="86" spans="1:10" ht="14.25" customHeight="1" x14ac:dyDescent="0.35">
      <c r="A86" s="1" t="s">
        <v>9</v>
      </c>
      <c r="B86" s="1" t="s">
        <v>10</v>
      </c>
      <c r="C86" s="3">
        <v>44323</v>
      </c>
      <c r="D86" s="1">
        <v>18</v>
      </c>
      <c r="F86" s="1">
        <v>4</v>
      </c>
      <c r="G86" s="1">
        <v>25</v>
      </c>
      <c r="J86" s="1" t="s">
        <v>28</v>
      </c>
    </row>
    <row r="87" spans="1:10" ht="14.25" customHeight="1" x14ac:dyDescent="0.35">
      <c r="A87" s="1" t="s">
        <v>9</v>
      </c>
      <c r="B87" s="1" t="s">
        <v>10</v>
      </c>
      <c r="C87" s="3">
        <v>44323</v>
      </c>
      <c r="D87" s="1">
        <v>18</v>
      </c>
      <c r="F87" s="1">
        <v>1</v>
      </c>
      <c r="G87" s="1">
        <v>12</v>
      </c>
      <c r="J87" s="1" t="s">
        <v>28</v>
      </c>
    </row>
    <row r="88" spans="1:10" ht="14.25" customHeight="1" x14ac:dyDescent="0.35">
      <c r="A88" s="1" t="s">
        <v>9</v>
      </c>
      <c r="B88" s="1" t="s">
        <v>10</v>
      </c>
      <c r="C88" s="3">
        <v>44323</v>
      </c>
      <c r="D88" s="1">
        <v>18</v>
      </c>
      <c r="F88" s="1">
        <v>1</v>
      </c>
      <c r="G88" s="1">
        <v>11</v>
      </c>
      <c r="J88" s="1" t="s">
        <v>28</v>
      </c>
    </row>
    <row r="89" spans="1:10" ht="14.25" customHeight="1" x14ac:dyDescent="0.35">
      <c r="A89" s="1" t="s">
        <v>9</v>
      </c>
      <c r="B89" s="1" t="s">
        <v>10</v>
      </c>
      <c r="C89" s="3">
        <v>44323</v>
      </c>
      <c r="D89" s="1">
        <v>18</v>
      </c>
      <c r="F89" s="1">
        <v>4</v>
      </c>
      <c r="G89" s="1">
        <v>16</v>
      </c>
      <c r="J89" s="1" t="s">
        <v>28</v>
      </c>
    </row>
    <row r="90" spans="1:10" ht="14.25" customHeight="1" x14ac:dyDescent="0.35">
      <c r="A90" s="1" t="s">
        <v>9</v>
      </c>
      <c r="B90" s="1" t="s">
        <v>10</v>
      </c>
      <c r="C90" s="3">
        <v>44323</v>
      </c>
      <c r="D90" s="1">
        <v>19</v>
      </c>
      <c r="E90" s="1">
        <v>13</v>
      </c>
      <c r="F90" s="1">
        <v>5</v>
      </c>
      <c r="G90" s="1">
        <v>31</v>
      </c>
      <c r="J90" s="1" t="s">
        <v>28</v>
      </c>
    </row>
    <row r="91" spans="1:10" ht="14.25" customHeight="1" x14ac:dyDescent="0.35">
      <c r="A91" s="1" t="s">
        <v>9</v>
      </c>
      <c r="B91" s="1" t="s">
        <v>10</v>
      </c>
      <c r="C91" s="3">
        <v>44323</v>
      </c>
      <c r="D91" s="1">
        <v>19</v>
      </c>
      <c r="F91" s="1">
        <v>7</v>
      </c>
      <c r="G91" s="1">
        <v>24</v>
      </c>
      <c r="J91" s="1" t="s">
        <v>28</v>
      </c>
    </row>
    <row r="92" spans="1:10" ht="14.25" customHeight="1" x14ac:dyDescent="0.35">
      <c r="A92" s="1" t="s">
        <v>9</v>
      </c>
      <c r="B92" s="1" t="s">
        <v>10</v>
      </c>
      <c r="C92" s="3">
        <v>44323</v>
      </c>
      <c r="D92" s="1">
        <v>19</v>
      </c>
      <c r="F92" s="1">
        <v>4</v>
      </c>
      <c r="G92" s="1">
        <v>32</v>
      </c>
      <c r="J92" s="1" t="s">
        <v>28</v>
      </c>
    </row>
    <row r="93" spans="1:10" ht="14.25" customHeight="1" x14ac:dyDescent="0.35">
      <c r="A93" s="1" t="s">
        <v>9</v>
      </c>
      <c r="B93" s="1" t="s">
        <v>10</v>
      </c>
      <c r="C93" s="3">
        <v>44323</v>
      </c>
      <c r="D93" s="1">
        <v>19</v>
      </c>
      <c r="F93" s="1">
        <v>3</v>
      </c>
      <c r="G93" s="1">
        <v>29</v>
      </c>
      <c r="J93" s="1" t="s">
        <v>28</v>
      </c>
    </row>
    <row r="94" spans="1:10" ht="14.25" customHeight="1" x14ac:dyDescent="0.35">
      <c r="A94" s="1" t="s">
        <v>9</v>
      </c>
      <c r="B94" s="1" t="s">
        <v>10</v>
      </c>
      <c r="C94" s="3">
        <v>44323</v>
      </c>
      <c r="D94" s="1">
        <v>19</v>
      </c>
      <c r="F94" s="1">
        <v>7</v>
      </c>
      <c r="G94" s="1">
        <v>24</v>
      </c>
      <c r="J94" s="1" t="s">
        <v>28</v>
      </c>
    </row>
    <row r="95" spans="1:10" ht="14.25" customHeight="1" x14ac:dyDescent="0.35">
      <c r="A95" s="1" t="s">
        <v>9</v>
      </c>
      <c r="B95" s="1" t="s">
        <v>10</v>
      </c>
      <c r="C95" s="3">
        <v>44323</v>
      </c>
      <c r="D95" s="1">
        <v>19</v>
      </c>
      <c r="F95" s="1">
        <v>1</v>
      </c>
      <c r="G95" s="1">
        <v>16</v>
      </c>
      <c r="J95" s="1" t="s">
        <v>28</v>
      </c>
    </row>
    <row r="96" spans="1:10" ht="14.25" customHeight="1" x14ac:dyDescent="0.35">
      <c r="A96" s="1" t="s">
        <v>9</v>
      </c>
      <c r="B96" s="1" t="s">
        <v>10</v>
      </c>
      <c r="C96" s="3">
        <v>44323</v>
      </c>
      <c r="D96" s="1">
        <v>19</v>
      </c>
      <c r="F96" s="1">
        <v>4</v>
      </c>
      <c r="G96" s="1">
        <v>25</v>
      </c>
      <c r="J96" s="1" t="s">
        <v>28</v>
      </c>
    </row>
    <row r="97" spans="1:10" ht="14.25" customHeight="1" x14ac:dyDescent="0.35">
      <c r="A97" s="1" t="s">
        <v>9</v>
      </c>
      <c r="B97" s="1" t="s">
        <v>10</v>
      </c>
      <c r="C97" s="3">
        <v>44323</v>
      </c>
      <c r="D97" s="1">
        <v>20</v>
      </c>
      <c r="E97" s="1">
        <v>14</v>
      </c>
      <c r="F97" s="1">
        <v>3</v>
      </c>
      <c r="G97" s="1">
        <v>23</v>
      </c>
      <c r="J97" s="1" t="s">
        <v>28</v>
      </c>
    </row>
    <row r="98" spans="1:10" ht="14.25" customHeight="1" x14ac:dyDescent="0.35">
      <c r="A98" s="1" t="s">
        <v>9</v>
      </c>
      <c r="B98" s="1" t="s">
        <v>10</v>
      </c>
      <c r="C98" s="3">
        <v>44323</v>
      </c>
      <c r="D98" s="1">
        <v>20</v>
      </c>
      <c r="F98" s="1">
        <v>4</v>
      </c>
      <c r="G98" s="1">
        <v>27</v>
      </c>
      <c r="J98" s="1" t="s">
        <v>28</v>
      </c>
    </row>
    <row r="99" spans="1:10" ht="14.25" customHeight="1" x14ac:dyDescent="0.35">
      <c r="A99" s="1" t="s">
        <v>9</v>
      </c>
      <c r="B99" s="1" t="s">
        <v>10</v>
      </c>
      <c r="C99" s="3">
        <v>44323</v>
      </c>
      <c r="D99" s="1">
        <v>20</v>
      </c>
      <c r="F99" s="1">
        <v>6</v>
      </c>
      <c r="G99" s="1">
        <v>26</v>
      </c>
      <c r="J99" s="1" t="s">
        <v>28</v>
      </c>
    </row>
    <row r="100" spans="1:10" ht="14.25" customHeight="1" x14ac:dyDescent="0.35">
      <c r="A100" s="1" t="s">
        <v>9</v>
      </c>
      <c r="B100" s="1" t="s">
        <v>10</v>
      </c>
      <c r="C100" s="3">
        <v>44323</v>
      </c>
      <c r="D100" s="1">
        <v>21</v>
      </c>
      <c r="E100" s="1">
        <v>15</v>
      </c>
      <c r="F100" s="1">
        <v>1</v>
      </c>
      <c r="G100" s="1">
        <v>12</v>
      </c>
      <c r="J100" s="1" t="s">
        <v>28</v>
      </c>
    </row>
    <row r="101" spans="1:10" ht="14.25" customHeight="1" x14ac:dyDescent="0.35">
      <c r="A101" s="1" t="s">
        <v>9</v>
      </c>
      <c r="B101" s="1" t="s">
        <v>10</v>
      </c>
      <c r="C101" s="3">
        <v>44323</v>
      </c>
      <c r="D101" s="1">
        <v>21</v>
      </c>
      <c r="F101" s="1">
        <v>1</v>
      </c>
      <c r="G101" s="1">
        <v>20</v>
      </c>
      <c r="J101" s="1" t="s">
        <v>28</v>
      </c>
    </row>
    <row r="102" spans="1:10" ht="14.25" customHeight="1" x14ac:dyDescent="0.35">
      <c r="A102" s="1" t="s">
        <v>9</v>
      </c>
      <c r="B102" s="1" t="s">
        <v>10</v>
      </c>
      <c r="C102" s="3">
        <v>44323</v>
      </c>
      <c r="D102" s="1">
        <v>21</v>
      </c>
      <c r="F102" s="1">
        <v>2</v>
      </c>
      <c r="G102" s="1">
        <v>15</v>
      </c>
      <c r="J102" s="1" t="s">
        <v>28</v>
      </c>
    </row>
    <row r="103" spans="1:10" ht="14.25" customHeight="1" x14ac:dyDescent="0.35">
      <c r="A103" s="1" t="s">
        <v>9</v>
      </c>
      <c r="B103" s="1" t="s">
        <v>10</v>
      </c>
      <c r="C103" s="3">
        <v>44323</v>
      </c>
      <c r="D103" s="1">
        <v>21</v>
      </c>
      <c r="F103" s="1">
        <v>3</v>
      </c>
      <c r="G103" s="1">
        <v>16</v>
      </c>
      <c r="J103" s="1" t="s">
        <v>28</v>
      </c>
    </row>
    <row r="104" spans="1:10" ht="14.25" customHeight="1" x14ac:dyDescent="0.35">
      <c r="A104" s="1" t="s">
        <v>9</v>
      </c>
      <c r="B104" s="1" t="s">
        <v>10</v>
      </c>
      <c r="C104" s="3">
        <v>44323</v>
      </c>
      <c r="D104" s="1">
        <v>21</v>
      </c>
      <c r="F104" s="1">
        <v>4</v>
      </c>
      <c r="G104" s="1">
        <v>21</v>
      </c>
      <c r="J104" s="1" t="s">
        <v>28</v>
      </c>
    </row>
    <row r="105" spans="1:10" ht="14.25" customHeight="1" x14ac:dyDescent="0.35">
      <c r="A105" s="1" t="s">
        <v>9</v>
      </c>
      <c r="B105" s="1" t="s">
        <v>10</v>
      </c>
      <c r="C105" s="3">
        <v>44323</v>
      </c>
      <c r="D105" s="1">
        <v>21</v>
      </c>
      <c r="F105" s="1">
        <v>2</v>
      </c>
      <c r="G105" s="1">
        <v>16</v>
      </c>
      <c r="J105" s="1" t="s">
        <v>28</v>
      </c>
    </row>
    <row r="106" spans="1:10" ht="14.25" customHeight="1" x14ac:dyDescent="0.35">
      <c r="A106" s="1" t="s">
        <v>9</v>
      </c>
      <c r="B106" s="1" t="s">
        <v>10</v>
      </c>
      <c r="C106" s="3">
        <v>44323</v>
      </c>
      <c r="D106" s="1">
        <v>21</v>
      </c>
      <c r="F106" s="1">
        <v>4</v>
      </c>
      <c r="G106" s="1">
        <v>20</v>
      </c>
      <c r="J106" s="1" t="s">
        <v>28</v>
      </c>
    </row>
    <row r="107" spans="1:10" ht="14.25" customHeight="1" x14ac:dyDescent="0.35">
      <c r="A107" s="1" t="s">
        <v>9</v>
      </c>
      <c r="B107" s="1" t="s">
        <v>10</v>
      </c>
      <c r="C107" s="3">
        <v>44323</v>
      </c>
      <c r="D107" s="1">
        <v>21</v>
      </c>
      <c r="F107" s="1">
        <v>1</v>
      </c>
      <c r="G107" s="1">
        <v>23</v>
      </c>
      <c r="J107" s="1" t="s">
        <v>28</v>
      </c>
    </row>
    <row r="108" spans="1:10" ht="14.25" customHeight="1" x14ac:dyDescent="0.35">
      <c r="A108" s="1" t="s">
        <v>9</v>
      </c>
      <c r="B108" s="1" t="s">
        <v>10</v>
      </c>
      <c r="C108" s="3">
        <v>44323</v>
      </c>
      <c r="D108" s="1">
        <v>22</v>
      </c>
      <c r="E108" s="1">
        <v>16</v>
      </c>
      <c r="F108" s="1">
        <v>1</v>
      </c>
      <c r="G108" s="1">
        <v>9</v>
      </c>
      <c r="J108" s="1" t="s">
        <v>28</v>
      </c>
    </row>
    <row r="109" spans="1:10" ht="14.25" customHeight="1" x14ac:dyDescent="0.35">
      <c r="A109" s="1" t="s">
        <v>9</v>
      </c>
      <c r="B109" s="1" t="s">
        <v>10</v>
      </c>
      <c r="C109" s="3">
        <v>44323</v>
      </c>
      <c r="D109" s="1">
        <v>22</v>
      </c>
      <c r="F109" s="1">
        <v>2</v>
      </c>
      <c r="G109" s="1">
        <v>18</v>
      </c>
      <c r="J109" s="1" t="s">
        <v>28</v>
      </c>
    </row>
    <row r="110" spans="1:10" ht="14.25" customHeight="1" x14ac:dyDescent="0.35">
      <c r="A110" s="1" t="s">
        <v>9</v>
      </c>
      <c r="B110" s="1" t="s">
        <v>10</v>
      </c>
      <c r="C110" s="3">
        <v>44323</v>
      </c>
      <c r="D110" s="1">
        <v>22</v>
      </c>
      <c r="F110" s="1">
        <v>4</v>
      </c>
      <c r="G110" s="1">
        <v>16</v>
      </c>
      <c r="J110" s="1" t="s">
        <v>28</v>
      </c>
    </row>
    <row r="111" spans="1:10" ht="14.25" customHeight="1" x14ac:dyDescent="0.35">
      <c r="A111" s="1" t="s">
        <v>9</v>
      </c>
      <c r="B111" s="1" t="s">
        <v>10</v>
      </c>
      <c r="C111" s="3">
        <v>44323</v>
      </c>
      <c r="D111" s="1">
        <v>22</v>
      </c>
      <c r="F111" s="1">
        <v>5</v>
      </c>
      <c r="G111" s="1">
        <v>19</v>
      </c>
      <c r="J111" s="1" t="s">
        <v>28</v>
      </c>
    </row>
    <row r="112" spans="1:10" ht="14.25" customHeight="1" x14ac:dyDescent="0.35">
      <c r="A112" s="1" t="s">
        <v>9</v>
      </c>
      <c r="B112" s="1" t="s">
        <v>10</v>
      </c>
      <c r="C112" s="3">
        <v>44323</v>
      </c>
      <c r="D112" s="1">
        <v>22</v>
      </c>
      <c r="F112" s="1">
        <v>5</v>
      </c>
      <c r="G112" s="1">
        <v>19</v>
      </c>
      <c r="J112" s="1" t="s">
        <v>28</v>
      </c>
    </row>
    <row r="113" spans="1:10" ht="14.25" customHeight="1" x14ac:dyDescent="0.35">
      <c r="A113" s="1" t="s">
        <v>9</v>
      </c>
      <c r="B113" s="1" t="s">
        <v>10</v>
      </c>
      <c r="C113" s="3">
        <v>44323</v>
      </c>
      <c r="D113" s="1">
        <v>22</v>
      </c>
      <c r="F113" s="1">
        <v>1</v>
      </c>
      <c r="G113" s="1">
        <v>20</v>
      </c>
      <c r="J113" s="1" t="s">
        <v>28</v>
      </c>
    </row>
    <row r="114" spans="1:10" ht="14.25" customHeight="1" x14ac:dyDescent="0.35">
      <c r="C114" s="3"/>
      <c r="E114" s="26" t="s">
        <v>126</v>
      </c>
      <c r="F114" s="6">
        <f>AVERAGE(F2:F113)</f>
        <v>4.2633928571428568</v>
      </c>
      <c r="G114" s="6">
        <f>AVERAGE(G2:G113)</f>
        <v>21.821428571428573</v>
      </c>
    </row>
    <row r="115" spans="1:10" ht="14.25" customHeight="1" x14ac:dyDescent="0.35">
      <c r="C115" s="3"/>
    </row>
    <row r="116" spans="1:10" ht="14.25" customHeight="1" x14ac:dyDescent="0.35">
      <c r="C116" s="3"/>
    </row>
    <row r="117" spans="1:10" ht="14.25" customHeight="1" x14ac:dyDescent="0.35">
      <c r="C117" s="3"/>
      <c r="G117" s="1" t="s">
        <v>14</v>
      </c>
      <c r="H117" s="1">
        <f>COUNTBLANK(H2:H113)</f>
        <v>112</v>
      </c>
      <c r="I117">
        <f>(H117/112)*100</f>
        <v>100</v>
      </c>
    </row>
    <row r="118" spans="1:10" ht="14.25" customHeight="1" x14ac:dyDescent="0.35">
      <c r="C118" s="3"/>
      <c r="G118" s="1" t="s">
        <v>15</v>
      </c>
      <c r="H118" s="1">
        <f>COUNTIF(H40:H114,1)</f>
        <v>0</v>
      </c>
      <c r="I118">
        <f>(H118/79)*100</f>
        <v>0</v>
      </c>
    </row>
    <row r="119" spans="1:10" ht="14.25" customHeight="1" x14ac:dyDescent="0.35">
      <c r="C119" s="3"/>
      <c r="G119" s="1" t="s">
        <v>16</v>
      </c>
      <c r="H119" s="1">
        <f>COUNTIF(H41:H115,2)</f>
        <v>0</v>
      </c>
      <c r="I119">
        <f>(H119/79)*100</f>
        <v>0</v>
      </c>
    </row>
    <row r="120" spans="1:10" ht="14.25" customHeight="1" x14ac:dyDescent="0.35">
      <c r="C120" s="3"/>
      <c r="G120" s="1" t="s">
        <v>17</v>
      </c>
      <c r="H120" s="1">
        <f>COUNTIF(H41:H115,3)</f>
        <v>0</v>
      </c>
      <c r="I120">
        <f>(H120/79)*100</f>
        <v>0</v>
      </c>
    </row>
    <row r="121" spans="1:10" ht="14.25" customHeight="1" x14ac:dyDescent="0.35">
      <c r="C121" s="3"/>
      <c r="G121" s="1" t="s">
        <v>18</v>
      </c>
      <c r="H121" s="1">
        <f>COUNTIF(H41:H115,4)</f>
        <v>0</v>
      </c>
      <c r="I121">
        <f>(H121/79)*100</f>
        <v>0</v>
      </c>
    </row>
    <row r="122" spans="1:10" ht="14.25" customHeight="1" x14ac:dyDescent="0.35">
      <c r="C122" s="3"/>
    </row>
    <row r="123" spans="1:10" ht="14.25" customHeight="1" x14ac:dyDescent="0.35">
      <c r="C123" s="3"/>
      <c r="H123">
        <f>SUM(H117:H121)</f>
        <v>112</v>
      </c>
      <c r="I123">
        <f>SUM(I117:I121)</f>
        <v>100</v>
      </c>
    </row>
    <row r="124" spans="1:10" ht="14.25" customHeight="1" x14ac:dyDescent="0.35">
      <c r="C124" s="3"/>
    </row>
    <row r="125" spans="1:10" ht="14.25" customHeight="1" x14ac:dyDescent="0.35">
      <c r="C125" s="3"/>
    </row>
    <row r="126" spans="1:10" ht="14.25" customHeight="1" x14ac:dyDescent="0.35">
      <c r="C126" s="3"/>
    </row>
    <row r="127" spans="1:10" ht="14.25" customHeight="1" x14ac:dyDescent="0.35">
      <c r="C127" s="3"/>
    </row>
    <row r="128" spans="1:10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zoomScale="80" zoomScaleNormal="80" workbookViewId="0">
      <selection activeCell="G107" sqref="G107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44343</v>
      </c>
      <c r="D2" s="1">
        <v>1</v>
      </c>
      <c r="E2" s="1">
        <v>1</v>
      </c>
      <c r="F2" s="1">
        <v>3</v>
      </c>
      <c r="G2" s="1">
        <v>24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44343</v>
      </c>
      <c r="D3" s="1">
        <v>1</v>
      </c>
      <c r="F3" s="1">
        <v>0.5</v>
      </c>
      <c r="G3" s="1">
        <v>0.5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44343</v>
      </c>
      <c r="D4" s="1">
        <v>1</v>
      </c>
      <c r="F4" s="1">
        <v>1</v>
      </c>
      <c r="G4" s="1">
        <v>1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44343</v>
      </c>
      <c r="D5" s="1">
        <v>1</v>
      </c>
      <c r="F5" s="1">
        <v>0.5</v>
      </c>
      <c r="G5" s="1">
        <v>0.5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44343</v>
      </c>
      <c r="D6" s="1">
        <v>1</v>
      </c>
      <c r="F6" s="1">
        <v>0.5</v>
      </c>
      <c r="G6" s="1">
        <v>0.5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44343</v>
      </c>
      <c r="D7" s="1">
        <v>1</v>
      </c>
      <c r="F7" s="1">
        <v>0.5</v>
      </c>
      <c r="G7" s="1">
        <v>0.5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44343</v>
      </c>
      <c r="D8" s="1">
        <v>1</v>
      </c>
      <c r="F8" s="1">
        <v>2</v>
      </c>
      <c r="G8" s="1">
        <v>2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44343</v>
      </c>
      <c r="D9" s="1">
        <v>2</v>
      </c>
      <c r="E9" s="1">
        <v>2</v>
      </c>
      <c r="F9" s="1">
        <v>9</v>
      </c>
      <c r="G9" s="1">
        <v>27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44343</v>
      </c>
      <c r="D10" s="1">
        <v>2</v>
      </c>
      <c r="F10" s="1">
        <v>4</v>
      </c>
      <c r="G10" s="1">
        <v>22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44343</v>
      </c>
      <c r="D11" s="1">
        <v>2</v>
      </c>
      <c r="F11" s="1">
        <v>6</v>
      </c>
      <c r="G11" s="1">
        <v>15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44343</v>
      </c>
      <c r="D12" s="1">
        <v>2</v>
      </c>
      <c r="F12" s="1">
        <v>2</v>
      </c>
      <c r="G12" s="1">
        <v>2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44343</v>
      </c>
      <c r="D13" s="1">
        <v>2</v>
      </c>
      <c r="F13" s="1">
        <v>4</v>
      </c>
      <c r="G13" s="1">
        <v>20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44343</v>
      </c>
      <c r="D14" s="1">
        <v>2</v>
      </c>
      <c r="F14" s="1">
        <v>7</v>
      </c>
      <c r="G14" s="1">
        <v>27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44343</v>
      </c>
      <c r="D15" s="1">
        <v>3</v>
      </c>
      <c r="E15" s="1">
        <v>3</v>
      </c>
      <c r="F15" s="1">
        <v>6</v>
      </c>
      <c r="G15" s="1">
        <v>20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44343</v>
      </c>
      <c r="D16" s="1">
        <v>3</v>
      </c>
      <c r="F16" s="1">
        <v>11</v>
      </c>
      <c r="G16" s="1">
        <v>27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44343</v>
      </c>
      <c r="D17" s="1">
        <v>3</v>
      </c>
      <c r="F17" s="1">
        <v>4</v>
      </c>
      <c r="G17" s="1">
        <v>19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44343</v>
      </c>
      <c r="D18" s="1">
        <v>3</v>
      </c>
      <c r="F18" s="1">
        <v>5</v>
      </c>
      <c r="G18" s="1">
        <v>26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44343</v>
      </c>
      <c r="D19" s="1">
        <v>4</v>
      </c>
      <c r="E19" s="1">
        <v>4</v>
      </c>
      <c r="F19" s="1">
        <v>3</v>
      </c>
      <c r="G19" s="1">
        <v>22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44343</v>
      </c>
      <c r="D20" s="1">
        <v>4</v>
      </c>
      <c r="F20" s="1">
        <v>2</v>
      </c>
      <c r="G20" s="1">
        <v>21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44343</v>
      </c>
      <c r="D21" s="1">
        <v>4</v>
      </c>
      <c r="F21" s="1">
        <v>7</v>
      </c>
      <c r="G21" s="1">
        <v>31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44343</v>
      </c>
      <c r="D22" s="1">
        <v>4</v>
      </c>
      <c r="F22" s="1">
        <v>4</v>
      </c>
      <c r="G22" s="1">
        <v>21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44343</v>
      </c>
      <c r="D23" s="1">
        <v>4</v>
      </c>
      <c r="F23" s="1">
        <v>3</v>
      </c>
      <c r="G23" s="1">
        <v>33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44343</v>
      </c>
      <c r="D24" s="1">
        <v>5</v>
      </c>
      <c r="E24" s="1">
        <v>5</v>
      </c>
      <c r="F24" s="1">
        <v>3</v>
      </c>
      <c r="G24" s="1">
        <v>13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44343</v>
      </c>
      <c r="D25" s="1">
        <v>5</v>
      </c>
      <c r="F25" s="1">
        <v>3</v>
      </c>
      <c r="G25" s="1">
        <v>17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44343</v>
      </c>
      <c r="D26" s="1">
        <v>5</v>
      </c>
      <c r="F26" s="1">
        <v>5</v>
      </c>
      <c r="G26" s="1">
        <v>21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44343</v>
      </c>
      <c r="D27" s="1">
        <v>5</v>
      </c>
      <c r="F27" s="1">
        <v>5</v>
      </c>
      <c r="G27" s="1">
        <v>21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44343</v>
      </c>
      <c r="D28" s="1">
        <v>5</v>
      </c>
      <c r="F28" s="1">
        <v>3</v>
      </c>
      <c r="G28" s="1">
        <v>18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44343</v>
      </c>
      <c r="D29" s="1">
        <v>5</v>
      </c>
      <c r="F29" s="1">
        <v>5</v>
      </c>
      <c r="G29" s="1">
        <v>24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44343</v>
      </c>
      <c r="D30" s="1">
        <v>5</v>
      </c>
      <c r="F30" s="1">
        <v>7</v>
      </c>
      <c r="G30" s="1">
        <v>22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44343</v>
      </c>
      <c r="D31" s="1">
        <v>5</v>
      </c>
      <c r="F31" s="1">
        <v>2</v>
      </c>
      <c r="G31" s="1">
        <v>10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44343</v>
      </c>
      <c r="D32" s="1">
        <v>5</v>
      </c>
      <c r="F32" s="1">
        <v>2</v>
      </c>
      <c r="G32" s="1">
        <v>6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44343</v>
      </c>
      <c r="D33" s="1">
        <v>5</v>
      </c>
      <c r="F33" s="1">
        <v>8</v>
      </c>
      <c r="G33" s="1">
        <v>34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44343</v>
      </c>
      <c r="D34" s="1">
        <v>6</v>
      </c>
      <c r="E34" s="1">
        <v>6</v>
      </c>
      <c r="F34" s="1">
        <v>4</v>
      </c>
      <c r="G34" s="1">
        <v>18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44343</v>
      </c>
      <c r="D35" s="1">
        <v>6</v>
      </c>
      <c r="F35" s="1">
        <v>5</v>
      </c>
      <c r="G35" s="1">
        <v>13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44343</v>
      </c>
      <c r="D36" s="1">
        <v>6</v>
      </c>
      <c r="F36" s="1">
        <v>3</v>
      </c>
      <c r="G36" s="1">
        <v>3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44343</v>
      </c>
      <c r="D37" s="1">
        <v>6</v>
      </c>
      <c r="F37" s="1">
        <v>1</v>
      </c>
      <c r="G37" s="1">
        <v>14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44343</v>
      </c>
      <c r="D38" s="1">
        <v>6</v>
      </c>
      <c r="F38" s="1">
        <v>6</v>
      </c>
      <c r="G38" s="1">
        <v>20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44343</v>
      </c>
      <c r="D39" s="1">
        <v>6</v>
      </c>
      <c r="F39" s="1">
        <v>2</v>
      </c>
      <c r="G39" s="1">
        <v>14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44343</v>
      </c>
      <c r="D40" s="1">
        <v>6</v>
      </c>
      <c r="F40" s="1">
        <v>7</v>
      </c>
      <c r="G40" s="1">
        <v>21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44343</v>
      </c>
      <c r="D41" s="1">
        <v>6</v>
      </c>
      <c r="F41" s="1">
        <v>6</v>
      </c>
      <c r="G41" s="1">
        <v>14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44343</v>
      </c>
      <c r="D42" s="1">
        <v>7</v>
      </c>
      <c r="E42" s="1">
        <v>7</v>
      </c>
      <c r="F42" s="1">
        <v>3</v>
      </c>
      <c r="G42" s="1">
        <v>12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44343</v>
      </c>
      <c r="D43" s="1">
        <v>7</v>
      </c>
      <c r="F43" s="1">
        <v>4</v>
      </c>
      <c r="G43" s="1">
        <v>19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44343</v>
      </c>
      <c r="D44" s="1">
        <v>7</v>
      </c>
      <c r="F44" s="1">
        <v>5</v>
      </c>
      <c r="G44" s="1">
        <v>18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44343</v>
      </c>
      <c r="D45" s="1">
        <v>7</v>
      </c>
      <c r="F45" s="1">
        <v>4</v>
      </c>
      <c r="G45" s="1">
        <v>18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44343</v>
      </c>
      <c r="D46" s="1">
        <v>7</v>
      </c>
      <c r="F46" s="1">
        <v>5</v>
      </c>
      <c r="G46" s="1">
        <v>19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44343</v>
      </c>
      <c r="D47" s="1">
        <v>7</v>
      </c>
      <c r="F47" s="1">
        <v>4</v>
      </c>
      <c r="G47" s="1">
        <v>20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44343</v>
      </c>
      <c r="D48" s="1">
        <v>7</v>
      </c>
      <c r="F48" s="1">
        <v>4</v>
      </c>
      <c r="G48" s="1">
        <v>8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44343</v>
      </c>
      <c r="D49" s="1">
        <v>7</v>
      </c>
      <c r="F49" s="1">
        <v>1</v>
      </c>
      <c r="G49" s="1">
        <v>11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44343</v>
      </c>
      <c r="D50" s="1">
        <v>7</v>
      </c>
      <c r="F50" s="1">
        <v>2</v>
      </c>
      <c r="G50" s="1">
        <v>18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44343</v>
      </c>
      <c r="D51" s="1">
        <v>7</v>
      </c>
      <c r="F51" s="1">
        <v>2</v>
      </c>
      <c r="G51" s="1">
        <v>6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44343</v>
      </c>
      <c r="D52" s="1">
        <v>8</v>
      </c>
      <c r="E52" s="1">
        <v>8</v>
      </c>
      <c r="F52" s="1">
        <v>2</v>
      </c>
      <c r="G52" s="1">
        <v>20</v>
      </c>
      <c r="I52" s="1" t="s">
        <v>41</v>
      </c>
    </row>
    <row r="53" spans="1:9" ht="14.25" customHeight="1" x14ac:dyDescent="0.35">
      <c r="A53" s="1" t="s">
        <v>9</v>
      </c>
      <c r="B53" s="1" t="s">
        <v>10</v>
      </c>
      <c r="C53" s="3">
        <v>44343</v>
      </c>
      <c r="D53" s="1">
        <v>8</v>
      </c>
      <c r="F53" s="1">
        <v>1.5</v>
      </c>
      <c r="G53" s="1">
        <v>12</v>
      </c>
      <c r="I53" s="1" t="s">
        <v>41</v>
      </c>
    </row>
    <row r="54" spans="1:9" ht="14.25" customHeight="1" x14ac:dyDescent="0.35">
      <c r="A54" s="1" t="s">
        <v>9</v>
      </c>
      <c r="B54" s="1" t="s">
        <v>10</v>
      </c>
      <c r="C54" s="3">
        <v>44343</v>
      </c>
      <c r="D54" s="1">
        <v>8</v>
      </c>
      <c r="F54" s="1">
        <v>5</v>
      </c>
      <c r="G54" s="1">
        <v>25</v>
      </c>
      <c r="I54" s="1" t="s">
        <v>41</v>
      </c>
    </row>
    <row r="55" spans="1:9" ht="14.25" customHeight="1" x14ac:dyDescent="0.35">
      <c r="A55" s="1" t="s">
        <v>9</v>
      </c>
      <c r="B55" s="1" t="s">
        <v>10</v>
      </c>
      <c r="C55" s="3">
        <v>44343</v>
      </c>
      <c r="D55" s="1">
        <v>8</v>
      </c>
      <c r="F55" s="1">
        <v>4</v>
      </c>
      <c r="G55" s="1">
        <v>21</v>
      </c>
      <c r="I55" s="1" t="s">
        <v>41</v>
      </c>
    </row>
    <row r="56" spans="1:9" ht="14.25" customHeight="1" x14ac:dyDescent="0.35">
      <c r="A56" s="1" t="s">
        <v>9</v>
      </c>
      <c r="B56" s="1" t="s">
        <v>10</v>
      </c>
      <c r="C56" s="3">
        <v>44343</v>
      </c>
      <c r="D56" s="1">
        <v>8</v>
      </c>
      <c r="F56" s="1">
        <v>5</v>
      </c>
      <c r="G56" s="1">
        <v>31</v>
      </c>
      <c r="I56" s="1" t="s">
        <v>41</v>
      </c>
    </row>
    <row r="57" spans="1:9" ht="14.25" customHeight="1" x14ac:dyDescent="0.35">
      <c r="A57" s="1" t="s">
        <v>9</v>
      </c>
      <c r="B57" s="1" t="s">
        <v>10</v>
      </c>
      <c r="C57" s="3">
        <v>44343</v>
      </c>
      <c r="D57" s="1">
        <v>9</v>
      </c>
      <c r="E57" s="1">
        <v>9</v>
      </c>
      <c r="F57" s="1">
        <v>1.5</v>
      </c>
      <c r="G57" s="1">
        <v>22</v>
      </c>
      <c r="I57" s="1" t="s">
        <v>41</v>
      </c>
    </row>
    <row r="58" spans="1:9" ht="14.25" customHeight="1" x14ac:dyDescent="0.35">
      <c r="A58" s="1" t="s">
        <v>9</v>
      </c>
      <c r="B58" s="1" t="s">
        <v>10</v>
      </c>
      <c r="C58" s="3">
        <v>44343</v>
      </c>
      <c r="D58" s="1">
        <v>9</v>
      </c>
      <c r="F58" s="1">
        <v>8</v>
      </c>
      <c r="G58" s="1">
        <v>35</v>
      </c>
      <c r="I58" s="1" t="s">
        <v>41</v>
      </c>
    </row>
    <row r="59" spans="1:9" ht="14.25" customHeight="1" x14ac:dyDescent="0.35">
      <c r="A59" s="1" t="s">
        <v>9</v>
      </c>
      <c r="B59" s="1" t="s">
        <v>10</v>
      </c>
      <c r="C59" s="3">
        <v>44343</v>
      </c>
      <c r="D59" s="1">
        <v>9</v>
      </c>
      <c r="F59" s="1">
        <v>3.5</v>
      </c>
      <c r="G59" s="1">
        <v>31</v>
      </c>
      <c r="I59" s="1" t="s">
        <v>41</v>
      </c>
    </row>
    <row r="60" spans="1:9" ht="14.25" customHeight="1" x14ac:dyDescent="0.35">
      <c r="A60" s="1" t="s">
        <v>9</v>
      </c>
      <c r="B60" s="1" t="s">
        <v>10</v>
      </c>
      <c r="C60" s="3">
        <v>44343</v>
      </c>
      <c r="D60" s="1">
        <v>9</v>
      </c>
      <c r="F60" s="1">
        <v>2.5</v>
      </c>
      <c r="G60" s="1">
        <v>29</v>
      </c>
      <c r="I60" s="1" t="s">
        <v>41</v>
      </c>
    </row>
    <row r="61" spans="1:9" ht="14.25" customHeight="1" x14ac:dyDescent="0.35">
      <c r="A61" s="1" t="s">
        <v>9</v>
      </c>
      <c r="B61" s="1" t="s">
        <v>10</v>
      </c>
      <c r="C61" s="3">
        <v>44343</v>
      </c>
      <c r="D61" s="1">
        <v>10</v>
      </c>
      <c r="E61" s="1">
        <v>10</v>
      </c>
      <c r="F61" s="1">
        <v>3</v>
      </c>
      <c r="G61" s="1">
        <v>29.5</v>
      </c>
      <c r="I61" s="1" t="s">
        <v>41</v>
      </c>
    </row>
    <row r="62" spans="1:9" ht="14.25" customHeight="1" x14ac:dyDescent="0.35">
      <c r="A62" s="1" t="s">
        <v>9</v>
      </c>
      <c r="B62" s="1" t="s">
        <v>10</v>
      </c>
      <c r="C62" s="3">
        <v>44343</v>
      </c>
      <c r="D62" s="1">
        <v>10</v>
      </c>
      <c r="F62" s="1">
        <v>3</v>
      </c>
      <c r="G62" s="1">
        <v>26</v>
      </c>
      <c r="I62" s="1" t="s">
        <v>41</v>
      </c>
    </row>
    <row r="63" spans="1:9" ht="14.25" customHeight="1" x14ac:dyDescent="0.35">
      <c r="A63" s="1" t="s">
        <v>9</v>
      </c>
      <c r="B63" s="1" t="s">
        <v>10</v>
      </c>
      <c r="C63" s="3">
        <v>44343</v>
      </c>
      <c r="D63" s="1">
        <v>10</v>
      </c>
      <c r="F63" s="1">
        <v>9</v>
      </c>
      <c r="G63" s="1">
        <v>28</v>
      </c>
      <c r="I63" s="1" t="s">
        <v>41</v>
      </c>
    </row>
    <row r="64" spans="1:9" ht="14.25" customHeight="1" x14ac:dyDescent="0.35">
      <c r="A64" s="1" t="s">
        <v>9</v>
      </c>
      <c r="B64" s="1" t="s">
        <v>10</v>
      </c>
      <c r="C64" s="3">
        <v>44343</v>
      </c>
      <c r="D64" s="1">
        <v>10</v>
      </c>
      <c r="F64" s="1">
        <v>5.5</v>
      </c>
      <c r="G64" s="1">
        <v>32</v>
      </c>
      <c r="I64" s="1" t="s">
        <v>41</v>
      </c>
    </row>
    <row r="65" spans="1:9" ht="14.25" customHeight="1" x14ac:dyDescent="0.35">
      <c r="A65" s="1" t="s">
        <v>9</v>
      </c>
      <c r="B65" s="1" t="s">
        <v>10</v>
      </c>
      <c r="C65" s="3">
        <v>44343</v>
      </c>
      <c r="D65" s="1">
        <v>10</v>
      </c>
      <c r="F65" s="1">
        <v>8</v>
      </c>
      <c r="G65" s="1">
        <v>37</v>
      </c>
      <c r="I65" s="1" t="s">
        <v>41</v>
      </c>
    </row>
    <row r="66" spans="1:9" ht="14.25" customHeight="1" x14ac:dyDescent="0.35">
      <c r="A66" s="1" t="s">
        <v>9</v>
      </c>
      <c r="B66" s="1" t="s">
        <v>10</v>
      </c>
      <c r="C66" s="3">
        <v>44343</v>
      </c>
      <c r="D66" s="1">
        <v>10</v>
      </c>
      <c r="F66" s="1">
        <v>2</v>
      </c>
      <c r="G66" s="1">
        <v>33</v>
      </c>
      <c r="I66" s="1" t="s">
        <v>41</v>
      </c>
    </row>
    <row r="67" spans="1:9" ht="14.25" customHeight="1" x14ac:dyDescent="0.35">
      <c r="A67" s="1" t="s">
        <v>9</v>
      </c>
      <c r="B67" s="1" t="s">
        <v>10</v>
      </c>
      <c r="C67" s="3">
        <v>44343</v>
      </c>
      <c r="D67" s="1">
        <v>11</v>
      </c>
      <c r="E67" s="1">
        <v>11</v>
      </c>
      <c r="F67" s="1">
        <v>5</v>
      </c>
      <c r="G67" s="1">
        <v>33</v>
      </c>
      <c r="I67" s="1" t="s">
        <v>41</v>
      </c>
    </row>
    <row r="68" spans="1:9" ht="14.25" customHeight="1" x14ac:dyDescent="0.35">
      <c r="A68" s="1" t="s">
        <v>9</v>
      </c>
      <c r="B68" s="1" t="s">
        <v>10</v>
      </c>
      <c r="C68" s="3">
        <v>44343</v>
      </c>
      <c r="D68" s="1">
        <v>11</v>
      </c>
      <c r="F68" s="1">
        <v>0.5</v>
      </c>
      <c r="G68" s="1">
        <v>10</v>
      </c>
      <c r="I68" s="1" t="s">
        <v>41</v>
      </c>
    </row>
    <row r="69" spans="1:9" ht="14.25" customHeight="1" x14ac:dyDescent="0.35">
      <c r="A69" s="1" t="s">
        <v>9</v>
      </c>
      <c r="B69" s="1" t="s">
        <v>10</v>
      </c>
      <c r="C69" s="3">
        <v>44343</v>
      </c>
      <c r="D69" s="1">
        <v>11</v>
      </c>
      <c r="F69" s="1">
        <v>0.2</v>
      </c>
      <c r="G69" s="1">
        <v>3</v>
      </c>
      <c r="I69" s="1" t="s">
        <v>41</v>
      </c>
    </row>
    <row r="70" spans="1:9" ht="14.25" customHeight="1" x14ac:dyDescent="0.35">
      <c r="A70" s="1" t="s">
        <v>9</v>
      </c>
      <c r="B70" s="1" t="s">
        <v>10</v>
      </c>
      <c r="C70" s="3">
        <v>44343</v>
      </c>
      <c r="D70" s="1">
        <v>11</v>
      </c>
      <c r="F70" s="1">
        <v>0.5</v>
      </c>
      <c r="G70" s="1">
        <v>18</v>
      </c>
      <c r="I70" s="1" t="s">
        <v>41</v>
      </c>
    </row>
    <row r="71" spans="1:9" ht="14.25" customHeight="1" x14ac:dyDescent="0.35">
      <c r="A71" s="1" t="s">
        <v>9</v>
      </c>
      <c r="B71" s="1" t="s">
        <v>10</v>
      </c>
      <c r="C71" s="3">
        <v>44343</v>
      </c>
      <c r="D71" s="1">
        <v>11</v>
      </c>
      <c r="F71" s="1">
        <v>1</v>
      </c>
      <c r="G71" s="1">
        <v>29.5</v>
      </c>
      <c r="I71" s="1" t="s">
        <v>41</v>
      </c>
    </row>
    <row r="72" spans="1:9" ht="14.25" customHeight="1" x14ac:dyDescent="0.35">
      <c r="A72" s="1" t="s">
        <v>9</v>
      </c>
      <c r="B72" s="1" t="s">
        <v>10</v>
      </c>
      <c r="C72" s="3">
        <v>44343</v>
      </c>
      <c r="D72" s="1">
        <v>11</v>
      </c>
      <c r="F72" s="1">
        <v>1</v>
      </c>
      <c r="G72" s="1">
        <v>28</v>
      </c>
      <c r="I72" s="1" t="s">
        <v>41</v>
      </c>
    </row>
    <row r="73" spans="1:9" ht="14.25" customHeight="1" x14ac:dyDescent="0.35">
      <c r="A73" s="1" t="s">
        <v>9</v>
      </c>
      <c r="B73" s="1" t="s">
        <v>10</v>
      </c>
      <c r="C73" s="3">
        <v>44343</v>
      </c>
      <c r="D73" s="1">
        <v>11</v>
      </c>
      <c r="F73" s="1">
        <v>2</v>
      </c>
      <c r="G73" s="1">
        <v>29</v>
      </c>
      <c r="I73" s="1" t="s">
        <v>41</v>
      </c>
    </row>
    <row r="74" spans="1:9" ht="14.25" customHeight="1" x14ac:dyDescent="0.35">
      <c r="A74" s="1" t="s">
        <v>9</v>
      </c>
      <c r="B74" s="1" t="s">
        <v>10</v>
      </c>
      <c r="C74" s="3">
        <v>44343</v>
      </c>
      <c r="D74" s="1">
        <v>11</v>
      </c>
      <c r="F74" s="1">
        <v>2</v>
      </c>
      <c r="G74" s="1">
        <v>28</v>
      </c>
      <c r="I74" s="1" t="s">
        <v>41</v>
      </c>
    </row>
    <row r="75" spans="1:9" ht="14.25" customHeight="1" x14ac:dyDescent="0.35">
      <c r="A75" s="1" t="s">
        <v>9</v>
      </c>
      <c r="B75" s="1" t="s">
        <v>10</v>
      </c>
      <c r="C75" s="3">
        <v>44343</v>
      </c>
      <c r="D75" s="1">
        <v>11</v>
      </c>
      <c r="F75" s="1">
        <v>2</v>
      </c>
      <c r="G75" s="1">
        <v>27.5</v>
      </c>
      <c r="I75" s="1" t="s">
        <v>41</v>
      </c>
    </row>
    <row r="76" spans="1:9" ht="14.25" customHeight="1" x14ac:dyDescent="0.35">
      <c r="A76" s="1" t="s">
        <v>9</v>
      </c>
      <c r="B76" s="1" t="s">
        <v>10</v>
      </c>
      <c r="C76" s="3">
        <v>44343</v>
      </c>
      <c r="D76" s="1">
        <v>11</v>
      </c>
      <c r="F76" s="1">
        <v>2</v>
      </c>
      <c r="G76" s="1">
        <v>24</v>
      </c>
      <c r="I76" s="1" t="s">
        <v>41</v>
      </c>
    </row>
    <row r="77" spans="1:9" ht="14.25" customHeight="1" x14ac:dyDescent="0.35">
      <c r="A77" s="1" t="s">
        <v>9</v>
      </c>
      <c r="B77" s="1" t="s">
        <v>10</v>
      </c>
      <c r="C77" s="3">
        <v>44343</v>
      </c>
      <c r="D77" s="1">
        <v>11</v>
      </c>
      <c r="F77" s="1">
        <v>1</v>
      </c>
      <c r="G77" s="1">
        <v>30</v>
      </c>
      <c r="I77" s="1" t="s">
        <v>41</v>
      </c>
    </row>
    <row r="78" spans="1:9" ht="14.25" customHeight="1" x14ac:dyDescent="0.35">
      <c r="A78" s="1" t="s">
        <v>9</v>
      </c>
      <c r="B78" s="1" t="s">
        <v>10</v>
      </c>
      <c r="C78" s="3">
        <v>44343</v>
      </c>
      <c r="D78" s="1">
        <v>11</v>
      </c>
      <c r="F78" s="1">
        <v>2</v>
      </c>
      <c r="G78" s="1">
        <v>22</v>
      </c>
      <c r="I78" s="1" t="s">
        <v>41</v>
      </c>
    </row>
    <row r="79" spans="1:9" ht="14.25" customHeight="1" x14ac:dyDescent="0.35">
      <c r="A79" s="1" t="s">
        <v>9</v>
      </c>
      <c r="B79" s="1" t="s">
        <v>10</v>
      </c>
      <c r="C79" s="3">
        <v>44343</v>
      </c>
      <c r="D79" s="1">
        <v>11</v>
      </c>
      <c r="F79" s="1">
        <v>2</v>
      </c>
      <c r="G79" s="1">
        <v>32</v>
      </c>
      <c r="I79" s="1" t="s">
        <v>41</v>
      </c>
    </row>
    <row r="80" spans="1:9" ht="14.25" customHeight="1" x14ac:dyDescent="0.35">
      <c r="A80" s="1" t="s">
        <v>9</v>
      </c>
      <c r="B80" s="1" t="s">
        <v>10</v>
      </c>
      <c r="C80" s="3">
        <v>44343</v>
      </c>
      <c r="D80" s="1">
        <v>12</v>
      </c>
      <c r="E80" s="1">
        <v>12</v>
      </c>
      <c r="F80" s="1">
        <v>1.5</v>
      </c>
      <c r="G80" s="1">
        <v>22</v>
      </c>
      <c r="I80" s="1" t="s">
        <v>41</v>
      </c>
    </row>
    <row r="81" spans="1:9" ht="14.25" customHeight="1" x14ac:dyDescent="0.35">
      <c r="A81" s="1" t="s">
        <v>9</v>
      </c>
      <c r="B81" s="1" t="s">
        <v>10</v>
      </c>
      <c r="C81" s="3">
        <v>44343</v>
      </c>
      <c r="D81" s="1">
        <v>12</v>
      </c>
      <c r="F81" s="1">
        <v>2</v>
      </c>
      <c r="G81" s="1">
        <v>22.5</v>
      </c>
      <c r="I81" s="1" t="s">
        <v>41</v>
      </c>
    </row>
    <row r="82" spans="1:9" ht="14.25" customHeight="1" x14ac:dyDescent="0.35">
      <c r="A82" s="1" t="s">
        <v>9</v>
      </c>
      <c r="B82" s="1" t="s">
        <v>10</v>
      </c>
      <c r="C82" s="3">
        <v>44343</v>
      </c>
      <c r="D82" s="1">
        <v>12</v>
      </c>
      <c r="F82" s="1">
        <v>2</v>
      </c>
      <c r="G82" s="1">
        <v>18.5</v>
      </c>
      <c r="I82" s="1" t="s">
        <v>41</v>
      </c>
    </row>
    <row r="83" spans="1:9" ht="14.25" customHeight="1" x14ac:dyDescent="0.35">
      <c r="A83" s="1" t="s">
        <v>9</v>
      </c>
      <c r="B83" s="1" t="s">
        <v>10</v>
      </c>
      <c r="C83" s="3">
        <v>44343</v>
      </c>
      <c r="D83" s="1">
        <v>12</v>
      </c>
      <c r="F83" s="1">
        <v>5</v>
      </c>
      <c r="G83" s="1">
        <v>32.5</v>
      </c>
      <c r="I83" s="1" t="s">
        <v>41</v>
      </c>
    </row>
    <row r="84" spans="1:9" ht="14.25" customHeight="1" x14ac:dyDescent="0.35">
      <c r="A84" s="1" t="s">
        <v>9</v>
      </c>
      <c r="B84" s="1" t="s">
        <v>10</v>
      </c>
      <c r="C84" s="3">
        <v>44343</v>
      </c>
      <c r="D84" s="1">
        <v>12</v>
      </c>
      <c r="F84" s="1">
        <v>9</v>
      </c>
      <c r="G84" s="1">
        <v>36.5</v>
      </c>
      <c r="I84" s="1" t="s">
        <v>41</v>
      </c>
    </row>
    <row r="85" spans="1:9" ht="14.25" customHeight="1" x14ac:dyDescent="0.35">
      <c r="A85" s="1" t="s">
        <v>9</v>
      </c>
      <c r="B85" s="1" t="s">
        <v>10</v>
      </c>
      <c r="C85" s="3">
        <v>44343</v>
      </c>
      <c r="D85" s="1">
        <v>12</v>
      </c>
      <c r="F85" s="1">
        <v>6</v>
      </c>
      <c r="G85" s="1">
        <v>35</v>
      </c>
      <c r="I85" s="1" t="s">
        <v>41</v>
      </c>
    </row>
    <row r="86" spans="1:9" ht="14.25" customHeight="1" x14ac:dyDescent="0.35">
      <c r="A86" s="1" t="s">
        <v>9</v>
      </c>
      <c r="B86" s="1" t="s">
        <v>10</v>
      </c>
      <c r="C86" s="3">
        <v>44343</v>
      </c>
      <c r="D86" s="1">
        <v>13</v>
      </c>
      <c r="E86" s="1">
        <v>13</v>
      </c>
      <c r="F86" s="1">
        <v>5</v>
      </c>
      <c r="G86" s="1">
        <v>30</v>
      </c>
      <c r="I86" s="1" t="s">
        <v>41</v>
      </c>
    </row>
    <row r="87" spans="1:9" ht="14.25" customHeight="1" x14ac:dyDescent="0.35">
      <c r="A87" s="1" t="s">
        <v>9</v>
      </c>
      <c r="B87" s="1" t="s">
        <v>10</v>
      </c>
      <c r="C87" s="3">
        <v>44343</v>
      </c>
      <c r="D87" s="1">
        <v>13</v>
      </c>
      <c r="F87" s="1">
        <v>0.5</v>
      </c>
      <c r="G87" s="1">
        <v>12</v>
      </c>
      <c r="I87" s="1" t="s">
        <v>41</v>
      </c>
    </row>
    <row r="88" spans="1:9" ht="14.25" customHeight="1" x14ac:dyDescent="0.35">
      <c r="A88" s="1" t="s">
        <v>9</v>
      </c>
      <c r="B88" s="1" t="s">
        <v>10</v>
      </c>
      <c r="C88" s="3">
        <v>44343</v>
      </c>
      <c r="D88" s="1">
        <v>13</v>
      </c>
      <c r="F88" s="1">
        <v>5</v>
      </c>
      <c r="G88" s="1">
        <v>15</v>
      </c>
      <c r="I88" s="1" t="s">
        <v>41</v>
      </c>
    </row>
    <row r="89" spans="1:9" ht="14.25" customHeight="1" x14ac:dyDescent="0.35">
      <c r="A89" s="1" t="s">
        <v>9</v>
      </c>
      <c r="B89" s="1" t="s">
        <v>10</v>
      </c>
      <c r="C89" s="3">
        <v>44343</v>
      </c>
      <c r="D89" s="1">
        <v>14</v>
      </c>
      <c r="E89" s="1">
        <v>14</v>
      </c>
      <c r="F89" s="1">
        <v>4</v>
      </c>
      <c r="G89" s="1">
        <v>12</v>
      </c>
      <c r="I89" s="1" t="s">
        <v>41</v>
      </c>
    </row>
    <row r="90" spans="1:9" ht="14.25" customHeight="1" x14ac:dyDescent="0.35">
      <c r="A90" s="1" t="s">
        <v>9</v>
      </c>
      <c r="B90" s="1" t="s">
        <v>10</v>
      </c>
      <c r="C90" s="3">
        <v>44343</v>
      </c>
      <c r="D90" s="1">
        <v>14</v>
      </c>
      <c r="F90" s="1">
        <v>2</v>
      </c>
      <c r="G90" s="1">
        <v>13</v>
      </c>
      <c r="I90" s="1" t="s">
        <v>41</v>
      </c>
    </row>
    <row r="91" spans="1:9" ht="14.25" customHeight="1" x14ac:dyDescent="0.35">
      <c r="A91" s="1" t="s">
        <v>9</v>
      </c>
      <c r="B91" s="1" t="s">
        <v>10</v>
      </c>
      <c r="C91" s="3">
        <v>44343</v>
      </c>
      <c r="D91" s="1">
        <v>14</v>
      </c>
      <c r="F91" s="1">
        <v>2</v>
      </c>
      <c r="G91" s="1">
        <v>20</v>
      </c>
      <c r="I91" s="1" t="s">
        <v>41</v>
      </c>
    </row>
    <row r="92" spans="1:9" ht="14.25" customHeight="1" x14ac:dyDescent="0.35">
      <c r="A92" s="1" t="s">
        <v>9</v>
      </c>
      <c r="B92" s="1" t="s">
        <v>10</v>
      </c>
      <c r="C92" s="3">
        <v>44343</v>
      </c>
      <c r="D92" s="1">
        <v>14</v>
      </c>
      <c r="F92" s="1">
        <v>3</v>
      </c>
      <c r="G92" s="1">
        <v>27</v>
      </c>
      <c r="I92" s="1" t="s">
        <v>41</v>
      </c>
    </row>
    <row r="93" spans="1:9" ht="14.25" customHeight="1" x14ac:dyDescent="0.35">
      <c r="A93" s="1" t="s">
        <v>9</v>
      </c>
      <c r="B93" s="1" t="s">
        <v>10</v>
      </c>
      <c r="C93" s="3">
        <v>44343</v>
      </c>
      <c r="D93" s="1">
        <v>14</v>
      </c>
      <c r="F93" s="1">
        <v>4</v>
      </c>
      <c r="G93" s="1">
        <v>23</v>
      </c>
      <c r="I93" s="1" t="s">
        <v>41</v>
      </c>
    </row>
    <row r="94" spans="1:9" ht="14.25" customHeight="1" x14ac:dyDescent="0.35">
      <c r="A94" s="1" t="s">
        <v>9</v>
      </c>
      <c r="B94" s="1" t="s">
        <v>10</v>
      </c>
      <c r="C94" s="3">
        <v>44343</v>
      </c>
      <c r="D94" s="1">
        <v>14</v>
      </c>
      <c r="F94" s="1">
        <v>2.5</v>
      </c>
      <c r="G94" s="1">
        <v>24</v>
      </c>
      <c r="I94" s="1" t="s">
        <v>41</v>
      </c>
    </row>
    <row r="95" spans="1:9" ht="14.25" customHeight="1" x14ac:dyDescent="0.35">
      <c r="A95" s="1" t="s">
        <v>9</v>
      </c>
      <c r="B95" s="1" t="s">
        <v>10</v>
      </c>
      <c r="C95" s="3">
        <v>44343</v>
      </c>
      <c r="D95" s="1">
        <v>14</v>
      </c>
      <c r="F95" s="1">
        <v>0.5</v>
      </c>
      <c r="G95" s="1">
        <v>9</v>
      </c>
      <c r="I95" s="1" t="s">
        <v>41</v>
      </c>
    </row>
    <row r="96" spans="1:9" ht="14.25" customHeight="1" x14ac:dyDescent="0.35">
      <c r="A96" s="1" t="s">
        <v>9</v>
      </c>
      <c r="B96" s="1" t="s">
        <v>10</v>
      </c>
      <c r="C96" s="3">
        <v>44343</v>
      </c>
      <c r="D96" s="1">
        <v>15</v>
      </c>
      <c r="E96" s="1">
        <v>15</v>
      </c>
      <c r="F96" s="1">
        <v>2</v>
      </c>
      <c r="G96" s="1">
        <v>20</v>
      </c>
      <c r="I96" s="1" t="s">
        <v>41</v>
      </c>
    </row>
    <row r="97" spans="1:9" ht="14.25" customHeight="1" x14ac:dyDescent="0.35">
      <c r="A97" s="1" t="s">
        <v>9</v>
      </c>
      <c r="B97" s="1" t="s">
        <v>10</v>
      </c>
      <c r="C97" s="3">
        <v>44343</v>
      </c>
      <c r="D97" s="1">
        <v>15</v>
      </c>
      <c r="F97" s="1">
        <v>2</v>
      </c>
      <c r="G97" s="1">
        <v>20</v>
      </c>
      <c r="I97" s="1" t="s">
        <v>41</v>
      </c>
    </row>
    <row r="98" spans="1:9" ht="14.25" customHeight="1" x14ac:dyDescent="0.35">
      <c r="A98" s="1" t="s">
        <v>9</v>
      </c>
      <c r="B98" s="1" t="s">
        <v>10</v>
      </c>
      <c r="C98" s="3">
        <v>44343</v>
      </c>
      <c r="D98" s="1">
        <v>15</v>
      </c>
      <c r="F98" s="1">
        <v>5</v>
      </c>
      <c r="G98" s="1">
        <v>20</v>
      </c>
      <c r="I98" s="1" t="s">
        <v>41</v>
      </c>
    </row>
    <row r="99" spans="1:9" ht="14.25" customHeight="1" x14ac:dyDescent="0.35">
      <c r="A99" s="1" t="s">
        <v>9</v>
      </c>
      <c r="B99" s="1" t="s">
        <v>10</v>
      </c>
      <c r="C99" s="3">
        <v>44343</v>
      </c>
      <c r="D99" s="1">
        <v>15</v>
      </c>
      <c r="F99" s="1">
        <v>4</v>
      </c>
      <c r="G99" s="1">
        <v>20</v>
      </c>
      <c r="I99" s="1" t="s">
        <v>41</v>
      </c>
    </row>
    <row r="100" spans="1:9" ht="14.25" customHeight="1" x14ac:dyDescent="0.35">
      <c r="A100" s="1" t="s">
        <v>9</v>
      </c>
      <c r="B100" s="1" t="s">
        <v>10</v>
      </c>
      <c r="C100" s="3">
        <v>44343</v>
      </c>
      <c r="D100" s="1">
        <v>15</v>
      </c>
      <c r="F100" s="1">
        <v>5</v>
      </c>
      <c r="G100" s="1">
        <v>20</v>
      </c>
      <c r="I100" s="1" t="s">
        <v>41</v>
      </c>
    </row>
    <row r="101" spans="1:9" ht="14.25" customHeight="1" x14ac:dyDescent="0.35">
      <c r="A101" s="1" t="s">
        <v>9</v>
      </c>
      <c r="B101" s="1" t="s">
        <v>10</v>
      </c>
      <c r="C101" s="3">
        <v>44343</v>
      </c>
      <c r="D101" s="1">
        <v>15</v>
      </c>
      <c r="F101" s="1">
        <v>3</v>
      </c>
      <c r="G101" s="1">
        <v>21</v>
      </c>
      <c r="I101" s="1" t="s">
        <v>41</v>
      </c>
    </row>
    <row r="102" spans="1:9" ht="14.25" customHeight="1" x14ac:dyDescent="0.35">
      <c r="A102" s="1" t="s">
        <v>9</v>
      </c>
      <c r="B102" s="1" t="s">
        <v>10</v>
      </c>
      <c r="C102" s="3">
        <v>44343</v>
      </c>
      <c r="D102" s="1">
        <v>15</v>
      </c>
      <c r="F102" s="1">
        <v>3</v>
      </c>
      <c r="G102" s="1">
        <v>19</v>
      </c>
      <c r="I102" s="1" t="s">
        <v>41</v>
      </c>
    </row>
    <row r="103" spans="1:9" ht="14.25" customHeight="1" x14ac:dyDescent="0.35">
      <c r="A103" s="1" t="s">
        <v>9</v>
      </c>
      <c r="B103" s="1" t="s">
        <v>10</v>
      </c>
      <c r="C103" s="3">
        <v>44343</v>
      </c>
      <c r="D103" s="1">
        <v>15</v>
      </c>
      <c r="F103" s="1">
        <v>6</v>
      </c>
      <c r="G103" s="1">
        <v>20</v>
      </c>
      <c r="I103" s="1" t="s">
        <v>41</v>
      </c>
    </row>
    <row r="104" spans="1:9" ht="14.25" customHeight="1" x14ac:dyDescent="0.35">
      <c r="A104" s="1" t="s">
        <v>9</v>
      </c>
      <c r="B104" s="1" t="s">
        <v>10</v>
      </c>
      <c r="C104" s="3">
        <v>44343</v>
      </c>
      <c r="D104" s="1">
        <v>15</v>
      </c>
      <c r="F104" s="1">
        <v>5</v>
      </c>
      <c r="G104" s="1">
        <v>21</v>
      </c>
      <c r="I104" s="1" t="s">
        <v>41</v>
      </c>
    </row>
    <row r="105" spans="1:9" ht="14.25" customHeight="1" x14ac:dyDescent="0.35">
      <c r="A105" s="1" t="s">
        <v>9</v>
      </c>
      <c r="B105" s="1" t="s">
        <v>10</v>
      </c>
      <c r="C105" s="3">
        <v>44343</v>
      </c>
      <c r="D105" s="1">
        <v>15</v>
      </c>
      <c r="F105" s="1">
        <v>3</v>
      </c>
      <c r="G105" s="1">
        <v>19.5</v>
      </c>
      <c r="I105" s="1" t="s">
        <v>41</v>
      </c>
    </row>
    <row r="106" spans="1:9" ht="14.25" customHeight="1" x14ac:dyDescent="0.35">
      <c r="A106" s="1" t="s">
        <v>9</v>
      </c>
      <c r="B106" s="1" t="s">
        <v>10</v>
      </c>
      <c r="C106" s="3">
        <v>44343</v>
      </c>
      <c r="D106" s="1">
        <v>15</v>
      </c>
      <c r="F106" s="1">
        <v>3</v>
      </c>
      <c r="G106" s="1">
        <v>25</v>
      </c>
      <c r="I106" s="1" t="s">
        <v>41</v>
      </c>
    </row>
    <row r="107" spans="1:9" ht="14.25" customHeight="1" x14ac:dyDescent="0.35">
      <c r="C107" s="3"/>
      <c r="E107" s="26" t="s">
        <v>126</v>
      </c>
      <c r="F107" s="6">
        <f>AVERAGE(F2:F106)</f>
        <v>3.578095238095238</v>
      </c>
      <c r="G107" s="6">
        <f>AVERAGE(G2:G106)</f>
        <v>20.161904761904761</v>
      </c>
    </row>
    <row r="108" spans="1:9" ht="14.25" customHeight="1" x14ac:dyDescent="0.35">
      <c r="C108" s="3"/>
      <c r="G108" s="1" t="s">
        <v>14</v>
      </c>
      <c r="H108" s="1">
        <f>COUNTBLANK(H2:H106)</f>
        <v>105</v>
      </c>
    </row>
    <row r="109" spans="1:9" ht="14.25" customHeight="1" x14ac:dyDescent="0.35">
      <c r="C109" s="3"/>
      <c r="G109" s="1" t="s">
        <v>15</v>
      </c>
      <c r="H109" s="1">
        <v>0</v>
      </c>
    </row>
    <row r="110" spans="1:9" ht="14.25" customHeight="1" x14ac:dyDescent="0.35">
      <c r="C110" s="3"/>
      <c r="G110" s="1" t="s">
        <v>16</v>
      </c>
      <c r="H110" s="1">
        <f>COUNTIF(H6:H100,2)</f>
        <v>0</v>
      </c>
    </row>
    <row r="111" spans="1:9" ht="14.25" customHeight="1" x14ac:dyDescent="0.35">
      <c r="C111" s="3"/>
      <c r="G111" s="1" t="s">
        <v>17</v>
      </c>
      <c r="H111" s="1">
        <f>COUNTIF(H6:H100,3)</f>
        <v>0</v>
      </c>
    </row>
    <row r="112" spans="1:9" ht="14.25" customHeight="1" x14ac:dyDescent="0.35">
      <c r="C112" s="3"/>
      <c r="G112" s="1" t="s">
        <v>18</v>
      </c>
      <c r="H112" s="1">
        <f>COUNTIF(H6:H100,4)</f>
        <v>0</v>
      </c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A44" zoomScale="90" zoomScaleNormal="90" workbookViewId="0">
      <selection activeCell="G49" sqref="G49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0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0" ht="14.25" customHeight="1" x14ac:dyDescent="0.35">
      <c r="A2" s="1" t="s">
        <v>9</v>
      </c>
      <c r="B2" s="1" t="s">
        <v>10</v>
      </c>
      <c r="C2" s="3">
        <v>44379</v>
      </c>
      <c r="D2" s="1">
        <v>1</v>
      </c>
      <c r="E2" s="1">
        <v>1</v>
      </c>
      <c r="F2" s="1">
        <v>3</v>
      </c>
      <c r="G2" s="1">
        <v>25</v>
      </c>
      <c r="I2" s="1" t="s">
        <v>34</v>
      </c>
    </row>
    <row r="3" spans="1:10" ht="14.25" customHeight="1" x14ac:dyDescent="0.35">
      <c r="A3" s="1" t="s">
        <v>9</v>
      </c>
      <c r="B3" s="1" t="s">
        <v>10</v>
      </c>
      <c r="C3" s="3">
        <v>44379</v>
      </c>
      <c r="D3" s="1">
        <v>1</v>
      </c>
      <c r="F3" s="1">
        <v>3</v>
      </c>
      <c r="G3" s="1">
        <v>29</v>
      </c>
      <c r="I3" s="1" t="s">
        <v>34</v>
      </c>
    </row>
    <row r="4" spans="1:10" ht="14.25" customHeight="1" x14ac:dyDescent="0.35">
      <c r="A4" s="1" t="s">
        <v>9</v>
      </c>
      <c r="B4" s="1" t="s">
        <v>10</v>
      </c>
      <c r="C4" s="3">
        <v>44379</v>
      </c>
      <c r="D4" s="1">
        <v>1</v>
      </c>
      <c r="F4" s="1">
        <v>3</v>
      </c>
      <c r="G4" s="1">
        <v>25</v>
      </c>
      <c r="I4" s="1" t="s">
        <v>34</v>
      </c>
    </row>
    <row r="5" spans="1:10" ht="14.25" customHeight="1" x14ac:dyDescent="0.35">
      <c r="A5" s="1" t="s">
        <v>9</v>
      </c>
      <c r="B5" s="1" t="s">
        <v>10</v>
      </c>
      <c r="C5" s="3">
        <v>44379</v>
      </c>
      <c r="D5" s="1">
        <v>1</v>
      </c>
      <c r="F5" s="1">
        <v>9</v>
      </c>
      <c r="G5" s="1">
        <v>28</v>
      </c>
      <c r="I5" s="1" t="s">
        <v>34</v>
      </c>
    </row>
    <row r="6" spans="1:10" ht="14.25" customHeight="1" x14ac:dyDescent="0.35">
      <c r="A6" s="1" t="s">
        <v>9</v>
      </c>
      <c r="B6" s="1" t="s">
        <v>10</v>
      </c>
      <c r="C6" s="3">
        <v>44379</v>
      </c>
      <c r="D6" s="1">
        <v>1</v>
      </c>
      <c r="F6" s="1">
        <v>6</v>
      </c>
      <c r="G6" s="1">
        <v>26</v>
      </c>
      <c r="I6" s="1" t="s">
        <v>34</v>
      </c>
    </row>
    <row r="7" spans="1:10" ht="14.25" customHeight="1" x14ac:dyDescent="0.35">
      <c r="A7" s="1" t="s">
        <v>9</v>
      </c>
      <c r="B7" s="1" t="s">
        <v>10</v>
      </c>
      <c r="C7" s="3">
        <v>44379</v>
      </c>
      <c r="D7" s="1">
        <v>1</v>
      </c>
      <c r="F7" s="1">
        <v>3</v>
      </c>
      <c r="G7" s="1">
        <v>15</v>
      </c>
      <c r="I7" s="1" t="s">
        <v>34</v>
      </c>
    </row>
    <row r="8" spans="1:10" ht="14.25" customHeight="1" x14ac:dyDescent="0.35">
      <c r="A8" s="1" t="s">
        <v>9</v>
      </c>
      <c r="B8" s="1" t="s">
        <v>10</v>
      </c>
      <c r="C8" s="3">
        <v>44379</v>
      </c>
      <c r="D8" s="1">
        <v>2</v>
      </c>
      <c r="E8" s="1">
        <v>2</v>
      </c>
      <c r="F8" s="1">
        <v>3</v>
      </c>
      <c r="G8" s="1">
        <v>36</v>
      </c>
      <c r="I8" s="1" t="s">
        <v>34</v>
      </c>
    </row>
    <row r="9" spans="1:10" ht="14.25" customHeight="1" x14ac:dyDescent="0.35">
      <c r="A9" s="1" t="s">
        <v>9</v>
      </c>
      <c r="B9" s="1" t="s">
        <v>10</v>
      </c>
      <c r="C9" s="3">
        <v>44379</v>
      </c>
      <c r="D9" s="1">
        <v>2</v>
      </c>
      <c r="F9" s="1">
        <v>7</v>
      </c>
      <c r="G9" s="1">
        <v>30</v>
      </c>
      <c r="I9" s="1" t="s">
        <v>34</v>
      </c>
    </row>
    <row r="10" spans="1:10" ht="14.25" customHeight="1" x14ac:dyDescent="0.35">
      <c r="A10" s="1" t="s">
        <v>9</v>
      </c>
      <c r="B10" s="1" t="s">
        <v>10</v>
      </c>
      <c r="C10" s="3">
        <v>44379</v>
      </c>
      <c r="D10" s="1">
        <v>2</v>
      </c>
      <c r="F10" s="1">
        <v>5</v>
      </c>
      <c r="G10" s="1">
        <v>29</v>
      </c>
      <c r="H10" s="1">
        <v>1</v>
      </c>
      <c r="I10" s="1" t="s">
        <v>34</v>
      </c>
    </row>
    <row r="11" spans="1:10" ht="14.25" customHeight="1" x14ac:dyDescent="0.35">
      <c r="A11" s="1" t="s">
        <v>9</v>
      </c>
      <c r="B11" s="1" t="s">
        <v>10</v>
      </c>
      <c r="C11" s="3">
        <v>44379</v>
      </c>
      <c r="D11" s="1">
        <v>2</v>
      </c>
      <c r="F11" s="1">
        <v>9</v>
      </c>
      <c r="G11" s="1">
        <v>29</v>
      </c>
      <c r="I11" s="1" t="s">
        <v>34</v>
      </c>
    </row>
    <row r="12" spans="1:10" ht="14.25" customHeight="1" x14ac:dyDescent="0.35">
      <c r="A12" s="1" t="s">
        <v>9</v>
      </c>
      <c r="B12" s="1" t="s">
        <v>10</v>
      </c>
      <c r="C12" s="3">
        <v>44379</v>
      </c>
      <c r="D12" s="1">
        <v>2</v>
      </c>
      <c r="F12" s="1">
        <v>2</v>
      </c>
      <c r="G12" s="1">
        <v>23</v>
      </c>
      <c r="I12" s="1" t="s">
        <v>34</v>
      </c>
    </row>
    <row r="13" spans="1:10" ht="14.25" customHeight="1" x14ac:dyDescent="0.35">
      <c r="A13" s="1" t="s">
        <v>9</v>
      </c>
      <c r="B13" s="1" t="s">
        <v>10</v>
      </c>
      <c r="C13" s="3">
        <v>44379</v>
      </c>
      <c r="D13" s="1">
        <v>2</v>
      </c>
      <c r="F13" s="1">
        <v>2</v>
      </c>
      <c r="G13" s="1">
        <v>19</v>
      </c>
      <c r="I13" s="1" t="s">
        <v>34</v>
      </c>
    </row>
    <row r="14" spans="1:10" ht="14.25" customHeight="1" x14ac:dyDescent="0.35">
      <c r="A14" s="1" t="s">
        <v>9</v>
      </c>
      <c r="B14" s="1" t="s">
        <v>10</v>
      </c>
      <c r="C14" s="3">
        <v>44379</v>
      </c>
      <c r="D14" s="1">
        <v>2</v>
      </c>
      <c r="F14" s="1">
        <v>2</v>
      </c>
      <c r="G14" s="1">
        <v>17</v>
      </c>
      <c r="I14" s="1" t="s">
        <v>34</v>
      </c>
    </row>
    <row r="15" spans="1:10" ht="14.25" customHeight="1" x14ac:dyDescent="0.35">
      <c r="A15" s="1" t="s">
        <v>9</v>
      </c>
      <c r="B15" s="1" t="s">
        <v>10</v>
      </c>
      <c r="C15" s="3">
        <v>44379</v>
      </c>
      <c r="D15" s="1">
        <v>2</v>
      </c>
      <c r="F15" s="1">
        <v>3</v>
      </c>
      <c r="G15" s="1">
        <v>19</v>
      </c>
      <c r="I15" s="1" t="s">
        <v>34</v>
      </c>
    </row>
    <row r="16" spans="1:10" ht="14.25" customHeight="1" x14ac:dyDescent="0.35">
      <c r="A16" s="1" t="s">
        <v>9</v>
      </c>
      <c r="B16" s="1" t="s">
        <v>10</v>
      </c>
      <c r="C16" s="3">
        <v>44379</v>
      </c>
      <c r="D16" s="1">
        <v>2</v>
      </c>
      <c r="F16" s="1">
        <v>4</v>
      </c>
      <c r="G16" s="1">
        <v>23</v>
      </c>
      <c r="H16" s="1">
        <v>1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44379</v>
      </c>
      <c r="D17" s="1">
        <v>3</v>
      </c>
      <c r="E17" s="1">
        <v>3</v>
      </c>
      <c r="F17" s="1">
        <v>6</v>
      </c>
      <c r="G17" s="1">
        <v>30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44379</v>
      </c>
      <c r="D18" s="1">
        <v>3</v>
      </c>
      <c r="F18" s="1">
        <v>10</v>
      </c>
      <c r="G18" s="1">
        <v>37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44379</v>
      </c>
      <c r="D19" s="1">
        <v>3</v>
      </c>
      <c r="F19" s="1">
        <v>6</v>
      </c>
      <c r="G19" s="1">
        <v>28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44379</v>
      </c>
      <c r="D20" s="1">
        <v>3</v>
      </c>
      <c r="F20" s="1">
        <v>5</v>
      </c>
      <c r="G20" s="1">
        <v>27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44379</v>
      </c>
      <c r="D21" s="1">
        <v>3</v>
      </c>
      <c r="F21" s="1">
        <v>4</v>
      </c>
      <c r="G21" s="1">
        <v>22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44379</v>
      </c>
      <c r="D22" s="1">
        <v>3</v>
      </c>
      <c r="F22" s="1">
        <v>8</v>
      </c>
      <c r="G22" s="1">
        <v>34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44379</v>
      </c>
      <c r="D23" s="1">
        <v>4</v>
      </c>
      <c r="E23" s="1">
        <v>4</v>
      </c>
      <c r="F23" s="1">
        <v>4</v>
      </c>
      <c r="G23" s="1">
        <v>18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44379</v>
      </c>
      <c r="D24" s="1">
        <v>4</v>
      </c>
      <c r="F24" s="1">
        <v>6</v>
      </c>
      <c r="G24" s="1">
        <v>21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44379</v>
      </c>
      <c r="D25" s="1">
        <v>4</v>
      </c>
      <c r="F25" s="1">
        <v>2</v>
      </c>
      <c r="G25" s="1">
        <v>4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44379</v>
      </c>
      <c r="D26" s="1">
        <v>4</v>
      </c>
      <c r="F26" s="1">
        <v>1</v>
      </c>
      <c r="G26" s="1">
        <v>11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44379</v>
      </c>
      <c r="D27" s="1">
        <v>4</v>
      </c>
      <c r="F27" s="1">
        <v>6</v>
      </c>
      <c r="G27" s="1">
        <v>23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44379</v>
      </c>
      <c r="D28" s="1">
        <v>4</v>
      </c>
      <c r="F28" s="1">
        <v>2</v>
      </c>
      <c r="G28" s="1">
        <v>17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44379</v>
      </c>
      <c r="D29" s="1">
        <v>5</v>
      </c>
      <c r="E29" s="1">
        <v>5</v>
      </c>
      <c r="F29" s="1">
        <v>5</v>
      </c>
      <c r="G29" s="1">
        <v>18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44379</v>
      </c>
      <c r="D30" s="1">
        <v>5</v>
      </c>
      <c r="F30" s="1">
        <v>7</v>
      </c>
      <c r="G30" s="1">
        <v>25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44379</v>
      </c>
      <c r="D31" s="1">
        <v>5</v>
      </c>
      <c r="F31" s="1">
        <v>2</v>
      </c>
      <c r="G31" s="1">
        <v>18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44379</v>
      </c>
      <c r="D32" s="1">
        <v>5</v>
      </c>
      <c r="F32" s="1">
        <v>3</v>
      </c>
      <c r="G32" s="1">
        <v>22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44379</v>
      </c>
      <c r="D33" s="1">
        <v>5</v>
      </c>
      <c r="F33" s="1">
        <v>3</v>
      </c>
      <c r="G33" s="1">
        <v>25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44379</v>
      </c>
      <c r="D34" s="1">
        <v>5</v>
      </c>
      <c r="F34" s="1">
        <v>8</v>
      </c>
      <c r="G34" s="1">
        <v>29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44379</v>
      </c>
      <c r="D35" s="1">
        <v>6</v>
      </c>
      <c r="E35" s="1">
        <v>6</v>
      </c>
      <c r="F35" s="1">
        <v>5</v>
      </c>
      <c r="G35" s="1">
        <v>25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44379</v>
      </c>
      <c r="D36" s="1">
        <v>6</v>
      </c>
      <c r="F36" s="1">
        <v>9</v>
      </c>
      <c r="G36" s="1">
        <v>21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44379</v>
      </c>
      <c r="D37" s="1">
        <v>6</v>
      </c>
      <c r="F37" s="1">
        <v>1</v>
      </c>
      <c r="G37" s="1">
        <v>12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44379</v>
      </c>
      <c r="D38" s="1">
        <v>6</v>
      </c>
      <c r="F38" s="1">
        <v>3</v>
      </c>
      <c r="G38" s="1">
        <v>18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44379</v>
      </c>
      <c r="D39" s="1">
        <v>7</v>
      </c>
      <c r="E39" s="1">
        <v>7</v>
      </c>
      <c r="F39" s="1">
        <v>6</v>
      </c>
      <c r="G39" s="1">
        <v>23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44379</v>
      </c>
      <c r="D40" s="1">
        <v>7</v>
      </c>
      <c r="F40" s="1">
        <v>4</v>
      </c>
      <c r="G40" s="1">
        <v>17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44379</v>
      </c>
      <c r="D41" s="1">
        <v>7</v>
      </c>
      <c r="F41" s="1">
        <v>5</v>
      </c>
      <c r="G41" s="1">
        <v>21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44379</v>
      </c>
      <c r="D42" s="1">
        <v>7</v>
      </c>
      <c r="F42" s="1">
        <v>3</v>
      </c>
      <c r="G42" s="1">
        <v>13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44379</v>
      </c>
      <c r="D43" s="1">
        <v>7</v>
      </c>
      <c r="F43" s="1">
        <v>4</v>
      </c>
      <c r="G43" s="1">
        <v>26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44379</v>
      </c>
      <c r="D44" s="1">
        <v>7</v>
      </c>
      <c r="F44" s="1">
        <v>3</v>
      </c>
      <c r="G44" s="1">
        <v>22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44379</v>
      </c>
      <c r="D45" s="1">
        <v>7</v>
      </c>
      <c r="F45" s="1">
        <v>1</v>
      </c>
      <c r="G45" s="1">
        <v>19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44379</v>
      </c>
      <c r="D46" s="1">
        <v>8</v>
      </c>
      <c r="E46" s="1">
        <v>8</v>
      </c>
      <c r="F46" s="1">
        <v>2</v>
      </c>
      <c r="G46" s="1">
        <v>22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44379</v>
      </c>
      <c r="D47" s="1">
        <v>8</v>
      </c>
      <c r="F47" s="1">
        <v>3</v>
      </c>
      <c r="G47" s="1">
        <v>29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44379</v>
      </c>
      <c r="D48" s="1">
        <v>8</v>
      </c>
      <c r="F48" s="1">
        <v>3</v>
      </c>
      <c r="G48" s="1">
        <v>19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44379</v>
      </c>
      <c r="D49" s="1">
        <v>9</v>
      </c>
      <c r="E49" s="1">
        <v>9</v>
      </c>
      <c r="F49" s="1">
        <v>2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44379</v>
      </c>
      <c r="D50" s="1">
        <v>9</v>
      </c>
      <c r="F50" s="1">
        <v>4</v>
      </c>
      <c r="G50" s="1">
        <v>24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44379</v>
      </c>
      <c r="D51" s="1">
        <v>9</v>
      </c>
      <c r="F51" s="1">
        <v>6</v>
      </c>
      <c r="G51" s="1">
        <v>38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44379</v>
      </c>
      <c r="D52" s="1">
        <v>9</v>
      </c>
      <c r="F52" s="1">
        <v>3</v>
      </c>
      <c r="G52" s="1">
        <v>26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44379</v>
      </c>
      <c r="D53" s="1">
        <v>9</v>
      </c>
      <c r="F53" s="1">
        <v>2</v>
      </c>
      <c r="G53" s="1">
        <v>24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44379</v>
      </c>
      <c r="D54" s="1">
        <v>10</v>
      </c>
      <c r="E54" s="1">
        <v>10</v>
      </c>
      <c r="F54" s="1">
        <v>1</v>
      </c>
      <c r="G54" s="1">
        <v>11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44379</v>
      </c>
      <c r="D55" s="1">
        <v>10</v>
      </c>
      <c r="F55" s="1">
        <v>9</v>
      </c>
      <c r="G55" s="1">
        <v>40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44379</v>
      </c>
      <c r="D56" s="1">
        <v>10</v>
      </c>
      <c r="F56" s="1">
        <v>13</v>
      </c>
      <c r="G56" s="1">
        <v>40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44379</v>
      </c>
      <c r="D57" s="1">
        <v>11</v>
      </c>
      <c r="E57" s="1">
        <v>11</v>
      </c>
      <c r="F57" s="1">
        <v>4</v>
      </c>
      <c r="G57" s="1">
        <v>42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44379</v>
      </c>
      <c r="D58" s="1">
        <v>11</v>
      </c>
      <c r="F58" s="1">
        <v>6</v>
      </c>
      <c r="G58" s="1">
        <v>26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44379</v>
      </c>
      <c r="D59" s="1">
        <v>11</v>
      </c>
      <c r="F59" s="1">
        <v>4</v>
      </c>
      <c r="G59" s="1">
        <v>35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44379</v>
      </c>
      <c r="D60" s="1">
        <v>11</v>
      </c>
      <c r="F60" s="1">
        <v>10</v>
      </c>
      <c r="G60" s="1">
        <v>35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44379</v>
      </c>
      <c r="D61" s="1">
        <v>11</v>
      </c>
      <c r="F61" s="1">
        <v>7</v>
      </c>
      <c r="G61" s="1">
        <v>38</v>
      </c>
      <c r="H61" s="1">
        <v>1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44379</v>
      </c>
      <c r="D62" s="1">
        <v>11</v>
      </c>
      <c r="F62" s="1">
        <v>5</v>
      </c>
      <c r="G62" s="1">
        <v>32</v>
      </c>
      <c r="I62" s="1" t="s">
        <v>34</v>
      </c>
    </row>
    <row r="63" spans="1:9" ht="14.25" customHeight="1" x14ac:dyDescent="0.35">
      <c r="A63" s="1" t="s">
        <v>9</v>
      </c>
      <c r="B63" s="1" t="s">
        <v>10</v>
      </c>
      <c r="C63" s="3">
        <v>44379</v>
      </c>
      <c r="D63" s="1">
        <v>11</v>
      </c>
      <c r="F63" s="1">
        <v>10</v>
      </c>
      <c r="G63" s="1">
        <v>35</v>
      </c>
      <c r="H63" s="1">
        <v>1</v>
      </c>
      <c r="I63" s="1" t="s">
        <v>34</v>
      </c>
    </row>
    <row r="64" spans="1:9" ht="14.25" customHeight="1" x14ac:dyDescent="0.35">
      <c r="A64" s="1" t="s">
        <v>9</v>
      </c>
      <c r="B64" s="1" t="s">
        <v>10</v>
      </c>
      <c r="C64" s="3">
        <v>44379</v>
      </c>
      <c r="D64" s="1">
        <v>11</v>
      </c>
      <c r="F64" s="1">
        <v>5</v>
      </c>
      <c r="G64" s="1">
        <v>37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44379</v>
      </c>
      <c r="D65" s="1">
        <v>11</v>
      </c>
      <c r="F65" s="1">
        <v>5</v>
      </c>
      <c r="G65" s="1">
        <v>25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44379</v>
      </c>
      <c r="D66" s="1">
        <v>12</v>
      </c>
      <c r="E66" s="1">
        <v>12</v>
      </c>
      <c r="F66" s="1">
        <v>11</v>
      </c>
      <c r="G66" s="1">
        <v>24</v>
      </c>
      <c r="H66" s="1">
        <v>2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44379</v>
      </c>
      <c r="D67" s="1">
        <v>12</v>
      </c>
      <c r="F67" s="1">
        <v>11</v>
      </c>
      <c r="G67" s="1">
        <v>21</v>
      </c>
      <c r="H67" s="1">
        <v>3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44379</v>
      </c>
      <c r="D68" s="1">
        <v>12</v>
      </c>
      <c r="F68" s="1">
        <v>5</v>
      </c>
      <c r="G68" s="1">
        <v>24</v>
      </c>
      <c r="H68" s="1">
        <v>2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44379</v>
      </c>
      <c r="D69" s="1">
        <v>12</v>
      </c>
      <c r="F69" s="1">
        <v>9</v>
      </c>
      <c r="G69" s="1">
        <v>32</v>
      </c>
      <c r="H69" s="1">
        <v>2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44379</v>
      </c>
      <c r="D70" s="1">
        <v>12</v>
      </c>
      <c r="F70" s="1">
        <v>3</v>
      </c>
      <c r="G70" s="1">
        <v>28</v>
      </c>
      <c r="H70" s="1">
        <v>2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44379</v>
      </c>
      <c r="D71" s="1">
        <v>12</v>
      </c>
      <c r="F71" s="1">
        <v>3</v>
      </c>
      <c r="G71" s="1">
        <v>22</v>
      </c>
      <c r="H71" s="1">
        <v>1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44379</v>
      </c>
      <c r="D72" s="1">
        <v>13</v>
      </c>
      <c r="E72" s="1">
        <v>13</v>
      </c>
      <c r="F72" s="1">
        <v>8</v>
      </c>
      <c r="G72" s="1">
        <v>30</v>
      </c>
      <c r="H72" s="1">
        <v>1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44379</v>
      </c>
      <c r="D73" s="1">
        <v>13</v>
      </c>
      <c r="F73" s="1">
        <v>5</v>
      </c>
      <c r="G73" s="1">
        <v>35</v>
      </c>
      <c r="H73" s="1">
        <v>1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44379</v>
      </c>
      <c r="D74" s="1">
        <v>13</v>
      </c>
      <c r="F74" s="1">
        <v>6</v>
      </c>
      <c r="G74" s="1">
        <v>41</v>
      </c>
      <c r="H74" s="1">
        <v>2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44379</v>
      </c>
      <c r="D75" s="1">
        <v>13</v>
      </c>
      <c r="F75" s="1">
        <v>4</v>
      </c>
      <c r="G75" s="1">
        <v>24</v>
      </c>
      <c r="H75" s="1">
        <v>2</v>
      </c>
      <c r="I75" s="1" t="s">
        <v>34</v>
      </c>
    </row>
    <row r="76" spans="1:9" ht="14.25" customHeight="1" x14ac:dyDescent="0.35">
      <c r="A76" s="1" t="s">
        <v>9</v>
      </c>
      <c r="B76" s="1" t="s">
        <v>10</v>
      </c>
      <c r="C76" s="3">
        <v>44379</v>
      </c>
      <c r="D76" s="1">
        <v>14</v>
      </c>
      <c r="E76" s="1">
        <v>14</v>
      </c>
      <c r="F76" s="1">
        <v>8</v>
      </c>
      <c r="G76" s="1">
        <v>39</v>
      </c>
      <c r="H76" s="1">
        <v>1</v>
      </c>
      <c r="I76" s="1" t="s">
        <v>34</v>
      </c>
    </row>
    <row r="77" spans="1:9" ht="14.25" customHeight="1" x14ac:dyDescent="0.35">
      <c r="A77" s="1" t="s">
        <v>9</v>
      </c>
      <c r="B77" s="1" t="s">
        <v>10</v>
      </c>
      <c r="C77" s="3">
        <v>44379</v>
      </c>
      <c r="D77" s="1">
        <v>14</v>
      </c>
      <c r="F77" s="1">
        <v>7</v>
      </c>
      <c r="G77" s="1">
        <v>35</v>
      </c>
      <c r="H77" s="1">
        <v>1</v>
      </c>
      <c r="I77" s="1" t="s">
        <v>34</v>
      </c>
    </row>
    <row r="78" spans="1:9" ht="14.25" customHeight="1" x14ac:dyDescent="0.35">
      <c r="A78" s="1" t="s">
        <v>9</v>
      </c>
      <c r="B78" s="1" t="s">
        <v>10</v>
      </c>
      <c r="C78" s="3">
        <v>44379</v>
      </c>
      <c r="D78" s="1">
        <v>14</v>
      </c>
      <c r="F78" s="1">
        <v>4</v>
      </c>
      <c r="G78" s="1">
        <v>25</v>
      </c>
      <c r="H78" s="1">
        <v>1</v>
      </c>
      <c r="I78" s="1" t="s">
        <v>34</v>
      </c>
    </row>
    <row r="79" spans="1:9" ht="14.25" customHeight="1" x14ac:dyDescent="0.35">
      <c r="A79" s="1" t="s">
        <v>9</v>
      </c>
      <c r="B79" s="1" t="s">
        <v>10</v>
      </c>
      <c r="C79" s="3">
        <v>44379</v>
      </c>
      <c r="D79" s="1">
        <v>14</v>
      </c>
      <c r="F79" s="1">
        <v>6</v>
      </c>
      <c r="G79" s="1">
        <v>21</v>
      </c>
      <c r="I79" s="1" t="s">
        <v>34</v>
      </c>
    </row>
    <row r="80" spans="1:9" ht="14.25" customHeight="1" x14ac:dyDescent="0.35">
      <c r="A80" s="1" t="s">
        <v>9</v>
      </c>
      <c r="B80" s="1" t="s">
        <v>10</v>
      </c>
      <c r="C80" s="3">
        <v>44379</v>
      </c>
      <c r="D80" s="1">
        <v>14</v>
      </c>
      <c r="F80" s="1">
        <v>2</v>
      </c>
      <c r="G80" s="1">
        <v>18</v>
      </c>
      <c r="I80" s="1" t="s">
        <v>34</v>
      </c>
    </row>
    <row r="81" spans="3:9" ht="14.25" customHeight="1" x14ac:dyDescent="0.35">
      <c r="C81" s="3"/>
      <c r="E81" s="26" t="s">
        <v>126</v>
      </c>
      <c r="F81" s="6">
        <f>AVERAGE(F2:F80)</f>
        <v>4.962025316455696</v>
      </c>
      <c r="G81" s="6">
        <f>AVERAGE(G2:G80)</f>
        <v>25.589743589743591</v>
      </c>
    </row>
    <row r="82" spans="3:9" ht="14.25" customHeight="1" x14ac:dyDescent="0.35">
      <c r="C82" s="3"/>
      <c r="G82" s="1" t="s">
        <v>14</v>
      </c>
      <c r="H82" s="1">
        <f>COUNTBLANK(H2:H80)</f>
        <v>62</v>
      </c>
      <c r="I82">
        <f>(H82/79)*100</f>
        <v>78.48101265822784</v>
      </c>
    </row>
    <row r="83" spans="3:9" ht="14.25" customHeight="1" x14ac:dyDescent="0.35">
      <c r="C83" s="3"/>
      <c r="G83" s="1" t="s">
        <v>15</v>
      </c>
      <c r="H83" s="1">
        <f>COUNTIF(H5:H79,1)</f>
        <v>10</v>
      </c>
      <c r="I83">
        <f>(H83/79)*100</f>
        <v>12.658227848101266</v>
      </c>
    </row>
    <row r="84" spans="3:9" ht="14.25" customHeight="1" x14ac:dyDescent="0.35">
      <c r="C84" s="3"/>
      <c r="G84" s="1" t="s">
        <v>16</v>
      </c>
      <c r="H84" s="1">
        <f>COUNTIF(H6:H80,2)</f>
        <v>6</v>
      </c>
      <c r="I84">
        <f>(H84/79)*100</f>
        <v>7.59493670886076</v>
      </c>
    </row>
    <row r="85" spans="3:9" ht="14.25" customHeight="1" x14ac:dyDescent="0.35">
      <c r="C85" s="3"/>
      <c r="G85" s="1" t="s">
        <v>17</v>
      </c>
      <c r="H85" s="1">
        <f>COUNTIF(H6:H80,3)</f>
        <v>1</v>
      </c>
      <c r="I85">
        <f>(H85/79)*100</f>
        <v>1.2658227848101267</v>
      </c>
    </row>
    <row r="86" spans="3:9" ht="14.25" customHeight="1" x14ac:dyDescent="0.35">
      <c r="C86" s="3"/>
      <c r="G86" s="1" t="s">
        <v>18</v>
      </c>
      <c r="H86" s="1">
        <f>COUNTIF(H6:H80,4)</f>
        <v>0</v>
      </c>
      <c r="I86">
        <f>(H86/79)*100</f>
        <v>0</v>
      </c>
    </row>
    <row r="87" spans="3:9" ht="14.25" customHeight="1" x14ac:dyDescent="0.35">
      <c r="C87" s="3"/>
    </row>
    <row r="88" spans="3:9" ht="14.25" customHeight="1" x14ac:dyDescent="0.35">
      <c r="C88" s="3"/>
      <c r="H88">
        <f>SUM(H82:H86)</f>
        <v>79</v>
      </c>
      <c r="I88">
        <f>SUM(I82:I86)</f>
        <v>99.999999999999986</v>
      </c>
    </row>
    <row r="89" spans="3:9" ht="14.25" customHeight="1" x14ac:dyDescent="0.35">
      <c r="C89" s="3"/>
    </row>
    <row r="90" spans="3:9" ht="14.25" customHeight="1" x14ac:dyDescent="0.35">
      <c r="C90" s="3"/>
    </row>
    <row r="91" spans="3:9" ht="14.25" customHeight="1" x14ac:dyDescent="0.35">
      <c r="C91" s="3"/>
    </row>
    <row r="92" spans="3:9" ht="14.25" customHeight="1" x14ac:dyDescent="0.35">
      <c r="C92" s="3"/>
    </row>
    <row r="93" spans="3:9" ht="14.25" customHeight="1" x14ac:dyDescent="0.35">
      <c r="C93" s="3"/>
    </row>
    <row r="94" spans="3:9" ht="14.25" customHeight="1" x14ac:dyDescent="0.35">
      <c r="C94" s="3"/>
    </row>
    <row r="95" spans="3:9" ht="14.25" customHeight="1" x14ac:dyDescent="0.35">
      <c r="C95" s="3"/>
    </row>
    <row r="96" spans="3:9" ht="14.25" customHeight="1" x14ac:dyDescent="0.35">
      <c r="C96" s="3"/>
    </row>
    <row r="97" spans="3:3" ht="14.25" customHeight="1" x14ac:dyDescent="0.35">
      <c r="C97" s="3"/>
    </row>
    <row r="98" spans="3:3" ht="14.25" customHeight="1" x14ac:dyDescent="0.35">
      <c r="C98" s="3"/>
    </row>
    <row r="99" spans="3:3" ht="14.25" customHeight="1" x14ac:dyDescent="0.35">
      <c r="C99" s="3"/>
    </row>
    <row r="100" spans="3:3" ht="14.25" customHeight="1" x14ac:dyDescent="0.35">
      <c r="C100" s="3"/>
    </row>
    <row r="101" spans="3:3" ht="14.25" customHeight="1" x14ac:dyDescent="0.35">
      <c r="C101" s="3"/>
    </row>
    <row r="102" spans="3:3" ht="14.25" customHeight="1" x14ac:dyDescent="0.35"/>
    <row r="103" spans="3:3" ht="14.25" customHeight="1" x14ac:dyDescent="0.35"/>
    <row r="104" spans="3:3" ht="14.25" customHeight="1" x14ac:dyDescent="0.35"/>
    <row r="105" spans="3:3" ht="14.25" customHeight="1" x14ac:dyDescent="0.35"/>
    <row r="106" spans="3:3" ht="14.25" customHeight="1" x14ac:dyDescent="0.35"/>
    <row r="107" spans="3:3" ht="14.25" customHeight="1" x14ac:dyDescent="0.35"/>
    <row r="108" spans="3:3" ht="14.25" customHeight="1" x14ac:dyDescent="0.35"/>
    <row r="109" spans="3:3" ht="14.25" customHeight="1" x14ac:dyDescent="0.35"/>
    <row r="110" spans="3:3" ht="14.25" customHeight="1" x14ac:dyDescent="0.35"/>
    <row r="111" spans="3:3" ht="14.25" customHeight="1" x14ac:dyDescent="0.35"/>
    <row r="112" spans="3:3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00"/>
  <sheetViews>
    <sheetView topLeftCell="A37" zoomScale="110" zoomScaleNormal="110" workbookViewId="0">
      <selection activeCell="H2" sqref="H2:H105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44399</v>
      </c>
      <c r="D2" s="1">
        <v>1</v>
      </c>
      <c r="E2" s="1">
        <v>1</v>
      </c>
      <c r="F2" s="1">
        <v>15</v>
      </c>
      <c r="G2" s="1">
        <v>31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44399</v>
      </c>
      <c r="D3" s="1">
        <v>1</v>
      </c>
      <c r="F3" s="1">
        <v>6</v>
      </c>
      <c r="G3" s="1">
        <v>39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44399</v>
      </c>
      <c r="D4" s="1">
        <v>1</v>
      </c>
      <c r="F4" s="1">
        <v>7</v>
      </c>
      <c r="G4" s="1">
        <v>42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44399</v>
      </c>
      <c r="D5" s="1">
        <v>2</v>
      </c>
      <c r="E5" s="1">
        <v>2</v>
      </c>
      <c r="F5" s="1">
        <v>15</v>
      </c>
      <c r="G5" s="1">
        <v>38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44399</v>
      </c>
      <c r="D6" s="1">
        <v>2</v>
      </c>
      <c r="F6" s="1">
        <v>3</v>
      </c>
      <c r="G6" s="1">
        <v>44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44399</v>
      </c>
      <c r="D7" s="1">
        <v>2</v>
      </c>
      <c r="F7" s="1">
        <v>5</v>
      </c>
      <c r="G7" s="1">
        <v>31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44399</v>
      </c>
      <c r="D8" s="1">
        <v>2</v>
      </c>
      <c r="F8" s="1">
        <v>6</v>
      </c>
      <c r="G8" s="1">
        <v>27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44399</v>
      </c>
      <c r="D9" s="1">
        <v>2</v>
      </c>
      <c r="F9" s="1">
        <v>5</v>
      </c>
      <c r="G9" s="1">
        <v>25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44399</v>
      </c>
      <c r="D10" s="1">
        <v>2</v>
      </c>
      <c r="F10" s="1">
        <v>2</v>
      </c>
      <c r="G10" s="1">
        <v>22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44399</v>
      </c>
      <c r="D11" s="1">
        <v>2</v>
      </c>
      <c r="F11" s="1">
        <v>1</v>
      </c>
      <c r="G11" s="1">
        <v>13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44399</v>
      </c>
      <c r="D12" s="1">
        <v>2</v>
      </c>
      <c r="F12" s="1">
        <v>4</v>
      </c>
      <c r="G12" s="1">
        <v>27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44399</v>
      </c>
      <c r="D13" s="1">
        <v>2</v>
      </c>
      <c r="F13" s="1">
        <v>5</v>
      </c>
      <c r="G13" s="1">
        <v>26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44399</v>
      </c>
      <c r="D14" s="1">
        <v>2</v>
      </c>
      <c r="F14" s="1">
        <v>2</v>
      </c>
      <c r="G14" s="1">
        <v>24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44399</v>
      </c>
      <c r="D15" s="1">
        <v>3</v>
      </c>
      <c r="E15" s="1">
        <v>3</v>
      </c>
      <c r="F15" s="1">
        <v>6</v>
      </c>
      <c r="G15" s="1">
        <v>28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44399</v>
      </c>
      <c r="D16" s="1">
        <v>3</v>
      </c>
      <c r="F16" s="1">
        <v>3</v>
      </c>
      <c r="G16" s="1">
        <v>34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44399</v>
      </c>
      <c r="D17" s="1">
        <v>3</v>
      </c>
      <c r="F17" s="1">
        <v>12</v>
      </c>
      <c r="G17" s="1">
        <v>40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44399</v>
      </c>
      <c r="D18" s="1">
        <v>3</v>
      </c>
      <c r="F18" s="1">
        <v>10</v>
      </c>
      <c r="G18" s="1">
        <v>44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44399</v>
      </c>
      <c r="D19" s="1">
        <v>4</v>
      </c>
      <c r="E19" s="1">
        <v>4</v>
      </c>
      <c r="F19" s="1">
        <v>12</v>
      </c>
      <c r="G19" s="1">
        <v>34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44399</v>
      </c>
      <c r="D20" s="1">
        <v>4</v>
      </c>
      <c r="F20" s="1">
        <v>4</v>
      </c>
      <c r="G20" s="1">
        <v>32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44399</v>
      </c>
      <c r="D21" s="1">
        <v>4</v>
      </c>
      <c r="F21" s="1">
        <v>5</v>
      </c>
      <c r="G21" s="1">
        <v>18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44399</v>
      </c>
      <c r="D22" s="1">
        <v>4</v>
      </c>
      <c r="F22" s="1">
        <v>6</v>
      </c>
      <c r="G22" s="1">
        <v>32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44399</v>
      </c>
      <c r="D23" s="1">
        <v>4</v>
      </c>
      <c r="F23" s="1">
        <v>14</v>
      </c>
      <c r="G23" s="1">
        <v>37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44399</v>
      </c>
      <c r="D24" s="1">
        <v>5</v>
      </c>
      <c r="E24" s="1">
        <v>5</v>
      </c>
      <c r="F24" s="1">
        <v>4</v>
      </c>
      <c r="G24" s="1">
        <v>30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44399</v>
      </c>
      <c r="D25" s="1">
        <v>5</v>
      </c>
      <c r="F25" s="1">
        <v>4</v>
      </c>
      <c r="G25" s="1">
        <v>29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44399</v>
      </c>
      <c r="D26" s="1">
        <v>5</v>
      </c>
      <c r="F26" s="1">
        <v>6</v>
      </c>
      <c r="G26" s="1">
        <v>26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44399</v>
      </c>
      <c r="D27" s="1">
        <v>5</v>
      </c>
      <c r="F27" s="1">
        <v>2</v>
      </c>
      <c r="G27" s="1">
        <v>21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44399</v>
      </c>
      <c r="D28" s="1">
        <v>5</v>
      </c>
      <c r="F28" s="1">
        <v>2</v>
      </c>
      <c r="G28" s="1">
        <v>15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44399</v>
      </c>
      <c r="D29" s="1">
        <v>5</v>
      </c>
      <c r="F29" s="1">
        <v>5</v>
      </c>
      <c r="G29" s="1">
        <v>28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44399</v>
      </c>
      <c r="D30" s="1">
        <v>6</v>
      </c>
      <c r="E30" s="1">
        <v>6</v>
      </c>
      <c r="F30" s="1">
        <v>5</v>
      </c>
      <c r="G30" s="1">
        <v>21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44399</v>
      </c>
      <c r="D31" s="1">
        <v>6</v>
      </c>
      <c r="F31" s="1">
        <v>4</v>
      </c>
      <c r="G31" s="1">
        <v>28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44399</v>
      </c>
      <c r="D32" s="1">
        <v>6</v>
      </c>
      <c r="F32" s="1">
        <v>4</v>
      </c>
      <c r="G32" s="1">
        <v>29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44399</v>
      </c>
      <c r="D33" s="1">
        <v>7</v>
      </c>
      <c r="E33" s="1">
        <v>7</v>
      </c>
      <c r="F33" s="1">
        <v>4</v>
      </c>
      <c r="G33" s="1">
        <v>21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44399</v>
      </c>
      <c r="D34" s="1">
        <v>7</v>
      </c>
      <c r="F34" s="1">
        <v>6</v>
      </c>
      <c r="G34" s="1">
        <v>23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44399</v>
      </c>
      <c r="D35" s="1">
        <v>7</v>
      </c>
      <c r="F35" s="1">
        <v>5</v>
      </c>
      <c r="G35" s="1">
        <v>26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44399</v>
      </c>
      <c r="D36" s="1">
        <v>7</v>
      </c>
      <c r="F36" s="1">
        <v>2</v>
      </c>
      <c r="G36" s="1">
        <v>24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44399</v>
      </c>
      <c r="D37" s="1">
        <v>7</v>
      </c>
      <c r="F37" s="1">
        <v>10</v>
      </c>
      <c r="G37" s="1">
        <v>21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44399</v>
      </c>
      <c r="D38" s="1">
        <v>8</v>
      </c>
      <c r="E38" s="1">
        <v>8</v>
      </c>
      <c r="F38" s="1">
        <v>4</v>
      </c>
      <c r="G38" s="1">
        <v>25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44399</v>
      </c>
      <c r="D39" s="1">
        <v>8</v>
      </c>
      <c r="F39" s="1">
        <v>3</v>
      </c>
      <c r="G39" s="1">
        <v>17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44399</v>
      </c>
      <c r="D40" s="1">
        <v>8</v>
      </c>
      <c r="F40" s="1">
        <v>1</v>
      </c>
      <c r="G40" s="1">
        <v>15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44399</v>
      </c>
      <c r="D41" s="1">
        <v>8</v>
      </c>
      <c r="F41" s="1">
        <v>2</v>
      </c>
      <c r="G41" s="1">
        <v>8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44399</v>
      </c>
      <c r="D42" s="1">
        <v>8</v>
      </c>
      <c r="F42" s="1">
        <v>4</v>
      </c>
      <c r="G42" s="1">
        <v>17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44399</v>
      </c>
      <c r="D43" s="1">
        <v>8</v>
      </c>
      <c r="F43" s="1">
        <v>5</v>
      </c>
      <c r="G43" s="1">
        <v>17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44399</v>
      </c>
      <c r="D44" s="1">
        <v>8</v>
      </c>
      <c r="F44" s="1">
        <v>2</v>
      </c>
      <c r="G44" s="1">
        <v>9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44399</v>
      </c>
      <c r="D45" s="1">
        <v>8</v>
      </c>
      <c r="F45" s="1">
        <v>4</v>
      </c>
      <c r="G45" s="1">
        <v>24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44399</v>
      </c>
      <c r="D46" s="1">
        <v>8</v>
      </c>
      <c r="F46" s="1">
        <v>2</v>
      </c>
      <c r="G46" s="1">
        <v>26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44399</v>
      </c>
      <c r="D47" s="1">
        <v>9</v>
      </c>
      <c r="E47" s="1">
        <v>9</v>
      </c>
      <c r="F47" s="1">
        <v>1</v>
      </c>
      <c r="G47" s="1">
        <v>18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44399</v>
      </c>
      <c r="D48" s="1">
        <v>9</v>
      </c>
      <c r="F48" s="1">
        <v>3</v>
      </c>
      <c r="G48" s="1">
        <v>23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44399</v>
      </c>
      <c r="D49" s="1">
        <v>9</v>
      </c>
      <c r="F49" s="1">
        <v>4</v>
      </c>
      <c r="G49" s="1">
        <v>22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44399</v>
      </c>
      <c r="D50" s="1">
        <v>9</v>
      </c>
      <c r="F50" s="1">
        <v>4</v>
      </c>
      <c r="G50" s="1">
        <v>23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44399</v>
      </c>
      <c r="D51" s="1">
        <v>10</v>
      </c>
      <c r="E51" s="1">
        <v>10</v>
      </c>
      <c r="F51" s="1">
        <v>6</v>
      </c>
      <c r="G51" s="1">
        <v>27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44399</v>
      </c>
      <c r="D52" s="1">
        <v>10</v>
      </c>
      <c r="F52" s="1">
        <v>2</v>
      </c>
      <c r="G52" s="1">
        <v>18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44399</v>
      </c>
      <c r="D53" s="1">
        <v>10</v>
      </c>
      <c r="F53" s="1">
        <v>6</v>
      </c>
      <c r="G53" s="1">
        <v>19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44399</v>
      </c>
      <c r="D54" s="1">
        <v>11</v>
      </c>
      <c r="E54" s="1">
        <v>11</v>
      </c>
      <c r="F54" s="1">
        <v>4</v>
      </c>
      <c r="G54" s="1">
        <v>17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44399</v>
      </c>
      <c r="D55" s="1">
        <v>11</v>
      </c>
      <c r="F55" s="1">
        <v>5</v>
      </c>
      <c r="G55" s="1">
        <v>24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44399</v>
      </c>
      <c r="D56" s="1">
        <v>11</v>
      </c>
      <c r="F56" s="1">
        <v>2</v>
      </c>
      <c r="G56" s="1">
        <v>23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44399</v>
      </c>
      <c r="D57" s="1">
        <v>11</v>
      </c>
      <c r="F57" s="1">
        <v>6</v>
      </c>
      <c r="G57" s="1">
        <v>31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44399</v>
      </c>
      <c r="D58" s="1">
        <v>11</v>
      </c>
      <c r="F58" s="1">
        <v>4</v>
      </c>
      <c r="G58" s="1">
        <v>28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44399</v>
      </c>
      <c r="D59" s="1">
        <v>11</v>
      </c>
      <c r="F59" s="1">
        <v>3</v>
      </c>
      <c r="G59" s="1">
        <v>27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44399</v>
      </c>
      <c r="D60" s="1">
        <v>12</v>
      </c>
      <c r="E60" s="1">
        <v>12</v>
      </c>
      <c r="F60" s="1">
        <v>4</v>
      </c>
      <c r="G60" s="1">
        <v>25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44399</v>
      </c>
      <c r="D61" s="1">
        <v>12</v>
      </c>
      <c r="F61" s="1">
        <v>2</v>
      </c>
      <c r="G61" s="1">
        <v>21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44399</v>
      </c>
      <c r="D62" s="1">
        <v>12</v>
      </c>
      <c r="F62" s="1">
        <v>4</v>
      </c>
      <c r="G62" s="1">
        <v>27</v>
      </c>
      <c r="I62" s="1" t="s">
        <v>34</v>
      </c>
    </row>
    <row r="63" spans="1:9" ht="14.25" customHeight="1" x14ac:dyDescent="0.35">
      <c r="A63" s="1" t="s">
        <v>9</v>
      </c>
      <c r="B63" s="1" t="s">
        <v>10</v>
      </c>
      <c r="C63" s="3">
        <v>44399</v>
      </c>
      <c r="D63" s="1">
        <v>12</v>
      </c>
      <c r="F63" s="1">
        <v>1</v>
      </c>
      <c r="G63" s="1">
        <v>15</v>
      </c>
      <c r="I63" s="1" t="s">
        <v>34</v>
      </c>
    </row>
    <row r="64" spans="1:9" ht="14.25" customHeight="1" x14ac:dyDescent="0.35">
      <c r="A64" s="1" t="s">
        <v>9</v>
      </c>
      <c r="B64" s="1" t="s">
        <v>10</v>
      </c>
      <c r="C64" s="3">
        <v>44399</v>
      </c>
      <c r="D64" s="1">
        <v>12</v>
      </c>
      <c r="F64" s="1">
        <v>1</v>
      </c>
      <c r="G64" s="1">
        <v>21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44399</v>
      </c>
      <c r="D65" s="1">
        <v>13</v>
      </c>
      <c r="E65" s="1">
        <v>13</v>
      </c>
      <c r="F65" s="1">
        <v>10</v>
      </c>
      <c r="G65" s="1">
        <v>32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44399</v>
      </c>
      <c r="D66" s="1">
        <v>13</v>
      </c>
      <c r="F66" s="1">
        <v>3</v>
      </c>
      <c r="G66" s="1">
        <v>27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44399</v>
      </c>
      <c r="D67" s="1">
        <v>13</v>
      </c>
      <c r="F67" s="1">
        <v>1</v>
      </c>
      <c r="G67" s="1">
        <v>29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44399</v>
      </c>
      <c r="D68" s="1">
        <v>13</v>
      </c>
      <c r="F68" s="1">
        <v>9</v>
      </c>
      <c r="G68" s="1">
        <v>29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44399</v>
      </c>
      <c r="D69" s="1">
        <v>13</v>
      </c>
      <c r="F69" s="1">
        <v>6</v>
      </c>
      <c r="G69" s="1">
        <v>33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44399</v>
      </c>
      <c r="D70" s="1">
        <v>14</v>
      </c>
      <c r="E70" s="1">
        <v>14</v>
      </c>
      <c r="F70" s="1">
        <v>4</v>
      </c>
      <c r="G70" s="1">
        <v>25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44399</v>
      </c>
      <c r="D71" s="1">
        <v>14</v>
      </c>
      <c r="F71" s="1">
        <v>2</v>
      </c>
      <c r="G71" s="1">
        <v>29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44399</v>
      </c>
      <c r="D72" s="1">
        <v>14</v>
      </c>
      <c r="F72" s="1">
        <v>4</v>
      </c>
      <c r="G72" s="1">
        <v>27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44399</v>
      </c>
      <c r="D73" s="1">
        <v>14</v>
      </c>
      <c r="F73" s="1">
        <v>2</v>
      </c>
      <c r="G73" s="1">
        <v>25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44399</v>
      </c>
      <c r="D74" s="1">
        <v>15</v>
      </c>
      <c r="E74" s="1">
        <v>15</v>
      </c>
      <c r="F74" s="1">
        <v>4</v>
      </c>
      <c r="G74" s="1">
        <v>25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44399</v>
      </c>
      <c r="D75" s="1">
        <v>15</v>
      </c>
      <c r="F75" s="1">
        <v>4</v>
      </c>
      <c r="G75" s="1">
        <v>23</v>
      </c>
      <c r="I75" s="1" t="s">
        <v>34</v>
      </c>
    </row>
    <row r="76" spans="1:9" ht="14.25" customHeight="1" x14ac:dyDescent="0.35">
      <c r="A76" s="1" t="s">
        <v>9</v>
      </c>
      <c r="B76" s="1" t="s">
        <v>10</v>
      </c>
      <c r="C76" s="3">
        <v>44399</v>
      </c>
      <c r="D76" s="1">
        <v>15</v>
      </c>
      <c r="F76" s="1">
        <v>3</v>
      </c>
      <c r="G76" s="1">
        <v>24</v>
      </c>
      <c r="I76" s="1" t="s">
        <v>34</v>
      </c>
    </row>
    <row r="77" spans="1:9" ht="14.25" customHeight="1" x14ac:dyDescent="0.35">
      <c r="A77" s="1" t="s">
        <v>9</v>
      </c>
      <c r="B77" s="1" t="s">
        <v>10</v>
      </c>
      <c r="C77" s="3">
        <v>44399</v>
      </c>
      <c r="D77" s="1">
        <v>15</v>
      </c>
      <c r="F77" s="1">
        <v>2</v>
      </c>
      <c r="G77" s="1">
        <v>25</v>
      </c>
      <c r="I77" s="1" t="s">
        <v>34</v>
      </c>
    </row>
    <row r="78" spans="1:9" ht="14.25" customHeight="1" x14ac:dyDescent="0.35">
      <c r="A78" s="1" t="s">
        <v>9</v>
      </c>
      <c r="B78" s="1" t="s">
        <v>10</v>
      </c>
      <c r="C78" s="3">
        <v>44399</v>
      </c>
      <c r="D78" s="1">
        <v>15</v>
      </c>
      <c r="F78" s="1">
        <v>5</v>
      </c>
      <c r="G78" s="1">
        <v>25</v>
      </c>
      <c r="I78" s="1" t="s">
        <v>34</v>
      </c>
    </row>
    <row r="79" spans="1:9" ht="14.25" customHeight="1" x14ac:dyDescent="0.35">
      <c r="A79" s="1" t="s">
        <v>9</v>
      </c>
      <c r="B79" s="1" t="s">
        <v>10</v>
      </c>
      <c r="C79" s="3">
        <v>44399</v>
      </c>
      <c r="D79" s="1">
        <v>15</v>
      </c>
      <c r="F79" s="1">
        <v>2</v>
      </c>
      <c r="G79" s="1">
        <v>19</v>
      </c>
      <c r="I79" s="1" t="s">
        <v>34</v>
      </c>
    </row>
    <row r="80" spans="1:9" ht="14.25" customHeight="1" x14ac:dyDescent="0.35">
      <c r="A80" s="1" t="s">
        <v>9</v>
      </c>
      <c r="B80" s="1" t="s">
        <v>10</v>
      </c>
      <c r="C80" s="3">
        <v>44399</v>
      </c>
      <c r="D80" s="1">
        <v>16</v>
      </c>
      <c r="E80" s="1">
        <v>16</v>
      </c>
      <c r="F80" s="1">
        <v>7</v>
      </c>
      <c r="G80" s="1">
        <v>27</v>
      </c>
      <c r="H80" s="1">
        <v>1</v>
      </c>
      <c r="I80" s="1" t="s">
        <v>34</v>
      </c>
    </row>
    <row r="81" spans="1:9" ht="14.25" customHeight="1" x14ac:dyDescent="0.35">
      <c r="A81" s="1" t="s">
        <v>9</v>
      </c>
      <c r="B81" s="1" t="s">
        <v>10</v>
      </c>
      <c r="C81" s="3">
        <v>44399</v>
      </c>
      <c r="D81" s="1">
        <v>16</v>
      </c>
      <c r="F81" s="1">
        <v>6</v>
      </c>
      <c r="G81" s="1">
        <v>31</v>
      </c>
      <c r="H81" s="1">
        <v>1</v>
      </c>
      <c r="I81" s="1" t="s">
        <v>34</v>
      </c>
    </row>
    <row r="82" spans="1:9" ht="14.25" customHeight="1" x14ac:dyDescent="0.35">
      <c r="A82" s="1" t="s">
        <v>9</v>
      </c>
      <c r="B82" s="1" t="s">
        <v>10</v>
      </c>
      <c r="C82" s="3">
        <v>44399</v>
      </c>
      <c r="D82" s="1">
        <v>16</v>
      </c>
      <c r="F82" s="1">
        <v>6</v>
      </c>
      <c r="G82" s="1">
        <v>32</v>
      </c>
      <c r="H82" s="1">
        <v>3</v>
      </c>
      <c r="I82" s="1" t="s">
        <v>34</v>
      </c>
    </row>
    <row r="83" spans="1:9" ht="14.25" customHeight="1" x14ac:dyDescent="0.35">
      <c r="A83" s="1" t="s">
        <v>9</v>
      </c>
      <c r="B83" s="1" t="s">
        <v>10</v>
      </c>
      <c r="C83" s="3">
        <v>44399</v>
      </c>
      <c r="D83" s="1">
        <v>16</v>
      </c>
      <c r="F83" s="1">
        <v>3</v>
      </c>
      <c r="G83" s="1">
        <v>16</v>
      </c>
      <c r="H83" s="1">
        <v>4</v>
      </c>
      <c r="I83" s="1" t="s">
        <v>34</v>
      </c>
    </row>
    <row r="84" spans="1:9" ht="14.25" customHeight="1" x14ac:dyDescent="0.35">
      <c r="A84" s="1" t="s">
        <v>9</v>
      </c>
      <c r="B84" s="1" t="s">
        <v>10</v>
      </c>
      <c r="C84" s="3">
        <v>44399</v>
      </c>
      <c r="D84" s="1">
        <v>16</v>
      </c>
      <c r="F84" s="1">
        <v>2</v>
      </c>
      <c r="G84" s="1">
        <v>31</v>
      </c>
      <c r="H84" s="1">
        <v>4</v>
      </c>
      <c r="I84" s="1" t="s">
        <v>34</v>
      </c>
    </row>
    <row r="85" spans="1:9" ht="14.25" customHeight="1" x14ac:dyDescent="0.35">
      <c r="A85" s="1" t="s">
        <v>9</v>
      </c>
      <c r="B85" s="1" t="s">
        <v>10</v>
      </c>
      <c r="C85" s="3">
        <v>44399</v>
      </c>
      <c r="D85" s="1">
        <v>17</v>
      </c>
      <c r="E85" s="1">
        <v>17</v>
      </c>
      <c r="F85" s="1">
        <v>4</v>
      </c>
      <c r="G85" s="1">
        <v>25</v>
      </c>
      <c r="H85" s="1">
        <v>4</v>
      </c>
      <c r="I85" s="1" t="s">
        <v>34</v>
      </c>
    </row>
    <row r="86" spans="1:9" ht="14.25" customHeight="1" x14ac:dyDescent="0.35">
      <c r="A86" s="1" t="s">
        <v>9</v>
      </c>
      <c r="B86" s="1" t="s">
        <v>10</v>
      </c>
      <c r="C86" s="3">
        <v>44399</v>
      </c>
      <c r="D86" s="1">
        <v>17</v>
      </c>
      <c r="F86" s="1">
        <v>5</v>
      </c>
      <c r="G86" s="1">
        <v>24</v>
      </c>
      <c r="H86" s="1">
        <v>4</v>
      </c>
      <c r="I86" s="1" t="s">
        <v>34</v>
      </c>
    </row>
    <row r="87" spans="1:9" ht="14.25" customHeight="1" x14ac:dyDescent="0.35">
      <c r="A87" s="1" t="s">
        <v>9</v>
      </c>
      <c r="B87" s="1" t="s">
        <v>10</v>
      </c>
      <c r="C87" s="3">
        <v>44399</v>
      </c>
      <c r="D87" s="1">
        <v>17</v>
      </c>
      <c r="F87" s="1">
        <v>3</v>
      </c>
      <c r="G87" s="1">
        <v>19</v>
      </c>
      <c r="H87" s="1">
        <v>3</v>
      </c>
      <c r="I87" s="1" t="s">
        <v>34</v>
      </c>
    </row>
    <row r="88" spans="1:9" ht="14.25" customHeight="1" x14ac:dyDescent="0.35">
      <c r="A88" s="1" t="s">
        <v>9</v>
      </c>
      <c r="B88" s="1" t="s">
        <v>10</v>
      </c>
      <c r="C88" s="3">
        <v>44399</v>
      </c>
      <c r="D88" s="1">
        <v>17</v>
      </c>
      <c r="F88" s="1">
        <v>2</v>
      </c>
      <c r="G88" s="1">
        <v>13</v>
      </c>
      <c r="H88" s="1">
        <v>4</v>
      </c>
      <c r="I88" s="1" t="s">
        <v>34</v>
      </c>
    </row>
    <row r="89" spans="1:9" ht="14.25" customHeight="1" x14ac:dyDescent="0.35">
      <c r="A89" s="1" t="s">
        <v>9</v>
      </c>
      <c r="B89" s="1" t="s">
        <v>10</v>
      </c>
      <c r="C89" s="3">
        <v>44399</v>
      </c>
      <c r="D89" s="1">
        <v>17</v>
      </c>
      <c r="F89" s="1">
        <v>3</v>
      </c>
      <c r="G89" s="1">
        <v>21</v>
      </c>
      <c r="H89" s="1">
        <v>3</v>
      </c>
      <c r="I89" s="1" t="s">
        <v>34</v>
      </c>
    </row>
    <row r="90" spans="1:9" ht="14.25" customHeight="1" x14ac:dyDescent="0.35">
      <c r="A90" s="1" t="s">
        <v>9</v>
      </c>
      <c r="B90" s="1" t="s">
        <v>10</v>
      </c>
      <c r="C90" s="3">
        <v>44399</v>
      </c>
      <c r="D90" s="1">
        <v>17</v>
      </c>
      <c r="F90" s="1">
        <v>4</v>
      </c>
      <c r="G90" s="1">
        <v>15</v>
      </c>
      <c r="H90" s="1">
        <v>4</v>
      </c>
      <c r="I90" s="1" t="s">
        <v>34</v>
      </c>
    </row>
    <row r="91" spans="1:9" ht="14.25" customHeight="1" x14ac:dyDescent="0.35">
      <c r="A91" s="1" t="s">
        <v>9</v>
      </c>
      <c r="B91" s="1" t="s">
        <v>10</v>
      </c>
      <c r="C91" s="3">
        <v>44399</v>
      </c>
      <c r="D91" s="1">
        <v>18</v>
      </c>
      <c r="E91" s="1">
        <v>18</v>
      </c>
      <c r="F91" s="1">
        <v>11</v>
      </c>
      <c r="G91" s="1">
        <v>30</v>
      </c>
      <c r="H91" s="1">
        <v>4</v>
      </c>
      <c r="I91" s="1" t="s">
        <v>34</v>
      </c>
    </row>
    <row r="92" spans="1:9" ht="14.25" customHeight="1" x14ac:dyDescent="0.35">
      <c r="A92" s="1" t="s">
        <v>9</v>
      </c>
      <c r="B92" s="1" t="s">
        <v>10</v>
      </c>
      <c r="C92" s="3">
        <v>44399</v>
      </c>
      <c r="D92" s="1">
        <v>18</v>
      </c>
      <c r="F92" s="1">
        <v>5</v>
      </c>
      <c r="G92" s="1">
        <v>25</v>
      </c>
      <c r="H92" s="1">
        <v>4</v>
      </c>
      <c r="I92" s="1" t="s">
        <v>34</v>
      </c>
    </row>
    <row r="93" spans="1:9" ht="14.25" customHeight="1" x14ac:dyDescent="0.35">
      <c r="A93" s="1" t="s">
        <v>9</v>
      </c>
      <c r="B93" s="1" t="s">
        <v>10</v>
      </c>
      <c r="C93" s="3">
        <v>44399</v>
      </c>
      <c r="D93" s="1">
        <v>18</v>
      </c>
      <c r="F93" s="1">
        <v>6</v>
      </c>
      <c r="G93" s="1">
        <v>24</v>
      </c>
      <c r="H93" s="1">
        <v>3</v>
      </c>
      <c r="I93" s="1" t="s">
        <v>34</v>
      </c>
    </row>
    <row r="94" spans="1:9" ht="14.25" customHeight="1" x14ac:dyDescent="0.35">
      <c r="A94" s="1" t="s">
        <v>9</v>
      </c>
      <c r="B94" s="1" t="s">
        <v>10</v>
      </c>
      <c r="C94" s="3">
        <v>44399</v>
      </c>
      <c r="D94" s="1">
        <v>19</v>
      </c>
      <c r="E94" s="1">
        <v>19</v>
      </c>
      <c r="F94" s="1">
        <v>3</v>
      </c>
      <c r="G94" s="1">
        <v>37</v>
      </c>
      <c r="H94" s="1">
        <v>3</v>
      </c>
      <c r="I94" s="1" t="s">
        <v>34</v>
      </c>
    </row>
    <row r="95" spans="1:9" ht="14.25" customHeight="1" x14ac:dyDescent="0.35">
      <c r="A95" s="1" t="s">
        <v>9</v>
      </c>
      <c r="B95" s="1" t="s">
        <v>10</v>
      </c>
      <c r="C95" s="3">
        <v>44399</v>
      </c>
      <c r="D95" s="1">
        <v>19</v>
      </c>
      <c r="F95" s="1">
        <v>0.5</v>
      </c>
      <c r="G95" s="1">
        <v>6</v>
      </c>
      <c r="I95" s="1" t="s">
        <v>34</v>
      </c>
    </row>
    <row r="96" spans="1:9" ht="14.25" customHeight="1" x14ac:dyDescent="0.35">
      <c r="A96" s="1" t="s">
        <v>9</v>
      </c>
      <c r="B96" s="1" t="s">
        <v>10</v>
      </c>
      <c r="C96" s="3">
        <v>44399</v>
      </c>
      <c r="D96" s="1">
        <v>19</v>
      </c>
      <c r="F96" s="1">
        <v>6</v>
      </c>
      <c r="G96" s="1">
        <v>24</v>
      </c>
      <c r="H96" s="1">
        <v>3</v>
      </c>
      <c r="I96" s="1" t="s">
        <v>34</v>
      </c>
    </row>
    <row r="97" spans="1:9" ht="14.25" customHeight="1" x14ac:dyDescent="0.35">
      <c r="A97" s="1" t="s">
        <v>9</v>
      </c>
      <c r="B97" s="1" t="s">
        <v>10</v>
      </c>
      <c r="C97" s="3">
        <v>44399</v>
      </c>
      <c r="D97" s="1">
        <v>19</v>
      </c>
      <c r="F97" s="1">
        <v>7</v>
      </c>
      <c r="G97" s="1">
        <v>36</v>
      </c>
      <c r="H97" s="1">
        <v>4</v>
      </c>
      <c r="I97" s="1" t="s">
        <v>34</v>
      </c>
    </row>
    <row r="98" spans="1:9" ht="14.25" customHeight="1" x14ac:dyDescent="0.35">
      <c r="A98" s="1" t="s">
        <v>9</v>
      </c>
      <c r="B98" s="1" t="s">
        <v>10</v>
      </c>
      <c r="C98" s="3">
        <v>44399</v>
      </c>
      <c r="D98" s="1">
        <v>19</v>
      </c>
      <c r="F98" s="1">
        <v>4</v>
      </c>
      <c r="G98" s="1">
        <v>37</v>
      </c>
      <c r="H98" s="1">
        <v>4</v>
      </c>
      <c r="I98" s="1" t="s">
        <v>34</v>
      </c>
    </row>
    <row r="99" spans="1:9" ht="14.25" customHeight="1" x14ac:dyDescent="0.35">
      <c r="A99" s="1" t="s">
        <v>9</v>
      </c>
      <c r="B99" s="1" t="s">
        <v>10</v>
      </c>
      <c r="C99" s="3">
        <v>44399</v>
      </c>
      <c r="D99" s="1">
        <v>19</v>
      </c>
      <c r="F99" s="1">
        <v>6</v>
      </c>
      <c r="G99" s="1">
        <v>27</v>
      </c>
      <c r="H99" s="1">
        <v>4</v>
      </c>
      <c r="I99" s="1" t="s">
        <v>34</v>
      </c>
    </row>
    <row r="100" spans="1:9" ht="14.25" customHeight="1" x14ac:dyDescent="0.35">
      <c r="A100" s="1" t="s">
        <v>9</v>
      </c>
      <c r="B100" s="1" t="s">
        <v>10</v>
      </c>
      <c r="C100" s="3">
        <v>44399</v>
      </c>
      <c r="D100" s="1">
        <v>19</v>
      </c>
      <c r="F100" s="1">
        <v>7</v>
      </c>
      <c r="G100" s="1">
        <v>31</v>
      </c>
      <c r="H100" s="1">
        <v>4</v>
      </c>
      <c r="I100" s="1" t="s">
        <v>34</v>
      </c>
    </row>
    <row r="101" spans="1:9" ht="14.25" customHeight="1" x14ac:dyDescent="0.35">
      <c r="A101" s="1" t="s">
        <v>9</v>
      </c>
      <c r="B101" s="1" t="s">
        <v>10</v>
      </c>
      <c r="C101" s="3">
        <v>44399</v>
      </c>
      <c r="D101" s="1">
        <v>20</v>
      </c>
      <c r="E101" s="1">
        <v>20</v>
      </c>
      <c r="F101" s="1">
        <v>3</v>
      </c>
      <c r="G101" s="1">
        <v>25</v>
      </c>
      <c r="H101" s="1">
        <v>4</v>
      </c>
      <c r="I101" s="1" t="s">
        <v>34</v>
      </c>
    </row>
    <row r="102" spans="1:9" ht="14.25" customHeight="1" x14ac:dyDescent="0.35">
      <c r="A102" s="1" t="s">
        <v>9</v>
      </c>
      <c r="B102" s="1" t="s">
        <v>10</v>
      </c>
      <c r="C102" s="3">
        <v>44399</v>
      </c>
      <c r="D102" s="1">
        <v>20</v>
      </c>
      <c r="F102" s="1">
        <v>2</v>
      </c>
      <c r="G102" s="1">
        <v>19</v>
      </c>
      <c r="H102" s="1">
        <v>4</v>
      </c>
      <c r="I102" s="1" t="s">
        <v>34</v>
      </c>
    </row>
    <row r="103" spans="1:9" ht="14.25" customHeight="1" x14ac:dyDescent="0.35">
      <c r="A103" s="1" t="s">
        <v>9</v>
      </c>
      <c r="B103" s="1" t="s">
        <v>10</v>
      </c>
      <c r="C103" s="3">
        <v>44399</v>
      </c>
      <c r="D103" s="1">
        <v>20</v>
      </c>
      <c r="F103" s="1">
        <v>4</v>
      </c>
      <c r="G103" s="1">
        <v>36</v>
      </c>
      <c r="H103" s="1">
        <v>4</v>
      </c>
      <c r="I103" s="1" t="s">
        <v>34</v>
      </c>
    </row>
    <row r="104" spans="1:9" ht="14.25" customHeight="1" x14ac:dyDescent="0.35">
      <c r="A104" s="1" t="s">
        <v>9</v>
      </c>
      <c r="B104" s="1" t="s">
        <v>10</v>
      </c>
      <c r="C104" s="3">
        <v>44399</v>
      </c>
      <c r="D104" s="1">
        <v>20</v>
      </c>
      <c r="F104" s="1">
        <v>4</v>
      </c>
      <c r="G104" s="1">
        <v>29</v>
      </c>
      <c r="H104" s="1">
        <v>4</v>
      </c>
      <c r="I104" s="1" t="s">
        <v>34</v>
      </c>
    </row>
    <row r="105" spans="1:9" ht="14.25" customHeight="1" x14ac:dyDescent="0.35">
      <c r="A105" s="1" t="s">
        <v>9</v>
      </c>
      <c r="B105" s="1" t="s">
        <v>10</v>
      </c>
      <c r="C105" s="3">
        <v>44399</v>
      </c>
      <c r="D105" s="1">
        <v>20</v>
      </c>
      <c r="F105" s="1">
        <v>3</v>
      </c>
      <c r="G105" s="1">
        <v>27</v>
      </c>
      <c r="H105" s="1">
        <v>4</v>
      </c>
      <c r="I105" s="1" t="s">
        <v>34</v>
      </c>
    </row>
    <row r="106" spans="1:9" ht="14.25" customHeight="1" x14ac:dyDescent="0.35">
      <c r="C106" s="3"/>
      <c r="E106" s="26" t="s">
        <v>126</v>
      </c>
      <c r="F106" s="6">
        <f>AVERAGE(F2:F105)</f>
        <v>4.5913461538461542</v>
      </c>
      <c r="G106" s="6">
        <f>AVERAGE(G2:G105)</f>
        <v>25.58653846153846</v>
      </c>
    </row>
    <row r="107" spans="1:9" ht="14.25" customHeight="1" x14ac:dyDescent="0.35">
      <c r="C107" s="3"/>
      <c r="G107" s="1" t="s">
        <v>14</v>
      </c>
      <c r="H107" s="1">
        <f>COUNTBLANK(H2:H105)</f>
        <v>79</v>
      </c>
      <c r="I107">
        <f>(H107/104)*100</f>
        <v>75.961538461538453</v>
      </c>
    </row>
    <row r="108" spans="1:9" ht="14.25" customHeight="1" x14ac:dyDescent="0.35">
      <c r="C108" s="3"/>
      <c r="G108" s="1" t="s">
        <v>15</v>
      </c>
      <c r="H108" s="1">
        <f>COUNTIF(H2:H105,1)</f>
        <v>2</v>
      </c>
      <c r="I108">
        <f>(H108/104)*100</f>
        <v>1.9230769230769231</v>
      </c>
    </row>
    <row r="109" spans="1:9" ht="14.25" customHeight="1" x14ac:dyDescent="0.35">
      <c r="C109" s="3"/>
      <c r="G109" s="1" t="s">
        <v>16</v>
      </c>
      <c r="H109" s="1">
        <f>COUNTIF(H2:H105,2)</f>
        <v>0</v>
      </c>
      <c r="I109">
        <f>(H109/104)*100</f>
        <v>0</v>
      </c>
    </row>
    <row r="110" spans="1:9" ht="14.25" customHeight="1" x14ac:dyDescent="0.35">
      <c r="C110" s="3"/>
      <c r="G110" s="1" t="s">
        <v>17</v>
      </c>
      <c r="H110" s="1">
        <f>COUNTIF(H2:H105,3)</f>
        <v>6</v>
      </c>
      <c r="I110">
        <f>(H110/104)*100</f>
        <v>5.7692307692307692</v>
      </c>
    </row>
    <row r="111" spans="1:9" ht="14.25" customHeight="1" x14ac:dyDescent="0.35">
      <c r="C111" s="3"/>
      <c r="G111" s="1" t="s">
        <v>18</v>
      </c>
      <c r="H111" s="1">
        <f>COUNTIF(H2:H105,4)</f>
        <v>17</v>
      </c>
      <c r="I111">
        <f>(H111/104)*100</f>
        <v>16.346153846153847</v>
      </c>
    </row>
    <row r="112" spans="1:9" ht="14.25" customHeight="1" x14ac:dyDescent="0.35">
      <c r="C112" s="3"/>
    </row>
    <row r="113" spans="3:9" ht="14.25" customHeight="1" x14ac:dyDescent="0.35">
      <c r="C113" s="3"/>
      <c r="H113">
        <f>SUM(H107:H111)</f>
        <v>104</v>
      </c>
      <c r="I113">
        <f>SUM(I107:I111)</f>
        <v>100</v>
      </c>
    </row>
    <row r="114" spans="3:9" ht="14.25" customHeight="1" x14ac:dyDescent="0.35">
      <c r="C114" s="3"/>
    </row>
    <row r="115" spans="3:9" ht="14.25" customHeight="1" x14ac:dyDescent="0.35">
      <c r="C115" s="3"/>
    </row>
    <row r="116" spans="3:9" ht="14.25" customHeight="1" x14ac:dyDescent="0.35">
      <c r="C116" s="3"/>
    </row>
    <row r="117" spans="3:9" ht="14.25" customHeight="1" x14ac:dyDescent="0.35">
      <c r="C117" s="3"/>
    </row>
    <row r="118" spans="3:9" ht="14.25" customHeight="1" x14ac:dyDescent="0.35">
      <c r="C118" s="3"/>
    </row>
    <row r="119" spans="3:9" ht="14.25" customHeight="1" x14ac:dyDescent="0.35">
      <c r="C119" s="3"/>
    </row>
    <row r="120" spans="3:9" ht="14.25" customHeight="1" x14ac:dyDescent="0.35">
      <c r="C120" s="3"/>
    </row>
    <row r="121" spans="3:9" ht="14.25" customHeight="1" x14ac:dyDescent="0.35">
      <c r="C121" s="3"/>
    </row>
    <row r="122" spans="3:9" ht="14.25" customHeight="1" x14ac:dyDescent="0.35">
      <c r="C122" s="3"/>
    </row>
    <row r="123" spans="3:9" ht="14.25" customHeight="1" x14ac:dyDescent="0.35">
      <c r="C123" s="3"/>
    </row>
    <row r="124" spans="3:9" ht="14.25" customHeight="1" x14ac:dyDescent="0.35">
      <c r="C124" s="3"/>
    </row>
    <row r="125" spans="3:9" ht="14.25" customHeight="1" x14ac:dyDescent="0.35">
      <c r="C125" s="3"/>
    </row>
    <row r="126" spans="3:9" ht="14.25" customHeight="1" x14ac:dyDescent="0.35">
      <c r="C126" s="3"/>
    </row>
    <row r="127" spans="3:9" ht="14.25" customHeight="1" x14ac:dyDescent="0.35"/>
    <row r="128" spans="3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00"/>
  <sheetViews>
    <sheetView zoomScale="90" zoomScaleNormal="90" workbookViewId="0">
      <selection activeCell="J9" sqref="J9"/>
    </sheetView>
  </sheetViews>
  <sheetFormatPr defaultColWidth="14.453125" defaultRowHeight="14.5" x14ac:dyDescent="0.35"/>
  <cols>
    <col min="1" max="26" width="11.453125" customWidth="1"/>
  </cols>
  <sheetData>
    <row r="1" spans="1:10" ht="14.25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0" ht="14.25" customHeight="1" x14ac:dyDescent="0.35">
      <c r="A2" s="1" t="s">
        <v>9</v>
      </c>
      <c r="B2" s="1" t="s">
        <v>10</v>
      </c>
      <c r="C2" s="3">
        <v>44431</v>
      </c>
      <c r="E2" s="1">
        <v>1</v>
      </c>
      <c r="F2" s="1">
        <v>5</v>
      </c>
      <c r="H2" s="1"/>
      <c r="J2" s="1" t="s">
        <v>42</v>
      </c>
    </row>
    <row r="3" spans="1:10" ht="14.25" customHeight="1" x14ac:dyDescent="0.35">
      <c r="B3" s="1" t="s">
        <v>10</v>
      </c>
      <c r="C3" s="3">
        <v>44431</v>
      </c>
      <c r="F3" s="1">
        <v>3</v>
      </c>
      <c r="H3" s="1"/>
      <c r="J3" s="1" t="s">
        <v>42</v>
      </c>
    </row>
    <row r="4" spans="1:10" ht="14.25" customHeight="1" x14ac:dyDescent="0.35">
      <c r="B4" s="1" t="s">
        <v>10</v>
      </c>
      <c r="C4" s="3">
        <v>44431</v>
      </c>
      <c r="F4" s="1">
        <v>4</v>
      </c>
      <c r="H4" s="1"/>
      <c r="J4" s="1" t="s">
        <v>42</v>
      </c>
    </row>
    <row r="5" spans="1:10" ht="14.25" customHeight="1" x14ac:dyDescent="0.35">
      <c r="B5" s="1" t="s">
        <v>10</v>
      </c>
      <c r="C5" s="3">
        <v>44431</v>
      </c>
      <c r="F5" s="1">
        <v>9</v>
      </c>
      <c r="H5" s="1">
        <v>1</v>
      </c>
      <c r="J5" s="1" t="s">
        <v>42</v>
      </c>
    </row>
    <row r="6" spans="1:10" ht="14.25" customHeight="1" x14ac:dyDescent="0.35">
      <c r="B6" s="1" t="s">
        <v>10</v>
      </c>
      <c r="C6" s="3">
        <v>44431</v>
      </c>
      <c r="F6" s="1">
        <v>3</v>
      </c>
      <c r="H6" s="1"/>
      <c r="J6" s="1" t="s">
        <v>42</v>
      </c>
    </row>
    <row r="7" spans="1:10" ht="14.25" customHeight="1" x14ac:dyDescent="0.35">
      <c r="B7" s="1" t="s">
        <v>10</v>
      </c>
      <c r="C7" s="3">
        <v>44431</v>
      </c>
      <c r="F7" s="1">
        <v>7</v>
      </c>
      <c r="H7" s="1">
        <v>1</v>
      </c>
      <c r="J7" s="1" t="s">
        <v>42</v>
      </c>
    </row>
    <row r="8" spans="1:10" ht="14.25" customHeight="1" x14ac:dyDescent="0.35">
      <c r="B8" s="1" t="s">
        <v>10</v>
      </c>
      <c r="C8" s="3">
        <v>44431</v>
      </c>
      <c r="F8" s="1">
        <v>3</v>
      </c>
      <c r="H8" s="1">
        <v>1</v>
      </c>
      <c r="J8" s="1" t="s">
        <v>42</v>
      </c>
    </row>
    <row r="9" spans="1:10" ht="14.25" customHeight="1" x14ac:dyDescent="0.35">
      <c r="B9" s="1" t="s">
        <v>10</v>
      </c>
      <c r="C9" s="3">
        <v>44431</v>
      </c>
      <c r="F9" s="1">
        <v>8</v>
      </c>
      <c r="H9" s="1">
        <v>1</v>
      </c>
      <c r="J9" s="1" t="s">
        <v>42</v>
      </c>
    </row>
    <row r="10" spans="1:10" ht="14.25" customHeight="1" x14ac:dyDescent="0.35">
      <c r="B10" s="1" t="s">
        <v>10</v>
      </c>
      <c r="C10" s="3">
        <v>44431</v>
      </c>
      <c r="F10" s="1">
        <v>8</v>
      </c>
      <c r="H10" s="1"/>
      <c r="J10" s="1" t="s">
        <v>42</v>
      </c>
    </row>
    <row r="11" spans="1:10" ht="14.25" customHeight="1" x14ac:dyDescent="0.35">
      <c r="B11" s="1" t="s">
        <v>10</v>
      </c>
      <c r="C11" s="3">
        <v>44431</v>
      </c>
      <c r="F11" s="1">
        <v>5</v>
      </c>
      <c r="H11" s="1"/>
      <c r="J11" s="1" t="s">
        <v>42</v>
      </c>
    </row>
    <row r="12" spans="1:10" ht="14.25" customHeight="1" x14ac:dyDescent="0.35">
      <c r="B12" s="1" t="s">
        <v>10</v>
      </c>
      <c r="C12" s="3">
        <v>44431</v>
      </c>
      <c r="F12" s="1">
        <v>7</v>
      </c>
      <c r="H12" s="1"/>
      <c r="J12" s="1" t="s">
        <v>42</v>
      </c>
    </row>
    <row r="13" spans="1:10" ht="14.25" customHeight="1" x14ac:dyDescent="0.35">
      <c r="B13" s="1" t="s">
        <v>10</v>
      </c>
      <c r="C13" s="3">
        <v>44431</v>
      </c>
      <c r="F13" s="1">
        <v>6</v>
      </c>
      <c r="H13" s="1"/>
      <c r="J13" s="1" t="s">
        <v>42</v>
      </c>
    </row>
    <row r="14" spans="1:10" ht="14.25" customHeight="1" x14ac:dyDescent="0.35">
      <c r="B14" s="1" t="s">
        <v>10</v>
      </c>
      <c r="C14" s="3">
        <v>44431</v>
      </c>
      <c r="F14" s="1">
        <v>7</v>
      </c>
      <c r="H14" s="1"/>
      <c r="J14" s="1" t="s">
        <v>42</v>
      </c>
    </row>
    <row r="15" spans="1:10" ht="14.25" customHeight="1" x14ac:dyDescent="0.35">
      <c r="B15" s="1" t="s">
        <v>10</v>
      </c>
      <c r="C15" s="3">
        <v>44431</v>
      </c>
      <c r="F15" s="1">
        <v>7</v>
      </c>
      <c r="H15" s="1"/>
      <c r="J15" s="1" t="s">
        <v>42</v>
      </c>
    </row>
    <row r="16" spans="1:10" ht="14.25" customHeight="1" x14ac:dyDescent="0.35">
      <c r="B16" s="1" t="s">
        <v>10</v>
      </c>
      <c r="C16" s="3">
        <v>44431</v>
      </c>
      <c r="F16" s="1">
        <v>3</v>
      </c>
      <c r="H16" s="1"/>
      <c r="J16" s="1" t="s">
        <v>42</v>
      </c>
    </row>
    <row r="17" spans="2:10" ht="14.25" customHeight="1" x14ac:dyDescent="0.35">
      <c r="B17" s="1" t="s">
        <v>10</v>
      </c>
      <c r="C17" s="3">
        <v>44431</v>
      </c>
      <c r="F17" s="1">
        <v>5</v>
      </c>
      <c r="H17" s="1"/>
      <c r="J17" s="1" t="s">
        <v>42</v>
      </c>
    </row>
    <row r="18" spans="2:10" ht="14.25" customHeight="1" x14ac:dyDescent="0.35">
      <c r="E18" s="26" t="s">
        <v>126</v>
      </c>
      <c r="F18" s="6">
        <f>AVERAGE(F2:F17)</f>
        <v>5.625</v>
      </c>
      <c r="G18" s="6" t="e">
        <f>AVERAGE(G2:G17)</f>
        <v>#DIV/0!</v>
      </c>
    </row>
    <row r="19" spans="2:10" ht="14.25" customHeight="1" x14ac:dyDescent="0.35">
      <c r="G19" s="1" t="s">
        <v>14</v>
      </c>
      <c r="H19" s="1">
        <f>COUNTBLANK(H2:H17)</f>
        <v>12</v>
      </c>
      <c r="I19">
        <f>(H19/16)*100</f>
        <v>75</v>
      </c>
    </row>
    <row r="20" spans="2:10" ht="14.25" customHeight="1" x14ac:dyDescent="0.35">
      <c r="G20" s="1" t="s">
        <v>15</v>
      </c>
      <c r="H20" s="1">
        <f>COUNTIF(H2:H17,1)</f>
        <v>4</v>
      </c>
      <c r="I20">
        <f>(H20/16)*100</f>
        <v>25</v>
      </c>
    </row>
    <row r="21" spans="2:10" ht="14.25" customHeight="1" x14ac:dyDescent="0.35">
      <c r="G21" s="1" t="s">
        <v>16</v>
      </c>
      <c r="H21" s="1">
        <f>COUNTIF(H2:H17,2)</f>
        <v>0</v>
      </c>
      <c r="I21">
        <f>(H21/16)*100</f>
        <v>0</v>
      </c>
    </row>
    <row r="22" spans="2:10" ht="14.25" customHeight="1" x14ac:dyDescent="0.35">
      <c r="G22" s="1" t="s">
        <v>17</v>
      </c>
      <c r="H22" s="1">
        <f>COUNTIF(H2:H17,3)</f>
        <v>0</v>
      </c>
      <c r="I22">
        <f>(H22/16)*100</f>
        <v>0</v>
      </c>
    </row>
    <row r="23" spans="2:10" ht="14.25" customHeight="1" x14ac:dyDescent="0.35">
      <c r="G23" s="1" t="s">
        <v>18</v>
      </c>
      <c r="H23" s="1">
        <f>COUNTIF(H2:H17,4)</f>
        <v>0</v>
      </c>
      <c r="I23">
        <f>(H23/16)*100</f>
        <v>0</v>
      </c>
    </row>
    <row r="24" spans="2:10" ht="14.25" customHeight="1" x14ac:dyDescent="0.35"/>
    <row r="25" spans="2:10" ht="14.25" customHeight="1" x14ac:dyDescent="0.35">
      <c r="H25">
        <f>SUM(H19:H23)</f>
        <v>16</v>
      </c>
      <c r="I25">
        <f>SUM(I19:I23)</f>
        <v>100</v>
      </c>
    </row>
    <row r="26" spans="2:10" ht="14.25" customHeight="1" x14ac:dyDescent="0.35"/>
    <row r="27" spans="2:10" ht="14.25" customHeight="1" x14ac:dyDescent="0.35"/>
    <row r="28" spans="2:10" ht="14.25" customHeight="1" x14ac:dyDescent="0.35"/>
    <row r="29" spans="2:10" ht="14.25" customHeight="1" x14ac:dyDescent="0.35"/>
    <row r="30" spans="2:10" ht="14.25" customHeight="1" x14ac:dyDescent="0.35"/>
    <row r="31" spans="2:10" ht="14.25" customHeight="1" x14ac:dyDescent="0.35"/>
    <row r="32" spans="2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00"/>
  <sheetViews>
    <sheetView topLeftCell="A27" zoomScale="90" zoomScaleNormal="90" workbookViewId="0">
      <selection activeCell="J10" sqref="J10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44470</v>
      </c>
      <c r="E2" s="1">
        <v>1</v>
      </c>
      <c r="F2" s="1">
        <v>3</v>
      </c>
      <c r="G2" s="1">
        <v>16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44470</v>
      </c>
      <c r="F3" s="1">
        <v>4</v>
      </c>
      <c r="G3" s="1">
        <v>16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44470</v>
      </c>
      <c r="F4" s="1">
        <v>11</v>
      </c>
      <c r="G4" s="1">
        <v>29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44470</v>
      </c>
      <c r="F5" s="1">
        <v>1</v>
      </c>
      <c r="G5" s="1">
        <v>17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44470</v>
      </c>
      <c r="F6" s="1">
        <v>8</v>
      </c>
      <c r="G6" s="1">
        <v>20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44470</v>
      </c>
      <c r="F7" s="1">
        <v>3</v>
      </c>
      <c r="G7" s="1">
        <v>13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44470</v>
      </c>
      <c r="F8" s="1">
        <v>1</v>
      </c>
      <c r="G8" s="1">
        <v>17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44470</v>
      </c>
      <c r="F9" s="1">
        <v>0.5</v>
      </c>
      <c r="G9" s="1">
        <v>0.5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44470</v>
      </c>
      <c r="F10" s="1">
        <v>0.5</v>
      </c>
      <c r="G10" s="1">
        <v>0.5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44470</v>
      </c>
      <c r="E11" s="1">
        <v>2</v>
      </c>
      <c r="F11" s="1">
        <v>4</v>
      </c>
      <c r="G11" s="1">
        <v>31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44470</v>
      </c>
      <c r="F12" s="1">
        <v>4</v>
      </c>
      <c r="G12" s="1">
        <v>4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44470</v>
      </c>
      <c r="F13" s="1">
        <v>11</v>
      </c>
      <c r="G13" s="1">
        <v>11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44470</v>
      </c>
      <c r="F14" s="1">
        <v>7</v>
      </c>
      <c r="G14" s="1">
        <v>7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44470</v>
      </c>
      <c r="F15" s="1">
        <v>6</v>
      </c>
      <c r="G15" s="1">
        <v>6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44470</v>
      </c>
      <c r="F16" s="1">
        <v>5</v>
      </c>
      <c r="G16" s="1">
        <v>5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44470</v>
      </c>
      <c r="F17" s="1">
        <v>7</v>
      </c>
      <c r="G17" s="1">
        <v>7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44470</v>
      </c>
      <c r="E18" s="1">
        <v>3</v>
      </c>
      <c r="F18" s="1">
        <v>4</v>
      </c>
      <c r="G18" s="1">
        <v>4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44470</v>
      </c>
      <c r="F19" s="1">
        <v>3</v>
      </c>
      <c r="G19" s="1">
        <v>3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44470</v>
      </c>
      <c r="F20" s="1">
        <v>10</v>
      </c>
      <c r="G20" s="1">
        <v>10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44470</v>
      </c>
      <c r="F21" s="1">
        <v>9</v>
      </c>
      <c r="G21" s="1">
        <v>9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44470</v>
      </c>
      <c r="E22" s="1">
        <v>4</v>
      </c>
      <c r="F22" s="1">
        <v>9</v>
      </c>
      <c r="G22" s="1">
        <v>9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44470</v>
      </c>
      <c r="F23" s="1">
        <v>5</v>
      </c>
      <c r="G23" s="1">
        <v>5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44470</v>
      </c>
      <c r="F24" s="1">
        <v>7</v>
      </c>
      <c r="G24" s="1">
        <v>7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44470</v>
      </c>
      <c r="F25" s="1">
        <v>3</v>
      </c>
      <c r="G25" s="1">
        <v>3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44470</v>
      </c>
      <c r="F26" s="1">
        <v>4</v>
      </c>
      <c r="G26" s="1">
        <v>4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44470</v>
      </c>
      <c r="E27" s="1">
        <v>5</v>
      </c>
      <c r="F27" s="1">
        <v>5</v>
      </c>
      <c r="G27" s="1">
        <v>5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44470</v>
      </c>
      <c r="F28" s="1">
        <v>4</v>
      </c>
      <c r="G28" s="1">
        <v>4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44470</v>
      </c>
      <c r="F29" s="1">
        <v>10</v>
      </c>
      <c r="G29" s="1">
        <v>10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44470</v>
      </c>
      <c r="F30" s="1">
        <v>6</v>
      </c>
      <c r="G30" s="1">
        <v>6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44470</v>
      </c>
      <c r="F31" s="1">
        <v>25</v>
      </c>
      <c r="G31" s="1">
        <v>25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44470</v>
      </c>
      <c r="F32" s="1">
        <v>4</v>
      </c>
      <c r="G32" s="1">
        <v>4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44470</v>
      </c>
      <c r="E33" s="1">
        <v>6</v>
      </c>
      <c r="F33" s="1">
        <v>6</v>
      </c>
      <c r="G33" s="1">
        <v>6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44470</v>
      </c>
      <c r="F34" s="1">
        <v>22</v>
      </c>
      <c r="G34" s="1">
        <v>22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44470</v>
      </c>
      <c r="F35" s="1">
        <v>5</v>
      </c>
      <c r="G35" s="1">
        <v>5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44470</v>
      </c>
      <c r="F36" s="1">
        <v>3</v>
      </c>
      <c r="G36" s="1">
        <v>3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44470</v>
      </c>
      <c r="F37" s="1">
        <v>1</v>
      </c>
      <c r="G37" s="1">
        <v>1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44470</v>
      </c>
      <c r="E38" s="1">
        <v>7</v>
      </c>
      <c r="F38" s="1">
        <v>9</v>
      </c>
      <c r="G38" s="1">
        <v>9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44470</v>
      </c>
      <c r="F39" s="1">
        <v>4</v>
      </c>
      <c r="G39" s="1">
        <v>4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44470</v>
      </c>
      <c r="F40" s="1">
        <v>3</v>
      </c>
      <c r="G40" s="1">
        <v>3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44470</v>
      </c>
      <c r="F41" s="1">
        <v>15</v>
      </c>
      <c r="G41" s="1">
        <v>15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44470</v>
      </c>
      <c r="F42" s="1">
        <v>9</v>
      </c>
      <c r="G42" s="1">
        <v>31</v>
      </c>
      <c r="H42" s="1">
        <v>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44470</v>
      </c>
      <c r="E43" s="1">
        <v>8</v>
      </c>
      <c r="F43" s="1">
        <v>7</v>
      </c>
      <c r="G43" s="1">
        <v>24</v>
      </c>
      <c r="H43" s="1">
        <v>1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44470</v>
      </c>
      <c r="F44" s="1">
        <v>0.5</v>
      </c>
      <c r="G44" s="1">
        <v>0.5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44470</v>
      </c>
      <c r="F45" s="1">
        <v>4</v>
      </c>
      <c r="G45" s="1">
        <v>24</v>
      </c>
      <c r="H45" s="1">
        <v>2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44470</v>
      </c>
      <c r="F46" s="1">
        <v>5</v>
      </c>
      <c r="G46" s="1">
        <v>24</v>
      </c>
      <c r="H46" s="1">
        <v>2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44470</v>
      </c>
      <c r="F47" s="1">
        <v>9</v>
      </c>
      <c r="G47" s="1">
        <v>34</v>
      </c>
      <c r="H47" s="1">
        <v>2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44470</v>
      </c>
      <c r="F48" s="1">
        <v>5</v>
      </c>
      <c r="G48" s="1">
        <v>30</v>
      </c>
      <c r="H48" s="1">
        <v>1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44470</v>
      </c>
      <c r="E49" s="1">
        <v>9</v>
      </c>
      <c r="F49" s="1">
        <v>4</v>
      </c>
      <c r="G49" s="1">
        <v>14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44470</v>
      </c>
      <c r="F50" s="1">
        <v>7</v>
      </c>
      <c r="G50" s="1">
        <v>24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44470</v>
      </c>
      <c r="F51" s="1">
        <v>5</v>
      </c>
      <c r="G51" s="1">
        <v>28</v>
      </c>
      <c r="H51" s="1">
        <v>1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44470</v>
      </c>
      <c r="F52" s="1">
        <v>2</v>
      </c>
      <c r="G52" s="1">
        <v>2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44470</v>
      </c>
      <c r="F53" s="1">
        <v>5</v>
      </c>
      <c r="G53" s="1">
        <v>27</v>
      </c>
      <c r="H53" s="1">
        <v>1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44470</v>
      </c>
      <c r="F54" s="1">
        <v>0.5</v>
      </c>
      <c r="G54" s="1">
        <v>0.5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44470</v>
      </c>
      <c r="E55" s="1">
        <v>10</v>
      </c>
      <c r="F55" s="1">
        <v>5</v>
      </c>
      <c r="G55" s="1">
        <v>5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44470</v>
      </c>
      <c r="F56" s="1">
        <v>5</v>
      </c>
      <c r="G56" s="1">
        <v>5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44470</v>
      </c>
      <c r="F57" s="1">
        <v>6</v>
      </c>
      <c r="G57" s="1">
        <v>26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44470</v>
      </c>
      <c r="F58" s="1">
        <v>4</v>
      </c>
      <c r="G58" s="1">
        <v>25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44470</v>
      </c>
      <c r="F59" s="1">
        <v>3</v>
      </c>
      <c r="G59" s="1">
        <v>12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44470</v>
      </c>
      <c r="F60" s="1">
        <v>5</v>
      </c>
      <c r="G60" s="1">
        <v>26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44470</v>
      </c>
      <c r="F61" s="1">
        <v>3</v>
      </c>
      <c r="G61" s="1">
        <v>22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44470</v>
      </c>
      <c r="E62" s="1">
        <v>11</v>
      </c>
      <c r="F62" s="1">
        <v>3</v>
      </c>
      <c r="G62" s="1">
        <v>14</v>
      </c>
      <c r="I62" s="1" t="s">
        <v>26</v>
      </c>
    </row>
    <row r="63" spans="1:9" ht="14.25" customHeight="1" x14ac:dyDescent="0.35">
      <c r="A63" s="1" t="s">
        <v>9</v>
      </c>
      <c r="B63" s="1" t="s">
        <v>10</v>
      </c>
      <c r="C63" s="3">
        <v>44470</v>
      </c>
      <c r="F63" s="1">
        <v>1</v>
      </c>
      <c r="G63" s="1">
        <v>23</v>
      </c>
      <c r="I63" s="1" t="s">
        <v>26</v>
      </c>
    </row>
    <row r="64" spans="1:9" ht="14.25" customHeight="1" x14ac:dyDescent="0.35">
      <c r="A64" s="1" t="s">
        <v>9</v>
      </c>
      <c r="B64" s="1" t="s">
        <v>10</v>
      </c>
      <c r="C64" s="3">
        <v>44470</v>
      </c>
      <c r="F64" s="1">
        <v>2</v>
      </c>
      <c r="G64" s="1">
        <v>24</v>
      </c>
      <c r="I64" s="1" t="s">
        <v>26</v>
      </c>
    </row>
    <row r="65" spans="1:9" ht="14.25" customHeight="1" x14ac:dyDescent="0.35">
      <c r="A65" s="1" t="s">
        <v>9</v>
      </c>
      <c r="B65" s="1" t="s">
        <v>10</v>
      </c>
      <c r="C65" s="3">
        <v>44470</v>
      </c>
      <c r="F65" s="1">
        <v>4</v>
      </c>
      <c r="G65" s="1">
        <v>25</v>
      </c>
      <c r="I65" s="1" t="s">
        <v>26</v>
      </c>
    </row>
    <row r="66" spans="1:9" ht="14.25" customHeight="1" x14ac:dyDescent="0.35">
      <c r="A66" s="1" t="s">
        <v>9</v>
      </c>
      <c r="B66" s="1" t="s">
        <v>10</v>
      </c>
      <c r="C66" s="3">
        <v>44470</v>
      </c>
      <c r="F66" s="1">
        <v>4</v>
      </c>
      <c r="G66" s="1">
        <v>14</v>
      </c>
      <c r="I66" s="1" t="s">
        <v>26</v>
      </c>
    </row>
    <row r="67" spans="1:9" ht="14.25" customHeight="1" x14ac:dyDescent="0.35">
      <c r="A67" s="1" t="s">
        <v>9</v>
      </c>
      <c r="B67" s="1" t="s">
        <v>10</v>
      </c>
      <c r="C67" s="3">
        <v>44470</v>
      </c>
      <c r="E67" s="1">
        <v>12</v>
      </c>
      <c r="F67" s="1">
        <v>6</v>
      </c>
      <c r="G67" s="1">
        <v>9</v>
      </c>
      <c r="I67" s="1" t="s">
        <v>26</v>
      </c>
    </row>
    <row r="68" spans="1:9" ht="14.25" customHeight="1" x14ac:dyDescent="0.35">
      <c r="A68" s="1" t="s">
        <v>9</v>
      </c>
      <c r="B68" s="1" t="s">
        <v>10</v>
      </c>
      <c r="C68" s="3">
        <v>44470</v>
      </c>
      <c r="F68" s="1">
        <v>8</v>
      </c>
      <c r="G68" s="1">
        <v>11</v>
      </c>
      <c r="I68" s="1" t="s">
        <v>26</v>
      </c>
    </row>
    <row r="69" spans="1:9" ht="14.25" customHeight="1" x14ac:dyDescent="0.35">
      <c r="A69" s="1" t="s">
        <v>9</v>
      </c>
      <c r="B69" s="1" t="s">
        <v>10</v>
      </c>
      <c r="C69" s="3">
        <v>44470</v>
      </c>
      <c r="F69" s="1">
        <v>4</v>
      </c>
      <c r="G69" s="1">
        <v>12</v>
      </c>
      <c r="I69" s="1" t="s">
        <v>26</v>
      </c>
    </row>
    <row r="70" spans="1:9" ht="14.25" customHeight="1" x14ac:dyDescent="0.35">
      <c r="A70" s="1" t="s">
        <v>9</v>
      </c>
      <c r="B70" s="1" t="s">
        <v>10</v>
      </c>
      <c r="C70" s="3">
        <v>44470</v>
      </c>
      <c r="E70" s="1">
        <v>13</v>
      </c>
      <c r="F70" s="1">
        <v>8</v>
      </c>
      <c r="G70" s="1">
        <v>8</v>
      </c>
      <c r="I70" s="1" t="s">
        <v>26</v>
      </c>
    </row>
    <row r="71" spans="1:9" ht="14.25" customHeight="1" x14ac:dyDescent="0.35">
      <c r="A71" s="1" t="s">
        <v>9</v>
      </c>
      <c r="B71" s="1" t="s">
        <v>10</v>
      </c>
      <c r="C71" s="3">
        <v>44470</v>
      </c>
      <c r="F71" s="1">
        <v>4</v>
      </c>
      <c r="G71" s="1">
        <v>4</v>
      </c>
      <c r="I71" s="1" t="s">
        <v>26</v>
      </c>
    </row>
    <row r="72" spans="1:9" ht="14.25" customHeight="1" x14ac:dyDescent="0.35">
      <c r="A72" s="1" t="s">
        <v>9</v>
      </c>
      <c r="B72" s="1" t="s">
        <v>10</v>
      </c>
      <c r="C72" s="3">
        <v>44470</v>
      </c>
      <c r="F72" s="1">
        <v>7</v>
      </c>
      <c r="G72" s="1">
        <v>7</v>
      </c>
      <c r="I72" s="1" t="s">
        <v>26</v>
      </c>
    </row>
    <row r="73" spans="1:9" ht="14.25" customHeight="1" x14ac:dyDescent="0.35">
      <c r="A73" s="1" t="s">
        <v>9</v>
      </c>
      <c r="B73" s="1" t="s">
        <v>10</v>
      </c>
      <c r="C73" s="3">
        <v>44470</v>
      </c>
      <c r="E73" s="1">
        <v>14</v>
      </c>
      <c r="F73" s="1">
        <v>4</v>
      </c>
      <c r="G73" s="1">
        <v>4</v>
      </c>
      <c r="I73" s="1" t="s">
        <v>26</v>
      </c>
    </row>
    <row r="74" spans="1:9" ht="14.25" customHeight="1" x14ac:dyDescent="0.35">
      <c r="A74" s="1" t="s">
        <v>9</v>
      </c>
      <c r="B74" s="1" t="s">
        <v>10</v>
      </c>
      <c r="C74" s="3">
        <v>44470</v>
      </c>
      <c r="F74" s="1">
        <v>2</v>
      </c>
      <c r="G74" s="1">
        <v>2</v>
      </c>
      <c r="I74" s="1" t="s">
        <v>26</v>
      </c>
    </row>
    <row r="75" spans="1:9" ht="14.25" customHeight="1" x14ac:dyDescent="0.35">
      <c r="A75" s="1" t="s">
        <v>9</v>
      </c>
      <c r="B75" s="1" t="s">
        <v>10</v>
      </c>
      <c r="C75" s="3">
        <v>44470</v>
      </c>
      <c r="F75" s="1">
        <v>4</v>
      </c>
      <c r="G75" s="1">
        <v>4</v>
      </c>
      <c r="I75" s="1" t="s">
        <v>26</v>
      </c>
    </row>
    <row r="76" spans="1:9" ht="14.25" customHeight="1" x14ac:dyDescent="0.35">
      <c r="A76" s="1" t="s">
        <v>9</v>
      </c>
      <c r="B76" s="1" t="s">
        <v>10</v>
      </c>
      <c r="C76" s="3">
        <v>44470</v>
      </c>
      <c r="F76" s="1">
        <v>10</v>
      </c>
      <c r="G76" s="1">
        <v>10</v>
      </c>
      <c r="I76" s="1" t="s">
        <v>26</v>
      </c>
    </row>
    <row r="77" spans="1:9" ht="14.25" customHeight="1" x14ac:dyDescent="0.35">
      <c r="A77" s="1" t="s">
        <v>9</v>
      </c>
      <c r="B77" s="1" t="s">
        <v>10</v>
      </c>
      <c r="C77" s="3">
        <v>44470</v>
      </c>
      <c r="E77" s="1">
        <v>15</v>
      </c>
      <c r="F77" s="1">
        <v>7</v>
      </c>
      <c r="G77" s="1">
        <v>7</v>
      </c>
      <c r="I77" s="1" t="s">
        <v>26</v>
      </c>
    </row>
    <row r="78" spans="1:9" ht="14.25" customHeight="1" x14ac:dyDescent="0.35">
      <c r="A78" s="1" t="s">
        <v>9</v>
      </c>
      <c r="B78" s="1" t="s">
        <v>10</v>
      </c>
      <c r="C78" s="3">
        <v>44470</v>
      </c>
      <c r="F78" s="1">
        <v>2</v>
      </c>
      <c r="G78" s="1">
        <v>2</v>
      </c>
      <c r="I78" s="1" t="s">
        <v>26</v>
      </c>
    </row>
    <row r="79" spans="1:9" ht="14.25" customHeight="1" x14ac:dyDescent="0.35">
      <c r="A79" s="1" t="s">
        <v>9</v>
      </c>
      <c r="B79" s="1" t="s">
        <v>10</v>
      </c>
      <c r="C79" s="3">
        <v>44470</v>
      </c>
      <c r="F79" s="1">
        <v>2</v>
      </c>
      <c r="G79" s="1">
        <v>2</v>
      </c>
      <c r="I79" s="1" t="s">
        <v>26</v>
      </c>
    </row>
    <row r="80" spans="1:9" ht="14.25" customHeight="1" x14ac:dyDescent="0.35">
      <c r="A80" s="1" t="s">
        <v>9</v>
      </c>
      <c r="B80" s="1" t="s">
        <v>10</v>
      </c>
      <c r="C80" s="3">
        <v>44470</v>
      </c>
      <c r="F80" s="1">
        <v>2</v>
      </c>
      <c r="G80" s="1">
        <v>2</v>
      </c>
      <c r="I80" s="1" t="s">
        <v>26</v>
      </c>
    </row>
    <row r="81" spans="1:9" ht="14.25" customHeight="1" x14ac:dyDescent="0.35">
      <c r="A81" s="1" t="s">
        <v>9</v>
      </c>
      <c r="B81" s="1" t="s">
        <v>10</v>
      </c>
      <c r="C81" s="3">
        <v>44470</v>
      </c>
      <c r="F81" s="1">
        <v>6</v>
      </c>
      <c r="G81" s="1">
        <v>6</v>
      </c>
      <c r="I81" s="1" t="s">
        <v>26</v>
      </c>
    </row>
    <row r="82" spans="1:9" ht="14.25" customHeight="1" x14ac:dyDescent="0.35">
      <c r="A82" s="1" t="s">
        <v>9</v>
      </c>
      <c r="B82" s="1" t="s">
        <v>10</v>
      </c>
      <c r="C82" s="3">
        <v>44470</v>
      </c>
      <c r="E82" s="1">
        <v>16</v>
      </c>
      <c r="F82" s="1">
        <v>2</v>
      </c>
      <c r="G82" s="1">
        <v>2</v>
      </c>
      <c r="I82" s="1" t="s">
        <v>26</v>
      </c>
    </row>
    <row r="83" spans="1:9" ht="14.25" customHeight="1" x14ac:dyDescent="0.35">
      <c r="A83" s="1" t="s">
        <v>9</v>
      </c>
      <c r="B83" s="1" t="s">
        <v>10</v>
      </c>
      <c r="C83" s="3">
        <v>44470</v>
      </c>
      <c r="F83" s="1">
        <v>2</v>
      </c>
      <c r="G83" s="1">
        <v>2</v>
      </c>
      <c r="I83" s="1" t="s">
        <v>26</v>
      </c>
    </row>
    <row r="84" spans="1:9" ht="14.25" customHeight="1" x14ac:dyDescent="0.35">
      <c r="A84" s="1" t="s">
        <v>9</v>
      </c>
      <c r="B84" s="1" t="s">
        <v>10</v>
      </c>
      <c r="C84" s="3">
        <v>44470</v>
      </c>
      <c r="F84" s="1">
        <v>2</v>
      </c>
      <c r="G84" s="1">
        <v>2</v>
      </c>
      <c r="I84" s="1" t="s">
        <v>26</v>
      </c>
    </row>
    <row r="85" spans="1:9" ht="14.25" customHeight="1" x14ac:dyDescent="0.35">
      <c r="A85" s="1" t="s">
        <v>9</v>
      </c>
      <c r="B85" s="1" t="s">
        <v>10</v>
      </c>
      <c r="C85" s="3">
        <v>44470</v>
      </c>
      <c r="F85" s="1">
        <v>2</v>
      </c>
      <c r="G85" s="1">
        <v>2</v>
      </c>
      <c r="I85" s="1" t="s">
        <v>26</v>
      </c>
    </row>
    <row r="86" spans="1:9" ht="14.25" customHeight="1" x14ac:dyDescent="0.35">
      <c r="A86" s="1" t="s">
        <v>9</v>
      </c>
      <c r="B86" s="1" t="s">
        <v>10</v>
      </c>
      <c r="C86" s="3">
        <v>44470</v>
      </c>
      <c r="F86" s="1">
        <v>2</v>
      </c>
      <c r="G86" s="1">
        <v>2</v>
      </c>
      <c r="I86" s="1" t="s">
        <v>26</v>
      </c>
    </row>
    <row r="87" spans="1:9" ht="14.25" customHeight="1" x14ac:dyDescent="0.35">
      <c r="A87" s="1" t="s">
        <v>9</v>
      </c>
      <c r="B87" s="1" t="s">
        <v>10</v>
      </c>
      <c r="C87" s="3">
        <v>44470</v>
      </c>
      <c r="F87" s="1">
        <v>3</v>
      </c>
      <c r="G87" s="1">
        <v>3</v>
      </c>
      <c r="I87" s="1" t="s">
        <v>26</v>
      </c>
    </row>
    <row r="88" spans="1:9" ht="14.25" customHeight="1" x14ac:dyDescent="0.35">
      <c r="A88" s="1" t="s">
        <v>9</v>
      </c>
      <c r="B88" s="1" t="s">
        <v>10</v>
      </c>
      <c r="C88" s="3">
        <v>44470</v>
      </c>
      <c r="E88" s="1">
        <v>17</v>
      </c>
      <c r="F88" s="1">
        <v>4</v>
      </c>
      <c r="G88" s="1">
        <v>19</v>
      </c>
      <c r="I88" s="1" t="s">
        <v>26</v>
      </c>
    </row>
    <row r="89" spans="1:9" ht="14.25" customHeight="1" x14ac:dyDescent="0.35">
      <c r="A89" s="1" t="s">
        <v>9</v>
      </c>
      <c r="B89" s="1" t="s">
        <v>10</v>
      </c>
      <c r="C89" s="3">
        <v>44470</v>
      </c>
      <c r="F89" s="1">
        <v>3</v>
      </c>
      <c r="G89" s="1">
        <v>3</v>
      </c>
      <c r="I89" s="1" t="s">
        <v>26</v>
      </c>
    </row>
    <row r="90" spans="1:9" ht="14.25" customHeight="1" x14ac:dyDescent="0.35">
      <c r="A90" s="1" t="s">
        <v>9</v>
      </c>
      <c r="B90" s="1" t="s">
        <v>10</v>
      </c>
      <c r="C90" s="3">
        <v>44470</v>
      </c>
      <c r="F90" s="1">
        <v>2</v>
      </c>
      <c r="G90" s="1">
        <v>2</v>
      </c>
      <c r="I90" s="1" t="s">
        <v>26</v>
      </c>
    </row>
    <row r="91" spans="1:9" ht="14.25" customHeight="1" x14ac:dyDescent="0.35">
      <c r="A91" s="1" t="s">
        <v>9</v>
      </c>
      <c r="B91" s="1" t="s">
        <v>10</v>
      </c>
      <c r="C91" s="3">
        <v>44470</v>
      </c>
      <c r="F91" s="1">
        <v>2</v>
      </c>
      <c r="G91" s="1">
        <v>2</v>
      </c>
      <c r="I91" s="1" t="s">
        <v>26</v>
      </c>
    </row>
    <row r="92" spans="1:9" ht="14.25" customHeight="1" x14ac:dyDescent="0.35">
      <c r="A92" s="1" t="s">
        <v>9</v>
      </c>
      <c r="B92" s="1" t="s">
        <v>10</v>
      </c>
      <c r="C92" s="3">
        <v>44470</v>
      </c>
      <c r="F92" s="1">
        <v>1</v>
      </c>
      <c r="G92" s="1">
        <v>1</v>
      </c>
      <c r="I92" s="1" t="s">
        <v>26</v>
      </c>
    </row>
    <row r="93" spans="1:9" ht="14.25" customHeight="1" x14ac:dyDescent="0.35">
      <c r="A93" s="1" t="s">
        <v>9</v>
      </c>
      <c r="B93" s="1" t="s">
        <v>10</v>
      </c>
      <c r="C93" s="3">
        <v>44470</v>
      </c>
      <c r="E93" s="1">
        <v>18</v>
      </c>
      <c r="F93" s="1">
        <v>13</v>
      </c>
      <c r="G93" s="1">
        <v>13</v>
      </c>
      <c r="I93" s="1" t="s">
        <v>26</v>
      </c>
    </row>
    <row r="94" spans="1:9" ht="14.25" customHeight="1" x14ac:dyDescent="0.35">
      <c r="A94" s="1" t="s">
        <v>9</v>
      </c>
      <c r="B94" s="1" t="s">
        <v>10</v>
      </c>
      <c r="C94" s="3">
        <v>44470</v>
      </c>
      <c r="F94" s="1">
        <v>26</v>
      </c>
      <c r="G94" s="1">
        <v>26</v>
      </c>
      <c r="I94" s="1" t="s">
        <v>26</v>
      </c>
    </row>
    <row r="95" spans="1:9" ht="14.25" customHeight="1" x14ac:dyDescent="0.35">
      <c r="A95" s="1" t="s">
        <v>9</v>
      </c>
      <c r="B95" s="1" t="s">
        <v>10</v>
      </c>
      <c r="C95" s="3">
        <v>44470</v>
      </c>
      <c r="F95" s="1">
        <v>10</v>
      </c>
      <c r="G95" s="1">
        <v>10</v>
      </c>
      <c r="I95" s="1" t="s">
        <v>26</v>
      </c>
    </row>
    <row r="96" spans="1:9" ht="14.25" customHeight="1" x14ac:dyDescent="0.35">
      <c r="A96" s="1" t="s">
        <v>9</v>
      </c>
      <c r="B96" s="1" t="s">
        <v>10</v>
      </c>
      <c r="C96" s="3">
        <v>44470</v>
      </c>
      <c r="F96" s="1">
        <v>7</v>
      </c>
      <c r="G96" s="1">
        <v>7</v>
      </c>
      <c r="I96" s="1" t="s">
        <v>26</v>
      </c>
    </row>
    <row r="97" spans="1:9" ht="14.25" customHeight="1" x14ac:dyDescent="0.35">
      <c r="A97" s="1" t="s">
        <v>9</v>
      </c>
      <c r="B97" s="1" t="s">
        <v>10</v>
      </c>
      <c r="C97" s="3">
        <v>44470</v>
      </c>
      <c r="F97" s="1">
        <v>13</v>
      </c>
      <c r="G97" s="1">
        <v>13</v>
      </c>
      <c r="I97" s="1" t="s">
        <v>26</v>
      </c>
    </row>
    <row r="98" spans="1:9" ht="14.25" customHeight="1" x14ac:dyDescent="0.35">
      <c r="C98" s="3"/>
      <c r="E98" s="26" t="s">
        <v>126</v>
      </c>
      <c r="F98" s="6">
        <f>AVERAGE(F2:F97)</f>
        <v>5.520833333333333</v>
      </c>
      <c r="G98" s="6">
        <f>AVERAGE(G2:G97)</f>
        <v>11.03125</v>
      </c>
    </row>
    <row r="99" spans="1:9" ht="14.25" customHeight="1" x14ac:dyDescent="0.35">
      <c r="C99" s="3"/>
      <c r="G99" s="1" t="s">
        <v>14</v>
      </c>
      <c r="H99" s="1">
        <f>COUNTBLANK(H2:H97)</f>
        <v>88</v>
      </c>
      <c r="I99">
        <f>(H99/96)*100</f>
        <v>91.666666666666657</v>
      </c>
    </row>
    <row r="100" spans="1:9" ht="14.25" customHeight="1" x14ac:dyDescent="0.35">
      <c r="C100" s="3"/>
      <c r="G100" s="1" t="s">
        <v>15</v>
      </c>
      <c r="H100" s="1">
        <f>COUNTIF(H2:H97,1)</f>
        <v>4</v>
      </c>
      <c r="I100">
        <f>(H100/96)*100</f>
        <v>4.1666666666666661</v>
      </c>
    </row>
    <row r="101" spans="1:9" ht="14.25" customHeight="1" x14ac:dyDescent="0.35">
      <c r="C101" s="3"/>
      <c r="G101" s="1" t="s">
        <v>16</v>
      </c>
      <c r="H101" s="1">
        <f>COUNTIF(H2:H97,2)</f>
        <v>4</v>
      </c>
      <c r="I101">
        <f>(H101/96)*100</f>
        <v>4.1666666666666661</v>
      </c>
    </row>
    <row r="102" spans="1:9" ht="14.25" customHeight="1" x14ac:dyDescent="0.35">
      <c r="C102" s="3"/>
      <c r="G102" s="1" t="s">
        <v>17</v>
      </c>
      <c r="H102" s="1">
        <f>COUNTIF(H2:H97,3)</f>
        <v>0</v>
      </c>
      <c r="I102">
        <f>(H102/96)*100</f>
        <v>0</v>
      </c>
    </row>
    <row r="103" spans="1:9" ht="14.25" customHeight="1" x14ac:dyDescent="0.35">
      <c r="C103" s="3"/>
      <c r="G103" s="1" t="s">
        <v>18</v>
      </c>
      <c r="H103" s="1">
        <f>COUNTIF(H2:H97,4)</f>
        <v>0</v>
      </c>
      <c r="I103">
        <f>(H103/96)*100</f>
        <v>0</v>
      </c>
    </row>
    <row r="104" spans="1:9" ht="14.25" customHeight="1" x14ac:dyDescent="0.35">
      <c r="C104" s="3"/>
    </row>
    <row r="105" spans="1:9" ht="14.25" customHeight="1" x14ac:dyDescent="0.35">
      <c r="C105" s="3"/>
      <c r="H105">
        <f>SUM(H99:H103)</f>
        <v>96</v>
      </c>
      <c r="I105">
        <f>SUM(I99:I103)</f>
        <v>100</v>
      </c>
    </row>
    <row r="106" spans="1:9" ht="14.25" customHeight="1" x14ac:dyDescent="0.35">
      <c r="C106" s="3"/>
    </row>
    <row r="107" spans="1:9" ht="14.25" customHeight="1" x14ac:dyDescent="0.35">
      <c r="C107" s="3"/>
    </row>
    <row r="108" spans="1:9" ht="14.25" customHeight="1" x14ac:dyDescent="0.35">
      <c r="C108" s="3"/>
    </row>
    <row r="109" spans="1:9" ht="14.25" customHeight="1" x14ac:dyDescent="0.35">
      <c r="C109" s="3"/>
    </row>
    <row r="110" spans="1:9" ht="14.25" customHeight="1" x14ac:dyDescent="0.35">
      <c r="C110" s="3"/>
    </row>
    <row r="111" spans="1:9" ht="14.25" customHeight="1" x14ac:dyDescent="0.35">
      <c r="C111" s="3"/>
    </row>
    <row r="112" spans="1:9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/>
    <row r="120" spans="3:3" ht="14.25" customHeight="1" x14ac:dyDescent="0.35"/>
    <row r="121" spans="3:3" ht="14.25" customHeight="1" x14ac:dyDescent="0.35"/>
    <row r="122" spans="3:3" ht="14.25" customHeight="1" x14ac:dyDescent="0.35"/>
    <row r="123" spans="3:3" ht="14.25" customHeight="1" x14ac:dyDescent="0.35"/>
    <row r="124" spans="3:3" ht="14.25" customHeight="1" x14ac:dyDescent="0.35"/>
    <row r="125" spans="3:3" ht="14.25" customHeight="1" x14ac:dyDescent="0.35"/>
    <row r="126" spans="3:3" ht="14.25" customHeight="1" x14ac:dyDescent="0.35"/>
    <row r="127" spans="3:3" ht="14.25" customHeight="1" x14ac:dyDescent="0.35"/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00"/>
  <sheetViews>
    <sheetView topLeftCell="A50" zoomScale="70" zoomScaleNormal="70" workbookViewId="0">
      <selection activeCell="L94" sqref="L94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44487</v>
      </c>
      <c r="E2" s="1">
        <v>1</v>
      </c>
      <c r="F2" s="1">
        <v>4</v>
      </c>
      <c r="G2" s="1">
        <v>4</v>
      </c>
      <c r="I2" s="1" t="s">
        <v>20</v>
      </c>
    </row>
    <row r="3" spans="1:12" ht="14.25" customHeight="1" x14ac:dyDescent="0.35">
      <c r="A3" s="1" t="s">
        <v>9</v>
      </c>
      <c r="B3" s="1" t="s">
        <v>10</v>
      </c>
      <c r="C3" s="3">
        <v>44487</v>
      </c>
      <c r="F3" s="1">
        <v>6</v>
      </c>
      <c r="G3" s="1">
        <v>9</v>
      </c>
      <c r="I3" s="1" t="s">
        <v>20</v>
      </c>
    </row>
    <row r="4" spans="1:12" ht="14.25" customHeight="1" x14ac:dyDescent="0.35">
      <c r="A4" s="1" t="s">
        <v>9</v>
      </c>
      <c r="B4" s="1" t="s">
        <v>10</v>
      </c>
      <c r="C4" s="3">
        <v>44487</v>
      </c>
      <c r="F4" s="1">
        <v>4</v>
      </c>
      <c r="G4" s="1">
        <v>8</v>
      </c>
      <c r="I4" s="1" t="s">
        <v>20</v>
      </c>
      <c r="L4" s="1" t="s">
        <v>43</v>
      </c>
    </row>
    <row r="5" spans="1:12" ht="14.25" customHeight="1" x14ac:dyDescent="0.35">
      <c r="A5" s="1" t="s">
        <v>9</v>
      </c>
      <c r="B5" s="1" t="s">
        <v>10</v>
      </c>
      <c r="C5" s="3">
        <v>44487</v>
      </c>
      <c r="F5" s="1">
        <v>3</v>
      </c>
      <c r="G5" s="1">
        <v>3</v>
      </c>
      <c r="I5" s="1" t="s">
        <v>20</v>
      </c>
      <c r="L5" s="1" t="s">
        <v>44</v>
      </c>
    </row>
    <row r="6" spans="1:12" ht="14.25" customHeight="1" x14ac:dyDescent="0.35">
      <c r="A6" s="1" t="s">
        <v>9</v>
      </c>
      <c r="B6" s="1" t="s">
        <v>10</v>
      </c>
      <c r="C6" s="3">
        <v>44487</v>
      </c>
      <c r="F6" s="1">
        <v>3</v>
      </c>
      <c r="G6" s="1">
        <v>4</v>
      </c>
      <c r="I6" s="1" t="s">
        <v>20</v>
      </c>
      <c r="L6" s="1" t="s">
        <v>45</v>
      </c>
    </row>
    <row r="7" spans="1:12" ht="14.25" customHeight="1" x14ac:dyDescent="0.35">
      <c r="A7" s="1" t="s">
        <v>9</v>
      </c>
      <c r="B7" s="1" t="s">
        <v>10</v>
      </c>
      <c r="C7" s="3">
        <v>44487</v>
      </c>
      <c r="F7" s="1">
        <v>1</v>
      </c>
      <c r="G7" s="1">
        <v>3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44487</v>
      </c>
      <c r="F8" s="1">
        <v>1</v>
      </c>
      <c r="G8" s="1">
        <v>3</v>
      </c>
      <c r="I8" s="1" t="s">
        <v>20</v>
      </c>
      <c r="L8" s="1" t="s">
        <v>46</v>
      </c>
    </row>
    <row r="9" spans="1:12" ht="14.25" customHeight="1" x14ac:dyDescent="0.35">
      <c r="A9" s="1" t="s">
        <v>9</v>
      </c>
      <c r="B9" s="1" t="s">
        <v>10</v>
      </c>
      <c r="C9" s="3">
        <v>44487</v>
      </c>
      <c r="F9" s="1">
        <v>2</v>
      </c>
      <c r="G9" s="1">
        <v>3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44487</v>
      </c>
      <c r="F10" s="1">
        <v>3</v>
      </c>
      <c r="G10" s="1">
        <v>4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44487</v>
      </c>
      <c r="F11" s="1">
        <v>8</v>
      </c>
      <c r="G11" s="1">
        <v>8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44487</v>
      </c>
      <c r="E12" s="1">
        <v>2</v>
      </c>
      <c r="F12" s="1">
        <v>1</v>
      </c>
      <c r="G12" s="1">
        <v>1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44487</v>
      </c>
      <c r="F13" s="1">
        <v>1</v>
      </c>
      <c r="G13" s="1">
        <v>5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44487</v>
      </c>
      <c r="F14" s="1">
        <v>1</v>
      </c>
      <c r="G14" s="1">
        <v>1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44487</v>
      </c>
      <c r="F15" s="1">
        <v>2</v>
      </c>
      <c r="G15" s="1">
        <v>14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44487</v>
      </c>
      <c r="F16" s="1">
        <v>5</v>
      </c>
      <c r="G16" s="1">
        <v>15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44487</v>
      </c>
      <c r="F17" s="1">
        <v>1</v>
      </c>
      <c r="G17" s="1">
        <v>3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44487</v>
      </c>
      <c r="E18" s="1">
        <v>3</v>
      </c>
      <c r="F18" s="1">
        <v>9</v>
      </c>
      <c r="G18" s="1">
        <v>9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44487</v>
      </c>
      <c r="F19" s="1">
        <v>2</v>
      </c>
      <c r="G19" s="1">
        <v>3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44487</v>
      </c>
      <c r="F20" s="1">
        <v>5</v>
      </c>
      <c r="G20" s="1">
        <v>9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44487</v>
      </c>
      <c r="F21" s="1">
        <v>11</v>
      </c>
      <c r="G21" s="1">
        <v>14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44487</v>
      </c>
      <c r="F22" s="1">
        <v>5</v>
      </c>
      <c r="G22" s="1">
        <v>6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44487</v>
      </c>
      <c r="F23" s="1">
        <v>4</v>
      </c>
      <c r="G23" s="1">
        <v>7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44487</v>
      </c>
      <c r="F24" s="1">
        <v>3</v>
      </c>
      <c r="G24" s="1">
        <v>6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44487</v>
      </c>
      <c r="F25" s="1">
        <v>3</v>
      </c>
      <c r="G25" s="1">
        <v>5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44487</v>
      </c>
      <c r="F26" s="1">
        <v>1</v>
      </c>
      <c r="G26" s="1">
        <v>3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44487</v>
      </c>
      <c r="F27" s="1">
        <v>4</v>
      </c>
      <c r="G27" s="1">
        <v>5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44487</v>
      </c>
      <c r="E28" s="1">
        <v>4</v>
      </c>
      <c r="F28" s="1">
        <v>5</v>
      </c>
      <c r="G28" s="1">
        <v>8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44487</v>
      </c>
      <c r="F29" s="1">
        <v>1</v>
      </c>
      <c r="G29" s="1">
        <v>1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44487</v>
      </c>
      <c r="F30" s="1">
        <v>1</v>
      </c>
      <c r="G30" s="1">
        <v>1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44487</v>
      </c>
      <c r="F31" s="1">
        <v>4</v>
      </c>
      <c r="G31" s="1">
        <v>13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44487</v>
      </c>
      <c r="F32" s="1">
        <v>3</v>
      </c>
      <c r="G32" s="1">
        <v>15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44487</v>
      </c>
      <c r="E33" s="1">
        <v>5</v>
      </c>
      <c r="F33" s="1">
        <v>4</v>
      </c>
      <c r="G33" s="1">
        <v>14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44487</v>
      </c>
      <c r="F34" s="1">
        <v>4</v>
      </c>
      <c r="G34" s="1">
        <v>15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44487</v>
      </c>
      <c r="F35" s="1">
        <v>3</v>
      </c>
      <c r="G35" s="1">
        <v>8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44487</v>
      </c>
      <c r="F36" s="1">
        <v>4</v>
      </c>
      <c r="G36" s="1">
        <v>12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44487</v>
      </c>
      <c r="F37" s="1">
        <v>6</v>
      </c>
      <c r="G37" s="1">
        <v>22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44487</v>
      </c>
      <c r="F38" s="1">
        <v>2</v>
      </c>
      <c r="G38" s="1">
        <v>7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44487</v>
      </c>
      <c r="F39" s="1">
        <v>1</v>
      </c>
      <c r="G39" s="1">
        <v>1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44487</v>
      </c>
      <c r="F40" s="1">
        <v>2</v>
      </c>
      <c r="G40" s="1">
        <v>2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44487</v>
      </c>
      <c r="F41" s="1">
        <v>1</v>
      </c>
      <c r="G41" s="1">
        <v>1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44487</v>
      </c>
      <c r="F42" s="1">
        <v>2</v>
      </c>
      <c r="G42" s="1">
        <v>2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44487</v>
      </c>
      <c r="E43" s="1">
        <v>6</v>
      </c>
      <c r="F43" s="1">
        <v>1</v>
      </c>
      <c r="G43" s="1">
        <v>2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44487</v>
      </c>
      <c r="F44" s="1">
        <v>3</v>
      </c>
      <c r="G44" s="1">
        <v>10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44487</v>
      </c>
      <c r="F45" s="1">
        <v>2</v>
      </c>
      <c r="G45" s="1">
        <v>2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44487</v>
      </c>
      <c r="F46" s="1">
        <v>10</v>
      </c>
      <c r="G46" s="1">
        <v>13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44487</v>
      </c>
      <c r="F47" s="1">
        <v>0.5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44487</v>
      </c>
      <c r="F48" s="1">
        <v>0.5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44487</v>
      </c>
      <c r="F49" s="1">
        <v>7</v>
      </c>
      <c r="G49" s="1">
        <v>11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44487</v>
      </c>
      <c r="F50" s="1">
        <v>13</v>
      </c>
      <c r="G50" s="1">
        <v>20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44487</v>
      </c>
      <c r="F51" s="1">
        <v>7</v>
      </c>
      <c r="G51" s="1">
        <v>18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44487</v>
      </c>
      <c r="F52" s="1">
        <v>1</v>
      </c>
      <c r="G52" s="1">
        <v>1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44487</v>
      </c>
      <c r="E53" s="1">
        <v>7</v>
      </c>
      <c r="F53" s="1">
        <v>1</v>
      </c>
      <c r="G53" s="1">
        <v>1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44487</v>
      </c>
      <c r="F54" s="1">
        <v>1</v>
      </c>
      <c r="G54" s="1">
        <v>1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44487</v>
      </c>
      <c r="F55" s="1">
        <v>1</v>
      </c>
      <c r="G55" s="1">
        <v>1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44487</v>
      </c>
      <c r="F56" s="1">
        <v>2</v>
      </c>
      <c r="G56" s="1">
        <v>3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44487</v>
      </c>
      <c r="F57" s="1">
        <v>1</v>
      </c>
      <c r="G57" s="1">
        <v>1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44487</v>
      </c>
      <c r="F58" s="1">
        <v>2</v>
      </c>
      <c r="G58" s="1">
        <v>3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44487</v>
      </c>
      <c r="F59" s="1">
        <v>4</v>
      </c>
      <c r="G59" s="1">
        <v>10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44487</v>
      </c>
      <c r="F60" s="1">
        <v>6</v>
      </c>
      <c r="G60" s="1">
        <v>11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44487</v>
      </c>
      <c r="F61" s="1">
        <v>5</v>
      </c>
      <c r="G61" s="1">
        <v>5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44487</v>
      </c>
      <c r="F62" s="1">
        <v>1</v>
      </c>
      <c r="G62" s="1">
        <v>1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44487</v>
      </c>
      <c r="F63" s="1">
        <v>1</v>
      </c>
      <c r="G63" s="1">
        <v>1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44487</v>
      </c>
      <c r="F64" s="1">
        <v>2</v>
      </c>
      <c r="G64" s="1">
        <v>2</v>
      </c>
      <c r="I64" s="1" t="s">
        <v>20</v>
      </c>
    </row>
    <row r="65" spans="1:10" ht="14.25" customHeight="1" x14ac:dyDescent="0.35">
      <c r="A65" s="1" t="s">
        <v>9</v>
      </c>
      <c r="B65" s="1" t="s">
        <v>10</v>
      </c>
      <c r="C65" s="3">
        <v>44487</v>
      </c>
      <c r="F65" s="1">
        <v>0.5</v>
      </c>
      <c r="I65" s="1" t="s">
        <v>20</v>
      </c>
    </row>
    <row r="66" spans="1:10" ht="14.25" customHeight="1" x14ac:dyDescent="0.35">
      <c r="A66" s="1" t="s">
        <v>9</v>
      </c>
      <c r="B66" s="1" t="s">
        <v>10</v>
      </c>
      <c r="C66" s="3">
        <v>44487</v>
      </c>
      <c r="F66" s="1">
        <v>0.5</v>
      </c>
      <c r="I66" s="1" t="s">
        <v>20</v>
      </c>
    </row>
    <row r="67" spans="1:10" ht="14.25" customHeight="1" x14ac:dyDescent="0.35">
      <c r="A67" s="1" t="s">
        <v>9</v>
      </c>
      <c r="B67" s="1" t="s">
        <v>10</v>
      </c>
      <c r="C67" s="3">
        <v>44487</v>
      </c>
      <c r="E67" s="1">
        <v>8</v>
      </c>
      <c r="F67" s="1">
        <v>4</v>
      </c>
      <c r="G67" s="1">
        <v>10</v>
      </c>
      <c r="H67" s="1">
        <v>1</v>
      </c>
      <c r="I67" s="1" t="s">
        <v>20</v>
      </c>
      <c r="J67" s="1" t="s">
        <v>47</v>
      </c>
    </row>
    <row r="68" spans="1:10" ht="14.25" customHeight="1" x14ac:dyDescent="0.35">
      <c r="A68" s="1" t="s">
        <v>9</v>
      </c>
      <c r="B68" s="1" t="s">
        <v>10</v>
      </c>
      <c r="C68" s="3">
        <v>44487</v>
      </c>
      <c r="F68" s="1">
        <v>1</v>
      </c>
      <c r="G68" s="1">
        <v>1</v>
      </c>
      <c r="I68" s="1" t="s">
        <v>20</v>
      </c>
    </row>
    <row r="69" spans="1:10" ht="14.25" customHeight="1" x14ac:dyDescent="0.35">
      <c r="A69" s="1" t="s">
        <v>9</v>
      </c>
      <c r="B69" s="1" t="s">
        <v>10</v>
      </c>
      <c r="C69" s="3">
        <v>44487</v>
      </c>
      <c r="F69" s="1">
        <v>0.5</v>
      </c>
      <c r="I69" s="1" t="s">
        <v>20</v>
      </c>
    </row>
    <row r="70" spans="1:10" ht="14.25" customHeight="1" x14ac:dyDescent="0.35">
      <c r="A70" s="1" t="s">
        <v>9</v>
      </c>
      <c r="B70" s="1" t="s">
        <v>10</v>
      </c>
      <c r="C70" s="3">
        <v>44487</v>
      </c>
      <c r="F70" s="1">
        <v>0.5</v>
      </c>
      <c r="I70" s="1" t="s">
        <v>20</v>
      </c>
    </row>
    <row r="71" spans="1:10" ht="14.25" customHeight="1" x14ac:dyDescent="0.35">
      <c r="A71" s="1" t="s">
        <v>9</v>
      </c>
      <c r="B71" s="1" t="s">
        <v>10</v>
      </c>
      <c r="C71" s="3">
        <v>44487</v>
      </c>
      <c r="F71" s="1">
        <v>8</v>
      </c>
      <c r="G71" s="1">
        <v>22</v>
      </c>
      <c r="H71" s="1">
        <v>2</v>
      </c>
      <c r="I71" s="1" t="s">
        <v>20</v>
      </c>
    </row>
    <row r="72" spans="1:10" ht="14.25" customHeight="1" x14ac:dyDescent="0.35">
      <c r="A72" s="1" t="s">
        <v>9</v>
      </c>
      <c r="B72" s="1" t="s">
        <v>10</v>
      </c>
      <c r="C72" s="3">
        <v>44487</v>
      </c>
      <c r="F72" s="1">
        <v>6</v>
      </c>
      <c r="G72" s="1">
        <v>6</v>
      </c>
      <c r="I72" s="1" t="s">
        <v>20</v>
      </c>
    </row>
    <row r="73" spans="1:10" ht="14.25" customHeight="1" x14ac:dyDescent="0.35">
      <c r="A73" s="1" t="s">
        <v>9</v>
      </c>
      <c r="B73" s="1" t="s">
        <v>10</v>
      </c>
      <c r="C73" s="3">
        <v>44487</v>
      </c>
      <c r="F73" s="1">
        <v>4</v>
      </c>
      <c r="G73" s="1">
        <v>17</v>
      </c>
      <c r="H73" s="1">
        <v>1</v>
      </c>
      <c r="I73" s="1" t="s">
        <v>20</v>
      </c>
    </row>
    <row r="74" spans="1:10" ht="14.25" customHeight="1" x14ac:dyDescent="0.35">
      <c r="A74" s="1" t="s">
        <v>9</v>
      </c>
      <c r="B74" s="1" t="s">
        <v>10</v>
      </c>
      <c r="C74" s="3">
        <v>44487</v>
      </c>
      <c r="F74" s="1">
        <v>5</v>
      </c>
      <c r="G74" s="1">
        <v>25</v>
      </c>
      <c r="H74" s="1">
        <v>1</v>
      </c>
      <c r="I74" s="1" t="s">
        <v>20</v>
      </c>
    </row>
    <row r="75" spans="1:10" ht="14.25" customHeight="1" x14ac:dyDescent="0.35">
      <c r="A75" s="1" t="s">
        <v>9</v>
      </c>
      <c r="B75" s="1" t="s">
        <v>10</v>
      </c>
      <c r="C75" s="3">
        <v>44487</v>
      </c>
      <c r="F75" s="1">
        <v>7</v>
      </c>
      <c r="G75" s="1">
        <v>19</v>
      </c>
      <c r="I75" s="1" t="s">
        <v>20</v>
      </c>
    </row>
    <row r="76" spans="1:10" ht="14.25" customHeight="1" x14ac:dyDescent="0.35">
      <c r="A76" s="1" t="s">
        <v>9</v>
      </c>
      <c r="B76" s="1" t="s">
        <v>10</v>
      </c>
      <c r="C76" s="3">
        <v>44487</v>
      </c>
      <c r="F76" s="1">
        <v>1</v>
      </c>
      <c r="G76" s="1">
        <v>1</v>
      </c>
      <c r="I76" s="1" t="s">
        <v>20</v>
      </c>
    </row>
    <row r="77" spans="1:10" ht="14.25" customHeight="1" x14ac:dyDescent="0.35">
      <c r="A77" s="1" t="s">
        <v>9</v>
      </c>
      <c r="B77" s="1" t="s">
        <v>10</v>
      </c>
      <c r="C77" s="3">
        <v>44487</v>
      </c>
      <c r="E77" s="1">
        <v>9</v>
      </c>
      <c r="F77" s="1">
        <v>2</v>
      </c>
      <c r="G77" s="1">
        <v>7</v>
      </c>
      <c r="I77" s="1" t="s">
        <v>20</v>
      </c>
      <c r="J77" s="1" t="s">
        <v>47</v>
      </c>
    </row>
    <row r="78" spans="1:10" ht="14.25" customHeight="1" x14ac:dyDescent="0.35">
      <c r="A78" s="1" t="s">
        <v>9</v>
      </c>
      <c r="B78" s="1" t="s">
        <v>10</v>
      </c>
      <c r="C78" s="3">
        <v>44487</v>
      </c>
      <c r="F78" s="1">
        <v>2</v>
      </c>
      <c r="G78" s="1">
        <v>2</v>
      </c>
      <c r="I78" s="1" t="s">
        <v>20</v>
      </c>
    </row>
    <row r="79" spans="1:10" ht="14.25" customHeight="1" x14ac:dyDescent="0.35">
      <c r="A79" s="1" t="s">
        <v>9</v>
      </c>
      <c r="B79" s="1" t="s">
        <v>10</v>
      </c>
      <c r="C79" s="3">
        <v>44487</v>
      </c>
      <c r="F79" s="1">
        <v>1</v>
      </c>
      <c r="G79" s="1">
        <v>1</v>
      </c>
      <c r="I79" s="1" t="s">
        <v>20</v>
      </c>
    </row>
    <row r="80" spans="1:10" ht="14.25" customHeight="1" x14ac:dyDescent="0.35">
      <c r="A80" s="1" t="s">
        <v>9</v>
      </c>
      <c r="B80" s="1" t="s">
        <v>10</v>
      </c>
      <c r="C80" s="3">
        <v>44487</v>
      </c>
      <c r="F80" s="1">
        <v>10</v>
      </c>
      <c r="G80" s="1">
        <v>10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44487</v>
      </c>
      <c r="F81" s="1">
        <v>8</v>
      </c>
      <c r="G81" s="1">
        <v>8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44487</v>
      </c>
      <c r="F82" s="1">
        <v>11</v>
      </c>
      <c r="G82" s="1">
        <v>11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44487</v>
      </c>
      <c r="F83" s="1">
        <v>4</v>
      </c>
      <c r="G83" s="1">
        <v>4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44487</v>
      </c>
      <c r="F84" s="1">
        <v>5</v>
      </c>
      <c r="G84" s="1">
        <v>5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44487</v>
      </c>
      <c r="E85" s="1">
        <v>10</v>
      </c>
      <c r="F85" s="1">
        <v>2</v>
      </c>
      <c r="G85" s="1">
        <v>2</v>
      </c>
      <c r="I85" s="1" t="s">
        <v>20</v>
      </c>
    </row>
    <row r="86" spans="1:9" ht="14.25" customHeight="1" x14ac:dyDescent="0.35">
      <c r="A86" s="1" t="s">
        <v>9</v>
      </c>
      <c r="B86" s="1" t="s">
        <v>10</v>
      </c>
      <c r="C86" s="3">
        <v>44487</v>
      </c>
      <c r="F86" s="1">
        <v>8</v>
      </c>
      <c r="G86" s="1">
        <v>22</v>
      </c>
      <c r="H86" s="1">
        <v>1</v>
      </c>
      <c r="I86" s="1" t="s">
        <v>20</v>
      </c>
    </row>
    <row r="87" spans="1:9" ht="14.25" customHeight="1" x14ac:dyDescent="0.35">
      <c r="A87" s="1" t="s">
        <v>9</v>
      </c>
      <c r="B87" s="1" t="s">
        <v>10</v>
      </c>
      <c r="C87" s="3">
        <v>44487</v>
      </c>
      <c r="F87" s="1">
        <v>5</v>
      </c>
      <c r="G87" s="1">
        <v>5</v>
      </c>
      <c r="I87" s="1" t="s">
        <v>20</v>
      </c>
    </row>
    <row r="88" spans="1:9" ht="14.25" customHeight="1" x14ac:dyDescent="0.35">
      <c r="A88" s="1" t="s">
        <v>9</v>
      </c>
      <c r="B88" s="1" t="s">
        <v>10</v>
      </c>
      <c r="C88" s="3">
        <v>44487</v>
      </c>
      <c r="F88" s="1">
        <v>2</v>
      </c>
      <c r="G88" s="1">
        <v>2</v>
      </c>
      <c r="I88" s="1" t="s">
        <v>20</v>
      </c>
    </row>
    <row r="89" spans="1:9" ht="14.25" customHeight="1" x14ac:dyDescent="0.35">
      <c r="A89" s="1" t="s">
        <v>9</v>
      </c>
      <c r="B89" s="1" t="s">
        <v>10</v>
      </c>
      <c r="C89" s="3">
        <v>44487</v>
      </c>
      <c r="F89" s="1">
        <v>6</v>
      </c>
      <c r="G89" s="1">
        <v>6</v>
      </c>
      <c r="I89" s="1" t="s">
        <v>20</v>
      </c>
    </row>
    <row r="90" spans="1:9" ht="14.25" customHeight="1" x14ac:dyDescent="0.35">
      <c r="A90" s="1" t="s">
        <v>9</v>
      </c>
      <c r="B90" s="1" t="s">
        <v>10</v>
      </c>
      <c r="C90" s="3">
        <v>44487</v>
      </c>
      <c r="F90" s="1">
        <v>4</v>
      </c>
      <c r="G90" s="1">
        <v>4</v>
      </c>
      <c r="I90" s="1" t="s">
        <v>20</v>
      </c>
    </row>
    <row r="91" spans="1:9" ht="14.25" customHeight="1" x14ac:dyDescent="0.35">
      <c r="A91" s="1" t="s">
        <v>9</v>
      </c>
      <c r="B91" s="1" t="s">
        <v>10</v>
      </c>
      <c r="C91" s="3">
        <v>44487</v>
      </c>
      <c r="F91" s="1">
        <v>7</v>
      </c>
      <c r="G91" s="1">
        <v>7</v>
      </c>
      <c r="I91" s="1" t="s">
        <v>20</v>
      </c>
    </row>
    <row r="92" spans="1:9" ht="14.25" customHeight="1" x14ac:dyDescent="0.35">
      <c r="A92" s="1" t="s">
        <v>9</v>
      </c>
      <c r="B92" s="1" t="s">
        <v>10</v>
      </c>
      <c r="C92" s="3">
        <v>44487</v>
      </c>
      <c r="F92" s="1">
        <v>2</v>
      </c>
      <c r="G92" s="1">
        <v>10</v>
      </c>
      <c r="I92" s="1" t="s">
        <v>20</v>
      </c>
    </row>
    <row r="93" spans="1:9" ht="14.25" customHeight="1" x14ac:dyDescent="0.35">
      <c r="A93" s="1" t="s">
        <v>9</v>
      </c>
      <c r="B93" s="1" t="s">
        <v>10</v>
      </c>
      <c r="C93" s="3">
        <v>44487</v>
      </c>
      <c r="F93" s="1">
        <v>1</v>
      </c>
      <c r="G93" s="1">
        <v>1</v>
      </c>
      <c r="I93" s="1" t="s">
        <v>20</v>
      </c>
    </row>
    <row r="94" spans="1:9" ht="14.25" customHeight="1" x14ac:dyDescent="0.35">
      <c r="A94" s="1" t="s">
        <v>9</v>
      </c>
      <c r="B94" s="1" t="s">
        <v>10</v>
      </c>
      <c r="C94" s="3">
        <v>44487</v>
      </c>
      <c r="F94" s="1">
        <v>3</v>
      </c>
      <c r="G94" s="1">
        <v>3</v>
      </c>
      <c r="I94" s="1" t="s">
        <v>20</v>
      </c>
    </row>
    <row r="95" spans="1:9" ht="14.25" customHeight="1" x14ac:dyDescent="0.35">
      <c r="A95" s="1" t="s">
        <v>9</v>
      </c>
      <c r="B95" s="1" t="s">
        <v>10</v>
      </c>
      <c r="C95" s="3">
        <v>44487</v>
      </c>
      <c r="E95" s="1">
        <v>11</v>
      </c>
      <c r="F95" s="1">
        <v>3</v>
      </c>
      <c r="G95" s="1">
        <v>3</v>
      </c>
      <c r="I95" s="1" t="s">
        <v>20</v>
      </c>
    </row>
    <row r="96" spans="1:9" ht="14.25" customHeight="1" x14ac:dyDescent="0.35">
      <c r="A96" s="1" t="s">
        <v>9</v>
      </c>
      <c r="B96" s="1" t="s">
        <v>10</v>
      </c>
      <c r="C96" s="3">
        <v>44487</v>
      </c>
      <c r="F96" s="1">
        <v>3</v>
      </c>
      <c r="G96" s="1">
        <v>3</v>
      </c>
      <c r="I96" s="1" t="s">
        <v>20</v>
      </c>
    </row>
    <row r="97" spans="1:9" ht="14.25" customHeight="1" x14ac:dyDescent="0.35">
      <c r="A97" s="1" t="s">
        <v>9</v>
      </c>
      <c r="B97" s="1" t="s">
        <v>10</v>
      </c>
      <c r="C97" s="3">
        <v>44487</v>
      </c>
      <c r="F97" s="1">
        <v>4</v>
      </c>
      <c r="G97" s="1">
        <v>4</v>
      </c>
      <c r="I97" s="1" t="s">
        <v>20</v>
      </c>
    </row>
    <row r="98" spans="1:9" ht="14.25" customHeight="1" x14ac:dyDescent="0.35">
      <c r="A98" s="1" t="s">
        <v>9</v>
      </c>
      <c r="B98" s="1" t="s">
        <v>10</v>
      </c>
      <c r="C98" s="3">
        <v>44487</v>
      </c>
      <c r="F98" s="1">
        <v>6</v>
      </c>
      <c r="G98" s="1">
        <v>8</v>
      </c>
      <c r="I98" s="1" t="s">
        <v>20</v>
      </c>
    </row>
    <row r="99" spans="1:9" ht="14.25" customHeight="1" x14ac:dyDescent="0.35">
      <c r="A99" s="1" t="s">
        <v>9</v>
      </c>
      <c r="B99" s="1" t="s">
        <v>10</v>
      </c>
      <c r="C99" s="3">
        <v>44487</v>
      </c>
      <c r="E99" s="1">
        <v>12</v>
      </c>
      <c r="F99" s="1">
        <v>3</v>
      </c>
      <c r="G99" s="1">
        <v>3</v>
      </c>
      <c r="I99" s="1" t="s">
        <v>20</v>
      </c>
    </row>
    <row r="100" spans="1:9" ht="14.25" customHeight="1" x14ac:dyDescent="0.35">
      <c r="A100" s="1" t="s">
        <v>9</v>
      </c>
      <c r="B100" s="1" t="s">
        <v>10</v>
      </c>
      <c r="C100" s="3">
        <v>44487</v>
      </c>
      <c r="F100" s="1">
        <v>2</v>
      </c>
      <c r="G100" s="1">
        <v>2</v>
      </c>
      <c r="I100" s="1" t="s">
        <v>20</v>
      </c>
    </row>
    <row r="101" spans="1:9" ht="14.25" customHeight="1" x14ac:dyDescent="0.35">
      <c r="A101" s="1" t="s">
        <v>9</v>
      </c>
      <c r="B101" s="1" t="s">
        <v>10</v>
      </c>
      <c r="C101" s="3">
        <v>44487</v>
      </c>
      <c r="F101" s="1">
        <v>4</v>
      </c>
      <c r="G101" s="1">
        <v>10</v>
      </c>
      <c r="I101" s="1" t="s">
        <v>20</v>
      </c>
    </row>
    <row r="102" spans="1:9" ht="14.25" customHeight="1" x14ac:dyDescent="0.35">
      <c r="A102" s="1" t="s">
        <v>9</v>
      </c>
      <c r="B102" s="1" t="s">
        <v>10</v>
      </c>
      <c r="C102" s="3">
        <v>44487</v>
      </c>
      <c r="F102" s="1">
        <v>3</v>
      </c>
      <c r="G102" s="1">
        <v>11</v>
      </c>
      <c r="I102" s="1" t="s">
        <v>20</v>
      </c>
    </row>
    <row r="103" spans="1:9" ht="14.25" customHeight="1" x14ac:dyDescent="0.35">
      <c r="C103" s="3"/>
      <c r="E103" s="26" t="s">
        <v>126</v>
      </c>
      <c r="F103" s="6">
        <f>AVERAGE(F2:F102)</f>
        <v>3.5346534653465347</v>
      </c>
      <c r="G103" s="6">
        <f>AVERAGE(G2:G102)</f>
        <v>6.8315789473684214</v>
      </c>
    </row>
    <row r="104" spans="1:9" ht="13.5" customHeight="1" x14ac:dyDescent="0.35">
      <c r="C104" s="3"/>
    </row>
    <row r="105" spans="1:9" ht="14.25" customHeight="1" x14ac:dyDescent="0.35">
      <c r="C105" s="3"/>
      <c r="G105" s="1" t="s">
        <v>14</v>
      </c>
      <c r="H105" s="1">
        <f>COUNTBLANK(H2:H102)</f>
        <v>96</v>
      </c>
      <c r="I105">
        <f>(H105/101)*100</f>
        <v>95.049504950495049</v>
      </c>
    </row>
    <row r="106" spans="1:9" ht="14.25" customHeight="1" x14ac:dyDescent="0.35">
      <c r="C106" s="3"/>
      <c r="G106" s="1" t="s">
        <v>15</v>
      </c>
      <c r="H106" s="1">
        <f>COUNTIF(H2:H102,1)</f>
        <v>4</v>
      </c>
      <c r="I106">
        <f>(H106/101)*100</f>
        <v>3.9603960396039604</v>
      </c>
    </row>
    <row r="107" spans="1:9" ht="14.25" customHeight="1" x14ac:dyDescent="0.35">
      <c r="C107" s="3"/>
      <c r="G107" s="1" t="s">
        <v>16</v>
      </c>
      <c r="H107" s="1">
        <f>COUNTIF(H2:H102,2)</f>
        <v>1</v>
      </c>
      <c r="I107">
        <f>(H107/101)*100</f>
        <v>0.99009900990099009</v>
      </c>
    </row>
    <row r="108" spans="1:9" ht="14.25" customHeight="1" x14ac:dyDescent="0.35">
      <c r="C108" s="3"/>
      <c r="G108" s="1" t="s">
        <v>17</v>
      </c>
      <c r="H108" s="1">
        <f>COUNTIF(H2:H102,3)</f>
        <v>0</v>
      </c>
      <c r="I108">
        <f>(H108/101)*100</f>
        <v>0</v>
      </c>
    </row>
    <row r="109" spans="1:9" ht="14.25" customHeight="1" x14ac:dyDescent="0.35">
      <c r="C109" s="3"/>
      <c r="G109" s="1" t="s">
        <v>18</v>
      </c>
      <c r="H109" s="1">
        <f>COUNTIF(H2:H102,4)</f>
        <v>0</v>
      </c>
      <c r="I109">
        <f>(H109/101)*100</f>
        <v>0</v>
      </c>
    </row>
    <row r="110" spans="1:9" ht="14.25" customHeight="1" x14ac:dyDescent="0.35">
      <c r="C110" s="3"/>
    </row>
    <row r="111" spans="1:9" ht="14.25" customHeight="1" x14ac:dyDescent="0.35">
      <c r="C111" s="3"/>
      <c r="H111">
        <f>SUM(H105:H109)</f>
        <v>101</v>
      </c>
      <c r="I111">
        <f>SUM(I105:I109)</f>
        <v>100</v>
      </c>
    </row>
    <row r="112" spans="1:9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/>
    <row r="126" spans="3:3" ht="14.25" customHeight="1" x14ac:dyDescent="0.35"/>
    <row r="127" spans="3:3" ht="14.25" customHeight="1" x14ac:dyDescent="0.35"/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00"/>
  <sheetViews>
    <sheetView topLeftCell="A98" zoomScale="70" zoomScaleNormal="70" workbookViewId="0">
      <selection activeCell="G107" sqref="G107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44543</v>
      </c>
      <c r="E2" s="1">
        <v>1</v>
      </c>
      <c r="F2" s="1">
        <v>6</v>
      </c>
      <c r="G2" s="1">
        <v>6</v>
      </c>
      <c r="I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44543</v>
      </c>
      <c r="D3" s="3"/>
      <c r="F3" s="1">
        <v>5</v>
      </c>
      <c r="G3" s="1">
        <v>5</v>
      </c>
      <c r="I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44543</v>
      </c>
      <c r="D4" s="3"/>
      <c r="E4" s="1">
        <v>2</v>
      </c>
      <c r="F4" s="1">
        <v>1</v>
      </c>
      <c r="G4" s="1">
        <v>1</v>
      </c>
      <c r="I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44543</v>
      </c>
      <c r="D5" s="3"/>
      <c r="F5" s="1">
        <v>2</v>
      </c>
      <c r="G5" s="1">
        <v>2</v>
      </c>
      <c r="I5" s="1" t="s">
        <v>28</v>
      </c>
      <c r="L5" s="1" t="s">
        <v>48</v>
      </c>
    </row>
    <row r="6" spans="1:12" ht="14.25" customHeight="1" x14ac:dyDescent="0.35">
      <c r="A6" s="1" t="s">
        <v>9</v>
      </c>
      <c r="B6" s="1" t="s">
        <v>10</v>
      </c>
      <c r="C6" s="3">
        <v>44543</v>
      </c>
      <c r="D6" s="3"/>
      <c r="F6" s="1">
        <v>5</v>
      </c>
      <c r="G6" s="1">
        <v>5</v>
      </c>
      <c r="I6" s="1" t="s">
        <v>28</v>
      </c>
      <c r="L6" s="1" t="s">
        <v>49</v>
      </c>
    </row>
    <row r="7" spans="1:12" ht="14.25" customHeight="1" x14ac:dyDescent="0.35">
      <c r="A7" s="1" t="s">
        <v>9</v>
      </c>
      <c r="B7" s="1" t="s">
        <v>10</v>
      </c>
      <c r="C7" s="3">
        <v>44543</v>
      </c>
      <c r="D7" s="3"/>
      <c r="F7" s="1">
        <v>5</v>
      </c>
      <c r="G7" s="1">
        <v>5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44543</v>
      </c>
      <c r="D8" s="3"/>
      <c r="F8" s="1">
        <v>1</v>
      </c>
      <c r="G8" s="1">
        <v>1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44543</v>
      </c>
      <c r="D9" s="3"/>
      <c r="F9" s="1">
        <v>1</v>
      </c>
      <c r="G9" s="1">
        <v>1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44543</v>
      </c>
      <c r="D10" s="3"/>
      <c r="F10" s="1">
        <v>6</v>
      </c>
      <c r="G10" s="1">
        <v>7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44543</v>
      </c>
      <c r="D11" s="3"/>
      <c r="F11" s="1">
        <v>2</v>
      </c>
      <c r="G11" s="1">
        <v>2</v>
      </c>
      <c r="I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44543</v>
      </c>
      <c r="D12" s="3"/>
      <c r="F12" s="1">
        <v>9</v>
      </c>
      <c r="G12" s="1">
        <v>9</v>
      </c>
      <c r="I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44543</v>
      </c>
      <c r="D13" s="3"/>
      <c r="F13" s="1">
        <v>1</v>
      </c>
      <c r="G13" s="1">
        <v>2</v>
      </c>
      <c r="I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44543</v>
      </c>
      <c r="D14" s="3"/>
      <c r="F14" s="1">
        <v>1</v>
      </c>
      <c r="G14" s="1">
        <v>2</v>
      </c>
      <c r="I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44543</v>
      </c>
      <c r="D15" s="3"/>
      <c r="F15" s="1">
        <v>1</v>
      </c>
      <c r="G15" s="1">
        <v>1</v>
      </c>
      <c r="I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44543</v>
      </c>
      <c r="D16" s="3"/>
      <c r="F16" s="1">
        <v>1</v>
      </c>
      <c r="G16" s="1">
        <v>1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44543</v>
      </c>
      <c r="D17" s="3"/>
      <c r="F17" s="1">
        <v>1</v>
      </c>
      <c r="G17" s="1">
        <v>1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44543</v>
      </c>
      <c r="D18" s="3"/>
      <c r="E18" s="1">
        <v>3</v>
      </c>
      <c r="F18" s="1">
        <v>10</v>
      </c>
      <c r="G18" s="1">
        <v>10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44543</v>
      </c>
      <c r="D19" s="3"/>
      <c r="F19" s="1">
        <v>7</v>
      </c>
      <c r="G19" s="1">
        <v>7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44543</v>
      </c>
      <c r="D20" s="3"/>
      <c r="F20" s="1">
        <v>3</v>
      </c>
      <c r="G20" s="1">
        <v>3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44543</v>
      </c>
      <c r="D21" s="3"/>
      <c r="F21" s="1">
        <v>2</v>
      </c>
      <c r="G21" s="1">
        <v>2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44543</v>
      </c>
      <c r="D22" s="3"/>
      <c r="F22" s="1">
        <v>3</v>
      </c>
      <c r="G22" s="1">
        <v>4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44543</v>
      </c>
      <c r="D23" s="3"/>
      <c r="E23" s="1">
        <v>4</v>
      </c>
      <c r="F23" s="1">
        <v>4</v>
      </c>
      <c r="G23" s="1">
        <v>4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44543</v>
      </c>
      <c r="D24" s="3"/>
      <c r="F24" s="1">
        <v>6</v>
      </c>
      <c r="G24" s="1">
        <v>6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44543</v>
      </c>
      <c r="D25" s="3"/>
      <c r="F25" s="1">
        <v>7</v>
      </c>
      <c r="G25" s="1">
        <v>7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44543</v>
      </c>
      <c r="D26" s="3"/>
      <c r="F26" s="1">
        <v>5</v>
      </c>
      <c r="G26" s="1">
        <v>5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44543</v>
      </c>
      <c r="D27" s="3"/>
      <c r="F27" s="1">
        <v>4</v>
      </c>
      <c r="G27" s="1">
        <v>4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44543</v>
      </c>
      <c r="D28" s="3"/>
      <c r="F28" s="1">
        <v>8</v>
      </c>
      <c r="G28" s="1">
        <v>8</v>
      </c>
      <c r="I28" s="1" t="s">
        <v>28</v>
      </c>
    </row>
    <row r="29" spans="1:9" ht="14.25" customHeight="1" x14ac:dyDescent="0.35">
      <c r="A29" s="1" t="s">
        <v>9</v>
      </c>
      <c r="B29" s="1" t="s">
        <v>10</v>
      </c>
      <c r="C29" s="3">
        <v>44543</v>
      </c>
      <c r="D29" s="3"/>
      <c r="F29" s="1">
        <v>8</v>
      </c>
      <c r="G29" s="1">
        <v>8</v>
      </c>
      <c r="I29" s="1" t="s">
        <v>28</v>
      </c>
    </row>
    <row r="30" spans="1:9" ht="14.25" customHeight="1" x14ac:dyDescent="0.35">
      <c r="A30" s="1" t="s">
        <v>9</v>
      </c>
      <c r="B30" s="1" t="s">
        <v>10</v>
      </c>
      <c r="C30" s="3">
        <v>44543</v>
      </c>
      <c r="D30" s="3"/>
      <c r="F30" s="1">
        <v>6</v>
      </c>
      <c r="G30" s="1">
        <v>6</v>
      </c>
      <c r="I30" s="1" t="s">
        <v>28</v>
      </c>
    </row>
    <row r="31" spans="1:9" ht="14.25" customHeight="1" x14ac:dyDescent="0.35">
      <c r="A31" s="1" t="s">
        <v>9</v>
      </c>
      <c r="B31" s="1" t="s">
        <v>10</v>
      </c>
      <c r="C31" s="3">
        <v>44543</v>
      </c>
      <c r="D31" s="3"/>
      <c r="F31" s="1">
        <v>6</v>
      </c>
      <c r="G31" s="1">
        <v>6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44543</v>
      </c>
      <c r="D32" s="3"/>
      <c r="F32" s="1">
        <v>3</v>
      </c>
      <c r="G32" s="1">
        <v>3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44543</v>
      </c>
      <c r="D33" s="3"/>
      <c r="F33" s="1">
        <v>1</v>
      </c>
      <c r="G33" s="1">
        <v>1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44543</v>
      </c>
      <c r="D34" s="3"/>
      <c r="F34" s="1">
        <v>1</v>
      </c>
      <c r="G34" s="1">
        <v>1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44543</v>
      </c>
      <c r="D35" s="3"/>
      <c r="E35" s="1">
        <v>5</v>
      </c>
      <c r="F35" s="1">
        <v>5</v>
      </c>
      <c r="G35" s="1">
        <v>7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44543</v>
      </c>
      <c r="D36" s="3"/>
      <c r="F36" s="1">
        <v>4</v>
      </c>
      <c r="G36" s="1">
        <v>4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44543</v>
      </c>
      <c r="D37" s="3"/>
      <c r="F37" s="1">
        <v>6</v>
      </c>
      <c r="G37" s="1">
        <v>6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44543</v>
      </c>
      <c r="D38" s="3"/>
      <c r="F38" s="1">
        <v>3</v>
      </c>
      <c r="G38" s="1">
        <v>3</v>
      </c>
      <c r="I38" s="1" t="s">
        <v>28</v>
      </c>
    </row>
    <row r="39" spans="1:9" ht="14.25" customHeight="1" x14ac:dyDescent="0.35">
      <c r="A39" s="1" t="s">
        <v>9</v>
      </c>
      <c r="B39" s="1" t="s">
        <v>10</v>
      </c>
      <c r="C39" s="3">
        <v>44543</v>
      </c>
      <c r="D39" s="3"/>
      <c r="F39" s="1">
        <v>3</v>
      </c>
      <c r="G39" s="1">
        <v>3</v>
      </c>
      <c r="I39" s="1" t="s">
        <v>28</v>
      </c>
    </row>
    <row r="40" spans="1:9" ht="14.25" customHeight="1" x14ac:dyDescent="0.35">
      <c r="A40" s="1" t="s">
        <v>9</v>
      </c>
      <c r="B40" s="1" t="s">
        <v>10</v>
      </c>
      <c r="C40" s="3">
        <v>44543</v>
      </c>
      <c r="D40" s="3"/>
      <c r="F40" s="1">
        <v>1</v>
      </c>
      <c r="G40" s="1">
        <v>1</v>
      </c>
      <c r="I40" s="1" t="s">
        <v>28</v>
      </c>
    </row>
    <row r="41" spans="1:9" ht="14.25" customHeight="1" x14ac:dyDescent="0.35">
      <c r="A41" s="1" t="s">
        <v>9</v>
      </c>
      <c r="B41" s="1" t="s">
        <v>10</v>
      </c>
      <c r="C41" s="3">
        <v>44543</v>
      </c>
      <c r="D41" s="3"/>
      <c r="E41" s="1">
        <v>6</v>
      </c>
      <c r="F41" s="1">
        <v>13</v>
      </c>
      <c r="G41" s="1">
        <v>13</v>
      </c>
      <c r="I41" s="1" t="s">
        <v>28</v>
      </c>
    </row>
    <row r="42" spans="1:9" ht="14.25" customHeight="1" x14ac:dyDescent="0.35">
      <c r="A42" s="1" t="s">
        <v>9</v>
      </c>
      <c r="B42" s="1" t="s">
        <v>10</v>
      </c>
      <c r="C42" s="3">
        <v>44543</v>
      </c>
      <c r="D42" s="3"/>
      <c r="F42" s="1">
        <v>3</v>
      </c>
      <c r="G42" s="1">
        <v>3</v>
      </c>
      <c r="I42" s="1" t="s">
        <v>28</v>
      </c>
    </row>
    <row r="43" spans="1:9" ht="14.25" customHeight="1" x14ac:dyDescent="0.35">
      <c r="A43" s="1" t="s">
        <v>9</v>
      </c>
      <c r="B43" s="1" t="s">
        <v>10</v>
      </c>
      <c r="C43" s="3">
        <v>44543</v>
      </c>
      <c r="D43" s="3"/>
      <c r="F43" s="1">
        <v>12</v>
      </c>
      <c r="G43" s="1">
        <v>12</v>
      </c>
      <c r="I43" s="1" t="s">
        <v>28</v>
      </c>
    </row>
    <row r="44" spans="1:9" ht="14.25" customHeight="1" x14ac:dyDescent="0.35">
      <c r="A44" s="1" t="s">
        <v>9</v>
      </c>
      <c r="B44" s="1" t="s">
        <v>10</v>
      </c>
      <c r="C44" s="3">
        <v>44543</v>
      </c>
      <c r="D44" s="3"/>
      <c r="F44" s="1">
        <v>8</v>
      </c>
      <c r="G44" s="1">
        <v>8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44543</v>
      </c>
      <c r="D45" s="3"/>
      <c r="F45" s="1">
        <v>7</v>
      </c>
      <c r="G45" s="1">
        <v>7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44543</v>
      </c>
      <c r="D46" s="3"/>
      <c r="F46" s="1">
        <v>1</v>
      </c>
      <c r="G46" s="1">
        <v>1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44543</v>
      </c>
      <c r="D47" s="3"/>
      <c r="F47" s="1">
        <v>3</v>
      </c>
      <c r="G47" s="1">
        <v>4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44543</v>
      </c>
      <c r="D48" s="3"/>
      <c r="E48" s="1">
        <v>7</v>
      </c>
      <c r="F48" s="1">
        <v>9</v>
      </c>
      <c r="G48" s="1">
        <v>9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44543</v>
      </c>
      <c r="D49" s="3"/>
      <c r="F49" s="1">
        <v>5</v>
      </c>
      <c r="G49" s="1">
        <v>5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44543</v>
      </c>
      <c r="D50" s="3"/>
      <c r="F50" s="1">
        <v>5</v>
      </c>
      <c r="G50" s="1">
        <v>5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44543</v>
      </c>
      <c r="D51" s="3"/>
      <c r="F51" s="1">
        <v>6</v>
      </c>
      <c r="G51" s="1">
        <v>6</v>
      </c>
      <c r="I51" s="1" t="s">
        <v>28</v>
      </c>
    </row>
    <row r="52" spans="1:9" ht="14.25" customHeight="1" x14ac:dyDescent="0.35">
      <c r="A52" s="1" t="s">
        <v>9</v>
      </c>
      <c r="B52" s="1" t="s">
        <v>10</v>
      </c>
      <c r="C52" s="3">
        <v>44543</v>
      </c>
      <c r="D52" s="3"/>
      <c r="F52" s="1">
        <v>7</v>
      </c>
      <c r="G52" s="1">
        <v>7</v>
      </c>
      <c r="I52" s="1" t="s">
        <v>28</v>
      </c>
    </row>
    <row r="53" spans="1:9" ht="14.25" customHeight="1" x14ac:dyDescent="0.35">
      <c r="A53" s="1" t="s">
        <v>9</v>
      </c>
      <c r="B53" s="1" t="s">
        <v>10</v>
      </c>
      <c r="C53" s="3">
        <v>44543</v>
      </c>
      <c r="D53" s="3"/>
      <c r="F53" s="1">
        <v>4</v>
      </c>
      <c r="G53" s="1">
        <v>4</v>
      </c>
      <c r="I53" s="1" t="s">
        <v>28</v>
      </c>
    </row>
    <row r="54" spans="1:9" ht="14.25" customHeight="1" x14ac:dyDescent="0.35">
      <c r="A54" s="1" t="s">
        <v>9</v>
      </c>
      <c r="B54" s="1" t="s">
        <v>10</v>
      </c>
      <c r="C54" s="3">
        <v>44543</v>
      </c>
      <c r="D54" s="3"/>
      <c r="F54" s="1">
        <v>2</v>
      </c>
      <c r="G54" s="1">
        <v>2</v>
      </c>
      <c r="I54" s="1" t="s">
        <v>28</v>
      </c>
    </row>
    <row r="55" spans="1:9" ht="14.25" customHeight="1" x14ac:dyDescent="0.35">
      <c r="A55" s="1" t="s">
        <v>9</v>
      </c>
      <c r="B55" s="1" t="s">
        <v>10</v>
      </c>
      <c r="C55" s="3">
        <v>44543</v>
      </c>
      <c r="D55" s="3"/>
      <c r="F55" s="1">
        <v>4</v>
      </c>
      <c r="G55" s="1">
        <v>5</v>
      </c>
      <c r="I55" s="1" t="s">
        <v>28</v>
      </c>
    </row>
    <row r="56" spans="1:9" ht="14.25" customHeight="1" x14ac:dyDescent="0.35">
      <c r="A56" s="1" t="s">
        <v>9</v>
      </c>
      <c r="B56" s="1" t="s">
        <v>10</v>
      </c>
      <c r="C56" s="3">
        <v>44543</v>
      </c>
      <c r="D56" s="3"/>
      <c r="E56" s="1">
        <v>8</v>
      </c>
      <c r="F56" s="1">
        <v>7</v>
      </c>
      <c r="G56" s="1">
        <v>7</v>
      </c>
      <c r="I56" s="1" t="s">
        <v>28</v>
      </c>
    </row>
    <row r="57" spans="1:9" ht="14.25" customHeight="1" x14ac:dyDescent="0.35">
      <c r="A57" s="1" t="s">
        <v>9</v>
      </c>
      <c r="B57" s="1" t="s">
        <v>10</v>
      </c>
      <c r="C57" s="3">
        <v>44543</v>
      </c>
      <c r="D57" s="3"/>
      <c r="F57" s="1">
        <v>9</v>
      </c>
      <c r="G57" s="1">
        <v>9</v>
      </c>
      <c r="I57" s="1" t="s">
        <v>28</v>
      </c>
    </row>
    <row r="58" spans="1:9" ht="14.25" customHeight="1" x14ac:dyDescent="0.35">
      <c r="A58" s="1" t="s">
        <v>9</v>
      </c>
      <c r="B58" s="1" t="s">
        <v>10</v>
      </c>
      <c r="C58" s="3">
        <v>44543</v>
      </c>
      <c r="D58" s="3"/>
      <c r="F58" s="1">
        <v>3</v>
      </c>
      <c r="G58" s="1">
        <v>3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44543</v>
      </c>
      <c r="D59" s="3"/>
      <c r="F59" s="1">
        <v>4</v>
      </c>
      <c r="G59" s="1">
        <v>4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44543</v>
      </c>
      <c r="D60" s="3"/>
      <c r="F60" s="1">
        <v>2</v>
      </c>
      <c r="G60" s="1">
        <v>2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44543</v>
      </c>
      <c r="D61" s="3"/>
      <c r="F61" s="1">
        <v>10</v>
      </c>
      <c r="G61" s="1">
        <v>10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44543</v>
      </c>
      <c r="D62" s="3"/>
      <c r="E62" s="1">
        <v>9</v>
      </c>
      <c r="F62" s="1">
        <v>5</v>
      </c>
      <c r="G62" s="1">
        <v>5</v>
      </c>
      <c r="I62" s="1" t="s">
        <v>41</v>
      </c>
    </row>
    <row r="63" spans="1:9" ht="14.25" customHeight="1" x14ac:dyDescent="0.35">
      <c r="A63" s="1" t="s">
        <v>9</v>
      </c>
      <c r="B63" s="1" t="s">
        <v>10</v>
      </c>
      <c r="C63" s="3">
        <v>44543</v>
      </c>
      <c r="D63" s="3"/>
      <c r="F63" s="1">
        <v>1.5</v>
      </c>
      <c r="G63" s="1">
        <v>1.5</v>
      </c>
      <c r="I63" s="1" t="s">
        <v>41</v>
      </c>
    </row>
    <row r="64" spans="1:9" ht="14.25" customHeight="1" x14ac:dyDescent="0.35">
      <c r="A64" s="1" t="s">
        <v>9</v>
      </c>
      <c r="B64" s="1" t="s">
        <v>10</v>
      </c>
      <c r="C64" s="3">
        <v>44543</v>
      </c>
      <c r="D64" s="3"/>
      <c r="F64" s="1">
        <v>3</v>
      </c>
      <c r="G64" s="1">
        <v>3</v>
      </c>
      <c r="I64" s="1" t="s">
        <v>41</v>
      </c>
    </row>
    <row r="65" spans="1:9" ht="14.25" customHeight="1" x14ac:dyDescent="0.35">
      <c r="A65" s="1" t="s">
        <v>9</v>
      </c>
      <c r="B65" s="1" t="s">
        <v>10</v>
      </c>
      <c r="C65" s="3">
        <v>44543</v>
      </c>
      <c r="D65" s="3"/>
      <c r="F65" s="1">
        <v>4</v>
      </c>
      <c r="G65" s="1">
        <v>4</v>
      </c>
      <c r="I65" s="1" t="s">
        <v>41</v>
      </c>
    </row>
    <row r="66" spans="1:9" ht="14.25" customHeight="1" x14ac:dyDescent="0.35">
      <c r="A66" s="1" t="s">
        <v>9</v>
      </c>
      <c r="B66" s="1" t="s">
        <v>10</v>
      </c>
      <c r="C66" s="3">
        <v>44543</v>
      </c>
      <c r="D66" s="3"/>
      <c r="F66" s="1">
        <v>4</v>
      </c>
      <c r="G66" s="1">
        <v>4</v>
      </c>
      <c r="I66" s="1" t="s">
        <v>41</v>
      </c>
    </row>
    <row r="67" spans="1:9" ht="14.25" customHeight="1" x14ac:dyDescent="0.35">
      <c r="A67" s="1" t="s">
        <v>9</v>
      </c>
      <c r="B67" s="1" t="s">
        <v>10</v>
      </c>
      <c r="C67" s="3">
        <v>44543</v>
      </c>
      <c r="D67" s="3"/>
      <c r="F67" s="1">
        <v>3</v>
      </c>
      <c r="G67" s="1">
        <v>3</v>
      </c>
      <c r="I67" s="1" t="s">
        <v>41</v>
      </c>
    </row>
    <row r="68" spans="1:9" ht="14.25" customHeight="1" x14ac:dyDescent="0.35">
      <c r="A68" s="1" t="s">
        <v>9</v>
      </c>
      <c r="B68" s="1" t="s">
        <v>10</v>
      </c>
      <c r="C68" s="3">
        <v>44543</v>
      </c>
      <c r="D68" s="3"/>
      <c r="F68" s="1">
        <v>7</v>
      </c>
      <c r="G68" s="1">
        <v>7</v>
      </c>
      <c r="I68" s="1" t="s">
        <v>41</v>
      </c>
    </row>
    <row r="69" spans="1:9" ht="14.25" customHeight="1" x14ac:dyDescent="0.35">
      <c r="A69" s="1" t="s">
        <v>9</v>
      </c>
      <c r="B69" s="1" t="s">
        <v>10</v>
      </c>
      <c r="C69" s="3">
        <v>44543</v>
      </c>
      <c r="D69" s="3"/>
      <c r="F69" s="1">
        <v>6</v>
      </c>
      <c r="G69" s="1">
        <v>6</v>
      </c>
      <c r="I69" s="1" t="s">
        <v>41</v>
      </c>
    </row>
    <row r="70" spans="1:9" ht="14.25" customHeight="1" x14ac:dyDescent="0.35">
      <c r="A70" s="1" t="s">
        <v>9</v>
      </c>
      <c r="B70" s="1" t="s">
        <v>10</v>
      </c>
      <c r="C70" s="3">
        <v>44543</v>
      </c>
      <c r="D70" s="3"/>
      <c r="E70" s="1">
        <v>10</v>
      </c>
      <c r="F70" s="1">
        <v>10</v>
      </c>
      <c r="G70" s="1">
        <v>10</v>
      </c>
      <c r="I70" s="1" t="s">
        <v>41</v>
      </c>
    </row>
    <row r="71" spans="1:9" ht="14.25" customHeight="1" x14ac:dyDescent="0.35">
      <c r="A71" s="1" t="s">
        <v>9</v>
      </c>
      <c r="B71" s="1" t="s">
        <v>10</v>
      </c>
      <c r="C71" s="3">
        <v>44543</v>
      </c>
      <c r="D71" s="3"/>
      <c r="F71" s="1">
        <v>5</v>
      </c>
      <c r="G71" s="1">
        <v>5</v>
      </c>
      <c r="I71" s="1" t="s">
        <v>41</v>
      </c>
    </row>
    <row r="72" spans="1:9" ht="14.25" customHeight="1" x14ac:dyDescent="0.35">
      <c r="A72" s="1" t="s">
        <v>9</v>
      </c>
      <c r="B72" s="1" t="s">
        <v>10</v>
      </c>
      <c r="C72" s="3">
        <v>44543</v>
      </c>
      <c r="D72" s="3"/>
      <c r="F72" s="1">
        <v>1.5</v>
      </c>
      <c r="G72" s="1">
        <v>1.5</v>
      </c>
      <c r="I72" s="1" t="s">
        <v>41</v>
      </c>
    </row>
    <row r="73" spans="1:9" ht="14.25" customHeight="1" x14ac:dyDescent="0.35">
      <c r="A73" s="1" t="s">
        <v>9</v>
      </c>
      <c r="B73" s="1" t="s">
        <v>10</v>
      </c>
      <c r="C73" s="3">
        <v>44543</v>
      </c>
      <c r="D73" s="3"/>
      <c r="F73" s="1">
        <v>3</v>
      </c>
      <c r="G73" s="1">
        <v>3</v>
      </c>
      <c r="I73" s="1" t="s">
        <v>41</v>
      </c>
    </row>
    <row r="74" spans="1:9" ht="14.25" customHeight="1" x14ac:dyDescent="0.35">
      <c r="A74" s="1" t="s">
        <v>9</v>
      </c>
      <c r="B74" s="1" t="s">
        <v>10</v>
      </c>
      <c r="C74" s="3">
        <v>44543</v>
      </c>
      <c r="D74" s="3"/>
      <c r="F74" s="1">
        <v>4</v>
      </c>
      <c r="G74" s="1">
        <v>4</v>
      </c>
      <c r="I74" s="1" t="s">
        <v>41</v>
      </c>
    </row>
    <row r="75" spans="1:9" ht="14.25" customHeight="1" x14ac:dyDescent="0.35">
      <c r="A75" s="1" t="s">
        <v>9</v>
      </c>
      <c r="B75" s="1" t="s">
        <v>10</v>
      </c>
      <c r="C75" s="3">
        <v>44543</v>
      </c>
      <c r="D75" s="3"/>
      <c r="F75" s="1">
        <v>8</v>
      </c>
      <c r="G75" s="1">
        <v>8</v>
      </c>
      <c r="I75" s="1" t="s">
        <v>41</v>
      </c>
    </row>
    <row r="76" spans="1:9" ht="14.25" customHeight="1" x14ac:dyDescent="0.35">
      <c r="A76" s="1" t="s">
        <v>9</v>
      </c>
      <c r="B76" s="1" t="s">
        <v>10</v>
      </c>
      <c r="C76" s="3">
        <v>44543</v>
      </c>
      <c r="D76" s="3"/>
      <c r="F76" s="1">
        <v>7</v>
      </c>
      <c r="G76" s="1">
        <v>7</v>
      </c>
      <c r="I76" s="1" t="s">
        <v>41</v>
      </c>
    </row>
    <row r="77" spans="1:9" ht="14.25" customHeight="1" x14ac:dyDescent="0.35">
      <c r="A77" s="1" t="s">
        <v>9</v>
      </c>
      <c r="B77" s="1" t="s">
        <v>10</v>
      </c>
      <c r="C77" s="3">
        <v>44543</v>
      </c>
      <c r="D77" s="3"/>
      <c r="E77" s="1">
        <v>11</v>
      </c>
      <c r="F77" s="1">
        <v>5</v>
      </c>
      <c r="G77" s="1">
        <v>5</v>
      </c>
      <c r="I77" s="1" t="s">
        <v>41</v>
      </c>
    </row>
    <row r="78" spans="1:9" ht="14.25" customHeight="1" x14ac:dyDescent="0.35">
      <c r="A78" s="1" t="s">
        <v>9</v>
      </c>
      <c r="B78" s="1" t="s">
        <v>10</v>
      </c>
      <c r="C78" s="3">
        <v>44543</v>
      </c>
      <c r="D78" s="3"/>
      <c r="F78" s="1">
        <v>4</v>
      </c>
      <c r="G78" s="1">
        <v>4</v>
      </c>
      <c r="I78" s="1" t="s">
        <v>41</v>
      </c>
    </row>
    <row r="79" spans="1:9" ht="14.25" customHeight="1" x14ac:dyDescent="0.35">
      <c r="A79" s="1" t="s">
        <v>9</v>
      </c>
      <c r="B79" s="1" t="s">
        <v>10</v>
      </c>
      <c r="C79" s="3">
        <v>44543</v>
      </c>
      <c r="D79" s="3"/>
      <c r="F79" s="1">
        <v>1.5</v>
      </c>
      <c r="G79" s="1">
        <v>1.5</v>
      </c>
      <c r="I79" s="1" t="s">
        <v>41</v>
      </c>
    </row>
    <row r="80" spans="1:9" ht="14.25" customHeight="1" x14ac:dyDescent="0.35">
      <c r="A80" s="1" t="s">
        <v>9</v>
      </c>
      <c r="B80" s="1" t="s">
        <v>10</v>
      </c>
      <c r="C80" s="3">
        <v>44543</v>
      </c>
      <c r="D80" s="3"/>
      <c r="F80" s="1">
        <v>8</v>
      </c>
      <c r="G80" s="1">
        <v>8</v>
      </c>
      <c r="I80" s="1" t="s">
        <v>41</v>
      </c>
    </row>
    <row r="81" spans="1:9" ht="14.25" customHeight="1" x14ac:dyDescent="0.35">
      <c r="A81" s="1" t="s">
        <v>9</v>
      </c>
      <c r="B81" s="1" t="s">
        <v>10</v>
      </c>
      <c r="C81" s="3">
        <v>44543</v>
      </c>
      <c r="D81" s="3"/>
      <c r="F81" s="1">
        <v>6</v>
      </c>
      <c r="G81" s="1">
        <v>6</v>
      </c>
      <c r="I81" s="1" t="s">
        <v>41</v>
      </c>
    </row>
    <row r="82" spans="1:9" ht="14.25" customHeight="1" x14ac:dyDescent="0.35">
      <c r="A82" s="1" t="s">
        <v>9</v>
      </c>
      <c r="B82" s="1" t="s">
        <v>10</v>
      </c>
      <c r="C82" s="3">
        <v>44543</v>
      </c>
      <c r="D82" s="3"/>
      <c r="F82" s="1">
        <v>7</v>
      </c>
      <c r="G82" s="1">
        <v>7</v>
      </c>
      <c r="I82" s="1" t="s">
        <v>41</v>
      </c>
    </row>
    <row r="83" spans="1:9" ht="14.25" customHeight="1" x14ac:dyDescent="0.35">
      <c r="A83" s="1" t="s">
        <v>9</v>
      </c>
      <c r="B83" s="1" t="s">
        <v>10</v>
      </c>
      <c r="C83" s="3">
        <v>44543</v>
      </c>
      <c r="D83" s="3"/>
      <c r="F83" s="1">
        <v>9</v>
      </c>
      <c r="G83" s="1">
        <v>9</v>
      </c>
      <c r="I83" s="1" t="s">
        <v>41</v>
      </c>
    </row>
    <row r="84" spans="1:9" ht="14.25" customHeight="1" x14ac:dyDescent="0.35">
      <c r="A84" s="1" t="s">
        <v>9</v>
      </c>
      <c r="B84" s="1" t="s">
        <v>10</v>
      </c>
      <c r="C84" s="3">
        <v>44543</v>
      </c>
      <c r="D84" s="3"/>
      <c r="F84" s="1">
        <v>8</v>
      </c>
      <c r="G84" s="1">
        <v>8</v>
      </c>
      <c r="I84" s="1" t="s">
        <v>41</v>
      </c>
    </row>
    <row r="85" spans="1:9" ht="14.25" customHeight="1" x14ac:dyDescent="0.35">
      <c r="A85" s="1" t="s">
        <v>9</v>
      </c>
      <c r="B85" s="1" t="s">
        <v>10</v>
      </c>
      <c r="C85" s="3">
        <v>44543</v>
      </c>
      <c r="D85" s="3"/>
      <c r="F85" s="1">
        <v>1.5</v>
      </c>
      <c r="G85" s="1">
        <v>1.5</v>
      </c>
      <c r="I85" s="1" t="s">
        <v>41</v>
      </c>
    </row>
    <row r="86" spans="1:9" ht="14.25" customHeight="1" x14ac:dyDescent="0.35">
      <c r="A86" s="1" t="s">
        <v>9</v>
      </c>
      <c r="B86" s="1" t="s">
        <v>10</v>
      </c>
      <c r="C86" s="3">
        <v>44543</v>
      </c>
      <c r="D86" s="3"/>
      <c r="E86" s="1">
        <v>12</v>
      </c>
      <c r="F86" s="1">
        <v>4</v>
      </c>
      <c r="G86" s="1">
        <v>4</v>
      </c>
      <c r="I86" s="1" t="s">
        <v>41</v>
      </c>
    </row>
    <row r="87" spans="1:9" ht="14.25" customHeight="1" x14ac:dyDescent="0.35">
      <c r="A87" s="1" t="s">
        <v>9</v>
      </c>
      <c r="B87" s="1" t="s">
        <v>10</v>
      </c>
      <c r="C87" s="3">
        <v>44543</v>
      </c>
      <c r="D87" s="3"/>
      <c r="F87" s="1">
        <v>7</v>
      </c>
      <c r="G87" s="1">
        <v>7</v>
      </c>
      <c r="I87" s="1" t="s">
        <v>41</v>
      </c>
    </row>
    <row r="88" spans="1:9" ht="14.25" customHeight="1" x14ac:dyDescent="0.35">
      <c r="A88" s="1" t="s">
        <v>9</v>
      </c>
      <c r="B88" s="1" t="s">
        <v>10</v>
      </c>
      <c r="C88" s="3">
        <v>44543</v>
      </c>
      <c r="D88" s="3"/>
      <c r="F88" s="1">
        <v>8</v>
      </c>
      <c r="G88" s="1">
        <v>8</v>
      </c>
      <c r="I88" s="1" t="s">
        <v>41</v>
      </c>
    </row>
    <row r="89" spans="1:9" ht="14.25" customHeight="1" x14ac:dyDescent="0.35">
      <c r="A89" s="1" t="s">
        <v>9</v>
      </c>
      <c r="B89" s="1" t="s">
        <v>10</v>
      </c>
      <c r="C89" s="3">
        <v>44543</v>
      </c>
      <c r="D89" s="3"/>
      <c r="F89" s="1">
        <v>1.5</v>
      </c>
      <c r="G89" s="1">
        <v>1.5</v>
      </c>
      <c r="I89" s="1" t="s">
        <v>41</v>
      </c>
    </row>
    <row r="90" spans="1:9" ht="14.25" customHeight="1" x14ac:dyDescent="0.35">
      <c r="A90" s="1" t="s">
        <v>9</v>
      </c>
      <c r="B90" s="1" t="s">
        <v>10</v>
      </c>
      <c r="C90" s="3">
        <v>44543</v>
      </c>
      <c r="D90" s="3"/>
      <c r="F90" s="1">
        <v>5</v>
      </c>
      <c r="G90" s="1">
        <v>5</v>
      </c>
      <c r="I90" s="1" t="s">
        <v>41</v>
      </c>
    </row>
    <row r="91" spans="1:9" ht="14.25" customHeight="1" x14ac:dyDescent="0.35">
      <c r="A91" s="1" t="s">
        <v>9</v>
      </c>
      <c r="B91" s="1" t="s">
        <v>10</v>
      </c>
      <c r="C91" s="3">
        <v>44543</v>
      </c>
      <c r="D91" s="3"/>
      <c r="F91" s="1">
        <v>6</v>
      </c>
      <c r="G91" s="1">
        <v>6</v>
      </c>
      <c r="I91" s="1" t="s">
        <v>41</v>
      </c>
    </row>
    <row r="92" spans="1:9" ht="14.25" customHeight="1" x14ac:dyDescent="0.35">
      <c r="A92" s="1" t="s">
        <v>9</v>
      </c>
      <c r="B92" s="1" t="s">
        <v>10</v>
      </c>
      <c r="C92" s="3">
        <v>44543</v>
      </c>
      <c r="D92" s="3"/>
      <c r="F92" s="1">
        <v>1.5</v>
      </c>
      <c r="G92" s="1">
        <v>1.5</v>
      </c>
      <c r="I92" s="1" t="s">
        <v>41</v>
      </c>
    </row>
    <row r="93" spans="1:9" ht="14.25" customHeight="1" x14ac:dyDescent="0.35">
      <c r="A93" s="1" t="s">
        <v>9</v>
      </c>
      <c r="B93" s="1" t="s">
        <v>10</v>
      </c>
      <c r="C93" s="3">
        <v>44543</v>
      </c>
      <c r="D93" s="3"/>
      <c r="F93" s="1">
        <v>7</v>
      </c>
      <c r="G93" s="1">
        <v>7</v>
      </c>
      <c r="I93" s="1" t="s">
        <v>41</v>
      </c>
    </row>
    <row r="94" spans="1:9" ht="14.25" customHeight="1" x14ac:dyDescent="0.35">
      <c r="A94" s="1" t="s">
        <v>9</v>
      </c>
      <c r="B94" s="1" t="s">
        <v>10</v>
      </c>
      <c r="C94" s="3">
        <v>44543</v>
      </c>
      <c r="D94" s="3"/>
      <c r="E94" s="1">
        <v>13</v>
      </c>
      <c r="F94" s="1">
        <v>2</v>
      </c>
      <c r="G94" s="1">
        <v>2</v>
      </c>
      <c r="I94" s="1" t="s">
        <v>41</v>
      </c>
    </row>
    <row r="95" spans="1:9" ht="14.25" customHeight="1" x14ac:dyDescent="0.35">
      <c r="A95" s="1" t="s">
        <v>9</v>
      </c>
      <c r="B95" s="1" t="s">
        <v>10</v>
      </c>
      <c r="C95" s="3">
        <v>44543</v>
      </c>
      <c r="D95" s="3"/>
      <c r="F95" s="1">
        <v>2</v>
      </c>
      <c r="G95" s="1">
        <v>2</v>
      </c>
      <c r="I95" s="1" t="s">
        <v>41</v>
      </c>
    </row>
    <row r="96" spans="1:9" ht="14.25" customHeight="1" x14ac:dyDescent="0.35">
      <c r="A96" s="1" t="s">
        <v>9</v>
      </c>
      <c r="B96" s="1" t="s">
        <v>10</v>
      </c>
      <c r="C96" s="3">
        <v>44543</v>
      </c>
      <c r="D96" s="3"/>
      <c r="F96" s="1">
        <v>5</v>
      </c>
      <c r="G96" s="1">
        <v>5</v>
      </c>
      <c r="I96" s="1" t="s">
        <v>41</v>
      </c>
    </row>
    <row r="97" spans="1:9" ht="14.25" customHeight="1" x14ac:dyDescent="0.35">
      <c r="A97" s="1" t="s">
        <v>9</v>
      </c>
      <c r="B97" s="1" t="s">
        <v>10</v>
      </c>
      <c r="C97" s="3">
        <v>44543</v>
      </c>
      <c r="D97" s="3"/>
      <c r="F97" s="1">
        <v>4</v>
      </c>
      <c r="G97" s="1">
        <v>4</v>
      </c>
      <c r="I97" s="1" t="s">
        <v>41</v>
      </c>
    </row>
    <row r="98" spans="1:9" ht="14.25" customHeight="1" x14ac:dyDescent="0.35">
      <c r="A98" s="1" t="s">
        <v>9</v>
      </c>
      <c r="B98" s="1" t="s">
        <v>10</v>
      </c>
      <c r="C98" s="3">
        <v>44543</v>
      </c>
      <c r="D98" s="3"/>
      <c r="F98" s="1">
        <v>3</v>
      </c>
      <c r="G98" s="1">
        <v>3</v>
      </c>
      <c r="I98" s="1" t="s">
        <v>41</v>
      </c>
    </row>
    <row r="99" spans="1:9" ht="14.25" customHeight="1" x14ac:dyDescent="0.35">
      <c r="A99" s="1" t="s">
        <v>9</v>
      </c>
      <c r="B99" s="1" t="s">
        <v>10</v>
      </c>
      <c r="C99" s="3">
        <v>44543</v>
      </c>
      <c r="D99" s="3"/>
      <c r="F99" s="1">
        <v>3</v>
      </c>
      <c r="G99" s="1">
        <v>3</v>
      </c>
      <c r="I99" s="1" t="s">
        <v>41</v>
      </c>
    </row>
    <row r="100" spans="1:9" ht="14.25" customHeight="1" x14ac:dyDescent="0.35">
      <c r="A100" s="1" t="s">
        <v>9</v>
      </c>
      <c r="B100" s="1" t="s">
        <v>10</v>
      </c>
      <c r="C100" s="3">
        <v>44543</v>
      </c>
      <c r="D100" s="3"/>
      <c r="F100" s="1">
        <v>3</v>
      </c>
      <c r="G100" s="1">
        <v>3</v>
      </c>
      <c r="I100" s="1" t="s">
        <v>41</v>
      </c>
    </row>
    <row r="101" spans="1:9" ht="14.25" customHeight="1" x14ac:dyDescent="0.35">
      <c r="A101" s="1" t="s">
        <v>9</v>
      </c>
      <c r="B101" s="1" t="s">
        <v>10</v>
      </c>
      <c r="C101" s="3">
        <v>44543</v>
      </c>
      <c r="D101" s="3"/>
      <c r="F101" s="1">
        <v>6</v>
      </c>
      <c r="G101" s="1">
        <v>6</v>
      </c>
      <c r="I101" s="1" t="s">
        <v>41</v>
      </c>
    </row>
    <row r="102" spans="1:9" ht="14.25" customHeight="1" x14ac:dyDescent="0.35">
      <c r="A102" s="1" t="s">
        <v>9</v>
      </c>
      <c r="B102" s="1" t="s">
        <v>10</v>
      </c>
      <c r="C102" s="3">
        <v>44543</v>
      </c>
      <c r="D102" s="3"/>
      <c r="E102" s="1">
        <v>14</v>
      </c>
      <c r="F102" s="1">
        <v>7</v>
      </c>
      <c r="G102" s="1">
        <v>7</v>
      </c>
      <c r="I102" s="1" t="s">
        <v>50</v>
      </c>
    </row>
    <row r="103" spans="1:9" ht="14.25" customHeight="1" x14ac:dyDescent="0.35">
      <c r="A103" s="1" t="s">
        <v>9</v>
      </c>
      <c r="B103" s="1" t="s">
        <v>10</v>
      </c>
      <c r="C103" s="3">
        <v>44543</v>
      </c>
      <c r="D103" s="3"/>
      <c r="F103" s="1">
        <v>5</v>
      </c>
      <c r="G103" s="1">
        <v>5</v>
      </c>
      <c r="I103" s="1" t="s">
        <v>50</v>
      </c>
    </row>
    <row r="104" spans="1:9" ht="13.5" customHeight="1" x14ac:dyDescent="0.35">
      <c r="A104" s="1" t="s">
        <v>9</v>
      </c>
      <c r="B104" s="1" t="s">
        <v>10</v>
      </c>
      <c r="C104" s="3">
        <v>44543</v>
      </c>
      <c r="D104" s="3"/>
      <c r="F104" s="1">
        <v>7</v>
      </c>
      <c r="G104" s="1">
        <v>7</v>
      </c>
      <c r="I104" s="1" t="s">
        <v>50</v>
      </c>
    </row>
    <row r="105" spans="1:9" ht="14.25" customHeight="1" x14ac:dyDescent="0.35">
      <c r="A105" s="1" t="s">
        <v>9</v>
      </c>
      <c r="B105" s="1" t="s">
        <v>10</v>
      </c>
      <c r="C105" s="3">
        <v>44543</v>
      </c>
      <c r="D105" s="3"/>
      <c r="F105" s="1">
        <v>4</v>
      </c>
      <c r="G105" s="1">
        <v>4</v>
      </c>
      <c r="I105" s="1" t="s">
        <v>50</v>
      </c>
    </row>
    <row r="106" spans="1:9" ht="14.25" customHeight="1" x14ac:dyDescent="0.35">
      <c r="A106" s="1" t="s">
        <v>9</v>
      </c>
      <c r="B106" s="1" t="s">
        <v>10</v>
      </c>
      <c r="C106" s="3">
        <v>44543</v>
      </c>
      <c r="D106" s="3"/>
      <c r="F106" s="1">
        <v>13</v>
      </c>
      <c r="G106" s="1">
        <v>13</v>
      </c>
      <c r="I106" s="1" t="s">
        <v>50</v>
      </c>
    </row>
    <row r="107" spans="1:9" ht="14.25" customHeight="1" x14ac:dyDescent="0.35">
      <c r="C107" s="3"/>
      <c r="E107" s="26" t="s">
        <v>126</v>
      </c>
      <c r="F107" s="6">
        <f>AVERAGE(F2:F106)</f>
        <v>4.8</v>
      </c>
      <c r="G107" s="6">
        <f>AVERAGE(G2:G106)</f>
        <v>4.8761904761904766</v>
      </c>
    </row>
    <row r="108" spans="1:9" ht="14.25" customHeight="1" x14ac:dyDescent="0.35">
      <c r="C108" s="3"/>
    </row>
    <row r="109" spans="1:9" ht="14.25" customHeight="1" x14ac:dyDescent="0.35">
      <c r="C109" s="3"/>
    </row>
    <row r="110" spans="1:9" ht="14.25" customHeight="1" x14ac:dyDescent="0.35">
      <c r="C110" s="3"/>
    </row>
    <row r="111" spans="1:9" ht="14.25" customHeight="1" x14ac:dyDescent="0.35">
      <c r="C111" s="3"/>
    </row>
    <row r="112" spans="1:9" ht="14.25" customHeight="1" x14ac:dyDescent="0.35">
      <c r="C112" s="3"/>
      <c r="G112" s="1" t="s">
        <v>14</v>
      </c>
      <c r="H112" s="1">
        <f>COUNTBLANK(H2:H106)</f>
        <v>105</v>
      </c>
    </row>
    <row r="113" spans="3:8" ht="14.25" customHeight="1" x14ac:dyDescent="0.35">
      <c r="C113" s="3"/>
      <c r="G113" s="1" t="s">
        <v>15</v>
      </c>
      <c r="H113" s="1">
        <f>COUNTIF(H2:H106,1)</f>
        <v>0</v>
      </c>
    </row>
    <row r="114" spans="3:8" ht="14.25" customHeight="1" x14ac:dyDescent="0.35">
      <c r="C114" s="3"/>
      <c r="G114" s="1" t="s">
        <v>16</v>
      </c>
      <c r="H114" s="1">
        <f>COUNTIF(H2:H106,2)</f>
        <v>0</v>
      </c>
    </row>
    <row r="115" spans="3:8" ht="14.25" customHeight="1" x14ac:dyDescent="0.35">
      <c r="C115" s="3"/>
      <c r="G115" s="1" t="s">
        <v>17</v>
      </c>
      <c r="H115" s="1">
        <f>COUNTIF(H2:H106,3)</f>
        <v>0</v>
      </c>
    </row>
    <row r="116" spans="3:8" ht="14.25" customHeight="1" x14ac:dyDescent="0.35">
      <c r="C116" s="3"/>
      <c r="G116" s="1" t="s">
        <v>18</v>
      </c>
      <c r="H116" s="1">
        <f>COUNTIF(H2:H106,4)</f>
        <v>0</v>
      </c>
    </row>
    <row r="117" spans="3:8" ht="14.25" customHeight="1" x14ac:dyDescent="0.35">
      <c r="C117" s="3"/>
    </row>
    <row r="118" spans="3:8" ht="14.25" customHeight="1" x14ac:dyDescent="0.35">
      <c r="C118" s="3"/>
    </row>
    <row r="119" spans="3:8" ht="14.25" customHeight="1" x14ac:dyDescent="0.35">
      <c r="C119" s="3"/>
    </row>
    <row r="120" spans="3:8" ht="14.25" customHeight="1" x14ac:dyDescent="0.35">
      <c r="C120" s="3"/>
    </row>
    <row r="121" spans="3:8" ht="14.25" customHeight="1" x14ac:dyDescent="0.35">
      <c r="C121" s="3"/>
    </row>
    <row r="122" spans="3:8" ht="14.25" customHeight="1" x14ac:dyDescent="0.35">
      <c r="C122" s="3"/>
    </row>
    <row r="123" spans="3:8" ht="14.25" customHeight="1" x14ac:dyDescent="0.35">
      <c r="C123" s="3"/>
    </row>
    <row r="124" spans="3:8" ht="14.25" customHeight="1" x14ac:dyDescent="0.35">
      <c r="C124" s="3"/>
    </row>
    <row r="125" spans="3:8" ht="14.25" customHeight="1" x14ac:dyDescent="0.35"/>
    <row r="126" spans="3:8" ht="14.25" customHeight="1" x14ac:dyDescent="0.35"/>
    <row r="127" spans="3:8" ht="14.25" customHeight="1" x14ac:dyDescent="0.35"/>
    <row r="128" spans="3: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00"/>
  <sheetViews>
    <sheetView topLeftCell="A109" zoomScale="90" zoomScaleNormal="90" workbookViewId="0">
      <selection activeCell="G120" sqref="G120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44588</v>
      </c>
      <c r="E2" s="1">
        <v>1</v>
      </c>
      <c r="F2" s="1">
        <v>12</v>
      </c>
      <c r="G2" s="1">
        <v>12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44588</v>
      </c>
      <c r="D3" s="3"/>
      <c r="F3" s="1">
        <v>4</v>
      </c>
      <c r="G3" s="1">
        <v>4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44588</v>
      </c>
      <c r="D4" s="3"/>
      <c r="F4" s="1">
        <v>7</v>
      </c>
      <c r="G4" s="1">
        <v>7</v>
      </c>
      <c r="I4" s="1" t="s">
        <v>34</v>
      </c>
    </row>
    <row r="5" spans="1:12" ht="14.25" customHeight="1" x14ac:dyDescent="0.35">
      <c r="A5" s="1" t="s">
        <v>9</v>
      </c>
      <c r="B5" s="1" t="s">
        <v>10</v>
      </c>
      <c r="C5" s="3">
        <v>44588</v>
      </c>
      <c r="D5" s="3"/>
      <c r="F5" s="1">
        <v>6</v>
      </c>
      <c r="G5" s="1">
        <v>6</v>
      </c>
      <c r="I5" s="1" t="s">
        <v>34</v>
      </c>
      <c r="L5" s="1" t="s">
        <v>48</v>
      </c>
    </row>
    <row r="6" spans="1:12" ht="14.25" customHeight="1" x14ac:dyDescent="0.35">
      <c r="A6" s="1" t="s">
        <v>9</v>
      </c>
      <c r="B6" s="1" t="s">
        <v>10</v>
      </c>
      <c r="C6" s="3">
        <v>44588</v>
      </c>
      <c r="D6" s="3"/>
      <c r="F6" s="1">
        <v>4</v>
      </c>
      <c r="G6" s="1">
        <v>4</v>
      </c>
      <c r="I6" s="1" t="s">
        <v>34</v>
      </c>
      <c r="L6" s="1" t="s">
        <v>51</v>
      </c>
    </row>
    <row r="7" spans="1:12" ht="14.25" customHeight="1" x14ac:dyDescent="0.35">
      <c r="A7" s="1" t="s">
        <v>9</v>
      </c>
      <c r="B7" s="1" t="s">
        <v>10</v>
      </c>
      <c r="C7" s="3">
        <v>44588</v>
      </c>
      <c r="D7" s="3"/>
      <c r="E7" s="1">
        <v>2</v>
      </c>
      <c r="F7" s="1">
        <v>12</v>
      </c>
      <c r="G7" s="1">
        <v>12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44588</v>
      </c>
      <c r="D8" s="3"/>
      <c r="F8" s="1">
        <v>9</v>
      </c>
      <c r="G8" s="1">
        <v>9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44588</v>
      </c>
      <c r="D9" s="3"/>
      <c r="F9" s="1">
        <v>2</v>
      </c>
      <c r="G9" s="1">
        <v>2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44588</v>
      </c>
      <c r="D10" s="3"/>
      <c r="F10" s="1">
        <v>1</v>
      </c>
      <c r="G10" s="1">
        <v>1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44588</v>
      </c>
      <c r="D11" s="3"/>
      <c r="E11" s="1">
        <v>3</v>
      </c>
      <c r="F11" s="1">
        <v>10</v>
      </c>
      <c r="G11" s="1">
        <v>10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44588</v>
      </c>
      <c r="D12" s="3"/>
      <c r="F12" s="1">
        <v>3</v>
      </c>
      <c r="G12" s="1">
        <v>3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44588</v>
      </c>
      <c r="D13" s="3"/>
      <c r="F13" s="1">
        <v>3</v>
      </c>
      <c r="G13" s="1">
        <v>3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44588</v>
      </c>
      <c r="D14" s="3"/>
      <c r="F14" s="1">
        <v>4</v>
      </c>
      <c r="G14" s="1">
        <v>4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44588</v>
      </c>
      <c r="D15" s="3"/>
      <c r="F15" s="1">
        <v>6</v>
      </c>
      <c r="G15" s="1">
        <v>6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44588</v>
      </c>
      <c r="D16" s="3"/>
      <c r="E16" s="1">
        <v>4</v>
      </c>
      <c r="F16" s="1">
        <v>8</v>
      </c>
      <c r="G16" s="1">
        <v>8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44588</v>
      </c>
      <c r="D17" s="3"/>
      <c r="F17" s="1">
        <v>6</v>
      </c>
      <c r="G17" s="1">
        <v>6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44588</v>
      </c>
      <c r="D18" s="3"/>
      <c r="F18" s="1">
        <v>5</v>
      </c>
      <c r="G18" s="1">
        <v>5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44588</v>
      </c>
      <c r="D19" s="3"/>
      <c r="F19" s="1">
        <v>5</v>
      </c>
      <c r="G19" s="1">
        <v>7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44588</v>
      </c>
      <c r="D20" s="3"/>
      <c r="F20" s="1">
        <v>8</v>
      </c>
      <c r="G20" s="1">
        <v>11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44588</v>
      </c>
      <c r="D21" s="3"/>
      <c r="F21" s="1">
        <v>7</v>
      </c>
      <c r="G21" s="1">
        <v>7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44588</v>
      </c>
      <c r="D22" s="3"/>
      <c r="F22" s="1">
        <v>6</v>
      </c>
      <c r="G22" s="1">
        <v>6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44588</v>
      </c>
      <c r="D23" s="3"/>
      <c r="F23" s="1">
        <v>0.5</v>
      </c>
      <c r="G23" s="1">
        <v>0.5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44588</v>
      </c>
      <c r="D24" s="3"/>
      <c r="F24" s="1">
        <v>0.5</v>
      </c>
      <c r="G24" s="1">
        <v>0.5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44588</v>
      </c>
      <c r="D25" s="3"/>
      <c r="E25" s="1">
        <v>5</v>
      </c>
      <c r="F25" s="1">
        <v>6</v>
      </c>
      <c r="G25" s="1">
        <v>6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44588</v>
      </c>
      <c r="D26" s="3"/>
      <c r="F26" s="1">
        <v>7</v>
      </c>
      <c r="G26" s="1">
        <v>7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44588</v>
      </c>
      <c r="D27" s="3"/>
      <c r="F27" s="1">
        <v>3</v>
      </c>
      <c r="G27" s="1">
        <v>3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44588</v>
      </c>
      <c r="D28" s="3"/>
      <c r="F28" s="1">
        <v>2</v>
      </c>
      <c r="G28" s="1">
        <v>2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44588</v>
      </c>
      <c r="D29" s="3"/>
      <c r="F29" s="1">
        <v>3</v>
      </c>
      <c r="G29" s="1">
        <v>3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44588</v>
      </c>
      <c r="D30" s="3"/>
      <c r="F30" s="1">
        <v>2</v>
      </c>
      <c r="G30" s="1">
        <v>2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44588</v>
      </c>
      <c r="D31" s="3"/>
      <c r="E31" s="1">
        <v>6</v>
      </c>
      <c r="F31" s="1">
        <v>7</v>
      </c>
      <c r="G31" s="1">
        <v>7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44588</v>
      </c>
      <c r="D32" s="3"/>
      <c r="F32" s="1">
        <v>2</v>
      </c>
      <c r="G32" s="1">
        <v>2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44588</v>
      </c>
      <c r="D33" s="3"/>
      <c r="F33" s="1">
        <v>4</v>
      </c>
      <c r="G33" s="1">
        <v>6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44588</v>
      </c>
      <c r="D34" s="3"/>
      <c r="F34" s="1">
        <v>6</v>
      </c>
      <c r="G34" s="1">
        <v>6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44588</v>
      </c>
      <c r="D35" s="3"/>
      <c r="F35" s="1">
        <v>3</v>
      </c>
      <c r="G35" s="1">
        <v>4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44588</v>
      </c>
      <c r="D36" s="3"/>
      <c r="F36" s="1">
        <v>2</v>
      </c>
      <c r="G36" s="1">
        <v>2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44588</v>
      </c>
      <c r="D37" s="3"/>
      <c r="F37" s="1">
        <v>2</v>
      </c>
      <c r="G37" s="1">
        <v>2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44588</v>
      </c>
      <c r="D38" s="3"/>
      <c r="E38" s="1">
        <v>7</v>
      </c>
      <c r="F38" s="1">
        <v>13</v>
      </c>
      <c r="G38" s="1">
        <v>13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44588</v>
      </c>
      <c r="D39" s="3"/>
      <c r="F39" s="1">
        <v>3</v>
      </c>
      <c r="G39" s="1">
        <v>3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44588</v>
      </c>
      <c r="D40" s="3"/>
      <c r="F40" s="1">
        <v>13</v>
      </c>
      <c r="G40" s="1">
        <v>13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44588</v>
      </c>
      <c r="D41" s="3"/>
      <c r="F41" s="1">
        <v>9</v>
      </c>
      <c r="G41" s="1">
        <v>9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44588</v>
      </c>
      <c r="D42" s="3"/>
      <c r="F42" s="1">
        <v>2</v>
      </c>
      <c r="G42" s="1">
        <v>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44588</v>
      </c>
      <c r="D43" s="3"/>
      <c r="F43" s="1">
        <v>1</v>
      </c>
      <c r="G43" s="1">
        <v>1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44588</v>
      </c>
      <c r="D44" s="3"/>
      <c r="F44" s="1">
        <v>1</v>
      </c>
      <c r="G44" s="1">
        <v>1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44588</v>
      </c>
      <c r="D45" s="3"/>
      <c r="E45" s="1">
        <v>8</v>
      </c>
      <c r="F45" s="1">
        <v>7</v>
      </c>
      <c r="G45" s="1">
        <v>7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44588</v>
      </c>
      <c r="D46" s="3"/>
      <c r="F46" s="1">
        <v>14</v>
      </c>
      <c r="G46" s="1">
        <v>17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44588</v>
      </c>
      <c r="D47" s="3"/>
      <c r="F47" s="1">
        <v>3</v>
      </c>
      <c r="G47" s="1">
        <v>7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44588</v>
      </c>
      <c r="D48" s="3"/>
      <c r="F48" s="1">
        <v>5</v>
      </c>
      <c r="G48" s="1">
        <v>5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44588</v>
      </c>
      <c r="D49" s="3"/>
      <c r="F49" s="1">
        <v>10</v>
      </c>
      <c r="G49" s="1">
        <v>10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44588</v>
      </c>
      <c r="D50" s="3"/>
      <c r="F50" s="1">
        <v>2</v>
      </c>
      <c r="G50" s="1">
        <v>2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44588</v>
      </c>
      <c r="D51" s="3"/>
      <c r="F51" s="1">
        <v>5</v>
      </c>
      <c r="G51" s="1">
        <v>5</v>
      </c>
      <c r="I51" s="1" t="s">
        <v>28</v>
      </c>
    </row>
    <row r="52" spans="1:9" ht="14.25" customHeight="1" x14ac:dyDescent="0.35">
      <c r="A52" s="1" t="s">
        <v>9</v>
      </c>
      <c r="B52" s="1" t="s">
        <v>10</v>
      </c>
      <c r="C52" s="3">
        <v>44588</v>
      </c>
      <c r="D52" s="3"/>
      <c r="E52" s="1">
        <v>9</v>
      </c>
      <c r="F52" s="1">
        <v>12</v>
      </c>
      <c r="G52" s="1">
        <v>12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44588</v>
      </c>
      <c r="D53" s="3"/>
      <c r="F53" s="1">
        <v>7</v>
      </c>
      <c r="G53" s="1">
        <v>7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44588</v>
      </c>
      <c r="D54" s="3"/>
      <c r="F54" s="1">
        <v>4</v>
      </c>
      <c r="G54" s="1">
        <v>4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44588</v>
      </c>
      <c r="D55" s="3"/>
      <c r="F55" s="1">
        <v>5</v>
      </c>
      <c r="G55" s="1">
        <v>5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44588</v>
      </c>
      <c r="D56" s="3"/>
      <c r="F56" s="1">
        <v>3</v>
      </c>
      <c r="G56" s="1">
        <v>3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44588</v>
      </c>
      <c r="D57" s="3"/>
      <c r="F57" s="1">
        <v>7</v>
      </c>
      <c r="G57" s="1">
        <v>7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44588</v>
      </c>
      <c r="D58" s="3"/>
      <c r="E58" s="1">
        <v>10</v>
      </c>
      <c r="F58" s="1">
        <v>3</v>
      </c>
      <c r="G58" s="1">
        <v>4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44588</v>
      </c>
      <c r="D59" s="3"/>
      <c r="F59" s="1">
        <v>2</v>
      </c>
      <c r="G59" s="1">
        <v>2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44588</v>
      </c>
      <c r="D60" s="3"/>
      <c r="F60" s="1">
        <v>4</v>
      </c>
      <c r="G60" s="1">
        <v>6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44588</v>
      </c>
      <c r="D61" s="3"/>
      <c r="F61" s="1">
        <v>3</v>
      </c>
      <c r="G61" s="1">
        <v>3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44588</v>
      </c>
      <c r="D62" s="3"/>
      <c r="F62" s="1">
        <v>8</v>
      </c>
      <c r="G62" s="1">
        <v>8</v>
      </c>
      <c r="I62" s="1" t="s">
        <v>28</v>
      </c>
    </row>
    <row r="63" spans="1:9" ht="14.25" customHeight="1" x14ac:dyDescent="0.35">
      <c r="A63" s="1" t="s">
        <v>9</v>
      </c>
      <c r="B63" s="1" t="s">
        <v>10</v>
      </c>
      <c r="C63" s="3">
        <v>44588</v>
      </c>
      <c r="D63" s="3"/>
      <c r="F63" s="1">
        <v>6</v>
      </c>
      <c r="G63" s="1">
        <v>7</v>
      </c>
      <c r="I63" s="1" t="s">
        <v>28</v>
      </c>
    </row>
    <row r="64" spans="1:9" ht="14.25" customHeight="1" x14ac:dyDescent="0.35">
      <c r="A64" s="1" t="s">
        <v>9</v>
      </c>
      <c r="B64" s="1" t="s">
        <v>10</v>
      </c>
      <c r="C64" s="3">
        <v>44588</v>
      </c>
      <c r="D64" s="3"/>
      <c r="E64" s="1">
        <v>11</v>
      </c>
      <c r="F64" s="1">
        <v>6</v>
      </c>
      <c r="G64" s="1">
        <v>7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44588</v>
      </c>
      <c r="D65" s="3"/>
      <c r="F65" s="1">
        <v>4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44588</v>
      </c>
      <c r="D66" s="3"/>
      <c r="F66" s="1">
        <v>5</v>
      </c>
      <c r="G66" s="1">
        <v>8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44588</v>
      </c>
      <c r="D67" s="3"/>
      <c r="F67" s="1">
        <v>9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44588</v>
      </c>
      <c r="D68" s="3"/>
      <c r="F68" s="1">
        <v>5</v>
      </c>
      <c r="G68" s="1">
        <v>8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44588</v>
      </c>
      <c r="D69" s="3"/>
      <c r="F69" s="1">
        <v>7</v>
      </c>
      <c r="G69" s="1">
        <v>10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44588</v>
      </c>
      <c r="D70" s="3"/>
      <c r="F70" s="1">
        <v>3</v>
      </c>
      <c r="G70" s="1">
        <v>8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44588</v>
      </c>
      <c r="D71" s="3"/>
      <c r="F71" s="1">
        <v>0.5</v>
      </c>
      <c r="G71" s="1">
        <v>0.5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44588</v>
      </c>
      <c r="D72" s="3"/>
      <c r="F72" s="1">
        <v>0.5</v>
      </c>
      <c r="G72" s="1">
        <v>0.5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44588</v>
      </c>
      <c r="D73" s="3"/>
      <c r="F73" s="1">
        <v>0.5</v>
      </c>
      <c r="G73" s="1">
        <v>0.5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44588</v>
      </c>
      <c r="D74" s="3"/>
      <c r="F74" s="1">
        <v>3</v>
      </c>
      <c r="G74" s="1">
        <v>3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44588</v>
      </c>
      <c r="D75" s="3"/>
      <c r="E75" s="1">
        <v>12</v>
      </c>
      <c r="F75" s="1">
        <v>13</v>
      </c>
      <c r="G75" s="1">
        <v>13</v>
      </c>
      <c r="I75" s="1" t="s">
        <v>28</v>
      </c>
    </row>
    <row r="76" spans="1:9" ht="14.25" customHeight="1" x14ac:dyDescent="0.35">
      <c r="A76" s="1" t="s">
        <v>9</v>
      </c>
      <c r="B76" s="1" t="s">
        <v>10</v>
      </c>
      <c r="C76" s="3">
        <v>44588</v>
      </c>
      <c r="D76" s="3"/>
      <c r="F76" s="1">
        <v>11</v>
      </c>
      <c r="G76" s="1">
        <v>16</v>
      </c>
      <c r="I76" s="1" t="s">
        <v>28</v>
      </c>
    </row>
    <row r="77" spans="1:9" ht="14.25" customHeight="1" x14ac:dyDescent="0.35">
      <c r="A77" s="1" t="s">
        <v>9</v>
      </c>
      <c r="B77" s="1" t="s">
        <v>10</v>
      </c>
      <c r="C77" s="3">
        <v>44588</v>
      </c>
      <c r="D77" s="3"/>
      <c r="F77" s="1">
        <v>5</v>
      </c>
      <c r="G77" s="1">
        <v>9</v>
      </c>
      <c r="I77" s="1" t="s">
        <v>28</v>
      </c>
    </row>
    <row r="78" spans="1:9" ht="14.25" customHeight="1" x14ac:dyDescent="0.35">
      <c r="A78" s="1" t="s">
        <v>9</v>
      </c>
      <c r="B78" s="1" t="s">
        <v>10</v>
      </c>
      <c r="C78" s="3">
        <v>44588</v>
      </c>
      <c r="D78" s="3"/>
      <c r="F78" s="1">
        <v>4</v>
      </c>
      <c r="G78" s="1">
        <v>4</v>
      </c>
      <c r="I78" s="1" t="s">
        <v>28</v>
      </c>
    </row>
    <row r="79" spans="1:9" ht="14.25" customHeight="1" x14ac:dyDescent="0.35">
      <c r="A79" s="1" t="s">
        <v>9</v>
      </c>
      <c r="B79" s="1" t="s">
        <v>10</v>
      </c>
      <c r="C79" s="3">
        <v>44588</v>
      </c>
      <c r="D79" s="3"/>
      <c r="F79" s="1">
        <v>8</v>
      </c>
      <c r="G79" s="1">
        <v>8</v>
      </c>
      <c r="I79" s="1" t="s">
        <v>28</v>
      </c>
    </row>
    <row r="80" spans="1:9" ht="14.25" customHeight="1" x14ac:dyDescent="0.35">
      <c r="A80" s="1" t="s">
        <v>9</v>
      </c>
      <c r="B80" s="1" t="s">
        <v>10</v>
      </c>
      <c r="C80" s="3">
        <v>44588</v>
      </c>
      <c r="D80" s="3"/>
      <c r="F80" s="1">
        <v>6</v>
      </c>
      <c r="G80" s="1">
        <v>6</v>
      </c>
      <c r="I80" s="1" t="s">
        <v>28</v>
      </c>
    </row>
    <row r="81" spans="1:9" ht="14.25" customHeight="1" x14ac:dyDescent="0.35">
      <c r="A81" s="1" t="s">
        <v>9</v>
      </c>
      <c r="B81" s="1" t="s">
        <v>10</v>
      </c>
      <c r="C81" s="3">
        <v>44588</v>
      </c>
      <c r="D81" s="3"/>
      <c r="F81" s="1">
        <v>2</v>
      </c>
      <c r="G81" s="1">
        <v>2</v>
      </c>
      <c r="I81" s="1" t="s">
        <v>28</v>
      </c>
    </row>
    <row r="82" spans="1:9" ht="14.25" customHeight="1" x14ac:dyDescent="0.35">
      <c r="A82" s="1" t="s">
        <v>9</v>
      </c>
      <c r="B82" s="1" t="s">
        <v>10</v>
      </c>
      <c r="C82" s="3">
        <v>44588</v>
      </c>
      <c r="D82" s="3"/>
      <c r="F82" s="1">
        <v>1</v>
      </c>
      <c r="G82" s="1">
        <v>1</v>
      </c>
      <c r="I82" s="1" t="s">
        <v>28</v>
      </c>
    </row>
    <row r="83" spans="1:9" ht="14.25" customHeight="1" x14ac:dyDescent="0.35">
      <c r="A83" s="1" t="s">
        <v>9</v>
      </c>
      <c r="B83" s="1" t="s">
        <v>10</v>
      </c>
      <c r="C83" s="3">
        <v>44588</v>
      </c>
      <c r="D83" s="3"/>
      <c r="F83" s="1">
        <v>2</v>
      </c>
      <c r="G83" s="1">
        <v>2</v>
      </c>
      <c r="I83" s="1" t="s">
        <v>28</v>
      </c>
    </row>
    <row r="84" spans="1:9" ht="14.25" customHeight="1" x14ac:dyDescent="0.35">
      <c r="A84" s="1" t="s">
        <v>9</v>
      </c>
      <c r="B84" s="1" t="s">
        <v>10</v>
      </c>
      <c r="C84" s="3">
        <v>44588</v>
      </c>
      <c r="D84" s="3"/>
      <c r="F84" s="1">
        <v>4</v>
      </c>
      <c r="G84" s="1">
        <v>4</v>
      </c>
      <c r="I84" s="1" t="s">
        <v>28</v>
      </c>
    </row>
    <row r="85" spans="1:9" ht="14.25" customHeight="1" x14ac:dyDescent="0.35">
      <c r="A85" s="1" t="s">
        <v>9</v>
      </c>
      <c r="B85" s="1" t="s">
        <v>10</v>
      </c>
      <c r="C85" s="3">
        <v>44588</v>
      </c>
      <c r="D85" s="3"/>
      <c r="F85" s="1">
        <v>4</v>
      </c>
      <c r="G85" s="1">
        <v>4</v>
      </c>
      <c r="I85" s="1" t="s">
        <v>28</v>
      </c>
    </row>
    <row r="86" spans="1:9" ht="14.25" customHeight="1" x14ac:dyDescent="0.35">
      <c r="A86" s="1" t="s">
        <v>9</v>
      </c>
      <c r="B86" s="1" t="s">
        <v>10</v>
      </c>
      <c r="C86" s="3">
        <v>44588</v>
      </c>
      <c r="D86" s="3"/>
      <c r="E86" s="1">
        <v>13</v>
      </c>
      <c r="F86" s="1">
        <v>7</v>
      </c>
      <c r="G86" s="1">
        <v>7</v>
      </c>
      <c r="I86" s="1" t="s">
        <v>34</v>
      </c>
    </row>
    <row r="87" spans="1:9" ht="14.25" customHeight="1" x14ac:dyDescent="0.35">
      <c r="A87" s="1" t="s">
        <v>9</v>
      </c>
      <c r="B87" s="1" t="s">
        <v>10</v>
      </c>
      <c r="C87" s="3">
        <v>44588</v>
      </c>
      <c r="D87" s="3"/>
      <c r="F87" s="1">
        <v>8</v>
      </c>
      <c r="G87" s="1">
        <v>8</v>
      </c>
      <c r="I87" s="1" t="s">
        <v>34</v>
      </c>
    </row>
    <row r="88" spans="1:9" ht="14.25" customHeight="1" x14ac:dyDescent="0.35">
      <c r="A88" s="1" t="s">
        <v>9</v>
      </c>
      <c r="B88" s="1" t="s">
        <v>10</v>
      </c>
      <c r="C88" s="3">
        <v>44588</v>
      </c>
      <c r="D88" s="3"/>
      <c r="F88" s="1">
        <v>5</v>
      </c>
      <c r="G88" s="1">
        <v>5</v>
      </c>
      <c r="I88" s="1" t="s">
        <v>34</v>
      </c>
    </row>
    <row r="89" spans="1:9" ht="14.25" customHeight="1" x14ac:dyDescent="0.35">
      <c r="A89" s="1" t="s">
        <v>9</v>
      </c>
      <c r="B89" s="1" t="s">
        <v>10</v>
      </c>
      <c r="C89" s="3">
        <v>44588</v>
      </c>
      <c r="D89" s="3"/>
      <c r="F89" s="1">
        <v>4</v>
      </c>
      <c r="G89" s="1">
        <v>4</v>
      </c>
      <c r="I89" s="1" t="s">
        <v>34</v>
      </c>
    </row>
    <row r="90" spans="1:9" ht="14.25" customHeight="1" x14ac:dyDescent="0.35">
      <c r="A90" s="1" t="s">
        <v>9</v>
      </c>
      <c r="B90" s="1" t="s">
        <v>10</v>
      </c>
      <c r="C90" s="3">
        <v>44588</v>
      </c>
      <c r="D90" s="3"/>
      <c r="F90" s="1">
        <v>7</v>
      </c>
      <c r="G90" s="1">
        <v>7</v>
      </c>
      <c r="I90" s="1" t="s">
        <v>34</v>
      </c>
    </row>
    <row r="91" spans="1:9" ht="14.25" customHeight="1" x14ac:dyDescent="0.35">
      <c r="A91" s="1" t="s">
        <v>9</v>
      </c>
      <c r="B91" s="1" t="s">
        <v>10</v>
      </c>
      <c r="C91" s="3">
        <v>44588</v>
      </c>
      <c r="D91" s="3"/>
      <c r="F91" s="1">
        <v>7</v>
      </c>
      <c r="G91" s="1">
        <v>7</v>
      </c>
      <c r="I91" s="1" t="s">
        <v>34</v>
      </c>
    </row>
    <row r="92" spans="1:9" ht="14.25" customHeight="1" x14ac:dyDescent="0.35">
      <c r="A92" s="1" t="s">
        <v>9</v>
      </c>
      <c r="B92" s="1" t="s">
        <v>10</v>
      </c>
      <c r="C92" s="3">
        <v>44588</v>
      </c>
      <c r="D92" s="3"/>
      <c r="F92" s="1">
        <v>4</v>
      </c>
      <c r="G92" s="1">
        <v>4</v>
      </c>
      <c r="I92" s="1" t="s">
        <v>34</v>
      </c>
    </row>
    <row r="93" spans="1:9" ht="14.25" customHeight="1" x14ac:dyDescent="0.35">
      <c r="A93" s="1" t="s">
        <v>9</v>
      </c>
      <c r="B93" s="1" t="s">
        <v>10</v>
      </c>
      <c r="C93" s="3">
        <v>44588</v>
      </c>
      <c r="D93" s="3"/>
      <c r="E93" s="1">
        <v>14</v>
      </c>
      <c r="F93" s="1">
        <v>5</v>
      </c>
      <c r="G93" s="1">
        <v>8</v>
      </c>
      <c r="I93" s="1" t="s">
        <v>28</v>
      </c>
    </row>
    <row r="94" spans="1:9" ht="14.25" customHeight="1" x14ac:dyDescent="0.35">
      <c r="A94" s="1" t="s">
        <v>9</v>
      </c>
      <c r="B94" s="1" t="s">
        <v>10</v>
      </c>
      <c r="C94" s="3">
        <v>44588</v>
      </c>
      <c r="D94" s="3"/>
      <c r="F94" s="1">
        <v>3</v>
      </c>
      <c r="G94" s="1">
        <v>3</v>
      </c>
      <c r="I94" s="1" t="s">
        <v>28</v>
      </c>
    </row>
    <row r="95" spans="1:9" ht="14.25" customHeight="1" x14ac:dyDescent="0.35">
      <c r="A95" s="1" t="s">
        <v>9</v>
      </c>
      <c r="B95" s="1" t="s">
        <v>10</v>
      </c>
      <c r="C95" s="3">
        <v>44588</v>
      </c>
      <c r="D95" s="3"/>
      <c r="F95" s="1">
        <v>4</v>
      </c>
      <c r="G95" s="1">
        <v>5</v>
      </c>
      <c r="I95" s="1" t="s">
        <v>28</v>
      </c>
    </row>
    <row r="96" spans="1:9" ht="14.25" customHeight="1" x14ac:dyDescent="0.35">
      <c r="A96" s="1" t="s">
        <v>9</v>
      </c>
      <c r="B96" s="1" t="s">
        <v>10</v>
      </c>
      <c r="C96" s="3">
        <v>44588</v>
      </c>
      <c r="D96" s="3"/>
      <c r="F96" s="1">
        <v>3</v>
      </c>
      <c r="G96" s="1">
        <v>3</v>
      </c>
      <c r="I96" s="1" t="s">
        <v>28</v>
      </c>
    </row>
    <row r="97" spans="1:9" ht="14.25" customHeight="1" x14ac:dyDescent="0.35">
      <c r="A97" s="1" t="s">
        <v>9</v>
      </c>
      <c r="B97" s="1" t="s">
        <v>10</v>
      </c>
      <c r="C97" s="3">
        <v>44588</v>
      </c>
      <c r="D97" s="3"/>
      <c r="F97" s="1">
        <v>2</v>
      </c>
      <c r="G97" s="1">
        <v>2</v>
      </c>
      <c r="I97" s="1" t="s">
        <v>28</v>
      </c>
    </row>
    <row r="98" spans="1:9" ht="14.25" customHeight="1" x14ac:dyDescent="0.35">
      <c r="A98" s="1" t="s">
        <v>9</v>
      </c>
      <c r="B98" s="1" t="s">
        <v>10</v>
      </c>
      <c r="C98" s="3">
        <v>44588</v>
      </c>
      <c r="D98" s="3"/>
      <c r="F98" s="1">
        <v>1</v>
      </c>
      <c r="G98" s="1">
        <v>1</v>
      </c>
      <c r="I98" s="1" t="s">
        <v>28</v>
      </c>
    </row>
    <row r="99" spans="1:9" ht="14.25" customHeight="1" x14ac:dyDescent="0.35">
      <c r="A99" s="1" t="s">
        <v>9</v>
      </c>
      <c r="B99" s="1" t="s">
        <v>10</v>
      </c>
      <c r="C99" s="3">
        <v>44588</v>
      </c>
      <c r="D99" s="3"/>
      <c r="F99" s="1">
        <v>1</v>
      </c>
      <c r="G99" s="1">
        <v>1</v>
      </c>
      <c r="I99" s="1" t="s">
        <v>28</v>
      </c>
    </row>
    <row r="100" spans="1:9" ht="14.25" customHeight="1" x14ac:dyDescent="0.35">
      <c r="A100" s="1" t="s">
        <v>9</v>
      </c>
      <c r="B100" s="1" t="s">
        <v>10</v>
      </c>
      <c r="C100" s="3">
        <v>44588</v>
      </c>
      <c r="D100" s="3"/>
      <c r="E100" s="1">
        <v>15</v>
      </c>
      <c r="F100" s="1">
        <v>9</v>
      </c>
      <c r="G100" s="1">
        <v>9</v>
      </c>
      <c r="I100" s="1" t="s">
        <v>34</v>
      </c>
    </row>
    <row r="101" spans="1:9" ht="14.25" customHeight="1" x14ac:dyDescent="0.35">
      <c r="A101" s="1" t="s">
        <v>9</v>
      </c>
      <c r="B101" s="1" t="s">
        <v>10</v>
      </c>
      <c r="C101" s="3">
        <v>44588</v>
      </c>
      <c r="D101" s="3"/>
      <c r="F101" s="1">
        <v>7</v>
      </c>
      <c r="G101" s="1">
        <v>7</v>
      </c>
      <c r="I101" s="1" t="s">
        <v>34</v>
      </c>
    </row>
    <row r="102" spans="1:9" ht="14.25" customHeight="1" x14ac:dyDescent="0.35">
      <c r="A102" s="1" t="s">
        <v>9</v>
      </c>
      <c r="B102" s="1" t="s">
        <v>10</v>
      </c>
      <c r="C102" s="3">
        <v>44588</v>
      </c>
      <c r="D102" s="3"/>
      <c r="F102" s="1">
        <v>6</v>
      </c>
      <c r="G102" s="1">
        <v>6</v>
      </c>
      <c r="I102" s="1" t="s">
        <v>34</v>
      </c>
    </row>
    <row r="103" spans="1:9" ht="14.25" customHeight="1" x14ac:dyDescent="0.35">
      <c r="A103" s="1" t="s">
        <v>9</v>
      </c>
      <c r="B103" s="1" t="s">
        <v>10</v>
      </c>
      <c r="C103" s="3">
        <v>44588</v>
      </c>
      <c r="D103" s="3"/>
      <c r="F103" s="1">
        <v>5</v>
      </c>
      <c r="G103" s="1">
        <v>7</v>
      </c>
      <c r="I103" s="1" t="s">
        <v>34</v>
      </c>
    </row>
    <row r="104" spans="1:9" ht="13.5" customHeight="1" x14ac:dyDescent="0.35">
      <c r="A104" s="1" t="s">
        <v>9</v>
      </c>
      <c r="B104" s="1" t="s">
        <v>10</v>
      </c>
      <c r="C104" s="3">
        <v>44588</v>
      </c>
      <c r="D104" s="3"/>
      <c r="F104" s="1">
        <v>1</v>
      </c>
      <c r="G104" s="1">
        <v>1</v>
      </c>
      <c r="I104" s="1" t="s">
        <v>34</v>
      </c>
    </row>
    <row r="105" spans="1:9" ht="14.25" customHeight="1" x14ac:dyDescent="0.35">
      <c r="A105" s="1" t="s">
        <v>9</v>
      </c>
      <c r="B105" s="1" t="s">
        <v>10</v>
      </c>
      <c r="C105" s="3">
        <v>44588</v>
      </c>
      <c r="D105" s="3"/>
      <c r="F105" s="1">
        <v>3</v>
      </c>
      <c r="G105" s="1">
        <v>3</v>
      </c>
      <c r="I105" s="1" t="s">
        <v>34</v>
      </c>
    </row>
    <row r="106" spans="1:9" ht="14.25" customHeight="1" x14ac:dyDescent="0.35">
      <c r="A106" s="1" t="s">
        <v>9</v>
      </c>
      <c r="B106" s="1" t="s">
        <v>10</v>
      </c>
      <c r="C106" s="3">
        <v>44588</v>
      </c>
      <c r="D106" s="3"/>
      <c r="F106" s="1">
        <v>4</v>
      </c>
      <c r="G106" s="1">
        <v>4</v>
      </c>
      <c r="I106" s="1" t="s">
        <v>34</v>
      </c>
    </row>
    <row r="107" spans="1:9" ht="14.25" customHeight="1" x14ac:dyDescent="0.35">
      <c r="A107" s="1" t="s">
        <v>9</v>
      </c>
      <c r="B107" s="1" t="s">
        <v>10</v>
      </c>
      <c r="C107" s="3">
        <v>44588</v>
      </c>
      <c r="F107" s="1">
        <v>3</v>
      </c>
      <c r="G107" s="1">
        <v>3</v>
      </c>
      <c r="I107" s="1" t="s">
        <v>34</v>
      </c>
    </row>
    <row r="108" spans="1:9" ht="14.25" customHeight="1" x14ac:dyDescent="0.35">
      <c r="A108" s="1" t="s">
        <v>9</v>
      </c>
      <c r="B108" s="1" t="s">
        <v>10</v>
      </c>
      <c r="C108" s="3">
        <v>44588</v>
      </c>
      <c r="F108" s="1">
        <v>6</v>
      </c>
      <c r="G108" s="1">
        <v>9</v>
      </c>
      <c r="I108" s="1" t="s">
        <v>34</v>
      </c>
    </row>
    <row r="109" spans="1:9" ht="14.25" customHeight="1" x14ac:dyDescent="0.35">
      <c r="A109" s="1" t="s">
        <v>9</v>
      </c>
      <c r="B109" s="1" t="s">
        <v>10</v>
      </c>
      <c r="C109" s="3">
        <v>44588</v>
      </c>
      <c r="E109" s="1">
        <v>16</v>
      </c>
      <c r="F109" s="1">
        <v>10</v>
      </c>
      <c r="G109" s="1">
        <v>10</v>
      </c>
      <c r="I109" s="1" t="s">
        <v>28</v>
      </c>
    </row>
    <row r="110" spans="1:9" ht="14.25" customHeight="1" x14ac:dyDescent="0.35">
      <c r="A110" s="1" t="s">
        <v>9</v>
      </c>
      <c r="B110" s="1" t="s">
        <v>10</v>
      </c>
      <c r="C110" s="3">
        <v>44588</v>
      </c>
      <c r="F110" s="1">
        <v>13</v>
      </c>
      <c r="G110" s="1">
        <v>13</v>
      </c>
      <c r="I110" s="1" t="s">
        <v>28</v>
      </c>
    </row>
    <row r="111" spans="1:9" ht="14.25" customHeight="1" x14ac:dyDescent="0.35">
      <c r="A111" s="1" t="s">
        <v>9</v>
      </c>
      <c r="B111" s="1" t="s">
        <v>10</v>
      </c>
      <c r="C111" s="3">
        <v>44588</v>
      </c>
      <c r="F111" s="1">
        <v>1</v>
      </c>
      <c r="G111" s="1">
        <v>1</v>
      </c>
      <c r="I111" s="1" t="s">
        <v>28</v>
      </c>
    </row>
    <row r="112" spans="1:9" ht="14.25" customHeight="1" x14ac:dyDescent="0.35">
      <c r="A112" s="1" t="s">
        <v>9</v>
      </c>
      <c r="B112" s="1" t="s">
        <v>10</v>
      </c>
      <c r="C112" s="3">
        <v>44588</v>
      </c>
      <c r="E112" s="1">
        <v>17</v>
      </c>
      <c r="F112" s="1">
        <v>6</v>
      </c>
      <c r="G112" s="1">
        <v>8</v>
      </c>
      <c r="I112" s="1" t="s">
        <v>28</v>
      </c>
    </row>
    <row r="113" spans="1:9" ht="14.25" customHeight="1" x14ac:dyDescent="0.35">
      <c r="A113" s="1" t="s">
        <v>9</v>
      </c>
      <c r="B113" s="1" t="s">
        <v>10</v>
      </c>
      <c r="C113" s="3">
        <v>44588</v>
      </c>
      <c r="E113" s="1">
        <v>18</v>
      </c>
      <c r="F113" s="1">
        <v>6</v>
      </c>
      <c r="G113" s="1">
        <v>9</v>
      </c>
      <c r="I113" s="1" t="s">
        <v>34</v>
      </c>
    </row>
    <row r="114" spans="1:9" ht="14.25" customHeight="1" x14ac:dyDescent="0.35">
      <c r="A114" s="1" t="s">
        <v>9</v>
      </c>
      <c r="B114" s="1" t="s">
        <v>10</v>
      </c>
      <c r="C114" s="3">
        <v>44588</v>
      </c>
      <c r="F114" s="1">
        <v>3</v>
      </c>
      <c r="G114" s="1">
        <v>6</v>
      </c>
      <c r="I114" s="1" t="s">
        <v>34</v>
      </c>
    </row>
    <row r="115" spans="1:9" ht="14.25" customHeight="1" x14ac:dyDescent="0.35">
      <c r="A115" s="1" t="s">
        <v>9</v>
      </c>
      <c r="B115" s="1" t="s">
        <v>10</v>
      </c>
      <c r="C115" s="3">
        <v>44588</v>
      </c>
      <c r="F115" s="1">
        <v>2</v>
      </c>
      <c r="G115" s="1">
        <v>6</v>
      </c>
      <c r="I115" s="1" t="s">
        <v>34</v>
      </c>
    </row>
    <row r="116" spans="1:9" ht="14.25" customHeight="1" x14ac:dyDescent="0.35">
      <c r="A116" s="1" t="s">
        <v>9</v>
      </c>
      <c r="B116" s="1" t="s">
        <v>10</v>
      </c>
      <c r="C116" s="3">
        <v>44588</v>
      </c>
      <c r="F116" s="1">
        <v>6</v>
      </c>
      <c r="G116" s="1">
        <v>6</v>
      </c>
      <c r="I116" s="1" t="s">
        <v>34</v>
      </c>
    </row>
    <row r="117" spans="1:9" ht="14.25" customHeight="1" x14ac:dyDescent="0.35">
      <c r="A117" s="1" t="s">
        <v>9</v>
      </c>
      <c r="B117" s="1" t="s">
        <v>10</v>
      </c>
      <c r="C117" s="3">
        <v>44588</v>
      </c>
      <c r="F117" s="1">
        <v>3</v>
      </c>
      <c r="G117" s="1">
        <v>3</v>
      </c>
      <c r="I117" s="1" t="s">
        <v>34</v>
      </c>
    </row>
    <row r="118" spans="1:9" ht="14.25" customHeight="1" x14ac:dyDescent="0.35">
      <c r="A118" s="1" t="s">
        <v>9</v>
      </c>
      <c r="B118" s="1" t="s">
        <v>10</v>
      </c>
      <c r="C118" s="3">
        <v>44588</v>
      </c>
      <c r="F118" s="1">
        <v>3</v>
      </c>
      <c r="G118" s="1">
        <v>3</v>
      </c>
      <c r="I118" s="1" t="s">
        <v>34</v>
      </c>
    </row>
    <row r="119" spans="1:9" ht="14.25" customHeight="1" x14ac:dyDescent="0.35">
      <c r="A119" s="1" t="s">
        <v>9</v>
      </c>
      <c r="B119" s="1" t="s">
        <v>10</v>
      </c>
      <c r="C119" s="3">
        <v>44588</v>
      </c>
      <c r="F119" s="1">
        <v>3</v>
      </c>
      <c r="G119" s="1">
        <v>8</v>
      </c>
      <c r="I119" s="1" t="s">
        <v>34</v>
      </c>
    </row>
    <row r="120" spans="1:9" ht="14.25" customHeight="1" x14ac:dyDescent="0.35">
      <c r="C120" s="3"/>
      <c r="E120" s="26" t="s">
        <v>126</v>
      </c>
      <c r="F120" s="6">
        <f>AVERAGE(F2:F119)</f>
        <v>5.0381355932203391</v>
      </c>
      <c r="G120" s="6">
        <f>AVERAGE(G2:G119)</f>
        <v>5.6077586206896548</v>
      </c>
    </row>
    <row r="121" spans="1:9" ht="14.25" customHeight="1" x14ac:dyDescent="0.35">
      <c r="C121" s="3"/>
      <c r="G121" s="1" t="s">
        <v>14</v>
      </c>
      <c r="H121" s="1">
        <f>COUNTBLANK(H2:H106)</f>
        <v>105</v>
      </c>
    </row>
    <row r="122" spans="1:9" ht="14.25" customHeight="1" x14ac:dyDescent="0.35">
      <c r="C122" s="3"/>
      <c r="G122" s="1" t="s">
        <v>15</v>
      </c>
      <c r="H122" s="1">
        <f>COUNTIF(H2:H106,1)</f>
        <v>0</v>
      </c>
    </row>
    <row r="123" spans="1:9" ht="14.25" customHeight="1" x14ac:dyDescent="0.35">
      <c r="C123" s="3"/>
      <c r="G123" s="1" t="s">
        <v>16</v>
      </c>
      <c r="H123" s="1">
        <f>COUNTIF(H2:H106,2)</f>
        <v>0</v>
      </c>
    </row>
    <row r="124" spans="1:9" ht="14.25" customHeight="1" x14ac:dyDescent="0.35">
      <c r="C124" s="3"/>
      <c r="G124" s="1" t="s">
        <v>17</v>
      </c>
      <c r="H124" s="1">
        <f>COUNTIF(H2:H106,3)</f>
        <v>0</v>
      </c>
    </row>
    <row r="125" spans="1:9" ht="14.25" customHeight="1" x14ac:dyDescent="0.35">
      <c r="C125" s="3"/>
      <c r="G125" s="1" t="s">
        <v>18</v>
      </c>
      <c r="H125" s="1">
        <f>COUNTIF(H2:H106,4)</f>
        <v>0</v>
      </c>
    </row>
    <row r="126" spans="1:9" ht="14.25" customHeight="1" x14ac:dyDescent="0.35">
      <c r="C126" s="3"/>
    </row>
    <row r="127" spans="1:9" ht="14.25" customHeight="1" x14ac:dyDescent="0.35">
      <c r="C127" s="3"/>
    </row>
    <row r="128" spans="1:9" ht="14.25" customHeight="1" x14ac:dyDescent="0.35">
      <c r="C128" s="3"/>
    </row>
    <row r="129" spans="3:3" ht="14.25" customHeight="1" x14ac:dyDescent="0.35">
      <c r="C129" s="3"/>
    </row>
    <row r="130" spans="3:3" ht="14.25" customHeight="1" x14ac:dyDescent="0.35">
      <c r="C130" s="3"/>
    </row>
    <row r="131" spans="3:3" ht="14.25" customHeight="1" x14ac:dyDescent="0.35">
      <c r="C131" s="3"/>
    </row>
    <row r="132" spans="3:3" ht="14.25" customHeight="1" x14ac:dyDescent="0.35">
      <c r="C132" s="3"/>
    </row>
    <row r="133" spans="3:3" ht="14.25" customHeight="1" x14ac:dyDescent="0.35">
      <c r="C133" s="3"/>
    </row>
    <row r="134" spans="3:3" ht="14.25" customHeight="1" x14ac:dyDescent="0.35"/>
    <row r="135" spans="3:3" ht="14.25" customHeight="1" x14ac:dyDescent="0.35"/>
    <row r="136" spans="3:3" ht="14.25" customHeight="1" x14ac:dyDescent="0.35"/>
    <row r="137" spans="3:3" ht="14.25" customHeight="1" x14ac:dyDescent="0.35"/>
    <row r="138" spans="3:3" ht="14.25" customHeight="1" x14ac:dyDescent="0.35"/>
    <row r="139" spans="3:3" ht="14.25" customHeight="1" x14ac:dyDescent="0.35"/>
    <row r="140" spans="3:3" ht="14.25" customHeight="1" x14ac:dyDescent="0.35"/>
    <row r="141" spans="3:3" ht="14.25" customHeight="1" x14ac:dyDescent="0.35"/>
    <row r="142" spans="3:3" ht="14.25" customHeight="1" x14ac:dyDescent="0.35"/>
    <row r="143" spans="3:3" ht="14.25" customHeight="1" x14ac:dyDescent="0.35"/>
    <row r="144" spans="3: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zoomScale="80" zoomScaleNormal="80" workbookViewId="0">
      <selection activeCell="F5" sqref="F5"/>
    </sheetView>
  </sheetViews>
  <sheetFormatPr defaultColWidth="14.453125" defaultRowHeight="14.5" x14ac:dyDescent="0.35"/>
  <cols>
    <col min="1" max="1" width="11.453125" customWidth="1"/>
    <col min="2" max="2" width="23.453125" customWidth="1"/>
    <col min="3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43959</v>
      </c>
      <c r="D2" s="1">
        <v>1</v>
      </c>
      <c r="E2" s="1">
        <v>3</v>
      </c>
      <c r="F2" s="1">
        <v>27</v>
      </c>
      <c r="I2" s="1" t="s">
        <v>19</v>
      </c>
      <c r="J2" s="1"/>
      <c r="K2" s="1"/>
      <c r="L2" s="1"/>
    </row>
    <row r="3" spans="1:12" ht="14.25" customHeight="1" x14ac:dyDescent="0.35">
      <c r="A3" s="1" t="s">
        <v>9</v>
      </c>
      <c r="B3" s="1" t="s">
        <v>10</v>
      </c>
      <c r="C3" s="3">
        <v>43959</v>
      </c>
      <c r="D3" s="1">
        <v>1</v>
      </c>
      <c r="E3" s="1">
        <v>4</v>
      </c>
      <c r="F3" s="1">
        <v>37</v>
      </c>
      <c r="I3" s="1" t="s">
        <v>19</v>
      </c>
    </row>
    <row r="4" spans="1:12" ht="14.25" customHeight="1" x14ac:dyDescent="0.35">
      <c r="A4" s="1" t="s">
        <v>9</v>
      </c>
      <c r="B4" s="1" t="s">
        <v>10</v>
      </c>
      <c r="C4" s="3">
        <v>43959</v>
      </c>
      <c r="D4" s="1">
        <v>1</v>
      </c>
      <c r="E4" s="1">
        <v>5</v>
      </c>
      <c r="F4" s="1">
        <v>39</v>
      </c>
      <c r="I4" s="1" t="s">
        <v>19</v>
      </c>
    </row>
    <row r="5" spans="1:12" ht="14.25" customHeight="1" x14ac:dyDescent="0.35">
      <c r="A5" s="1" t="s">
        <v>9</v>
      </c>
      <c r="B5" s="1" t="s">
        <v>10</v>
      </c>
      <c r="C5" s="3">
        <v>43959</v>
      </c>
      <c r="D5" s="1">
        <v>2</v>
      </c>
      <c r="E5" s="1">
        <v>4</v>
      </c>
      <c r="F5" s="1">
        <v>24</v>
      </c>
      <c r="I5" s="1" t="s">
        <v>19</v>
      </c>
    </row>
    <row r="6" spans="1:12" ht="14.25" customHeight="1" x14ac:dyDescent="0.35">
      <c r="A6" s="1" t="s">
        <v>9</v>
      </c>
      <c r="B6" s="1" t="s">
        <v>10</v>
      </c>
      <c r="C6" s="3">
        <v>43959</v>
      </c>
      <c r="D6" s="1">
        <v>2</v>
      </c>
      <c r="E6" s="1">
        <v>10</v>
      </c>
      <c r="F6" s="1">
        <v>33</v>
      </c>
      <c r="I6" s="1" t="s">
        <v>19</v>
      </c>
    </row>
    <row r="7" spans="1:12" ht="14.25" customHeight="1" x14ac:dyDescent="0.35">
      <c r="A7" s="1" t="s">
        <v>9</v>
      </c>
      <c r="B7" s="1" t="s">
        <v>10</v>
      </c>
      <c r="C7" s="3">
        <v>43959</v>
      </c>
      <c r="D7" s="1">
        <v>2</v>
      </c>
      <c r="E7" s="1">
        <v>3</v>
      </c>
      <c r="F7" s="1">
        <v>31</v>
      </c>
      <c r="I7" s="1" t="s">
        <v>19</v>
      </c>
    </row>
    <row r="8" spans="1:12" ht="14.25" customHeight="1" x14ac:dyDescent="0.35">
      <c r="A8" s="1" t="s">
        <v>9</v>
      </c>
      <c r="B8" s="1" t="s">
        <v>10</v>
      </c>
      <c r="C8" s="3">
        <v>43959</v>
      </c>
      <c r="D8" s="1">
        <v>2</v>
      </c>
      <c r="E8" s="1">
        <v>3</v>
      </c>
      <c r="F8" s="1">
        <v>35</v>
      </c>
      <c r="I8" s="1" t="s">
        <v>19</v>
      </c>
    </row>
    <row r="9" spans="1:12" ht="14.25" customHeight="1" x14ac:dyDescent="0.35">
      <c r="A9" s="1" t="s">
        <v>9</v>
      </c>
      <c r="B9" s="1" t="s">
        <v>10</v>
      </c>
      <c r="C9" s="3">
        <v>43959</v>
      </c>
      <c r="D9" s="1">
        <v>2</v>
      </c>
      <c r="E9" s="1">
        <v>6</v>
      </c>
      <c r="F9" s="1">
        <v>28</v>
      </c>
      <c r="I9" s="1" t="s">
        <v>19</v>
      </c>
    </row>
    <row r="10" spans="1:12" ht="14.25" customHeight="1" x14ac:dyDescent="0.35">
      <c r="A10" s="1" t="s">
        <v>9</v>
      </c>
      <c r="B10" s="1" t="s">
        <v>10</v>
      </c>
      <c r="C10" s="3">
        <v>43959</v>
      </c>
      <c r="D10" s="1">
        <v>3</v>
      </c>
      <c r="E10" s="1">
        <v>2</v>
      </c>
      <c r="F10" s="1">
        <v>13</v>
      </c>
      <c r="I10" s="1" t="s">
        <v>19</v>
      </c>
    </row>
    <row r="11" spans="1:12" ht="14.25" customHeight="1" x14ac:dyDescent="0.35">
      <c r="A11" s="1" t="s">
        <v>9</v>
      </c>
      <c r="B11" s="1" t="s">
        <v>10</v>
      </c>
      <c r="C11" s="3">
        <v>43959</v>
      </c>
      <c r="D11" s="1">
        <v>3</v>
      </c>
      <c r="E11" s="1">
        <v>5</v>
      </c>
      <c r="F11" s="1">
        <v>29</v>
      </c>
      <c r="I11" s="1" t="s">
        <v>19</v>
      </c>
    </row>
    <row r="12" spans="1:12" ht="14.25" customHeight="1" x14ac:dyDescent="0.35">
      <c r="A12" s="1" t="s">
        <v>9</v>
      </c>
      <c r="B12" s="1" t="s">
        <v>10</v>
      </c>
      <c r="C12" s="3">
        <v>43959</v>
      </c>
      <c r="D12" s="1">
        <v>3</v>
      </c>
      <c r="E12" s="1">
        <v>3</v>
      </c>
      <c r="F12" s="1">
        <v>22</v>
      </c>
      <c r="I12" s="1" t="s">
        <v>19</v>
      </c>
    </row>
    <row r="13" spans="1:12" ht="14.25" customHeight="1" x14ac:dyDescent="0.35">
      <c r="A13" s="1" t="s">
        <v>9</v>
      </c>
      <c r="B13" s="1" t="s">
        <v>10</v>
      </c>
      <c r="C13" s="3">
        <v>43959</v>
      </c>
      <c r="D13" s="1">
        <v>3</v>
      </c>
      <c r="E13" s="1">
        <v>2</v>
      </c>
      <c r="F13" s="1">
        <v>21</v>
      </c>
      <c r="I13" s="1" t="s">
        <v>19</v>
      </c>
    </row>
    <row r="14" spans="1:12" ht="14.25" customHeight="1" x14ac:dyDescent="0.35">
      <c r="A14" s="1" t="s">
        <v>9</v>
      </c>
      <c r="B14" s="1" t="s">
        <v>10</v>
      </c>
      <c r="C14" s="3">
        <v>43959</v>
      </c>
      <c r="D14" s="1">
        <v>3</v>
      </c>
      <c r="E14" s="1">
        <v>6</v>
      </c>
      <c r="F14" s="1">
        <v>27</v>
      </c>
      <c r="I14" s="1" t="s">
        <v>19</v>
      </c>
    </row>
    <row r="15" spans="1:12" ht="14.25" customHeight="1" x14ac:dyDescent="0.35">
      <c r="A15" s="1" t="s">
        <v>9</v>
      </c>
      <c r="B15" s="1" t="s">
        <v>10</v>
      </c>
      <c r="C15" s="3">
        <v>43959</v>
      </c>
      <c r="D15" s="1">
        <v>3</v>
      </c>
      <c r="E15" s="1">
        <v>2</v>
      </c>
      <c r="F15" s="1">
        <v>33</v>
      </c>
      <c r="I15" s="1" t="s">
        <v>19</v>
      </c>
    </row>
    <row r="16" spans="1:12" ht="14.25" customHeight="1" x14ac:dyDescent="0.35">
      <c r="A16" s="1" t="s">
        <v>9</v>
      </c>
      <c r="B16" s="1" t="s">
        <v>10</v>
      </c>
      <c r="C16" s="3">
        <v>43959</v>
      </c>
      <c r="D16" s="1">
        <v>4</v>
      </c>
      <c r="E16" s="1">
        <v>1</v>
      </c>
      <c r="F16" s="1">
        <v>7</v>
      </c>
      <c r="I16" s="1" t="s">
        <v>19</v>
      </c>
    </row>
    <row r="17" spans="1:9" ht="14.25" customHeight="1" x14ac:dyDescent="0.35">
      <c r="A17" s="1" t="s">
        <v>9</v>
      </c>
      <c r="B17" s="1" t="s">
        <v>10</v>
      </c>
      <c r="C17" s="3">
        <v>43959</v>
      </c>
      <c r="D17" s="1">
        <v>4</v>
      </c>
      <c r="E17" s="1">
        <v>3</v>
      </c>
      <c r="F17" s="1">
        <v>36</v>
      </c>
      <c r="I17" s="1" t="s">
        <v>19</v>
      </c>
    </row>
    <row r="18" spans="1:9" ht="14.25" customHeight="1" x14ac:dyDescent="0.35">
      <c r="A18" s="1" t="s">
        <v>9</v>
      </c>
      <c r="B18" s="1" t="s">
        <v>10</v>
      </c>
      <c r="C18" s="3">
        <v>43959</v>
      </c>
      <c r="D18" s="1">
        <v>4</v>
      </c>
      <c r="E18" s="1">
        <v>1</v>
      </c>
      <c r="F18" s="1">
        <v>7</v>
      </c>
      <c r="I18" s="1" t="s">
        <v>19</v>
      </c>
    </row>
    <row r="19" spans="1:9" ht="14.25" customHeight="1" x14ac:dyDescent="0.35">
      <c r="A19" s="1" t="s">
        <v>9</v>
      </c>
      <c r="B19" s="1" t="s">
        <v>10</v>
      </c>
      <c r="C19" s="3">
        <v>43959</v>
      </c>
      <c r="D19" s="1">
        <v>4</v>
      </c>
      <c r="E19" s="1">
        <v>6</v>
      </c>
      <c r="F19" s="1">
        <v>35</v>
      </c>
      <c r="I19" s="1" t="s">
        <v>19</v>
      </c>
    </row>
    <row r="20" spans="1:9" ht="14.25" customHeight="1" x14ac:dyDescent="0.35">
      <c r="A20" s="1" t="s">
        <v>9</v>
      </c>
      <c r="B20" s="1" t="s">
        <v>10</v>
      </c>
      <c r="C20" s="3">
        <v>43959</v>
      </c>
      <c r="D20" s="1">
        <v>4</v>
      </c>
      <c r="E20" s="1">
        <v>3</v>
      </c>
      <c r="F20" s="1">
        <v>39</v>
      </c>
      <c r="I20" s="1" t="s">
        <v>19</v>
      </c>
    </row>
    <row r="21" spans="1:9" ht="14.25" customHeight="1" x14ac:dyDescent="0.35">
      <c r="A21" s="1" t="s">
        <v>9</v>
      </c>
      <c r="B21" s="1" t="s">
        <v>10</v>
      </c>
      <c r="C21" s="3">
        <v>43959</v>
      </c>
      <c r="D21" s="1">
        <v>4</v>
      </c>
      <c r="E21" s="1">
        <v>7</v>
      </c>
      <c r="F21" s="1">
        <v>33</v>
      </c>
      <c r="I21" s="1" t="s">
        <v>19</v>
      </c>
    </row>
    <row r="22" spans="1:9" ht="14.25" customHeight="1" x14ac:dyDescent="0.35">
      <c r="A22" s="1" t="s">
        <v>9</v>
      </c>
      <c r="B22" s="1" t="s">
        <v>10</v>
      </c>
      <c r="C22" s="3">
        <v>43959</v>
      </c>
      <c r="D22" s="1">
        <v>4</v>
      </c>
      <c r="E22" s="1">
        <v>6</v>
      </c>
      <c r="F22" s="1">
        <v>21</v>
      </c>
      <c r="I22" s="1" t="s">
        <v>19</v>
      </c>
    </row>
    <row r="23" spans="1:9" ht="14.25" customHeight="1" x14ac:dyDescent="0.35">
      <c r="A23" s="1" t="s">
        <v>9</v>
      </c>
      <c r="B23" s="1" t="s">
        <v>10</v>
      </c>
      <c r="C23" s="3">
        <v>43959</v>
      </c>
      <c r="D23" s="1">
        <v>5</v>
      </c>
      <c r="E23" s="1">
        <v>4</v>
      </c>
      <c r="F23" s="1">
        <v>22</v>
      </c>
      <c r="I23" s="1" t="s">
        <v>19</v>
      </c>
    </row>
    <row r="24" spans="1:9" ht="14.25" customHeight="1" x14ac:dyDescent="0.35">
      <c r="A24" s="1" t="s">
        <v>9</v>
      </c>
      <c r="B24" s="1" t="s">
        <v>10</v>
      </c>
      <c r="C24" s="3">
        <v>43959</v>
      </c>
      <c r="D24" s="1">
        <v>5</v>
      </c>
      <c r="E24" s="1">
        <v>1</v>
      </c>
      <c r="F24" s="1">
        <v>16</v>
      </c>
      <c r="I24" s="1" t="s">
        <v>19</v>
      </c>
    </row>
    <row r="25" spans="1:9" ht="14.25" customHeight="1" x14ac:dyDescent="0.35">
      <c r="A25" s="1" t="s">
        <v>9</v>
      </c>
      <c r="B25" s="1" t="s">
        <v>10</v>
      </c>
      <c r="C25" s="3">
        <v>43959</v>
      </c>
      <c r="D25" s="1">
        <v>5</v>
      </c>
      <c r="E25" s="1">
        <v>2</v>
      </c>
      <c r="F25" s="1">
        <v>13</v>
      </c>
      <c r="I25" s="1" t="s">
        <v>19</v>
      </c>
    </row>
    <row r="26" spans="1:9" ht="14.25" customHeight="1" x14ac:dyDescent="0.35">
      <c r="A26" s="1" t="s">
        <v>9</v>
      </c>
      <c r="B26" s="1" t="s">
        <v>10</v>
      </c>
      <c r="C26" s="3">
        <v>43959</v>
      </c>
      <c r="D26" s="1">
        <v>5</v>
      </c>
      <c r="E26" s="1">
        <v>3</v>
      </c>
      <c r="F26" s="1">
        <v>30</v>
      </c>
      <c r="I26" s="1" t="s">
        <v>19</v>
      </c>
    </row>
    <row r="27" spans="1:9" ht="14.25" customHeight="1" x14ac:dyDescent="0.35">
      <c r="A27" s="1" t="s">
        <v>9</v>
      </c>
      <c r="B27" s="1" t="s">
        <v>10</v>
      </c>
      <c r="C27" s="3">
        <v>43959</v>
      </c>
      <c r="D27" s="1">
        <v>5</v>
      </c>
      <c r="E27" s="1">
        <v>2</v>
      </c>
      <c r="F27" s="1">
        <v>29</v>
      </c>
      <c r="I27" s="1" t="s">
        <v>19</v>
      </c>
    </row>
    <row r="28" spans="1:9" ht="14.25" customHeight="1" x14ac:dyDescent="0.35">
      <c r="A28" s="1" t="s">
        <v>9</v>
      </c>
      <c r="B28" s="1" t="s">
        <v>10</v>
      </c>
      <c r="C28" s="3">
        <v>43959</v>
      </c>
      <c r="D28" s="1">
        <v>5</v>
      </c>
      <c r="E28" s="1">
        <v>4</v>
      </c>
      <c r="F28" s="1">
        <v>27</v>
      </c>
      <c r="I28" s="1" t="s">
        <v>19</v>
      </c>
    </row>
    <row r="29" spans="1:9" ht="14.25" customHeight="1" x14ac:dyDescent="0.35">
      <c r="A29" s="1" t="s">
        <v>9</v>
      </c>
      <c r="B29" s="1" t="s">
        <v>10</v>
      </c>
      <c r="C29" s="3">
        <v>43959</v>
      </c>
      <c r="D29" s="1">
        <v>5</v>
      </c>
      <c r="E29" s="1">
        <v>12</v>
      </c>
      <c r="F29" s="1">
        <v>35</v>
      </c>
      <c r="I29" s="1" t="s">
        <v>19</v>
      </c>
    </row>
    <row r="30" spans="1:9" ht="14.25" customHeight="1" x14ac:dyDescent="0.35">
      <c r="A30" s="1" t="s">
        <v>9</v>
      </c>
      <c r="B30" s="1" t="s">
        <v>10</v>
      </c>
      <c r="C30" s="3">
        <v>43959</v>
      </c>
      <c r="D30" s="1">
        <v>5</v>
      </c>
      <c r="E30" s="1">
        <v>1</v>
      </c>
      <c r="F30" s="1">
        <v>10</v>
      </c>
      <c r="I30" s="1" t="s">
        <v>19</v>
      </c>
    </row>
    <row r="31" spans="1:9" ht="14.25" customHeight="1" x14ac:dyDescent="0.35">
      <c r="A31" s="1" t="s">
        <v>9</v>
      </c>
      <c r="B31" s="1" t="s">
        <v>10</v>
      </c>
      <c r="C31" s="3">
        <v>43959</v>
      </c>
      <c r="D31" s="1">
        <v>5</v>
      </c>
      <c r="E31" s="1">
        <v>1</v>
      </c>
      <c r="F31" s="1">
        <v>9</v>
      </c>
      <c r="I31" s="1" t="s">
        <v>19</v>
      </c>
    </row>
    <row r="32" spans="1:9" ht="14.25" customHeight="1" x14ac:dyDescent="0.35">
      <c r="A32" s="1" t="s">
        <v>9</v>
      </c>
      <c r="B32" s="1" t="s">
        <v>10</v>
      </c>
      <c r="C32" s="3">
        <v>43959</v>
      </c>
      <c r="D32" s="1">
        <v>6</v>
      </c>
      <c r="E32" s="1">
        <v>3</v>
      </c>
      <c r="F32" s="1">
        <v>36</v>
      </c>
      <c r="I32" s="1" t="s">
        <v>19</v>
      </c>
    </row>
    <row r="33" spans="1:9" ht="14.25" customHeight="1" x14ac:dyDescent="0.35">
      <c r="A33" s="1" t="s">
        <v>9</v>
      </c>
      <c r="B33" s="1" t="s">
        <v>10</v>
      </c>
      <c r="C33" s="3">
        <v>43959</v>
      </c>
      <c r="D33" s="1">
        <v>6</v>
      </c>
      <c r="E33" s="1">
        <v>2</v>
      </c>
      <c r="F33" s="1">
        <v>21</v>
      </c>
      <c r="I33" s="1" t="s">
        <v>19</v>
      </c>
    </row>
    <row r="34" spans="1:9" ht="14.25" customHeight="1" x14ac:dyDescent="0.35">
      <c r="A34" s="1" t="s">
        <v>9</v>
      </c>
      <c r="B34" s="1" t="s">
        <v>10</v>
      </c>
      <c r="C34" s="3">
        <v>43959</v>
      </c>
      <c r="D34" s="1">
        <v>6</v>
      </c>
      <c r="E34" s="1">
        <v>2</v>
      </c>
      <c r="F34" s="1">
        <v>14</v>
      </c>
      <c r="I34" s="1" t="s">
        <v>19</v>
      </c>
    </row>
    <row r="35" spans="1:9" ht="14.25" customHeight="1" x14ac:dyDescent="0.35">
      <c r="A35" s="1" t="s">
        <v>9</v>
      </c>
      <c r="B35" s="1" t="s">
        <v>10</v>
      </c>
      <c r="C35" s="3">
        <v>43959</v>
      </c>
      <c r="D35" s="1">
        <v>6</v>
      </c>
      <c r="E35" s="1">
        <v>3</v>
      </c>
      <c r="F35" s="1">
        <v>28</v>
      </c>
      <c r="I35" s="1" t="s">
        <v>19</v>
      </c>
    </row>
    <row r="36" spans="1:9" ht="14.25" customHeight="1" x14ac:dyDescent="0.35">
      <c r="A36" s="1" t="s">
        <v>9</v>
      </c>
      <c r="B36" s="1" t="s">
        <v>10</v>
      </c>
      <c r="C36" s="3">
        <v>43959</v>
      </c>
      <c r="D36" s="1">
        <v>6</v>
      </c>
      <c r="E36" s="1">
        <v>3</v>
      </c>
      <c r="F36" s="1">
        <v>24</v>
      </c>
      <c r="I36" s="1" t="s">
        <v>19</v>
      </c>
    </row>
    <row r="37" spans="1:9" ht="14.25" customHeight="1" x14ac:dyDescent="0.35">
      <c r="A37" s="1" t="s">
        <v>9</v>
      </c>
      <c r="B37" s="1" t="s">
        <v>10</v>
      </c>
      <c r="C37" s="3">
        <v>43959</v>
      </c>
      <c r="D37" s="1">
        <v>6</v>
      </c>
      <c r="E37" s="1">
        <v>4</v>
      </c>
      <c r="F37" s="1">
        <v>19</v>
      </c>
      <c r="I37" s="1" t="s">
        <v>19</v>
      </c>
    </row>
    <row r="38" spans="1:9" ht="14.25" customHeight="1" x14ac:dyDescent="0.35">
      <c r="A38" s="1" t="s">
        <v>9</v>
      </c>
      <c r="B38" s="1" t="s">
        <v>10</v>
      </c>
      <c r="C38" s="3">
        <v>43959</v>
      </c>
      <c r="D38" s="1">
        <v>6</v>
      </c>
      <c r="E38" s="1">
        <v>1</v>
      </c>
      <c r="F38" s="1">
        <v>15</v>
      </c>
      <c r="I38" s="1" t="s">
        <v>19</v>
      </c>
    </row>
    <row r="39" spans="1:9" ht="14.25" customHeight="1" x14ac:dyDescent="0.35">
      <c r="A39" s="1" t="s">
        <v>9</v>
      </c>
      <c r="B39" s="1" t="s">
        <v>10</v>
      </c>
      <c r="C39" s="3">
        <v>43959</v>
      </c>
      <c r="D39" s="1">
        <v>7</v>
      </c>
      <c r="E39" s="1">
        <v>7</v>
      </c>
      <c r="F39" s="1">
        <v>20</v>
      </c>
      <c r="I39" s="1" t="s">
        <v>19</v>
      </c>
    </row>
    <row r="40" spans="1:9" ht="14.25" customHeight="1" x14ac:dyDescent="0.35">
      <c r="A40" s="1" t="s">
        <v>9</v>
      </c>
      <c r="B40" s="1" t="s">
        <v>10</v>
      </c>
      <c r="C40" s="3">
        <v>43959</v>
      </c>
      <c r="D40" s="1">
        <v>7</v>
      </c>
      <c r="E40" s="1">
        <v>6</v>
      </c>
      <c r="F40" s="1">
        <v>25</v>
      </c>
      <c r="I40" s="1" t="s">
        <v>19</v>
      </c>
    </row>
    <row r="41" spans="1:9" ht="14.25" customHeight="1" x14ac:dyDescent="0.35">
      <c r="A41" s="1" t="s">
        <v>9</v>
      </c>
      <c r="B41" s="1" t="s">
        <v>10</v>
      </c>
      <c r="C41" s="3">
        <v>43959</v>
      </c>
      <c r="D41" s="1">
        <v>7</v>
      </c>
      <c r="E41" s="1">
        <v>4</v>
      </c>
      <c r="F41" s="1">
        <v>19</v>
      </c>
      <c r="I41" s="1" t="s">
        <v>19</v>
      </c>
    </row>
    <row r="42" spans="1:9" ht="14.25" customHeight="1" x14ac:dyDescent="0.35">
      <c r="A42" s="1" t="s">
        <v>9</v>
      </c>
      <c r="B42" s="1" t="s">
        <v>10</v>
      </c>
      <c r="C42" s="3">
        <v>43959</v>
      </c>
      <c r="D42" s="1">
        <v>7</v>
      </c>
      <c r="E42" s="1">
        <v>3</v>
      </c>
      <c r="F42" s="1">
        <v>19</v>
      </c>
      <c r="I42" s="1" t="s">
        <v>19</v>
      </c>
    </row>
    <row r="43" spans="1:9" ht="14.25" customHeight="1" x14ac:dyDescent="0.35">
      <c r="A43" s="1" t="s">
        <v>9</v>
      </c>
      <c r="B43" s="1" t="s">
        <v>10</v>
      </c>
      <c r="C43" s="3">
        <v>43959</v>
      </c>
      <c r="D43" s="1">
        <v>7</v>
      </c>
      <c r="E43" s="1">
        <v>1</v>
      </c>
      <c r="F43" s="1">
        <v>13</v>
      </c>
      <c r="I43" s="1" t="s">
        <v>19</v>
      </c>
    </row>
    <row r="44" spans="1:9" ht="14.25" customHeight="1" x14ac:dyDescent="0.35">
      <c r="A44" s="1" t="s">
        <v>9</v>
      </c>
      <c r="B44" s="1" t="s">
        <v>10</v>
      </c>
      <c r="C44" s="3">
        <v>43959</v>
      </c>
      <c r="D44" s="1">
        <v>7</v>
      </c>
      <c r="E44" s="1">
        <v>2</v>
      </c>
      <c r="F44" s="1">
        <v>12</v>
      </c>
      <c r="I44" s="1" t="s">
        <v>19</v>
      </c>
    </row>
    <row r="45" spans="1:9" ht="14.25" customHeight="1" x14ac:dyDescent="0.35">
      <c r="A45" s="1" t="s">
        <v>9</v>
      </c>
      <c r="B45" s="1" t="s">
        <v>10</v>
      </c>
      <c r="C45" s="3">
        <v>43959</v>
      </c>
      <c r="D45" s="1">
        <v>7</v>
      </c>
      <c r="E45" s="1">
        <v>2</v>
      </c>
      <c r="F45" s="1">
        <v>18</v>
      </c>
      <c r="I45" s="1" t="s">
        <v>19</v>
      </c>
    </row>
    <row r="46" spans="1:9" ht="14.25" customHeight="1" x14ac:dyDescent="0.35">
      <c r="A46" s="1" t="s">
        <v>9</v>
      </c>
      <c r="B46" s="1" t="s">
        <v>10</v>
      </c>
      <c r="C46" s="3">
        <v>43959</v>
      </c>
      <c r="D46" s="1">
        <v>7</v>
      </c>
      <c r="E46" s="1">
        <v>4</v>
      </c>
      <c r="F46" s="1">
        <v>25</v>
      </c>
      <c r="I46" s="1" t="s">
        <v>19</v>
      </c>
    </row>
    <row r="47" spans="1:9" ht="14.25" customHeight="1" x14ac:dyDescent="0.35">
      <c r="A47" s="1" t="s">
        <v>9</v>
      </c>
      <c r="B47" s="1" t="s">
        <v>10</v>
      </c>
      <c r="C47" s="3">
        <v>43959</v>
      </c>
      <c r="D47" s="1">
        <v>7</v>
      </c>
      <c r="E47" s="1">
        <v>5</v>
      </c>
      <c r="F47" s="1">
        <v>34</v>
      </c>
      <c r="I47" s="1" t="s">
        <v>19</v>
      </c>
    </row>
    <row r="48" spans="1:9" ht="14.25" customHeight="1" x14ac:dyDescent="0.35">
      <c r="A48" s="1" t="s">
        <v>9</v>
      </c>
      <c r="B48" s="1" t="s">
        <v>10</v>
      </c>
      <c r="C48" s="3">
        <v>43959</v>
      </c>
      <c r="D48" s="1">
        <v>7</v>
      </c>
      <c r="E48" s="1">
        <v>2</v>
      </c>
      <c r="F48" s="1">
        <v>29</v>
      </c>
      <c r="I48" s="1" t="s">
        <v>19</v>
      </c>
    </row>
    <row r="49" spans="1:9" ht="14.25" customHeight="1" x14ac:dyDescent="0.35">
      <c r="A49" s="1" t="s">
        <v>9</v>
      </c>
      <c r="B49" s="1" t="s">
        <v>10</v>
      </c>
      <c r="C49" s="3">
        <v>43959</v>
      </c>
      <c r="D49" s="1">
        <v>7</v>
      </c>
      <c r="E49" s="1">
        <v>2</v>
      </c>
      <c r="F49" s="1">
        <v>31</v>
      </c>
      <c r="I49" s="1" t="s">
        <v>19</v>
      </c>
    </row>
    <row r="50" spans="1:9" ht="14.25" customHeight="1" x14ac:dyDescent="0.35">
      <c r="A50" s="1" t="s">
        <v>9</v>
      </c>
      <c r="B50" s="1" t="s">
        <v>10</v>
      </c>
      <c r="C50" s="3">
        <v>43959</v>
      </c>
      <c r="D50" s="1">
        <v>8</v>
      </c>
      <c r="E50" s="1">
        <v>7</v>
      </c>
      <c r="F50" s="1">
        <v>35</v>
      </c>
      <c r="I50" s="1" t="s">
        <v>19</v>
      </c>
    </row>
    <row r="51" spans="1:9" ht="14.25" customHeight="1" x14ac:dyDescent="0.35">
      <c r="A51" s="1" t="s">
        <v>9</v>
      </c>
      <c r="B51" s="1" t="s">
        <v>10</v>
      </c>
      <c r="C51" s="3">
        <v>43959</v>
      </c>
      <c r="D51" s="1">
        <v>8</v>
      </c>
      <c r="E51" s="1">
        <v>4</v>
      </c>
      <c r="F51" s="1">
        <v>29</v>
      </c>
      <c r="I51" s="1" t="s">
        <v>19</v>
      </c>
    </row>
    <row r="52" spans="1:9" ht="14.25" customHeight="1" x14ac:dyDescent="0.35">
      <c r="A52" s="1" t="s">
        <v>9</v>
      </c>
      <c r="B52" s="1" t="s">
        <v>10</v>
      </c>
      <c r="C52" s="3">
        <v>43959</v>
      </c>
      <c r="D52" s="1">
        <v>8</v>
      </c>
      <c r="E52" s="1">
        <v>2</v>
      </c>
      <c r="F52" s="1">
        <v>25</v>
      </c>
      <c r="I52" s="1" t="s">
        <v>19</v>
      </c>
    </row>
    <row r="53" spans="1:9" ht="14.25" customHeight="1" x14ac:dyDescent="0.35">
      <c r="A53" s="1" t="s">
        <v>9</v>
      </c>
      <c r="B53" s="1" t="s">
        <v>10</v>
      </c>
      <c r="C53" s="3">
        <v>43959</v>
      </c>
      <c r="D53" s="1">
        <v>8</v>
      </c>
      <c r="E53" s="1">
        <v>1</v>
      </c>
      <c r="F53" s="1">
        <v>32</v>
      </c>
      <c r="I53" s="1" t="s">
        <v>19</v>
      </c>
    </row>
    <row r="54" spans="1:9" ht="14.25" customHeight="1" x14ac:dyDescent="0.35">
      <c r="A54" s="1" t="s">
        <v>9</v>
      </c>
      <c r="B54" s="1" t="s">
        <v>10</v>
      </c>
      <c r="C54" s="3">
        <v>43959</v>
      </c>
      <c r="D54" s="1">
        <v>8</v>
      </c>
      <c r="E54" s="1">
        <v>3</v>
      </c>
      <c r="F54" s="1">
        <v>30</v>
      </c>
      <c r="I54" s="1" t="s">
        <v>19</v>
      </c>
    </row>
    <row r="55" spans="1:9" ht="14.25" customHeight="1" x14ac:dyDescent="0.35">
      <c r="A55" s="1" t="s">
        <v>9</v>
      </c>
      <c r="B55" s="1" t="s">
        <v>10</v>
      </c>
      <c r="C55" s="3">
        <v>43959</v>
      </c>
      <c r="D55" s="1">
        <v>8</v>
      </c>
      <c r="E55" s="1">
        <v>2</v>
      </c>
      <c r="F55" s="1">
        <v>29</v>
      </c>
      <c r="I55" s="1" t="s">
        <v>19</v>
      </c>
    </row>
    <row r="56" spans="1:9" ht="14.25" customHeight="1" x14ac:dyDescent="0.35">
      <c r="A56" s="1" t="s">
        <v>9</v>
      </c>
      <c r="B56" s="1" t="s">
        <v>10</v>
      </c>
      <c r="C56" s="3">
        <v>43959</v>
      </c>
      <c r="D56" s="1">
        <v>8</v>
      </c>
      <c r="E56" s="1">
        <v>2</v>
      </c>
      <c r="F56" s="1">
        <v>25</v>
      </c>
      <c r="I56" s="1" t="s">
        <v>19</v>
      </c>
    </row>
    <row r="57" spans="1:9" ht="14.25" customHeight="1" x14ac:dyDescent="0.35">
      <c r="A57" s="1" t="s">
        <v>9</v>
      </c>
      <c r="B57" s="1" t="s">
        <v>10</v>
      </c>
      <c r="C57" s="3">
        <v>43959</v>
      </c>
      <c r="D57" s="1">
        <v>8</v>
      </c>
      <c r="E57" s="1">
        <v>1</v>
      </c>
      <c r="F57" s="1">
        <v>15</v>
      </c>
      <c r="I57" s="1" t="s">
        <v>19</v>
      </c>
    </row>
    <row r="58" spans="1:9" ht="14.25" customHeight="1" x14ac:dyDescent="0.35">
      <c r="A58" s="1" t="s">
        <v>9</v>
      </c>
      <c r="B58" s="1" t="s">
        <v>10</v>
      </c>
      <c r="C58" s="3">
        <v>43959</v>
      </c>
      <c r="D58" s="1">
        <v>9</v>
      </c>
      <c r="E58" s="1">
        <v>2</v>
      </c>
      <c r="F58" s="1">
        <v>26</v>
      </c>
      <c r="I58" s="1" t="s">
        <v>19</v>
      </c>
    </row>
    <row r="59" spans="1:9" ht="14.25" customHeight="1" x14ac:dyDescent="0.35">
      <c r="A59" s="1" t="s">
        <v>9</v>
      </c>
      <c r="B59" s="1" t="s">
        <v>10</v>
      </c>
      <c r="C59" s="3">
        <v>43959</v>
      </c>
      <c r="D59" s="1">
        <v>9</v>
      </c>
      <c r="E59" s="1">
        <v>8</v>
      </c>
      <c r="F59" s="1">
        <v>22</v>
      </c>
      <c r="I59" s="1" t="s">
        <v>19</v>
      </c>
    </row>
    <row r="60" spans="1:9" ht="14.25" customHeight="1" x14ac:dyDescent="0.35">
      <c r="A60" s="1" t="s">
        <v>9</v>
      </c>
      <c r="B60" s="1" t="s">
        <v>10</v>
      </c>
      <c r="C60" s="3">
        <v>43959</v>
      </c>
      <c r="D60" s="1">
        <v>9</v>
      </c>
      <c r="E60" s="1">
        <v>5</v>
      </c>
      <c r="F60" s="1">
        <v>32</v>
      </c>
      <c r="I60" s="1" t="s">
        <v>19</v>
      </c>
    </row>
    <row r="61" spans="1:9" ht="14.25" customHeight="1" x14ac:dyDescent="0.35">
      <c r="A61" s="1" t="s">
        <v>9</v>
      </c>
      <c r="B61" s="1" t="s">
        <v>10</v>
      </c>
      <c r="C61" s="3">
        <v>43959</v>
      </c>
      <c r="D61" s="1">
        <v>9</v>
      </c>
      <c r="E61" s="1">
        <v>6</v>
      </c>
      <c r="F61" s="1">
        <v>30</v>
      </c>
      <c r="I61" s="1" t="s">
        <v>19</v>
      </c>
    </row>
    <row r="62" spans="1:9" ht="14.25" customHeight="1" x14ac:dyDescent="0.35">
      <c r="A62" s="1" t="s">
        <v>9</v>
      </c>
      <c r="B62" s="1" t="s">
        <v>10</v>
      </c>
      <c r="C62" s="3">
        <v>43959</v>
      </c>
      <c r="D62" s="1">
        <v>9</v>
      </c>
      <c r="E62" s="1">
        <v>9</v>
      </c>
      <c r="F62" s="1">
        <v>35</v>
      </c>
      <c r="I62" s="1" t="s">
        <v>19</v>
      </c>
    </row>
    <row r="63" spans="1:9" ht="14.25" customHeight="1" x14ac:dyDescent="0.35">
      <c r="A63" s="1" t="s">
        <v>9</v>
      </c>
      <c r="B63" s="1" t="s">
        <v>10</v>
      </c>
      <c r="C63" s="3">
        <v>43959</v>
      </c>
      <c r="D63" s="1">
        <v>9</v>
      </c>
      <c r="E63" s="1">
        <v>10</v>
      </c>
      <c r="F63" s="1">
        <v>40</v>
      </c>
      <c r="I63" s="1" t="s">
        <v>19</v>
      </c>
    </row>
    <row r="64" spans="1:9" ht="14.25" customHeight="1" x14ac:dyDescent="0.35">
      <c r="A64" s="1" t="s">
        <v>9</v>
      </c>
      <c r="B64" s="1" t="s">
        <v>10</v>
      </c>
      <c r="C64" s="3">
        <v>43959</v>
      </c>
      <c r="D64" s="1">
        <v>10</v>
      </c>
      <c r="E64" s="1">
        <v>4</v>
      </c>
      <c r="F64" s="1">
        <v>21</v>
      </c>
      <c r="I64" s="1" t="s">
        <v>19</v>
      </c>
    </row>
    <row r="65" spans="1:9" ht="14.25" customHeight="1" x14ac:dyDescent="0.35">
      <c r="A65" s="1" t="s">
        <v>9</v>
      </c>
      <c r="B65" s="1" t="s">
        <v>10</v>
      </c>
      <c r="C65" s="3">
        <v>43959</v>
      </c>
      <c r="D65" s="1">
        <v>10</v>
      </c>
      <c r="E65" s="1">
        <v>1</v>
      </c>
      <c r="F65" s="1">
        <v>5</v>
      </c>
      <c r="I65" s="1" t="s">
        <v>19</v>
      </c>
    </row>
    <row r="66" spans="1:9" ht="14.25" customHeight="1" x14ac:dyDescent="0.35">
      <c r="A66" s="1" t="s">
        <v>9</v>
      </c>
      <c r="B66" s="1" t="s">
        <v>10</v>
      </c>
      <c r="C66" s="3">
        <v>43959</v>
      </c>
      <c r="D66" s="1">
        <v>10</v>
      </c>
      <c r="E66" s="1">
        <v>1</v>
      </c>
      <c r="F66" s="1">
        <v>14</v>
      </c>
      <c r="I66" s="1" t="s">
        <v>19</v>
      </c>
    </row>
    <row r="67" spans="1:9" ht="14.25" customHeight="1" x14ac:dyDescent="0.35">
      <c r="A67" s="1" t="s">
        <v>9</v>
      </c>
      <c r="B67" s="1" t="s">
        <v>10</v>
      </c>
      <c r="C67" s="3">
        <v>43959</v>
      </c>
      <c r="D67" s="1">
        <v>10</v>
      </c>
      <c r="E67" s="1">
        <v>3</v>
      </c>
      <c r="F67" s="1">
        <v>21</v>
      </c>
      <c r="I67" s="1" t="s">
        <v>19</v>
      </c>
    </row>
    <row r="68" spans="1:9" ht="14.25" customHeight="1" x14ac:dyDescent="0.35">
      <c r="A68" s="1" t="s">
        <v>9</v>
      </c>
      <c r="B68" s="1" t="s">
        <v>10</v>
      </c>
      <c r="C68" s="3">
        <v>43959</v>
      </c>
      <c r="D68" s="1">
        <v>10</v>
      </c>
      <c r="E68" s="1">
        <v>4</v>
      </c>
      <c r="F68" s="1">
        <v>27</v>
      </c>
      <c r="I68" s="1" t="s">
        <v>19</v>
      </c>
    </row>
    <row r="69" spans="1:9" ht="14.25" customHeight="1" x14ac:dyDescent="0.35">
      <c r="A69" s="1" t="s">
        <v>9</v>
      </c>
      <c r="B69" s="1" t="s">
        <v>10</v>
      </c>
      <c r="C69" s="3">
        <v>43959</v>
      </c>
      <c r="D69" s="1">
        <v>10</v>
      </c>
      <c r="E69" s="1">
        <v>2</v>
      </c>
      <c r="F69" s="1">
        <v>32</v>
      </c>
      <c r="I69" s="1" t="s">
        <v>19</v>
      </c>
    </row>
    <row r="70" spans="1:9" ht="14.25" customHeight="1" x14ac:dyDescent="0.35">
      <c r="A70" s="1" t="s">
        <v>9</v>
      </c>
      <c r="B70" s="1" t="s">
        <v>10</v>
      </c>
      <c r="C70" s="3">
        <v>43959</v>
      </c>
      <c r="D70" s="1">
        <v>10</v>
      </c>
      <c r="E70" s="1">
        <v>3</v>
      </c>
      <c r="F70" s="1">
        <v>35</v>
      </c>
      <c r="I70" s="1" t="s">
        <v>19</v>
      </c>
    </row>
    <row r="71" spans="1:9" ht="14.25" customHeight="1" x14ac:dyDescent="0.35">
      <c r="A71" s="1" t="s">
        <v>9</v>
      </c>
      <c r="B71" s="1" t="s">
        <v>10</v>
      </c>
      <c r="C71" s="3">
        <v>43959</v>
      </c>
      <c r="D71" s="1">
        <v>10</v>
      </c>
      <c r="E71" s="1">
        <v>3</v>
      </c>
      <c r="F71" s="1">
        <v>32</v>
      </c>
      <c r="I71" s="1" t="s">
        <v>19</v>
      </c>
    </row>
    <row r="72" spans="1:9" ht="14.25" customHeight="1" x14ac:dyDescent="0.35">
      <c r="A72" s="1" t="s">
        <v>9</v>
      </c>
      <c r="B72" s="1" t="s">
        <v>10</v>
      </c>
      <c r="C72" s="3">
        <v>43959</v>
      </c>
      <c r="D72" s="1">
        <v>10</v>
      </c>
      <c r="E72" s="1">
        <v>3</v>
      </c>
      <c r="F72" s="1">
        <v>24</v>
      </c>
      <c r="I72" s="1" t="s">
        <v>19</v>
      </c>
    </row>
    <row r="73" spans="1:9" ht="14.25" customHeight="1" x14ac:dyDescent="0.35">
      <c r="A73" s="1" t="s">
        <v>9</v>
      </c>
      <c r="B73" s="1" t="s">
        <v>10</v>
      </c>
      <c r="C73" s="3">
        <v>43959</v>
      </c>
      <c r="D73" s="1">
        <v>10</v>
      </c>
      <c r="E73" s="1">
        <v>4</v>
      </c>
      <c r="F73" s="1">
        <v>42</v>
      </c>
      <c r="I73" s="1" t="s">
        <v>19</v>
      </c>
    </row>
    <row r="74" spans="1:9" ht="14.25" customHeight="1" x14ac:dyDescent="0.35">
      <c r="A74" s="1" t="s">
        <v>9</v>
      </c>
      <c r="B74" s="1" t="s">
        <v>10</v>
      </c>
      <c r="C74" s="3">
        <v>43959</v>
      </c>
      <c r="D74" s="1">
        <v>10</v>
      </c>
      <c r="E74" s="1">
        <v>16</v>
      </c>
      <c r="F74" s="1">
        <v>46</v>
      </c>
      <c r="I74" s="1" t="s">
        <v>19</v>
      </c>
    </row>
    <row r="75" spans="1:9" ht="14.25" customHeight="1" x14ac:dyDescent="0.35">
      <c r="A75" s="1" t="s">
        <v>9</v>
      </c>
      <c r="B75" s="1" t="s">
        <v>10</v>
      </c>
      <c r="C75" s="3">
        <v>43959</v>
      </c>
      <c r="D75" s="1">
        <v>10</v>
      </c>
      <c r="E75" s="1">
        <v>5</v>
      </c>
      <c r="F75" s="1">
        <v>42</v>
      </c>
      <c r="I75" s="1" t="s">
        <v>19</v>
      </c>
    </row>
    <row r="76" spans="1:9" ht="14.25" customHeight="1" x14ac:dyDescent="0.35">
      <c r="A76" s="1" t="s">
        <v>9</v>
      </c>
      <c r="B76" s="1" t="s">
        <v>10</v>
      </c>
      <c r="C76" s="3">
        <v>43959</v>
      </c>
      <c r="D76" s="1">
        <v>11</v>
      </c>
      <c r="E76" s="1">
        <v>2</v>
      </c>
      <c r="F76" s="1">
        <v>21</v>
      </c>
      <c r="I76" s="1" t="s">
        <v>19</v>
      </c>
    </row>
    <row r="77" spans="1:9" ht="14.25" customHeight="1" x14ac:dyDescent="0.35">
      <c r="A77" s="1" t="s">
        <v>9</v>
      </c>
      <c r="B77" s="1" t="s">
        <v>10</v>
      </c>
      <c r="C77" s="3">
        <v>43959</v>
      </c>
      <c r="D77" s="1">
        <v>11</v>
      </c>
      <c r="E77" s="1">
        <v>3</v>
      </c>
      <c r="F77" s="1">
        <v>24</v>
      </c>
      <c r="I77" s="1" t="s">
        <v>19</v>
      </c>
    </row>
    <row r="78" spans="1:9" ht="14.25" customHeight="1" x14ac:dyDescent="0.35">
      <c r="A78" s="1" t="s">
        <v>9</v>
      </c>
      <c r="B78" s="1" t="s">
        <v>10</v>
      </c>
      <c r="C78" s="3">
        <v>43959</v>
      </c>
      <c r="D78" s="1">
        <v>11</v>
      </c>
      <c r="E78" s="1">
        <v>1</v>
      </c>
      <c r="F78" s="1">
        <v>20</v>
      </c>
      <c r="I78" s="1" t="s">
        <v>19</v>
      </c>
    </row>
    <row r="79" spans="1:9" ht="14.25" customHeight="1" x14ac:dyDescent="0.35">
      <c r="A79" s="1" t="s">
        <v>9</v>
      </c>
      <c r="B79" s="1" t="s">
        <v>10</v>
      </c>
      <c r="C79" s="3">
        <v>43959</v>
      </c>
      <c r="D79" s="1">
        <v>11</v>
      </c>
      <c r="E79" s="1">
        <v>7</v>
      </c>
      <c r="F79" s="1">
        <v>38</v>
      </c>
      <c r="I79" s="1" t="s">
        <v>19</v>
      </c>
    </row>
    <row r="80" spans="1:9" ht="14.25" customHeight="1" x14ac:dyDescent="0.35">
      <c r="A80" s="1" t="s">
        <v>9</v>
      </c>
      <c r="B80" s="1" t="s">
        <v>10</v>
      </c>
      <c r="C80" s="3">
        <v>43959</v>
      </c>
      <c r="D80" s="1">
        <v>11</v>
      </c>
      <c r="E80" s="1">
        <v>1</v>
      </c>
      <c r="F80" s="1">
        <v>23</v>
      </c>
      <c r="I80" s="1" t="s">
        <v>19</v>
      </c>
    </row>
    <row r="81" spans="1:9" ht="14.25" customHeight="1" x14ac:dyDescent="0.35">
      <c r="A81" s="1" t="s">
        <v>9</v>
      </c>
      <c r="B81" s="1" t="s">
        <v>10</v>
      </c>
      <c r="C81" s="3">
        <v>43959</v>
      </c>
      <c r="D81" s="1">
        <v>11</v>
      </c>
      <c r="E81" s="1">
        <v>2</v>
      </c>
      <c r="F81" s="1">
        <v>21</v>
      </c>
      <c r="I81" s="1" t="s">
        <v>19</v>
      </c>
    </row>
    <row r="82" spans="1:9" ht="14.25" customHeight="1" x14ac:dyDescent="0.35">
      <c r="A82" s="1" t="s">
        <v>9</v>
      </c>
      <c r="B82" s="1" t="s">
        <v>10</v>
      </c>
      <c r="C82" s="3">
        <v>43959</v>
      </c>
      <c r="D82" s="1">
        <v>11</v>
      </c>
      <c r="E82" s="1">
        <v>1</v>
      </c>
      <c r="F82" s="1">
        <v>16</v>
      </c>
      <c r="I82" s="1" t="s">
        <v>19</v>
      </c>
    </row>
    <row r="83" spans="1:9" ht="14.25" customHeight="1" x14ac:dyDescent="0.35">
      <c r="A83" s="1" t="s">
        <v>9</v>
      </c>
      <c r="B83" s="1" t="s">
        <v>10</v>
      </c>
      <c r="C83" s="3">
        <v>43959</v>
      </c>
      <c r="D83" s="1">
        <v>11</v>
      </c>
      <c r="E83" s="1">
        <v>3</v>
      </c>
      <c r="F83" s="1">
        <v>28</v>
      </c>
      <c r="I83" s="1" t="s">
        <v>19</v>
      </c>
    </row>
    <row r="84" spans="1:9" ht="14.25" customHeight="1" x14ac:dyDescent="0.35">
      <c r="A84" s="1" t="s">
        <v>9</v>
      </c>
      <c r="B84" s="1" t="s">
        <v>10</v>
      </c>
      <c r="C84" s="3">
        <v>43959</v>
      </c>
      <c r="D84" s="1">
        <v>11</v>
      </c>
      <c r="E84" s="1">
        <v>3</v>
      </c>
      <c r="F84" s="1">
        <v>24</v>
      </c>
      <c r="I84" s="1" t="s">
        <v>19</v>
      </c>
    </row>
    <row r="85" spans="1:9" ht="14.25" customHeight="1" x14ac:dyDescent="0.35">
      <c r="A85" s="1" t="s">
        <v>9</v>
      </c>
      <c r="B85" s="1" t="s">
        <v>10</v>
      </c>
      <c r="C85" s="3">
        <v>43959</v>
      </c>
      <c r="D85" s="1">
        <v>11</v>
      </c>
      <c r="E85" s="1">
        <v>10</v>
      </c>
      <c r="F85" s="1">
        <v>13</v>
      </c>
      <c r="I85" s="1" t="s">
        <v>19</v>
      </c>
    </row>
    <row r="86" spans="1:9" ht="14.25" customHeight="1" x14ac:dyDescent="0.35">
      <c r="A86" s="1" t="s">
        <v>9</v>
      </c>
      <c r="B86" s="1" t="s">
        <v>10</v>
      </c>
      <c r="C86" s="3">
        <v>43959</v>
      </c>
      <c r="D86" s="1">
        <v>11</v>
      </c>
      <c r="E86" s="1">
        <v>3</v>
      </c>
      <c r="F86" s="1">
        <v>21</v>
      </c>
      <c r="I86" s="1" t="s">
        <v>19</v>
      </c>
    </row>
    <row r="87" spans="1:9" ht="14.25" customHeight="1" x14ac:dyDescent="0.35">
      <c r="A87" s="1" t="s">
        <v>9</v>
      </c>
      <c r="B87" s="1" t="s">
        <v>10</v>
      </c>
      <c r="C87" s="3">
        <v>43959</v>
      </c>
      <c r="D87" s="1">
        <v>11</v>
      </c>
      <c r="E87" s="1">
        <v>1</v>
      </c>
      <c r="F87" s="1">
        <v>22</v>
      </c>
      <c r="I87" s="1" t="s">
        <v>19</v>
      </c>
    </row>
    <row r="88" spans="1:9" ht="14.25" customHeight="1" x14ac:dyDescent="0.35">
      <c r="A88" s="1" t="s">
        <v>9</v>
      </c>
      <c r="B88" s="1" t="s">
        <v>10</v>
      </c>
      <c r="C88" s="3">
        <v>43959</v>
      </c>
      <c r="D88" s="1">
        <v>11</v>
      </c>
      <c r="E88" s="1">
        <v>3</v>
      </c>
      <c r="F88" s="1">
        <v>28</v>
      </c>
      <c r="I88" s="1" t="s">
        <v>19</v>
      </c>
    </row>
    <row r="89" spans="1:9" ht="14.25" customHeight="1" x14ac:dyDescent="0.35">
      <c r="A89" s="1" t="s">
        <v>9</v>
      </c>
      <c r="B89" s="1" t="s">
        <v>10</v>
      </c>
      <c r="C89" s="3">
        <v>43959</v>
      </c>
      <c r="D89" s="1">
        <v>11</v>
      </c>
      <c r="E89" s="1">
        <v>2</v>
      </c>
      <c r="F89" s="1">
        <v>17</v>
      </c>
      <c r="I89" s="1" t="s">
        <v>19</v>
      </c>
    </row>
    <row r="90" spans="1:9" ht="14.25" customHeight="1" x14ac:dyDescent="0.35">
      <c r="A90" s="1" t="s">
        <v>9</v>
      </c>
      <c r="B90" s="1" t="s">
        <v>10</v>
      </c>
      <c r="C90" s="3">
        <v>43959</v>
      </c>
      <c r="D90" s="1">
        <v>11</v>
      </c>
      <c r="E90" s="1">
        <v>4</v>
      </c>
      <c r="F90" s="1">
        <v>27</v>
      </c>
      <c r="I90" s="1" t="s">
        <v>19</v>
      </c>
    </row>
    <row r="91" spans="1:9" ht="14.25" customHeight="1" x14ac:dyDescent="0.35">
      <c r="A91" s="1" t="s">
        <v>9</v>
      </c>
      <c r="B91" s="1" t="s">
        <v>10</v>
      </c>
      <c r="C91" s="3">
        <v>43959</v>
      </c>
      <c r="D91" s="1">
        <v>12</v>
      </c>
      <c r="E91" s="1">
        <v>6</v>
      </c>
      <c r="F91" s="1">
        <v>24</v>
      </c>
      <c r="I91" s="1" t="s">
        <v>19</v>
      </c>
    </row>
    <row r="92" spans="1:9" ht="14.25" customHeight="1" x14ac:dyDescent="0.35">
      <c r="A92" s="1" t="s">
        <v>9</v>
      </c>
      <c r="B92" s="1" t="s">
        <v>10</v>
      </c>
      <c r="C92" s="3">
        <v>43959</v>
      </c>
      <c r="D92" s="1">
        <v>12</v>
      </c>
      <c r="E92" s="1">
        <v>7</v>
      </c>
      <c r="F92" s="1">
        <v>20</v>
      </c>
      <c r="I92" s="1" t="s">
        <v>19</v>
      </c>
    </row>
    <row r="93" spans="1:9" ht="14.25" customHeight="1" x14ac:dyDescent="0.35">
      <c r="A93" s="1" t="s">
        <v>9</v>
      </c>
      <c r="B93" s="1" t="s">
        <v>10</v>
      </c>
      <c r="C93" s="3">
        <v>43959</v>
      </c>
      <c r="D93" s="1">
        <v>12</v>
      </c>
      <c r="E93" s="1">
        <v>6</v>
      </c>
      <c r="F93" s="1">
        <v>16</v>
      </c>
      <c r="I93" s="1" t="s">
        <v>19</v>
      </c>
    </row>
    <row r="94" spans="1:9" ht="14.25" customHeight="1" x14ac:dyDescent="0.35">
      <c r="A94" s="1" t="s">
        <v>9</v>
      </c>
      <c r="B94" s="1" t="s">
        <v>10</v>
      </c>
      <c r="C94" s="3">
        <v>43959</v>
      </c>
      <c r="D94" s="1">
        <v>12</v>
      </c>
      <c r="E94" s="1">
        <v>3</v>
      </c>
      <c r="F94" s="1">
        <v>16</v>
      </c>
      <c r="I94" s="1" t="s">
        <v>19</v>
      </c>
    </row>
    <row r="95" spans="1:9" ht="14.25" customHeight="1" x14ac:dyDescent="0.35">
      <c r="A95" s="1" t="s">
        <v>9</v>
      </c>
      <c r="B95" s="1" t="s">
        <v>10</v>
      </c>
      <c r="C95" s="3">
        <v>43959</v>
      </c>
      <c r="D95" s="1">
        <v>12</v>
      </c>
      <c r="E95" s="1">
        <v>2</v>
      </c>
      <c r="F95" s="1">
        <v>24</v>
      </c>
      <c r="I95" s="1" t="s">
        <v>19</v>
      </c>
    </row>
    <row r="96" spans="1:9" ht="14.25" customHeight="1" x14ac:dyDescent="0.35">
      <c r="A96" s="1" t="s">
        <v>9</v>
      </c>
      <c r="B96" s="1" t="s">
        <v>10</v>
      </c>
      <c r="C96" s="3">
        <v>43959</v>
      </c>
      <c r="D96" s="1">
        <v>12</v>
      </c>
      <c r="E96" s="1">
        <v>4</v>
      </c>
      <c r="F96" s="1">
        <v>29</v>
      </c>
      <c r="I96" s="1" t="s">
        <v>19</v>
      </c>
    </row>
    <row r="97" spans="1:9" ht="14.25" customHeight="1" x14ac:dyDescent="0.35">
      <c r="A97" s="1" t="s">
        <v>9</v>
      </c>
      <c r="B97" s="1" t="s">
        <v>10</v>
      </c>
      <c r="C97" s="3">
        <v>43959</v>
      </c>
      <c r="D97" s="1">
        <v>12</v>
      </c>
      <c r="E97" s="1">
        <v>3</v>
      </c>
      <c r="F97" s="1">
        <v>28</v>
      </c>
      <c r="I97" s="1" t="s">
        <v>19</v>
      </c>
    </row>
    <row r="98" spans="1:9" ht="14.25" customHeight="1" x14ac:dyDescent="0.35">
      <c r="A98" s="1" t="s">
        <v>9</v>
      </c>
      <c r="B98" s="1" t="s">
        <v>10</v>
      </c>
      <c r="C98" s="3">
        <v>43959</v>
      </c>
      <c r="D98" s="1">
        <v>12</v>
      </c>
      <c r="E98" s="1">
        <v>3</v>
      </c>
      <c r="F98" s="1">
        <v>30</v>
      </c>
      <c r="I98" s="1" t="s">
        <v>19</v>
      </c>
    </row>
    <row r="99" spans="1:9" ht="14.25" customHeight="1" x14ac:dyDescent="0.35">
      <c r="A99" s="1" t="s">
        <v>9</v>
      </c>
      <c r="B99" s="1" t="s">
        <v>10</v>
      </c>
      <c r="C99" s="3">
        <v>43959</v>
      </c>
      <c r="D99" s="1">
        <v>12</v>
      </c>
      <c r="E99" s="1">
        <v>1</v>
      </c>
      <c r="F99" s="1">
        <v>7</v>
      </c>
      <c r="I99" s="1" t="s">
        <v>19</v>
      </c>
    </row>
    <row r="100" spans="1:9" ht="14.25" customHeight="1" x14ac:dyDescent="0.35">
      <c r="A100" s="1" t="s">
        <v>9</v>
      </c>
      <c r="B100" s="1" t="s">
        <v>10</v>
      </c>
      <c r="C100" s="3">
        <v>43959</v>
      </c>
      <c r="D100" s="1">
        <v>12</v>
      </c>
      <c r="E100" s="1">
        <v>2</v>
      </c>
      <c r="F100" s="1">
        <v>19</v>
      </c>
      <c r="I100" s="1" t="s">
        <v>19</v>
      </c>
    </row>
    <row r="101" spans="1:9" ht="14.25" customHeight="1" x14ac:dyDescent="0.35">
      <c r="A101" s="1" t="s">
        <v>9</v>
      </c>
      <c r="B101" s="1" t="s">
        <v>10</v>
      </c>
      <c r="C101" s="3">
        <v>43959</v>
      </c>
      <c r="D101" s="1">
        <v>12</v>
      </c>
      <c r="E101" s="1">
        <v>2</v>
      </c>
      <c r="F101" s="1">
        <v>24</v>
      </c>
      <c r="I101" s="1" t="s">
        <v>19</v>
      </c>
    </row>
    <row r="102" spans="1:9" ht="14.25" customHeight="1" x14ac:dyDescent="0.35">
      <c r="D102" s="26" t="s">
        <v>126</v>
      </c>
      <c r="E102" s="6">
        <f>AVERAGE(E2:E101)</f>
        <v>3.67</v>
      </c>
      <c r="F102" s="6">
        <f>AVERAGE(F2:F101)</f>
        <v>24.96</v>
      </c>
    </row>
    <row r="103" spans="1:9" ht="14.25" customHeight="1" x14ac:dyDescent="0.35">
      <c r="F103" s="1" t="s">
        <v>14</v>
      </c>
      <c r="G103" s="1">
        <f>COUNTBLANK(G2:G101)</f>
        <v>100</v>
      </c>
    </row>
    <row r="104" spans="1:9" ht="14.25" customHeight="1" x14ac:dyDescent="0.35">
      <c r="F104" s="1" t="s">
        <v>15</v>
      </c>
    </row>
    <row r="105" spans="1:9" ht="14.25" customHeight="1" x14ac:dyDescent="0.35">
      <c r="F105" s="1" t="s">
        <v>16</v>
      </c>
    </row>
    <row r="106" spans="1:9" ht="14.25" customHeight="1" x14ac:dyDescent="0.35">
      <c r="F106" s="1" t="s">
        <v>17</v>
      </c>
    </row>
    <row r="107" spans="1:9" ht="14.25" customHeight="1" x14ac:dyDescent="0.35">
      <c r="F107" s="1" t="s">
        <v>18</v>
      </c>
    </row>
    <row r="108" spans="1:9" ht="14.25" customHeight="1" x14ac:dyDescent="0.35"/>
    <row r="109" spans="1:9" ht="14.25" customHeight="1" x14ac:dyDescent="0.35"/>
    <row r="110" spans="1:9" ht="14.25" customHeight="1" x14ac:dyDescent="0.35"/>
    <row r="111" spans="1:9" ht="14.25" customHeight="1" x14ac:dyDescent="0.35"/>
    <row r="112" spans="1:9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0"/>
  <sheetViews>
    <sheetView zoomScale="70" zoomScaleNormal="70" workbookViewId="0">
      <selection activeCell="G105" sqref="G105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44658</v>
      </c>
      <c r="D2" s="1">
        <v>1</v>
      </c>
      <c r="E2" s="1">
        <v>1</v>
      </c>
      <c r="F2" s="1">
        <v>6</v>
      </c>
      <c r="G2" s="1">
        <v>21</v>
      </c>
      <c r="I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44658</v>
      </c>
      <c r="D3" s="3"/>
      <c r="F3" s="1">
        <v>2</v>
      </c>
      <c r="G3" s="1">
        <v>16</v>
      </c>
      <c r="I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44658</v>
      </c>
      <c r="D4" s="3"/>
      <c r="F4" s="1">
        <v>5</v>
      </c>
      <c r="G4" s="1">
        <v>17</v>
      </c>
      <c r="I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44658</v>
      </c>
      <c r="D5" s="3"/>
      <c r="F5" s="1">
        <v>6</v>
      </c>
      <c r="G5" s="1">
        <v>29</v>
      </c>
      <c r="I5" s="1" t="s">
        <v>28</v>
      </c>
      <c r="L5" s="1" t="s">
        <v>43</v>
      </c>
    </row>
    <row r="6" spans="1:12" ht="14.25" customHeight="1" x14ac:dyDescent="0.35">
      <c r="A6" s="1" t="s">
        <v>9</v>
      </c>
      <c r="B6" s="1" t="s">
        <v>10</v>
      </c>
      <c r="C6" s="3">
        <v>44658</v>
      </c>
      <c r="D6" s="3"/>
      <c r="F6" s="1">
        <v>4</v>
      </c>
      <c r="G6" s="1">
        <v>21</v>
      </c>
      <c r="I6" s="1" t="s">
        <v>28</v>
      </c>
      <c r="L6" s="1" t="s">
        <v>52</v>
      </c>
    </row>
    <row r="7" spans="1:12" ht="14.25" customHeight="1" x14ac:dyDescent="0.35">
      <c r="A7" s="1" t="s">
        <v>9</v>
      </c>
      <c r="B7" s="1" t="s">
        <v>10</v>
      </c>
      <c r="C7" s="3">
        <v>44658</v>
      </c>
      <c r="D7" s="3"/>
      <c r="F7" s="1">
        <v>0.5</v>
      </c>
      <c r="G7" s="1">
        <v>0.5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44658</v>
      </c>
      <c r="D8" s="3"/>
      <c r="F8" s="1">
        <v>0.5</v>
      </c>
      <c r="G8" s="1">
        <v>0.5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44658</v>
      </c>
      <c r="D9" s="3"/>
      <c r="F9" s="1">
        <v>8</v>
      </c>
      <c r="G9" s="1">
        <v>22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44658</v>
      </c>
      <c r="D10" s="1">
        <v>2</v>
      </c>
      <c r="E10" s="1">
        <v>2</v>
      </c>
      <c r="F10" s="1">
        <v>10</v>
      </c>
      <c r="G10" s="1">
        <v>28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44658</v>
      </c>
      <c r="D11" s="1"/>
      <c r="F11" s="1">
        <v>12</v>
      </c>
      <c r="G11" s="1">
        <v>22</v>
      </c>
      <c r="I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44658</v>
      </c>
      <c r="D12" s="1"/>
      <c r="F12" s="1">
        <v>1</v>
      </c>
      <c r="G12" s="1">
        <v>5</v>
      </c>
      <c r="I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44658</v>
      </c>
      <c r="D13" s="1"/>
      <c r="F13" s="1">
        <v>6</v>
      </c>
      <c r="G13" s="1">
        <v>18</v>
      </c>
      <c r="I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44658</v>
      </c>
      <c r="D14" s="1"/>
      <c r="F14" s="1">
        <v>2</v>
      </c>
      <c r="G14" s="1">
        <v>25</v>
      </c>
      <c r="I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44658</v>
      </c>
      <c r="D15" s="1"/>
      <c r="F15" s="1">
        <v>6</v>
      </c>
      <c r="G15" s="1">
        <v>23</v>
      </c>
      <c r="I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44658</v>
      </c>
      <c r="D16" s="1"/>
      <c r="F16" s="1">
        <v>3</v>
      </c>
      <c r="G16" s="1">
        <v>23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44658</v>
      </c>
      <c r="D17" s="1"/>
      <c r="F17" s="1">
        <v>2</v>
      </c>
      <c r="G17" s="1">
        <v>21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44658</v>
      </c>
      <c r="D18" s="1"/>
      <c r="F18" s="1">
        <v>5</v>
      </c>
      <c r="G18" s="1">
        <v>23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44658</v>
      </c>
      <c r="D19" s="1">
        <v>3</v>
      </c>
      <c r="E19" s="1">
        <v>3</v>
      </c>
      <c r="F19" s="1">
        <v>1</v>
      </c>
      <c r="G19" s="1">
        <v>5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44658</v>
      </c>
      <c r="D20" s="1"/>
      <c r="F20" s="1">
        <v>1</v>
      </c>
      <c r="G20" s="1">
        <v>6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44658</v>
      </c>
      <c r="D21" s="1"/>
      <c r="F21" s="1">
        <v>3</v>
      </c>
      <c r="G21" s="1">
        <v>9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44658</v>
      </c>
      <c r="D22" s="1"/>
      <c r="F22" s="1">
        <v>7</v>
      </c>
      <c r="G22" s="1">
        <v>21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44658</v>
      </c>
      <c r="D23" s="1"/>
      <c r="F23" s="1">
        <v>2</v>
      </c>
      <c r="G23" s="1">
        <v>16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44658</v>
      </c>
      <c r="D24" s="1"/>
      <c r="F24" s="1">
        <v>2</v>
      </c>
      <c r="G24" s="1">
        <v>24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44658</v>
      </c>
      <c r="D25" s="1"/>
      <c r="F25" s="1">
        <v>1</v>
      </c>
      <c r="G25" s="1">
        <v>15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44658</v>
      </c>
      <c r="D26" s="1"/>
      <c r="F26" s="1">
        <v>2</v>
      </c>
      <c r="G26" s="1">
        <v>20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44658</v>
      </c>
      <c r="D27" s="1"/>
      <c r="F27" s="1">
        <v>11</v>
      </c>
      <c r="G27" s="1">
        <v>20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44658</v>
      </c>
      <c r="D28" s="1">
        <v>4</v>
      </c>
      <c r="E28" s="1">
        <v>4</v>
      </c>
      <c r="F28" s="1">
        <v>5</v>
      </c>
      <c r="G28" s="1">
        <v>23</v>
      </c>
      <c r="I28" s="1" t="s">
        <v>53</v>
      </c>
    </row>
    <row r="29" spans="1:9" ht="14.25" customHeight="1" x14ac:dyDescent="0.35">
      <c r="A29" s="1" t="s">
        <v>9</v>
      </c>
      <c r="B29" s="1" t="s">
        <v>10</v>
      </c>
      <c r="C29" s="3">
        <v>44658</v>
      </c>
      <c r="D29" s="1"/>
      <c r="F29" s="1">
        <v>5</v>
      </c>
      <c r="G29" s="1">
        <v>17</v>
      </c>
      <c r="I29" s="1" t="s">
        <v>53</v>
      </c>
    </row>
    <row r="30" spans="1:9" ht="14.25" customHeight="1" x14ac:dyDescent="0.35">
      <c r="A30" s="1" t="s">
        <v>9</v>
      </c>
      <c r="B30" s="1" t="s">
        <v>10</v>
      </c>
      <c r="C30" s="3">
        <v>44658</v>
      </c>
      <c r="D30" s="1"/>
      <c r="F30" s="1">
        <v>4</v>
      </c>
      <c r="G30" s="1">
        <v>16</v>
      </c>
      <c r="I30" s="1" t="s">
        <v>53</v>
      </c>
    </row>
    <row r="31" spans="1:9" ht="14.25" customHeight="1" x14ac:dyDescent="0.35">
      <c r="A31" s="1" t="s">
        <v>9</v>
      </c>
      <c r="B31" s="1" t="s">
        <v>10</v>
      </c>
      <c r="C31" s="3">
        <v>44658</v>
      </c>
      <c r="D31" s="1"/>
      <c r="F31" s="1">
        <v>4</v>
      </c>
      <c r="G31" s="1">
        <v>19</v>
      </c>
      <c r="I31" s="1" t="s">
        <v>53</v>
      </c>
    </row>
    <row r="32" spans="1:9" ht="14.25" customHeight="1" x14ac:dyDescent="0.35">
      <c r="A32" s="1" t="s">
        <v>9</v>
      </c>
      <c r="B32" s="1" t="s">
        <v>10</v>
      </c>
      <c r="C32" s="3">
        <v>44658</v>
      </c>
      <c r="D32" s="1"/>
      <c r="F32" s="1">
        <v>5</v>
      </c>
      <c r="G32" s="1">
        <v>21</v>
      </c>
      <c r="I32" s="1" t="s">
        <v>53</v>
      </c>
    </row>
    <row r="33" spans="1:9" ht="14.25" customHeight="1" x14ac:dyDescent="0.35">
      <c r="A33" s="1" t="s">
        <v>9</v>
      </c>
      <c r="B33" s="1" t="s">
        <v>10</v>
      </c>
      <c r="C33" s="3">
        <v>44658</v>
      </c>
      <c r="D33" s="1"/>
      <c r="F33" s="1">
        <v>3</v>
      </c>
      <c r="G33" s="1">
        <v>25</v>
      </c>
      <c r="I33" s="1" t="s">
        <v>53</v>
      </c>
    </row>
    <row r="34" spans="1:9" ht="14.25" customHeight="1" x14ac:dyDescent="0.35">
      <c r="A34" s="1" t="s">
        <v>9</v>
      </c>
      <c r="B34" s="1" t="s">
        <v>10</v>
      </c>
      <c r="C34" s="3">
        <v>44658</v>
      </c>
      <c r="D34" s="1"/>
      <c r="F34" s="1">
        <v>7</v>
      </c>
      <c r="G34" s="1">
        <v>28</v>
      </c>
      <c r="I34" s="1" t="s">
        <v>53</v>
      </c>
    </row>
    <row r="35" spans="1:9" ht="14.25" customHeight="1" x14ac:dyDescent="0.35">
      <c r="A35" s="1" t="s">
        <v>9</v>
      </c>
      <c r="B35" s="1" t="s">
        <v>10</v>
      </c>
      <c r="C35" s="3">
        <v>44658</v>
      </c>
      <c r="D35" s="1"/>
      <c r="F35" s="1">
        <v>7</v>
      </c>
      <c r="G35" s="1">
        <v>24</v>
      </c>
      <c r="I35" s="1" t="s">
        <v>53</v>
      </c>
    </row>
    <row r="36" spans="1:9" ht="14.25" customHeight="1" x14ac:dyDescent="0.35">
      <c r="A36" s="1" t="s">
        <v>9</v>
      </c>
      <c r="B36" s="1" t="s">
        <v>10</v>
      </c>
      <c r="C36" s="3">
        <v>44658</v>
      </c>
      <c r="D36" s="1"/>
      <c r="F36" s="1">
        <v>2</v>
      </c>
      <c r="G36" s="1">
        <v>18</v>
      </c>
      <c r="I36" s="1" t="s">
        <v>53</v>
      </c>
    </row>
    <row r="37" spans="1:9" ht="14.25" customHeight="1" x14ac:dyDescent="0.35">
      <c r="A37" s="1" t="s">
        <v>9</v>
      </c>
      <c r="B37" s="1" t="s">
        <v>10</v>
      </c>
      <c r="C37" s="3">
        <v>44658</v>
      </c>
      <c r="D37" s="1">
        <v>5</v>
      </c>
      <c r="E37" s="1">
        <v>5</v>
      </c>
      <c r="F37" s="1">
        <v>2</v>
      </c>
      <c r="G37" s="1">
        <v>10</v>
      </c>
      <c r="I37" s="1" t="s">
        <v>53</v>
      </c>
    </row>
    <row r="38" spans="1:9" ht="14.25" customHeight="1" x14ac:dyDescent="0.35">
      <c r="A38" s="1" t="s">
        <v>9</v>
      </c>
      <c r="B38" s="1" t="s">
        <v>10</v>
      </c>
      <c r="C38" s="3">
        <v>44658</v>
      </c>
      <c r="D38" s="1"/>
      <c r="F38" s="1">
        <v>5</v>
      </c>
      <c r="G38" s="1">
        <v>13</v>
      </c>
      <c r="I38" s="1" t="s">
        <v>53</v>
      </c>
    </row>
    <row r="39" spans="1:9" ht="14.25" customHeight="1" x14ac:dyDescent="0.35">
      <c r="A39" s="1" t="s">
        <v>9</v>
      </c>
      <c r="B39" s="1" t="s">
        <v>10</v>
      </c>
      <c r="C39" s="3">
        <v>44658</v>
      </c>
      <c r="D39" s="1"/>
      <c r="F39" s="1">
        <v>2</v>
      </c>
      <c r="G39" s="1">
        <v>10</v>
      </c>
      <c r="I39" s="1" t="s">
        <v>53</v>
      </c>
    </row>
    <row r="40" spans="1:9" ht="14.25" customHeight="1" x14ac:dyDescent="0.35">
      <c r="A40" s="1" t="s">
        <v>9</v>
      </c>
      <c r="B40" s="1" t="s">
        <v>10</v>
      </c>
      <c r="C40" s="3">
        <v>44658</v>
      </c>
      <c r="D40" s="1"/>
      <c r="F40" s="1">
        <v>1</v>
      </c>
      <c r="G40" s="1">
        <v>9</v>
      </c>
      <c r="I40" s="1" t="s">
        <v>53</v>
      </c>
    </row>
    <row r="41" spans="1:9" ht="14.25" customHeight="1" x14ac:dyDescent="0.35">
      <c r="A41" s="1" t="s">
        <v>9</v>
      </c>
      <c r="B41" s="1" t="s">
        <v>10</v>
      </c>
      <c r="C41" s="3">
        <v>44658</v>
      </c>
      <c r="D41" s="1"/>
      <c r="F41" s="1">
        <v>4</v>
      </c>
      <c r="G41" s="1">
        <v>12</v>
      </c>
      <c r="I41" s="1" t="s">
        <v>53</v>
      </c>
    </row>
    <row r="42" spans="1:9" ht="14.25" customHeight="1" x14ac:dyDescent="0.35">
      <c r="A42" s="1" t="s">
        <v>9</v>
      </c>
      <c r="B42" s="1" t="s">
        <v>10</v>
      </c>
      <c r="C42" s="3">
        <v>44658</v>
      </c>
      <c r="D42" s="1"/>
      <c r="F42" s="1">
        <v>3</v>
      </c>
      <c r="G42" s="1">
        <v>15</v>
      </c>
      <c r="I42" s="1" t="s">
        <v>53</v>
      </c>
    </row>
    <row r="43" spans="1:9" ht="14.25" customHeight="1" x14ac:dyDescent="0.35">
      <c r="A43" s="1" t="s">
        <v>9</v>
      </c>
      <c r="B43" s="1" t="s">
        <v>10</v>
      </c>
      <c r="C43" s="3">
        <v>44658</v>
      </c>
      <c r="D43" s="1"/>
      <c r="F43" s="1">
        <v>1</v>
      </c>
      <c r="G43" s="1">
        <v>3</v>
      </c>
      <c r="I43" s="1" t="s">
        <v>53</v>
      </c>
    </row>
    <row r="44" spans="1:9" ht="14.25" customHeight="1" x14ac:dyDescent="0.35">
      <c r="A44" s="1" t="s">
        <v>9</v>
      </c>
      <c r="B44" s="1" t="s">
        <v>10</v>
      </c>
      <c r="C44" s="3">
        <v>44658</v>
      </c>
      <c r="D44" s="1">
        <v>6</v>
      </c>
      <c r="E44" s="1">
        <v>6</v>
      </c>
      <c r="F44" s="1">
        <v>5</v>
      </c>
      <c r="G44" s="1">
        <v>18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44658</v>
      </c>
      <c r="D45" s="1"/>
      <c r="F45" s="1">
        <v>3</v>
      </c>
      <c r="G45" s="1">
        <v>16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44658</v>
      </c>
      <c r="D46" s="1"/>
      <c r="F46" s="1">
        <v>2</v>
      </c>
      <c r="G46" s="1">
        <v>14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44658</v>
      </c>
      <c r="D47" s="1"/>
      <c r="F47" s="1">
        <v>3</v>
      </c>
      <c r="G47" s="1">
        <v>16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44658</v>
      </c>
      <c r="D48" s="1"/>
      <c r="F48" s="1">
        <v>9</v>
      </c>
      <c r="G48" s="1">
        <v>25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44658</v>
      </c>
      <c r="D49" s="1"/>
      <c r="F49" s="1">
        <v>10</v>
      </c>
      <c r="G49" s="1">
        <v>22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44658</v>
      </c>
      <c r="D50" s="1"/>
      <c r="F50" s="1">
        <v>9</v>
      </c>
      <c r="G50" s="1">
        <v>26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44658</v>
      </c>
      <c r="D51" s="1">
        <v>7</v>
      </c>
      <c r="E51" s="1">
        <v>7</v>
      </c>
      <c r="F51" s="1">
        <v>6</v>
      </c>
      <c r="G51" s="1">
        <v>18</v>
      </c>
      <c r="I51" s="1" t="s">
        <v>53</v>
      </c>
    </row>
    <row r="52" spans="1:9" ht="14.25" customHeight="1" x14ac:dyDescent="0.35">
      <c r="A52" s="1" t="s">
        <v>9</v>
      </c>
      <c r="B52" s="1" t="s">
        <v>10</v>
      </c>
      <c r="C52" s="3">
        <v>44658</v>
      </c>
      <c r="D52" s="1"/>
      <c r="F52" s="1">
        <v>2</v>
      </c>
      <c r="G52" s="1">
        <v>9</v>
      </c>
      <c r="I52" s="1" t="s">
        <v>53</v>
      </c>
    </row>
    <row r="53" spans="1:9" ht="14.25" customHeight="1" x14ac:dyDescent="0.35">
      <c r="A53" s="1" t="s">
        <v>9</v>
      </c>
      <c r="B53" s="1" t="s">
        <v>10</v>
      </c>
      <c r="C53" s="3">
        <v>44658</v>
      </c>
      <c r="D53" s="1"/>
      <c r="F53" s="1">
        <v>4</v>
      </c>
      <c r="G53" s="1">
        <v>21</v>
      </c>
      <c r="I53" s="1" t="s">
        <v>53</v>
      </c>
    </row>
    <row r="54" spans="1:9" ht="14.25" customHeight="1" x14ac:dyDescent="0.35">
      <c r="A54" s="1" t="s">
        <v>9</v>
      </c>
      <c r="B54" s="1" t="s">
        <v>10</v>
      </c>
      <c r="C54" s="3">
        <v>44658</v>
      </c>
      <c r="D54" s="1"/>
      <c r="F54" s="1">
        <v>5</v>
      </c>
      <c r="G54" s="1">
        <v>22</v>
      </c>
      <c r="I54" s="1" t="s">
        <v>53</v>
      </c>
    </row>
    <row r="55" spans="1:9" ht="14.25" customHeight="1" x14ac:dyDescent="0.35">
      <c r="A55" s="1" t="s">
        <v>9</v>
      </c>
      <c r="B55" s="1" t="s">
        <v>10</v>
      </c>
      <c r="C55" s="3">
        <v>44658</v>
      </c>
      <c r="D55" s="1">
        <v>8</v>
      </c>
      <c r="E55" s="1">
        <v>8</v>
      </c>
      <c r="F55" s="1">
        <v>5</v>
      </c>
      <c r="G55" s="1">
        <v>20</v>
      </c>
      <c r="I55" s="1" t="s">
        <v>28</v>
      </c>
    </row>
    <row r="56" spans="1:9" ht="14.25" customHeight="1" x14ac:dyDescent="0.35">
      <c r="A56" s="1" t="s">
        <v>9</v>
      </c>
      <c r="B56" s="1" t="s">
        <v>10</v>
      </c>
      <c r="C56" s="3">
        <v>44658</v>
      </c>
      <c r="D56" s="1"/>
      <c r="F56" s="1">
        <v>6</v>
      </c>
      <c r="G56" s="1">
        <v>19</v>
      </c>
      <c r="I56" s="1" t="s">
        <v>28</v>
      </c>
    </row>
    <row r="57" spans="1:9" ht="14.25" customHeight="1" x14ac:dyDescent="0.35">
      <c r="A57" s="1" t="s">
        <v>9</v>
      </c>
      <c r="B57" s="1" t="s">
        <v>10</v>
      </c>
      <c r="C57" s="3">
        <v>44658</v>
      </c>
      <c r="D57" s="1"/>
      <c r="F57" s="1">
        <v>5</v>
      </c>
      <c r="G57" s="1">
        <v>20</v>
      </c>
      <c r="I57" s="1" t="s">
        <v>28</v>
      </c>
    </row>
    <row r="58" spans="1:9" ht="14.25" customHeight="1" x14ac:dyDescent="0.35">
      <c r="A58" s="1" t="s">
        <v>9</v>
      </c>
      <c r="B58" s="1" t="s">
        <v>10</v>
      </c>
      <c r="C58" s="3">
        <v>44658</v>
      </c>
      <c r="D58" s="1"/>
      <c r="F58" s="1">
        <v>1</v>
      </c>
      <c r="G58" s="1">
        <v>17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44658</v>
      </c>
      <c r="D59" s="1">
        <v>9</v>
      </c>
      <c r="E59" s="1">
        <v>9</v>
      </c>
      <c r="F59" s="1">
        <v>3</v>
      </c>
      <c r="G59" s="1">
        <v>8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44658</v>
      </c>
      <c r="D60" s="1"/>
      <c r="F60" s="1">
        <v>3</v>
      </c>
      <c r="G60" s="1">
        <v>28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44658</v>
      </c>
      <c r="D61" s="1"/>
      <c r="F61" s="1">
        <v>0.5</v>
      </c>
      <c r="G61" s="1">
        <v>18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44658</v>
      </c>
      <c r="D62" s="1"/>
      <c r="F62" s="1">
        <v>5</v>
      </c>
      <c r="G62" s="1">
        <v>21</v>
      </c>
      <c r="I62" s="1" t="s">
        <v>28</v>
      </c>
    </row>
    <row r="63" spans="1:9" ht="14.25" customHeight="1" x14ac:dyDescent="0.35">
      <c r="A63" s="1" t="s">
        <v>9</v>
      </c>
      <c r="B63" s="1" t="s">
        <v>10</v>
      </c>
      <c r="C63" s="3">
        <v>44658</v>
      </c>
      <c r="D63" s="1"/>
      <c r="F63" s="1">
        <v>1</v>
      </c>
      <c r="G63" s="1">
        <v>29</v>
      </c>
      <c r="I63" s="1" t="s">
        <v>28</v>
      </c>
    </row>
    <row r="64" spans="1:9" ht="14.25" customHeight="1" x14ac:dyDescent="0.35">
      <c r="A64" s="1" t="s">
        <v>9</v>
      </c>
      <c r="B64" s="1" t="s">
        <v>10</v>
      </c>
      <c r="C64" s="3">
        <v>44658</v>
      </c>
      <c r="D64" s="1"/>
      <c r="F64" s="1">
        <v>5</v>
      </c>
      <c r="G64" s="1">
        <v>27</v>
      </c>
      <c r="I64" s="1" t="s">
        <v>28</v>
      </c>
    </row>
    <row r="65" spans="1:9" ht="14.25" customHeight="1" x14ac:dyDescent="0.35">
      <c r="A65" s="1" t="s">
        <v>9</v>
      </c>
      <c r="B65" s="1" t="s">
        <v>10</v>
      </c>
      <c r="C65" s="3">
        <v>44658</v>
      </c>
      <c r="D65" s="1">
        <v>10</v>
      </c>
      <c r="E65" s="1">
        <v>10</v>
      </c>
      <c r="F65" s="1">
        <v>13</v>
      </c>
      <c r="G65" s="1">
        <v>23</v>
      </c>
      <c r="I65" s="1" t="s">
        <v>28</v>
      </c>
    </row>
    <row r="66" spans="1:9" ht="14.25" customHeight="1" x14ac:dyDescent="0.35">
      <c r="A66" s="1" t="s">
        <v>9</v>
      </c>
      <c r="B66" s="1" t="s">
        <v>10</v>
      </c>
      <c r="C66" s="3">
        <v>44658</v>
      </c>
      <c r="D66" s="1"/>
      <c r="F66" s="1">
        <v>7</v>
      </c>
      <c r="G66" s="1">
        <v>27</v>
      </c>
      <c r="I66" s="1" t="s">
        <v>28</v>
      </c>
    </row>
    <row r="67" spans="1:9" ht="14.25" customHeight="1" x14ac:dyDescent="0.35">
      <c r="A67" s="1" t="s">
        <v>9</v>
      </c>
      <c r="B67" s="1" t="s">
        <v>10</v>
      </c>
      <c r="C67" s="3">
        <v>44658</v>
      </c>
      <c r="D67" s="1"/>
      <c r="F67" s="1">
        <v>8</v>
      </c>
      <c r="G67" s="1">
        <v>23</v>
      </c>
      <c r="I67" s="1" t="s">
        <v>28</v>
      </c>
    </row>
    <row r="68" spans="1:9" ht="14.25" customHeight="1" x14ac:dyDescent="0.35">
      <c r="A68" s="1" t="s">
        <v>9</v>
      </c>
      <c r="B68" s="1" t="s">
        <v>10</v>
      </c>
      <c r="C68" s="3">
        <v>44658</v>
      </c>
      <c r="D68" s="1"/>
      <c r="F68" s="1">
        <v>4</v>
      </c>
      <c r="G68" s="1">
        <v>23</v>
      </c>
      <c r="I68" s="1" t="s">
        <v>28</v>
      </c>
    </row>
    <row r="69" spans="1:9" ht="14.25" customHeight="1" x14ac:dyDescent="0.35">
      <c r="A69" s="1" t="s">
        <v>9</v>
      </c>
      <c r="B69" s="1" t="s">
        <v>10</v>
      </c>
      <c r="C69" s="3">
        <v>44658</v>
      </c>
      <c r="D69" s="1"/>
      <c r="F69" s="1">
        <v>4</v>
      </c>
      <c r="G69" s="1">
        <v>26</v>
      </c>
      <c r="I69" s="1" t="s">
        <v>28</v>
      </c>
    </row>
    <row r="70" spans="1:9" ht="14.25" customHeight="1" x14ac:dyDescent="0.35">
      <c r="A70" s="1" t="s">
        <v>9</v>
      </c>
      <c r="B70" s="1" t="s">
        <v>10</v>
      </c>
      <c r="C70" s="3">
        <v>44658</v>
      </c>
      <c r="D70" s="1"/>
      <c r="F70" s="1">
        <v>7</v>
      </c>
      <c r="G70" s="1">
        <v>22</v>
      </c>
      <c r="I70" s="1" t="s">
        <v>28</v>
      </c>
    </row>
    <row r="71" spans="1:9" ht="14.25" customHeight="1" x14ac:dyDescent="0.35">
      <c r="A71" s="1" t="s">
        <v>9</v>
      </c>
      <c r="B71" s="1" t="s">
        <v>10</v>
      </c>
      <c r="C71" s="3">
        <v>44658</v>
      </c>
      <c r="D71" s="1"/>
      <c r="F71" s="1">
        <v>6</v>
      </c>
      <c r="G71" s="1">
        <v>25</v>
      </c>
      <c r="I71" s="1" t="s">
        <v>28</v>
      </c>
    </row>
    <row r="72" spans="1:9" ht="14.25" customHeight="1" x14ac:dyDescent="0.35">
      <c r="A72" s="1" t="s">
        <v>9</v>
      </c>
      <c r="B72" s="1" t="s">
        <v>10</v>
      </c>
      <c r="C72" s="3">
        <v>44658</v>
      </c>
      <c r="D72" s="1">
        <v>11</v>
      </c>
      <c r="E72" s="1">
        <v>11</v>
      </c>
      <c r="F72" s="1">
        <v>3</v>
      </c>
      <c r="G72" s="1">
        <v>18</v>
      </c>
      <c r="I72" s="1" t="s">
        <v>54</v>
      </c>
    </row>
    <row r="73" spans="1:9" ht="14.25" customHeight="1" x14ac:dyDescent="0.35">
      <c r="A73" s="1" t="s">
        <v>9</v>
      </c>
      <c r="B73" s="1" t="s">
        <v>10</v>
      </c>
      <c r="C73" s="3">
        <v>44658</v>
      </c>
      <c r="D73" s="1"/>
      <c r="F73" s="1">
        <v>2</v>
      </c>
      <c r="G73" s="1">
        <v>15</v>
      </c>
      <c r="I73" s="1" t="s">
        <v>54</v>
      </c>
    </row>
    <row r="74" spans="1:9" ht="14.25" customHeight="1" x14ac:dyDescent="0.35">
      <c r="A74" s="1" t="s">
        <v>9</v>
      </c>
      <c r="B74" s="1" t="s">
        <v>10</v>
      </c>
      <c r="C74" s="3">
        <v>44658</v>
      </c>
      <c r="D74" s="1"/>
      <c r="F74" s="1">
        <v>7</v>
      </c>
      <c r="G74" s="1">
        <v>17</v>
      </c>
      <c r="I74" s="1" t="s">
        <v>54</v>
      </c>
    </row>
    <row r="75" spans="1:9" ht="14.25" customHeight="1" x14ac:dyDescent="0.35">
      <c r="A75" s="1" t="s">
        <v>9</v>
      </c>
      <c r="B75" s="1" t="s">
        <v>10</v>
      </c>
      <c r="C75" s="3">
        <v>44658</v>
      </c>
      <c r="D75" s="1"/>
      <c r="F75" s="1">
        <v>4</v>
      </c>
      <c r="G75" s="1">
        <v>23</v>
      </c>
      <c r="I75" s="1" t="s">
        <v>54</v>
      </c>
    </row>
    <row r="76" spans="1:9" ht="14.25" customHeight="1" x14ac:dyDescent="0.35">
      <c r="A76" s="1" t="s">
        <v>9</v>
      </c>
      <c r="B76" s="1" t="s">
        <v>10</v>
      </c>
      <c r="C76" s="3">
        <v>44658</v>
      </c>
      <c r="D76" s="1"/>
      <c r="F76" s="1">
        <v>4</v>
      </c>
      <c r="G76" s="1">
        <v>22</v>
      </c>
      <c r="I76" s="1" t="s">
        <v>54</v>
      </c>
    </row>
    <row r="77" spans="1:9" ht="14.25" customHeight="1" x14ac:dyDescent="0.35">
      <c r="A77" s="1" t="s">
        <v>9</v>
      </c>
      <c r="B77" s="1" t="s">
        <v>10</v>
      </c>
      <c r="C77" s="3">
        <v>44658</v>
      </c>
      <c r="D77" s="1"/>
      <c r="F77" s="1">
        <v>4</v>
      </c>
      <c r="G77" s="1">
        <v>26</v>
      </c>
      <c r="I77" s="1" t="s">
        <v>54</v>
      </c>
    </row>
    <row r="78" spans="1:9" ht="14.25" customHeight="1" x14ac:dyDescent="0.35">
      <c r="A78" s="1" t="s">
        <v>9</v>
      </c>
      <c r="B78" s="1" t="s">
        <v>10</v>
      </c>
      <c r="C78" s="3">
        <v>44658</v>
      </c>
      <c r="D78" s="1">
        <v>12</v>
      </c>
      <c r="E78" s="1">
        <v>7</v>
      </c>
      <c r="F78" s="1">
        <v>4</v>
      </c>
      <c r="G78" s="1">
        <v>17</v>
      </c>
      <c r="I78" s="1" t="s">
        <v>28</v>
      </c>
    </row>
    <row r="79" spans="1:9" ht="14.25" customHeight="1" x14ac:dyDescent="0.35">
      <c r="A79" s="1" t="s">
        <v>9</v>
      </c>
      <c r="B79" s="1" t="s">
        <v>10</v>
      </c>
      <c r="C79" s="3">
        <v>44658</v>
      </c>
      <c r="D79" s="1"/>
      <c r="F79" s="1">
        <v>2</v>
      </c>
      <c r="G79" s="1">
        <v>19</v>
      </c>
      <c r="I79" s="1" t="s">
        <v>28</v>
      </c>
    </row>
    <row r="80" spans="1:9" ht="14.25" customHeight="1" x14ac:dyDescent="0.35">
      <c r="A80" s="1" t="s">
        <v>9</v>
      </c>
      <c r="B80" s="1" t="s">
        <v>10</v>
      </c>
      <c r="C80" s="3">
        <v>44658</v>
      </c>
      <c r="D80" s="1"/>
      <c r="F80" s="1">
        <v>9</v>
      </c>
      <c r="G80" s="1">
        <v>21</v>
      </c>
      <c r="I80" s="1" t="s">
        <v>28</v>
      </c>
    </row>
    <row r="81" spans="1:9" ht="14.25" customHeight="1" x14ac:dyDescent="0.35">
      <c r="A81" s="1" t="s">
        <v>9</v>
      </c>
      <c r="B81" s="1" t="s">
        <v>10</v>
      </c>
      <c r="C81" s="3">
        <v>44658</v>
      </c>
      <c r="D81" s="1"/>
      <c r="F81" s="1">
        <v>2</v>
      </c>
      <c r="G81" s="1">
        <v>22</v>
      </c>
      <c r="I81" s="1" t="s">
        <v>28</v>
      </c>
    </row>
    <row r="82" spans="1:9" ht="14.25" customHeight="1" x14ac:dyDescent="0.35">
      <c r="A82" s="1" t="s">
        <v>9</v>
      </c>
      <c r="B82" s="1" t="s">
        <v>10</v>
      </c>
      <c r="C82" s="3">
        <v>44658</v>
      </c>
      <c r="D82" s="1"/>
      <c r="F82" s="1">
        <v>5</v>
      </c>
      <c r="G82" s="1">
        <v>28</v>
      </c>
      <c r="I82" s="1" t="s">
        <v>28</v>
      </c>
    </row>
    <row r="83" spans="1:9" ht="14.25" customHeight="1" x14ac:dyDescent="0.35">
      <c r="A83" s="1" t="s">
        <v>9</v>
      </c>
      <c r="B83" s="1" t="s">
        <v>10</v>
      </c>
      <c r="C83" s="3">
        <v>44658</v>
      </c>
      <c r="D83" s="1"/>
      <c r="F83" s="1">
        <v>3</v>
      </c>
      <c r="G83" s="1">
        <v>16</v>
      </c>
      <c r="I83" s="1" t="s">
        <v>28</v>
      </c>
    </row>
    <row r="84" spans="1:9" ht="14.25" customHeight="1" x14ac:dyDescent="0.35">
      <c r="A84" s="1" t="s">
        <v>9</v>
      </c>
      <c r="B84" s="1" t="s">
        <v>10</v>
      </c>
      <c r="C84" s="3">
        <v>44658</v>
      </c>
      <c r="D84" s="1"/>
      <c r="F84" s="1">
        <v>5</v>
      </c>
      <c r="G84" s="1">
        <v>22</v>
      </c>
      <c r="I84" s="1" t="s">
        <v>28</v>
      </c>
    </row>
    <row r="85" spans="1:9" ht="14.25" customHeight="1" x14ac:dyDescent="0.35">
      <c r="A85" s="1" t="s">
        <v>9</v>
      </c>
      <c r="B85" s="1" t="s">
        <v>10</v>
      </c>
      <c r="C85" s="3">
        <v>44658</v>
      </c>
      <c r="D85" s="1"/>
      <c r="F85" s="1">
        <v>9</v>
      </c>
      <c r="G85" s="1">
        <v>22</v>
      </c>
      <c r="I85" s="1" t="s">
        <v>28</v>
      </c>
    </row>
    <row r="86" spans="1:9" ht="14.25" customHeight="1" x14ac:dyDescent="0.35">
      <c r="A86" s="1" t="s">
        <v>9</v>
      </c>
      <c r="B86" s="1" t="s">
        <v>10</v>
      </c>
      <c r="C86" s="3">
        <v>44658</v>
      </c>
      <c r="D86" s="1"/>
      <c r="F86" s="1">
        <v>7</v>
      </c>
      <c r="G86" s="1">
        <v>28</v>
      </c>
      <c r="I86" s="1" t="s">
        <v>28</v>
      </c>
    </row>
    <row r="87" spans="1:9" ht="14.25" customHeight="1" x14ac:dyDescent="0.35">
      <c r="A87" s="1" t="s">
        <v>9</v>
      </c>
      <c r="B87" s="1" t="s">
        <v>10</v>
      </c>
      <c r="C87" s="3">
        <v>44658</v>
      </c>
      <c r="D87" s="1">
        <v>13</v>
      </c>
      <c r="E87" s="1">
        <v>8</v>
      </c>
      <c r="F87" s="1">
        <v>4</v>
      </c>
      <c r="G87" s="1">
        <v>9</v>
      </c>
      <c r="I87" s="1" t="s">
        <v>54</v>
      </c>
    </row>
    <row r="88" spans="1:9" ht="14.25" customHeight="1" x14ac:dyDescent="0.35">
      <c r="A88" s="1" t="s">
        <v>9</v>
      </c>
      <c r="B88" s="1" t="s">
        <v>10</v>
      </c>
      <c r="C88" s="3">
        <v>44658</v>
      </c>
      <c r="D88" s="1"/>
      <c r="F88" s="1">
        <v>5</v>
      </c>
      <c r="G88" s="1">
        <v>14</v>
      </c>
      <c r="I88" s="1" t="s">
        <v>54</v>
      </c>
    </row>
    <row r="89" spans="1:9" ht="14.25" customHeight="1" x14ac:dyDescent="0.35">
      <c r="A89" s="1" t="s">
        <v>9</v>
      </c>
      <c r="B89" s="1" t="s">
        <v>10</v>
      </c>
      <c r="C89" s="3">
        <v>44658</v>
      </c>
      <c r="D89" s="1"/>
      <c r="F89" s="1">
        <v>3</v>
      </c>
      <c r="G89" s="1">
        <v>12</v>
      </c>
      <c r="I89" s="1" t="s">
        <v>54</v>
      </c>
    </row>
    <row r="90" spans="1:9" ht="14.25" customHeight="1" x14ac:dyDescent="0.35">
      <c r="A90" s="1" t="s">
        <v>9</v>
      </c>
      <c r="B90" s="1" t="s">
        <v>10</v>
      </c>
      <c r="C90" s="3">
        <v>44658</v>
      </c>
      <c r="D90" s="1"/>
      <c r="F90" s="1">
        <v>4</v>
      </c>
      <c r="G90" s="1">
        <v>15</v>
      </c>
      <c r="I90" s="1" t="s">
        <v>54</v>
      </c>
    </row>
    <row r="91" spans="1:9" ht="14.25" customHeight="1" x14ac:dyDescent="0.35">
      <c r="A91" s="1" t="s">
        <v>9</v>
      </c>
      <c r="B91" s="1" t="s">
        <v>10</v>
      </c>
      <c r="C91" s="3">
        <v>44658</v>
      </c>
      <c r="D91" s="1"/>
      <c r="F91" s="1">
        <v>2</v>
      </c>
      <c r="G91" s="1">
        <v>12</v>
      </c>
      <c r="I91" s="1" t="s">
        <v>54</v>
      </c>
    </row>
    <row r="92" spans="1:9" ht="14.25" customHeight="1" x14ac:dyDescent="0.35">
      <c r="A92" s="1" t="s">
        <v>9</v>
      </c>
      <c r="B92" s="1" t="s">
        <v>10</v>
      </c>
      <c r="C92" s="3">
        <v>44658</v>
      </c>
      <c r="D92" s="1"/>
      <c r="F92" s="1">
        <v>2</v>
      </c>
      <c r="G92" s="1">
        <v>11</v>
      </c>
      <c r="I92" s="1" t="s">
        <v>54</v>
      </c>
    </row>
    <row r="93" spans="1:9" ht="14.25" customHeight="1" x14ac:dyDescent="0.35">
      <c r="A93" s="1" t="s">
        <v>9</v>
      </c>
      <c r="B93" s="1" t="s">
        <v>10</v>
      </c>
      <c r="C93" s="3">
        <v>44658</v>
      </c>
      <c r="D93" s="1"/>
      <c r="F93" s="1">
        <v>2</v>
      </c>
      <c r="G93" s="1">
        <v>9</v>
      </c>
      <c r="I93" s="1" t="s">
        <v>54</v>
      </c>
    </row>
    <row r="94" spans="1:9" ht="14.25" customHeight="1" x14ac:dyDescent="0.35">
      <c r="A94" s="1" t="s">
        <v>9</v>
      </c>
      <c r="B94" s="1" t="s">
        <v>10</v>
      </c>
      <c r="C94" s="3">
        <v>44658</v>
      </c>
      <c r="D94" s="1">
        <v>14</v>
      </c>
      <c r="E94" s="1">
        <v>9</v>
      </c>
      <c r="F94" s="1">
        <v>8</v>
      </c>
      <c r="G94" s="1">
        <v>22</v>
      </c>
      <c r="I94" s="1" t="s">
        <v>54</v>
      </c>
    </row>
    <row r="95" spans="1:9" ht="14.25" customHeight="1" x14ac:dyDescent="0.35">
      <c r="A95" s="1" t="s">
        <v>9</v>
      </c>
      <c r="B95" s="1" t="s">
        <v>10</v>
      </c>
      <c r="C95" s="3">
        <v>44658</v>
      </c>
      <c r="D95" s="1"/>
      <c r="F95" s="1">
        <v>10</v>
      </c>
      <c r="G95" s="1">
        <v>33</v>
      </c>
      <c r="I95" s="1" t="s">
        <v>54</v>
      </c>
    </row>
    <row r="96" spans="1:9" ht="14.25" customHeight="1" x14ac:dyDescent="0.35">
      <c r="A96" s="1" t="s">
        <v>9</v>
      </c>
      <c r="B96" s="1" t="s">
        <v>10</v>
      </c>
      <c r="C96" s="3">
        <v>44658</v>
      </c>
      <c r="D96" s="1"/>
      <c r="F96" s="1">
        <v>5</v>
      </c>
      <c r="G96" s="1">
        <v>21</v>
      </c>
      <c r="I96" s="1" t="s">
        <v>54</v>
      </c>
    </row>
    <row r="97" spans="1:9" ht="14.25" customHeight="1" x14ac:dyDescent="0.35">
      <c r="A97" s="1" t="s">
        <v>9</v>
      </c>
      <c r="B97" s="1" t="s">
        <v>10</v>
      </c>
      <c r="C97" s="3">
        <v>44658</v>
      </c>
      <c r="D97" s="1"/>
      <c r="F97" s="1">
        <v>3</v>
      </c>
      <c r="G97" s="1">
        <v>14</v>
      </c>
      <c r="I97" s="1" t="s">
        <v>54</v>
      </c>
    </row>
    <row r="98" spans="1:9" ht="14.25" customHeight="1" x14ac:dyDescent="0.35">
      <c r="A98" s="1" t="s">
        <v>9</v>
      </c>
      <c r="B98" s="1" t="s">
        <v>10</v>
      </c>
      <c r="C98" s="3">
        <v>44658</v>
      </c>
      <c r="D98" s="1"/>
      <c r="F98" s="1">
        <v>2</v>
      </c>
      <c r="G98" s="1">
        <v>10</v>
      </c>
      <c r="I98" s="1" t="s">
        <v>54</v>
      </c>
    </row>
    <row r="99" spans="1:9" ht="14.25" customHeight="1" x14ac:dyDescent="0.35">
      <c r="A99" s="1" t="s">
        <v>9</v>
      </c>
      <c r="B99" s="1" t="s">
        <v>10</v>
      </c>
      <c r="C99" s="3">
        <v>44658</v>
      </c>
      <c r="D99" s="1">
        <v>15</v>
      </c>
      <c r="E99" s="1">
        <v>10</v>
      </c>
      <c r="F99" s="1">
        <v>4</v>
      </c>
      <c r="G99" s="1">
        <v>22</v>
      </c>
      <c r="I99" s="1" t="s">
        <v>54</v>
      </c>
    </row>
    <row r="100" spans="1:9" ht="14.25" customHeight="1" x14ac:dyDescent="0.35">
      <c r="A100" s="1" t="s">
        <v>9</v>
      </c>
      <c r="B100" s="1" t="s">
        <v>10</v>
      </c>
      <c r="C100" s="3">
        <v>44658</v>
      </c>
      <c r="D100" s="1"/>
      <c r="F100" s="1">
        <v>3</v>
      </c>
      <c r="G100" s="1">
        <v>20</v>
      </c>
      <c r="I100" s="1" t="s">
        <v>54</v>
      </c>
    </row>
    <row r="101" spans="1:9" ht="14.25" customHeight="1" x14ac:dyDescent="0.35">
      <c r="A101" s="1" t="s">
        <v>9</v>
      </c>
      <c r="B101" s="1" t="s">
        <v>10</v>
      </c>
      <c r="C101" s="3">
        <v>44658</v>
      </c>
      <c r="D101" s="1"/>
      <c r="F101" s="1">
        <v>4</v>
      </c>
      <c r="G101" s="1">
        <v>19</v>
      </c>
      <c r="I101" s="1" t="s">
        <v>54</v>
      </c>
    </row>
    <row r="102" spans="1:9" ht="14.25" customHeight="1" x14ac:dyDescent="0.35">
      <c r="A102" s="1" t="s">
        <v>9</v>
      </c>
      <c r="B102" s="1" t="s">
        <v>10</v>
      </c>
      <c r="C102" s="3">
        <v>44658</v>
      </c>
      <c r="D102" s="1"/>
      <c r="F102" s="1">
        <v>2</v>
      </c>
      <c r="G102" s="1">
        <v>15</v>
      </c>
      <c r="I102" s="1" t="s">
        <v>54</v>
      </c>
    </row>
    <row r="103" spans="1:9" ht="14.25" customHeight="1" x14ac:dyDescent="0.35">
      <c r="A103" s="1" t="s">
        <v>9</v>
      </c>
      <c r="B103" s="1" t="s">
        <v>10</v>
      </c>
      <c r="C103" s="3">
        <v>44658</v>
      </c>
      <c r="D103" s="1"/>
      <c r="F103" s="1">
        <v>2</v>
      </c>
      <c r="G103" s="1">
        <v>17</v>
      </c>
      <c r="I103" s="1" t="s">
        <v>54</v>
      </c>
    </row>
    <row r="104" spans="1:9" ht="13.5" customHeight="1" x14ac:dyDescent="0.35">
      <c r="A104" s="1" t="s">
        <v>9</v>
      </c>
      <c r="B104" s="1" t="s">
        <v>10</v>
      </c>
      <c r="C104" s="3">
        <v>44658</v>
      </c>
      <c r="D104" s="1"/>
      <c r="F104" s="1">
        <v>6</v>
      </c>
      <c r="G104" s="1">
        <v>27</v>
      </c>
      <c r="I104" s="1" t="s">
        <v>54</v>
      </c>
    </row>
    <row r="105" spans="1:9" ht="14.25" customHeight="1" x14ac:dyDescent="0.35">
      <c r="C105" s="3"/>
      <c r="D105" s="1"/>
      <c r="E105" s="26" t="s">
        <v>126</v>
      </c>
      <c r="F105" s="6">
        <f>AVERAGE(F2:F104)</f>
        <v>4.383495145631068</v>
      </c>
      <c r="G105" s="6">
        <f>AVERAGE(G2:G104)</f>
        <v>18.592233009708739</v>
      </c>
    </row>
    <row r="106" spans="1:9" ht="14.25" customHeight="1" x14ac:dyDescent="0.35">
      <c r="C106" s="3"/>
      <c r="D106" s="1"/>
    </row>
    <row r="107" spans="1:9" ht="14.25" customHeight="1" x14ac:dyDescent="0.35">
      <c r="C107" s="3"/>
      <c r="D107" s="1"/>
    </row>
    <row r="108" spans="1:9" ht="14.25" customHeight="1" x14ac:dyDescent="0.35">
      <c r="C108" s="3"/>
      <c r="D108" s="1"/>
    </row>
    <row r="109" spans="1:9" ht="14.25" customHeight="1" x14ac:dyDescent="0.35">
      <c r="C109" s="3"/>
      <c r="D109" s="1"/>
    </row>
    <row r="110" spans="1:9" ht="14.25" customHeight="1" x14ac:dyDescent="0.35">
      <c r="C110" s="3"/>
      <c r="D110" s="1"/>
    </row>
    <row r="111" spans="1:9" ht="14.25" customHeight="1" x14ac:dyDescent="0.35">
      <c r="C111" s="3"/>
      <c r="D111" s="1"/>
    </row>
    <row r="112" spans="1:9" ht="14.25" customHeight="1" x14ac:dyDescent="0.35">
      <c r="C112" s="3"/>
      <c r="D112" s="1"/>
    </row>
    <row r="113" spans="3:8" ht="14.25" customHeight="1" x14ac:dyDescent="0.35">
      <c r="C113" s="3"/>
      <c r="D113" s="1"/>
    </row>
    <row r="114" spans="3:8" ht="14.25" customHeight="1" x14ac:dyDescent="0.35">
      <c r="C114" s="3"/>
      <c r="D114" s="1"/>
    </row>
    <row r="115" spans="3:8" ht="14.25" customHeight="1" x14ac:dyDescent="0.35">
      <c r="C115" s="3"/>
      <c r="D115" s="1"/>
    </row>
    <row r="116" spans="3:8" ht="14.25" customHeight="1" x14ac:dyDescent="0.35">
      <c r="C116" s="3"/>
      <c r="D116" s="1"/>
    </row>
    <row r="117" spans="3:8" ht="14.25" customHeight="1" x14ac:dyDescent="0.35">
      <c r="C117" s="3"/>
    </row>
    <row r="118" spans="3:8" ht="14.25" customHeight="1" x14ac:dyDescent="0.35">
      <c r="C118" s="3"/>
    </row>
    <row r="119" spans="3:8" ht="14.25" customHeight="1" x14ac:dyDescent="0.35">
      <c r="C119" s="3"/>
    </row>
    <row r="120" spans="3:8" ht="14.25" customHeight="1" x14ac:dyDescent="0.35">
      <c r="C120" s="3"/>
    </row>
    <row r="121" spans="3:8" ht="14.25" customHeight="1" x14ac:dyDescent="0.35">
      <c r="C121" s="3"/>
      <c r="G121" s="1" t="s">
        <v>14</v>
      </c>
      <c r="H121" s="1">
        <f>COUNTBLANK(H2:H104)</f>
        <v>103</v>
      </c>
    </row>
    <row r="122" spans="3:8" ht="14.25" customHeight="1" x14ac:dyDescent="0.35">
      <c r="C122" s="3"/>
      <c r="G122" s="1" t="s">
        <v>15</v>
      </c>
      <c r="H122" s="1">
        <f>COUNTIF(H2:H106,1)</f>
        <v>0</v>
      </c>
    </row>
    <row r="123" spans="3:8" ht="14.25" customHeight="1" x14ac:dyDescent="0.35">
      <c r="C123" s="3"/>
      <c r="G123" s="1" t="s">
        <v>16</v>
      </c>
      <c r="H123" s="1">
        <f>COUNTIF(H2:H106,2)</f>
        <v>0</v>
      </c>
    </row>
    <row r="124" spans="3:8" ht="14.25" customHeight="1" x14ac:dyDescent="0.35">
      <c r="C124" s="3"/>
      <c r="G124" s="1" t="s">
        <v>17</v>
      </c>
      <c r="H124" s="1">
        <f>COUNTIF(H2:H106,3)</f>
        <v>0</v>
      </c>
    </row>
    <row r="125" spans="3:8" ht="14.25" customHeight="1" x14ac:dyDescent="0.35">
      <c r="C125" s="3"/>
      <c r="G125" s="1" t="s">
        <v>18</v>
      </c>
      <c r="H125" s="1">
        <f>COUNTIF(H2:H106,4)</f>
        <v>0</v>
      </c>
    </row>
    <row r="126" spans="3:8" ht="14.25" customHeight="1" x14ac:dyDescent="0.35">
      <c r="C126" s="3"/>
    </row>
    <row r="127" spans="3:8" ht="14.25" customHeight="1" x14ac:dyDescent="0.35">
      <c r="C127" s="3"/>
    </row>
    <row r="128" spans="3:8" ht="14.25" customHeight="1" x14ac:dyDescent="0.35">
      <c r="C128" s="3"/>
    </row>
    <row r="129" spans="3:3" ht="14.25" customHeight="1" x14ac:dyDescent="0.35">
      <c r="C129" s="3"/>
    </row>
    <row r="130" spans="3:3" ht="14.25" customHeight="1" x14ac:dyDescent="0.35">
      <c r="C130" s="3"/>
    </row>
    <row r="131" spans="3:3" ht="14.25" customHeight="1" x14ac:dyDescent="0.35">
      <c r="C131" s="3"/>
    </row>
    <row r="132" spans="3:3" ht="14.25" customHeight="1" x14ac:dyDescent="0.35">
      <c r="C132" s="3"/>
    </row>
    <row r="133" spans="3:3" ht="14.25" customHeight="1" x14ac:dyDescent="0.35">
      <c r="C133" s="3"/>
    </row>
    <row r="134" spans="3:3" ht="14.25" customHeight="1" x14ac:dyDescent="0.35"/>
    <row r="135" spans="3:3" ht="14.25" customHeight="1" x14ac:dyDescent="0.35"/>
    <row r="136" spans="3:3" ht="14.25" customHeight="1" x14ac:dyDescent="0.35"/>
    <row r="137" spans="3:3" ht="14.25" customHeight="1" x14ac:dyDescent="0.35"/>
    <row r="138" spans="3:3" ht="14.25" customHeight="1" x14ac:dyDescent="0.35"/>
    <row r="139" spans="3:3" ht="14.25" customHeight="1" x14ac:dyDescent="0.35"/>
    <row r="140" spans="3:3" ht="14.25" customHeight="1" x14ac:dyDescent="0.35"/>
    <row r="141" spans="3:3" ht="14.25" customHeight="1" x14ac:dyDescent="0.35"/>
    <row r="142" spans="3:3" ht="14.25" customHeight="1" x14ac:dyDescent="0.35"/>
    <row r="143" spans="3:3" ht="14.25" customHeight="1" x14ac:dyDescent="0.35"/>
    <row r="144" spans="3: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00"/>
  <sheetViews>
    <sheetView zoomScale="60" zoomScaleNormal="60" workbookViewId="0">
      <selection activeCell="G96" sqref="G96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26" width="8.81640625" style="6" customWidth="1"/>
    <col min="27" max="16384" width="14.453125" style="6"/>
  </cols>
  <sheetData>
    <row r="1" spans="1:10" ht="30" customHeight="1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ht="14.25" customHeight="1" x14ac:dyDescent="0.35">
      <c r="A2" s="9" t="s">
        <v>9</v>
      </c>
      <c r="B2" s="9" t="s">
        <v>10</v>
      </c>
      <c r="C2" s="10">
        <v>44701</v>
      </c>
      <c r="D2" s="9">
        <v>1</v>
      </c>
      <c r="F2" s="9">
        <v>4</v>
      </c>
      <c r="G2" s="9">
        <v>14</v>
      </c>
      <c r="I2" s="9" t="s">
        <v>34</v>
      </c>
    </row>
    <row r="3" spans="1:10" ht="14.25" customHeight="1" x14ac:dyDescent="0.35">
      <c r="A3" s="9" t="s">
        <v>9</v>
      </c>
      <c r="B3" s="9" t="s">
        <v>10</v>
      </c>
      <c r="C3" s="10">
        <v>44701</v>
      </c>
      <c r="D3" s="9"/>
      <c r="F3" s="9">
        <v>4</v>
      </c>
      <c r="G3" s="9">
        <v>15</v>
      </c>
    </row>
    <row r="4" spans="1:10" ht="14.25" customHeight="1" x14ac:dyDescent="0.35">
      <c r="A4" s="9" t="s">
        <v>9</v>
      </c>
      <c r="B4" s="9" t="s">
        <v>10</v>
      </c>
      <c r="C4" s="10">
        <v>44701</v>
      </c>
      <c r="D4" s="9"/>
      <c r="F4" s="9">
        <v>4</v>
      </c>
      <c r="G4" s="9">
        <v>17</v>
      </c>
    </row>
    <row r="5" spans="1:10" ht="14.25" customHeight="1" x14ac:dyDescent="0.35">
      <c r="A5" s="9" t="s">
        <v>9</v>
      </c>
      <c r="B5" s="9" t="s">
        <v>10</v>
      </c>
      <c r="C5" s="10">
        <v>44701</v>
      </c>
      <c r="D5" s="9"/>
      <c r="F5" s="9">
        <v>5</v>
      </c>
      <c r="G5" s="9">
        <v>29</v>
      </c>
    </row>
    <row r="6" spans="1:10" ht="14.25" customHeight="1" x14ac:dyDescent="0.35">
      <c r="A6" s="9" t="s">
        <v>9</v>
      </c>
      <c r="B6" s="9" t="s">
        <v>10</v>
      </c>
      <c r="C6" s="10">
        <v>44701</v>
      </c>
      <c r="D6" s="9"/>
      <c r="F6" s="9">
        <v>6</v>
      </c>
      <c r="G6" s="9">
        <v>23</v>
      </c>
    </row>
    <row r="7" spans="1:10" ht="14.25" customHeight="1" x14ac:dyDescent="0.35">
      <c r="A7" s="9" t="s">
        <v>9</v>
      </c>
      <c r="B7" s="9" t="s">
        <v>10</v>
      </c>
      <c r="C7" s="10">
        <v>44701</v>
      </c>
      <c r="D7" s="9">
        <v>2</v>
      </c>
      <c r="F7" s="9">
        <v>6</v>
      </c>
      <c r="G7" s="9">
        <v>23</v>
      </c>
    </row>
    <row r="8" spans="1:10" ht="14.25" customHeight="1" x14ac:dyDescent="0.35">
      <c r="A8" s="9" t="s">
        <v>9</v>
      </c>
      <c r="B8" s="9" t="s">
        <v>10</v>
      </c>
      <c r="C8" s="10">
        <v>44701</v>
      </c>
      <c r="D8" s="9"/>
      <c r="F8" s="9">
        <v>7</v>
      </c>
      <c r="G8" s="9">
        <v>29</v>
      </c>
    </row>
    <row r="9" spans="1:10" ht="14.25" customHeight="1" x14ac:dyDescent="0.35">
      <c r="A9" s="9" t="s">
        <v>9</v>
      </c>
      <c r="B9" s="9" t="s">
        <v>10</v>
      </c>
      <c r="C9" s="10">
        <v>44701</v>
      </c>
      <c r="D9" s="9"/>
      <c r="F9" s="9">
        <v>3</v>
      </c>
      <c r="G9" s="9">
        <v>20</v>
      </c>
    </row>
    <row r="10" spans="1:10" ht="14.25" customHeight="1" x14ac:dyDescent="0.35">
      <c r="A10" s="9" t="s">
        <v>9</v>
      </c>
      <c r="B10" s="9" t="s">
        <v>10</v>
      </c>
      <c r="C10" s="10">
        <v>44701</v>
      </c>
      <c r="D10" s="9"/>
      <c r="F10" s="9">
        <v>7</v>
      </c>
      <c r="G10" s="9">
        <v>17</v>
      </c>
    </row>
    <row r="11" spans="1:10" ht="14.25" customHeight="1" x14ac:dyDescent="0.35">
      <c r="A11" s="9" t="s">
        <v>9</v>
      </c>
      <c r="B11" s="9" t="s">
        <v>10</v>
      </c>
      <c r="C11" s="10">
        <v>44701</v>
      </c>
      <c r="D11" s="9"/>
      <c r="F11" s="9">
        <v>2</v>
      </c>
      <c r="G11" s="9">
        <v>20</v>
      </c>
    </row>
    <row r="12" spans="1:10" ht="14.25" customHeight="1" x14ac:dyDescent="0.35">
      <c r="A12" s="9" t="s">
        <v>9</v>
      </c>
      <c r="B12" s="9" t="s">
        <v>10</v>
      </c>
      <c r="C12" s="10">
        <v>44701</v>
      </c>
      <c r="D12" s="9"/>
      <c r="F12" s="9">
        <v>5</v>
      </c>
      <c r="G12" s="9">
        <v>33</v>
      </c>
    </row>
    <row r="13" spans="1:10" ht="14.25" customHeight="1" x14ac:dyDescent="0.35">
      <c r="A13" s="9" t="s">
        <v>9</v>
      </c>
      <c r="B13" s="9" t="s">
        <v>10</v>
      </c>
      <c r="C13" s="10">
        <v>44701</v>
      </c>
      <c r="D13" s="9">
        <v>3</v>
      </c>
      <c r="F13" s="9">
        <v>9</v>
      </c>
      <c r="G13" s="9">
        <v>20</v>
      </c>
    </row>
    <row r="14" spans="1:10" ht="14.25" customHeight="1" x14ac:dyDescent="0.35">
      <c r="A14" s="9" t="s">
        <v>9</v>
      </c>
      <c r="B14" s="9" t="s">
        <v>10</v>
      </c>
      <c r="C14" s="10">
        <v>44701</v>
      </c>
      <c r="D14" s="9"/>
      <c r="F14" s="9">
        <v>7</v>
      </c>
      <c r="G14" s="9">
        <v>22</v>
      </c>
    </row>
    <row r="15" spans="1:10" ht="14.25" customHeight="1" x14ac:dyDescent="0.35">
      <c r="A15" s="9" t="s">
        <v>9</v>
      </c>
      <c r="B15" s="9" t="s">
        <v>10</v>
      </c>
      <c r="C15" s="10">
        <v>44701</v>
      </c>
      <c r="D15" s="9"/>
      <c r="F15" s="9">
        <v>11</v>
      </c>
      <c r="G15" s="9">
        <v>23</v>
      </c>
    </row>
    <row r="16" spans="1:10" ht="14.25" customHeight="1" x14ac:dyDescent="0.35">
      <c r="A16" s="9" t="s">
        <v>9</v>
      </c>
      <c r="B16" s="9" t="s">
        <v>10</v>
      </c>
      <c r="C16" s="10">
        <v>44701</v>
      </c>
      <c r="D16" s="9"/>
      <c r="F16" s="9">
        <v>7</v>
      </c>
      <c r="G16" s="9">
        <v>25</v>
      </c>
    </row>
    <row r="17" spans="1:7" ht="14.25" customHeight="1" x14ac:dyDescent="0.35">
      <c r="A17" s="9" t="s">
        <v>9</v>
      </c>
      <c r="B17" s="9" t="s">
        <v>10</v>
      </c>
      <c r="C17" s="10">
        <v>44701</v>
      </c>
      <c r="D17" s="9"/>
      <c r="F17" s="9">
        <v>4</v>
      </c>
      <c r="G17" s="9">
        <v>22</v>
      </c>
    </row>
    <row r="18" spans="1:7" ht="14.25" customHeight="1" x14ac:dyDescent="0.35">
      <c r="A18" s="9" t="s">
        <v>9</v>
      </c>
      <c r="B18" s="9" t="s">
        <v>10</v>
      </c>
      <c r="C18" s="10">
        <v>44701</v>
      </c>
      <c r="D18" s="9"/>
      <c r="F18" s="9">
        <v>6</v>
      </c>
      <c r="G18" s="9">
        <v>31</v>
      </c>
    </row>
    <row r="19" spans="1:7" ht="14.25" customHeight="1" x14ac:dyDescent="0.35">
      <c r="A19" s="9" t="s">
        <v>9</v>
      </c>
      <c r="B19" s="9" t="s">
        <v>10</v>
      </c>
      <c r="C19" s="10">
        <v>44701</v>
      </c>
      <c r="D19" s="9">
        <v>4</v>
      </c>
      <c r="F19" s="9">
        <v>4</v>
      </c>
      <c r="G19" s="9">
        <v>37</v>
      </c>
    </row>
    <row r="20" spans="1:7" ht="14.25" customHeight="1" x14ac:dyDescent="0.35">
      <c r="A20" s="9" t="s">
        <v>9</v>
      </c>
      <c r="B20" s="9" t="s">
        <v>10</v>
      </c>
      <c r="C20" s="10">
        <v>44701</v>
      </c>
      <c r="D20" s="9"/>
      <c r="F20" s="9">
        <v>7</v>
      </c>
      <c r="G20" s="9">
        <v>38</v>
      </c>
    </row>
    <row r="21" spans="1:7" ht="14.25" customHeight="1" x14ac:dyDescent="0.35">
      <c r="A21" s="9" t="s">
        <v>9</v>
      </c>
      <c r="B21" s="9" t="s">
        <v>10</v>
      </c>
      <c r="C21" s="10">
        <v>44701</v>
      </c>
      <c r="D21" s="9"/>
      <c r="F21" s="9">
        <v>5</v>
      </c>
      <c r="G21" s="9">
        <v>30</v>
      </c>
    </row>
    <row r="22" spans="1:7" ht="14.25" customHeight="1" x14ac:dyDescent="0.35">
      <c r="A22" s="9" t="s">
        <v>9</v>
      </c>
      <c r="B22" s="9" t="s">
        <v>10</v>
      </c>
      <c r="C22" s="10">
        <v>44701</v>
      </c>
      <c r="D22" s="9">
        <v>5</v>
      </c>
      <c r="F22" s="9">
        <v>7</v>
      </c>
      <c r="G22" s="9">
        <v>23</v>
      </c>
    </row>
    <row r="23" spans="1:7" ht="14.25" customHeight="1" x14ac:dyDescent="0.35">
      <c r="A23" s="9" t="s">
        <v>9</v>
      </c>
      <c r="B23" s="9" t="s">
        <v>10</v>
      </c>
      <c r="C23" s="10">
        <v>44701</v>
      </c>
      <c r="D23" s="9"/>
      <c r="F23" s="9">
        <v>6</v>
      </c>
      <c r="G23" s="9">
        <v>21</v>
      </c>
    </row>
    <row r="24" spans="1:7" ht="14.25" customHeight="1" x14ac:dyDescent="0.35">
      <c r="A24" s="9" t="s">
        <v>9</v>
      </c>
      <c r="B24" s="9" t="s">
        <v>10</v>
      </c>
      <c r="C24" s="10">
        <v>44701</v>
      </c>
      <c r="D24" s="9"/>
      <c r="F24" s="9">
        <v>8</v>
      </c>
      <c r="G24" s="9">
        <v>19</v>
      </c>
    </row>
    <row r="25" spans="1:7" ht="14.25" customHeight="1" x14ac:dyDescent="0.35">
      <c r="A25" s="9" t="s">
        <v>9</v>
      </c>
      <c r="B25" s="9" t="s">
        <v>10</v>
      </c>
      <c r="C25" s="10">
        <v>44701</v>
      </c>
      <c r="D25" s="9"/>
      <c r="F25" s="9">
        <v>7</v>
      </c>
      <c r="G25" s="9">
        <v>23</v>
      </c>
    </row>
    <row r="26" spans="1:7" ht="14.25" customHeight="1" x14ac:dyDescent="0.35">
      <c r="A26" s="9" t="s">
        <v>9</v>
      </c>
      <c r="B26" s="9" t="s">
        <v>10</v>
      </c>
      <c r="C26" s="10">
        <v>44701</v>
      </c>
      <c r="D26" s="9">
        <v>6</v>
      </c>
      <c r="F26" s="9">
        <v>5</v>
      </c>
      <c r="G26" s="9">
        <v>22</v>
      </c>
    </row>
    <row r="27" spans="1:7" ht="14.25" customHeight="1" x14ac:dyDescent="0.35">
      <c r="A27" s="9" t="s">
        <v>9</v>
      </c>
      <c r="B27" s="9" t="s">
        <v>10</v>
      </c>
      <c r="C27" s="10">
        <v>44701</v>
      </c>
      <c r="D27" s="9"/>
      <c r="F27" s="9">
        <v>4</v>
      </c>
      <c r="G27" s="9">
        <v>16</v>
      </c>
    </row>
    <row r="28" spans="1:7" ht="14.25" customHeight="1" x14ac:dyDescent="0.35">
      <c r="A28" s="9" t="s">
        <v>9</v>
      </c>
      <c r="B28" s="9" t="s">
        <v>10</v>
      </c>
      <c r="C28" s="10">
        <v>44701</v>
      </c>
      <c r="D28" s="9"/>
      <c r="F28" s="9">
        <v>6</v>
      </c>
      <c r="G28" s="9">
        <v>24</v>
      </c>
    </row>
    <row r="29" spans="1:7" ht="14.25" customHeight="1" x14ac:dyDescent="0.35">
      <c r="A29" s="9" t="s">
        <v>9</v>
      </c>
      <c r="B29" s="9" t="s">
        <v>10</v>
      </c>
      <c r="C29" s="10">
        <v>44701</v>
      </c>
      <c r="D29" s="9"/>
      <c r="F29" s="9">
        <v>2</v>
      </c>
      <c r="G29" s="9">
        <v>12</v>
      </c>
    </row>
    <row r="30" spans="1:7" ht="14.25" customHeight="1" x14ac:dyDescent="0.35">
      <c r="A30" s="9" t="s">
        <v>9</v>
      </c>
      <c r="B30" s="9" t="s">
        <v>10</v>
      </c>
      <c r="C30" s="10">
        <v>44701</v>
      </c>
      <c r="D30" s="9"/>
      <c r="F30" s="9">
        <v>4</v>
      </c>
      <c r="G30" s="9">
        <v>21</v>
      </c>
    </row>
    <row r="31" spans="1:7" ht="14.25" customHeight="1" x14ac:dyDescent="0.35">
      <c r="A31" s="9" t="s">
        <v>9</v>
      </c>
      <c r="B31" s="9" t="s">
        <v>10</v>
      </c>
      <c r="C31" s="10">
        <v>44701</v>
      </c>
      <c r="D31" s="9">
        <v>7</v>
      </c>
      <c r="F31" s="9">
        <v>6</v>
      </c>
      <c r="G31" s="9">
        <v>25</v>
      </c>
    </row>
    <row r="32" spans="1:7" ht="14.25" customHeight="1" x14ac:dyDescent="0.35">
      <c r="A32" s="9" t="s">
        <v>9</v>
      </c>
      <c r="B32" s="9" t="s">
        <v>10</v>
      </c>
      <c r="C32" s="10">
        <v>44701</v>
      </c>
      <c r="D32" s="9"/>
      <c r="F32" s="9">
        <v>9</v>
      </c>
      <c r="G32" s="9">
        <v>21</v>
      </c>
    </row>
    <row r="33" spans="1:7" ht="14.25" customHeight="1" x14ac:dyDescent="0.35">
      <c r="A33" s="9" t="s">
        <v>9</v>
      </c>
      <c r="B33" s="9" t="s">
        <v>10</v>
      </c>
      <c r="C33" s="10">
        <v>44701</v>
      </c>
      <c r="D33" s="9"/>
      <c r="F33" s="9">
        <v>11</v>
      </c>
      <c r="G33" s="9">
        <v>27</v>
      </c>
    </row>
    <row r="34" spans="1:7" ht="14.25" customHeight="1" x14ac:dyDescent="0.35">
      <c r="A34" s="9" t="s">
        <v>9</v>
      </c>
      <c r="B34" s="9" t="s">
        <v>10</v>
      </c>
      <c r="C34" s="10">
        <v>44701</v>
      </c>
      <c r="D34" s="9"/>
      <c r="F34" s="9">
        <v>6</v>
      </c>
      <c r="G34" s="9">
        <v>26</v>
      </c>
    </row>
    <row r="35" spans="1:7" ht="14.25" customHeight="1" x14ac:dyDescent="0.35">
      <c r="A35" s="9" t="s">
        <v>9</v>
      </c>
      <c r="B35" s="9" t="s">
        <v>10</v>
      </c>
      <c r="C35" s="10">
        <v>44701</v>
      </c>
      <c r="D35" s="9"/>
      <c r="F35" s="9">
        <v>5</v>
      </c>
      <c r="G35" s="9">
        <v>26</v>
      </c>
    </row>
    <row r="36" spans="1:7" ht="14.25" customHeight="1" x14ac:dyDescent="0.35">
      <c r="A36" s="9" t="s">
        <v>9</v>
      </c>
      <c r="B36" s="9" t="s">
        <v>10</v>
      </c>
      <c r="C36" s="10">
        <v>44701</v>
      </c>
      <c r="D36" s="9">
        <v>8</v>
      </c>
      <c r="F36" s="9">
        <v>12</v>
      </c>
      <c r="G36" s="9">
        <v>31</v>
      </c>
    </row>
    <row r="37" spans="1:7" ht="14.25" customHeight="1" x14ac:dyDescent="0.35">
      <c r="A37" s="9" t="s">
        <v>9</v>
      </c>
      <c r="B37" s="9" t="s">
        <v>10</v>
      </c>
      <c r="C37" s="10">
        <v>44701</v>
      </c>
      <c r="D37" s="9"/>
      <c r="F37" s="9">
        <v>6</v>
      </c>
      <c r="G37" s="9">
        <v>34</v>
      </c>
    </row>
    <row r="38" spans="1:7" ht="14.25" customHeight="1" x14ac:dyDescent="0.35">
      <c r="A38" s="9" t="s">
        <v>9</v>
      </c>
      <c r="B38" s="9" t="s">
        <v>10</v>
      </c>
      <c r="C38" s="10">
        <v>44701</v>
      </c>
      <c r="D38" s="9"/>
      <c r="F38" s="9">
        <v>2</v>
      </c>
      <c r="G38" s="9">
        <v>35</v>
      </c>
    </row>
    <row r="39" spans="1:7" ht="14.25" customHeight="1" x14ac:dyDescent="0.35">
      <c r="A39" s="9" t="s">
        <v>9</v>
      </c>
      <c r="B39" s="9" t="s">
        <v>10</v>
      </c>
      <c r="C39" s="10">
        <v>44701</v>
      </c>
      <c r="D39" s="9"/>
      <c r="F39" s="9">
        <v>3</v>
      </c>
      <c r="G39" s="9">
        <v>23</v>
      </c>
    </row>
    <row r="40" spans="1:7" ht="14.25" customHeight="1" x14ac:dyDescent="0.35">
      <c r="A40" s="9" t="s">
        <v>9</v>
      </c>
      <c r="B40" s="9" t="s">
        <v>10</v>
      </c>
      <c r="C40" s="10">
        <v>44701</v>
      </c>
      <c r="D40" s="9"/>
      <c r="F40" s="9">
        <v>3</v>
      </c>
      <c r="G40" s="9">
        <v>24</v>
      </c>
    </row>
    <row r="41" spans="1:7" ht="14.25" customHeight="1" x14ac:dyDescent="0.35">
      <c r="A41" s="9" t="s">
        <v>9</v>
      </c>
      <c r="B41" s="9" t="s">
        <v>10</v>
      </c>
      <c r="C41" s="10">
        <v>44701</v>
      </c>
      <c r="D41" s="9"/>
      <c r="F41" s="9">
        <v>2</v>
      </c>
      <c r="G41" s="9">
        <v>30</v>
      </c>
    </row>
    <row r="42" spans="1:7" ht="14.25" customHeight="1" x14ac:dyDescent="0.35">
      <c r="A42" s="9" t="s">
        <v>9</v>
      </c>
      <c r="B42" s="9" t="s">
        <v>10</v>
      </c>
      <c r="C42" s="10">
        <v>44701</v>
      </c>
      <c r="D42" s="9"/>
      <c r="F42" s="9">
        <v>1</v>
      </c>
      <c r="G42" s="9">
        <v>31</v>
      </c>
    </row>
    <row r="43" spans="1:7" ht="14.25" customHeight="1" x14ac:dyDescent="0.35">
      <c r="A43" s="9" t="s">
        <v>9</v>
      </c>
      <c r="B43" s="9" t="s">
        <v>10</v>
      </c>
      <c r="C43" s="10">
        <v>44701</v>
      </c>
      <c r="D43" s="9">
        <v>9</v>
      </c>
      <c r="F43" s="9">
        <v>4</v>
      </c>
      <c r="G43" s="9">
        <v>22</v>
      </c>
    </row>
    <row r="44" spans="1:7" ht="14.25" customHeight="1" x14ac:dyDescent="0.35">
      <c r="A44" s="9" t="s">
        <v>9</v>
      </c>
      <c r="B44" s="9" t="s">
        <v>10</v>
      </c>
      <c r="C44" s="10">
        <v>44701</v>
      </c>
      <c r="D44" s="9"/>
      <c r="F44" s="9">
        <v>5</v>
      </c>
      <c r="G44" s="9">
        <v>22</v>
      </c>
    </row>
    <row r="45" spans="1:7" ht="14.25" customHeight="1" x14ac:dyDescent="0.35">
      <c r="A45" s="9" t="s">
        <v>9</v>
      </c>
      <c r="B45" s="9" t="s">
        <v>10</v>
      </c>
      <c r="C45" s="10">
        <v>44701</v>
      </c>
      <c r="D45" s="9"/>
      <c r="F45" s="9">
        <v>2</v>
      </c>
      <c r="G45" s="9">
        <v>14</v>
      </c>
    </row>
    <row r="46" spans="1:7" ht="14.25" customHeight="1" x14ac:dyDescent="0.35">
      <c r="A46" s="9" t="s">
        <v>9</v>
      </c>
      <c r="B46" s="9" t="s">
        <v>10</v>
      </c>
      <c r="C46" s="10">
        <v>44701</v>
      </c>
      <c r="D46" s="9"/>
      <c r="F46" s="9">
        <v>4</v>
      </c>
      <c r="G46" s="9">
        <v>28</v>
      </c>
    </row>
    <row r="47" spans="1:7" ht="14.25" customHeight="1" x14ac:dyDescent="0.35">
      <c r="A47" s="9" t="s">
        <v>9</v>
      </c>
      <c r="B47" s="9" t="s">
        <v>10</v>
      </c>
      <c r="C47" s="10">
        <v>44701</v>
      </c>
      <c r="D47" s="9"/>
      <c r="F47" s="9">
        <v>9</v>
      </c>
      <c r="G47" s="9">
        <v>33</v>
      </c>
    </row>
    <row r="48" spans="1:7" ht="14.25" customHeight="1" x14ac:dyDescent="0.35">
      <c r="A48" s="9" t="s">
        <v>9</v>
      </c>
      <c r="B48" s="9" t="s">
        <v>10</v>
      </c>
      <c r="C48" s="10">
        <v>44701</v>
      </c>
      <c r="D48" s="9"/>
      <c r="F48" s="9">
        <v>1</v>
      </c>
      <c r="G48" s="9">
        <v>28</v>
      </c>
    </row>
    <row r="49" spans="1:7" ht="14.25" customHeight="1" x14ac:dyDescent="0.35">
      <c r="A49" s="9" t="s">
        <v>9</v>
      </c>
      <c r="B49" s="9" t="s">
        <v>10</v>
      </c>
      <c r="C49" s="10">
        <v>44701</v>
      </c>
      <c r="D49" s="9">
        <v>10</v>
      </c>
      <c r="F49" s="9">
        <v>9</v>
      </c>
      <c r="G49" s="9">
        <v>34</v>
      </c>
    </row>
    <row r="50" spans="1:7" ht="14.25" customHeight="1" x14ac:dyDescent="0.35">
      <c r="A50" s="9" t="s">
        <v>9</v>
      </c>
      <c r="B50" s="9" t="s">
        <v>10</v>
      </c>
      <c r="C50" s="10">
        <v>44701</v>
      </c>
      <c r="D50" s="9"/>
      <c r="F50" s="9">
        <v>8</v>
      </c>
      <c r="G50" s="9">
        <v>36</v>
      </c>
    </row>
    <row r="51" spans="1:7" ht="14.25" customHeight="1" x14ac:dyDescent="0.35">
      <c r="A51" s="9" t="s">
        <v>9</v>
      </c>
      <c r="B51" s="9" t="s">
        <v>10</v>
      </c>
      <c r="C51" s="10">
        <v>44701</v>
      </c>
      <c r="D51" s="9"/>
      <c r="F51" s="9">
        <v>8</v>
      </c>
      <c r="G51" s="9">
        <v>39</v>
      </c>
    </row>
    <row r="52" spans="1:7" ht="14.25" customHeight="1" x14ac:dyDescent="0.35">
      <c r="A52" s="9" t="s">
        <v>9</v>
      </c>
      <c r="B52" s="9" t="s">
        <v>10</v>
      </c>
      <c r="C52" s="10">
        <v>44701</v>
      </c>
      <c r="D52" s="9"/>
      <c r="F52" s="9">
        <v>5</v>
      </c>
      <c r="G52" s="9">
        <v>33</v>
      </c>
    </row>
    <row r="53" spans="1:7" ht="14.25" customHeight="1" x14ac:dyDescent="0.35">
      <c r="A53" s="9" t="s">
        <v>9</v>
      </c>
      <c r="B53" s="9" t="s">
        <v>10</v>
      </c>
      <c r="C53" s="10">
        <v>44701</v>
      </c>
      <c r="D53" s="9">
        <v>11</v>
      </c>
      <c r="F53" s="9">
        <v>2</v>
      </c>
      <c r="G53" s="9">
        <v>41</v>
      </c>
    </row>
    <row r="54" spans="1:7" ht="14.25" customHeight="1" x14ac:dyDescent="0.35">
      <c r="A54" s="9" t="s">
        <v>9</v>
      </c>
      <c r="B54" s="9" t="s">
        <v>10</v>
      </c>
      <c r="C54" s="10">
        <v>44701</v>
      </c>
      <c r="D54" s="9"/>
      <c r="F54" s="9">
        <v>9</v>
      </c>
      <c r="G54" s="9">
        <v>38</v>
      </c>
    </row>
    <row r="55" spans="1:7" ht="14.25" customHeight="1" x14ac:dyDescent="0.35">
      <c r="A55" s="9" t="s">
        <v>9</v>
      </c>
      <c r="B55" s="9" t="s">
        <v>10</v>
      </c>
      <c r="C55" s="10">
        <v>44701</v>
      </c>
      <c r="D55" s="9"/>
      <c r="F55" s="9">
        <v>4</v>
      </c>
      <c r="G55" s="9">
        <v>39</v>
      </c>
    </row>
    <row r="56" spans="1:7" ht="14.25" customHeight="1" x14ac:dyDescent="0.35">
      <c r="A56" s="9" t="s">
        <v>9</v>
      </c>
      <c r="B56" s="9" t="s">
        <v>10</v>
      </c>
      <c r="C56" s="10">
        <v>44701</v>
      </c>
      <c r="D56" s="9"/>
      <c r="F56" s="9">
        <v>5</v>
      </c>
      <c r="G56" s="9">
        <v>43</v>
      </c>
    </row>
    <row r="57" spans="1:7" ht="14.25" customHeight="1" x14ac:dyDescent="0.35">
      <c r="A57" s="9" t="s">
        <v>9</v>
      </c>
      <c r="B57" s="9" t="s">
        <v>10</v>
      </c>
      <c r="C57" s="10">
        <v>44701</v>
      </c>
      <c r="D57" s="9"/>
      <c r="F57" s="9">
        <v>5</v>
      </c>
      <c r="G57" s="9">
        <v>50</v>
      </c>
    </row>
    <row r="58" spans="1:7" ht="14.25" customHeight="1" x14ac:dyDescent="0.35">
      <c r="A58" s="9" t="s">
        <v>9</v>
      </c>
      <c r="B58" s="9" t="s">
        <v>10</v>
      </c>
      <c r="C58" s="10">
        <v>44701</v>
      </c>
      <c r="D58" s="9">
        <v>12</v>
      </c>
      <c r="F58" s="9">
        <v>5</v>
      </c>
      <c r="G58" s="9">
        <v>19</v>
      </c>
    </row>
    <row r="59" spans="1:7" ht="14.25" customHeight="1" x14ac:dyDescent="0.35">
      <c r="A59" s="9" t="s">
        <v>9</v>
      </c>
      <c r="B59" s="9" t="s">
        <v>10</v>
      </c>
      <c r="C59" s="10">
        <v>44701</v>
      </c>
      <c r="D59" s="9"/>
      <c r="F59" s="9">
        <v>5</v>
      </c>
      <c r="G59" s="9">
        <v>44</v>
      </c>
    </row>
    <row r="60" spans="1:7" ht="14.25" customHeight="1" x14ac:dyDescent="0.35">
      <c r="A60" s="9" t="s">
        <v>9</v>
      </c>
      <c r="B60" s="9" t="s">
        <v>10</v>
      </c>
      <c r="C60" s="10">
        <v>44701</v>
      </c>
      <c r="D60" s="9"/>
      <c r="F60" s="9">
        <v>2</v>
      </c>
      <c r="G60" s="9">
        <v>28</v>
      </c>
    </row>
    <row r="61" spans="1:7" ht="14.25" customHeight="1" x14ac:dyDescent="0.35">
      <c r="A61" s="9" t="s">
        <v>9</v>
      </c>
      <c r="B61" s="9" t="s">
        <v>10</v>
      </c>
      <c r="C61" s="10">
        <v>44701</v>
      </c>
      <c r="D61" s="9"/>
      <c r="F61" s="9">
        <v>2</v>
      </c>
      <c r="G61" s="9">
        <v>19</v>
      </c>
    </row>
    <row r="62" spans="1:7" ht="14.25" customHeight="1" x14ac:dyDescent="0.35">
      <c r="A62" s="9" t="s">
        <v>9</v>
      </c>
      <c r="B62" s="9" t="s">
        <v>10</v>
      </c>
      <c r="C62" s="10">
        <v>44701</v>
      </c>
      <c r="D62" s="9">
        <v>13</v>
      </c>
      <c r="F62" s="9">
        <v>5</v>
      </c>
      <c r="G62" s="9">
        <v>14</v>
      </c>
    </row>
    <row r="63" spans="1:7" ht="14.25" customHeight="1" x14ac:dyDescent="0.35">
      <c r="A63" s="9" t="s">
        <v>9</v>
      </c>
      <c r="B63" s="9" t="s">
        <v>10</v>
      </c>
      <c r="C63" s="10">
        <v>44701</v>
      </c>
      <c r="D63" s="9"/>
      <c r="F63" s="9">
        <v>7</v>
      </c>
      <c r="G63" s="9">
        <v>12</v>
      </c>
    </row>
    <row r="64" spans="1:7" ht="14.25" customHeight="1" x14ac:dyDescent="0.35">
      <c r="A64" s="9" t="s">
        <v>9</v>
      </c>
      <c r="B64" s="9" t="s">
        <v>10</v>
      </c>
      <c r="C64" s="10">
        <v>44701</v>
      </c>
      <c r="D64" s="9"/>
      <c r="F64" s="9">
        <v>2</v>
      </c>
      <c r="G64" s="9">
        <v>17</v>
      </c>
    </row>
    <row r="65" spans="1:7" ht="14.25" customHeight="1" x14ac:dyDescent="0.35">
      <c r="A65" s="9" t="s">
        <v>9</v>
      </c>
      <c r="B65" s="9" t="s">
        <v>10</v>
      </c>
      <c r="C65" s="10">
        <v>44701</v>
      </c>
      <c r="D65" s="9"/>
      <c r="F65" s="9">
        <v>6</v>
      </c>
      <c r="G65" s="9">
        <v>24</v>
      </c>
    </row>
    <row r="66" spans="1:7" ht="14.25" customHeight="1" x14ac:dyDescent="0.35">
      <c r="A66" s="9" t="s">
        <v>9</v>
      </c>
      <c r="B66" s="9" t="s">
        <v>10</v>
      </c>
      <c r="C66" s="10">
        <v>44701</v>
      </c>
      <c r="D66" s="9"/>
      <c r="F66" s="9">
        <v>3</v>
      </c>
      <c r="G66" s="9">
        <v>32</v>
      </c>
    </row>
    <row r="67" spans="1:7" ht="14.25" customHeight="1" x14ac:dyDescent="0.35">
      <c r="A67" s="9" t="s">
        <v>9</v>
      </c>
      <c r="B67" s="9" t="s">
        <v>10</v>
      </c>
      <c r="C67" s="10">
        <v>44701</v>
      </c>
      <c r="D67" s="9"/>
      <c r="F67" s="9">
        <v>3</v>
      </c>
      <c r="G67" s="9">
        <v>24</v>
      </c>
    </row>
    <row r="68" spans="1:7" ht="14.25" customHeight="1" x14ac:dyDescent="0.35">
      <c r="A68" s="9" t="s">
        <v>9</v>
      </c>
      <c r="B68" s="9" t="s">
        <v>10</v>
      </c>
      <c r="C68" s="10">
        <v>44701</v>
      </c>
      <c r="D68" s="9">
        <v>14</v>
      </c>
      <c r="F68" s="9">
        <v>4</v>
      </c>
      <c r="G68" s="9">
        <v>26</v>
      </c>
    </row>
    <row r="69" spans="1:7" ht="14.25" customHeight="1" x14ac:dyDescent="0.35">
      <c r="A69" s="9" t="s">
        <v>9</v>
      </c>
      <c r="B69" s="9" t="s">
        <v>10</v>
      </c>
      <c r="C69" s="10">
        <v>44701</v>
      </c>
      <c r="D69" s="9"/>
      <c r="F69" s="9">
        <v>6</v>
      </c>
      <c r="G69" s="9">
        <v>42</v>
      </c>
    </row>
    <row r="70" spans="1:7" ht="14.25" customHeight="1" x14ac:dyDescent="0.35">
      <c r="A70" s="9" t="s">
        <v>9</v>
      </c>
      <c r="B70" s="9" t="s">
        <v>10</v>
      </c>
      <c r="C70" s="10">
        <v>44701</v>
      </c>
      <c r="D70" s="9"/>
      <c r="F70" s="9">
        <v>11</v>
      </c>
      <c r="G70" s="9">
        <v>40</v>
      </c>
    </row>
    <row r="71" spans="1:7" ht="14.25" customHeight="1" x14ac:dyDescent="0.35">
      <c r="A71" s="9" t="s">
        <v>9</v>
      </c>
      <c r="B71" s="9" t="s">
        <v>10</v>
      </c>
      <c r="C71" s="10">
        <v>44701</v>
      </c>
      <c r="D71" s="9"/>
      <c r="F71" s="9">
        <v>3</v>
      </c>
      <c r="G71" s="9">
        <v>31</v>
      </c>
    </row>
    <row r="72" spans="1:7" ht="14.25" customHeight="1" x14ac:dyDescent="0.35">
      <c r="A72" s="9" t="s">
        <v>9</v>
      </c>
      <c r="B72" s="9" t="s">
        <v>10</v>
      </c>
      <c r="C72" s="10">
        <v>44701</v>
      </c>
      <c r="D72" s="9">
        <v>15</v>
      </c>
      <c r="F72" s="9">
        <v>4</v>
      </c>
      <c r="G72" s="9">
        <v>24</v>
      </c>
    </row>
    <row r="73" spans="1:7" ht="14.25" customHeight="1" x14ac:dyDescent="0.35">
      <c r="A73" s="9" t="s">
        <v>9</v>
      </c>
      <c r="B73" s="9" t="s">
        <v>10</v>
      </c>
      <c r="C73" s="10">
        <v>44701</v>
      </c>
      <c r="D73" s="9"/>
      <c r="F73" s="9">
        <v>3</v>
      </c>
      <c r="G73" s="9">
        <v>20</v>
      </c>
    </row>
    <row r="74" spans="1:7" ht="14.25" customHeight="1" x14ac:dyDescent="0.35">
      <c r="A74" s="9" t="s">
        <v>9</v>
      </c>
      <c r="B74" s="9" t="s">
        <v>10</v>
      </c>
      <c r="C74" s="10">
        <v>44701</v>
      </c>
      <c r="D74" s="9"/>
      <c r="F74" s="9">
        <v>7</v>
      </c>
      <c r="G74" s="9">
        <v>31</v>
      </c>
    </row>
    <row r="75" spans="1:7" ht="14.25" customHeight="1" x14ac:dyDescent="0.35">
      <c r="A75" s="9" t="s">
        <v>9</v>
      </c>
      <c r="B75" s="9" t="s">
        <v>10</v>
      </c>
      <c r="C75" s="10">
        <v>44701</v>
      </c>
      <c r="D75" s="9"/>
      <c r="F75" s="9">
        <v>13</v>
      </c>
      <c r="G75" s="9">
        <v>32</v>
      </c>
    </row>
    <row r="76" spans="1:7" ht="14.25" customHeight="1" x14ac:dyDescent="0.35">
      <c r="A76" s="9" t="s">
        <v>9</v>
      </c>
      <c r="B76" s="9" t="s">
        <v>10</v>
      </c>
      <c r="C76" s="10">
        <v>44701</v>
      </c>
      <c r="D76" s="9"/>
      <c r="F76" s="9">
        <v>1</v>
      </c>
      <c r="G76" s="9">
        <v>21</v>
      </c>
    </row>
    <row r="77" spans="1:7" ht="14.25" customHeight="1" x14ac:dyDescent="0.35">
      <c r="A77" s="9" t="s">
        <v>9</v>
      </c>
      <c r="B77" s="9" t="s">
        <v>10</v>
      </c>
      <c r="C77" s="10">
        <v>44701</v>
      </c>
      <c r="D77" s="9">
        <v>16</v>
      </c>
      <c r="F77" s="9">
        <v>1</v>
      </c>
      <c r="G77" s="9">
        <v>18</v>
      </c>
    </row>
    <row r="78" spans="1:7" ht="14.25" customHeight="1" x14ac:dyDescent="0.35">
      <c r="A78" s="9" t="s">
        <v>9</v>
      </c>
      <c r="B78" s="9" t="s">
        <v>10</v>
      </c>
      <c r="C78" s="10">
        <v>44701</v>
      </c>
      <c r="D78" s="9"/>
      <c r="F78" s="9">
        <v>1</v>
      </c>
      <c r="G78" s="9">
        <v>12</v>
      </c>
    </row>
    <row r="79" spans="1:7" ht="14.25" customHeight="1" x14ac:dyDescent="0.35">
      <c r="A79" s="9" t="s">
        <v>9</v>
      </c>
      <c r="B79" s="9" t="s">
        <v>10</v>
      </c>
      <c r="C79" s="10">
        <v>44701</v>
      </c>
      <c r="D79" s="9"/>
      <c r="F79" s="9">
        <v>3</v>
      </c>
      <c r="G79" s="9">
        <v>13</v>
      </c>
    </row>
    <row r="80" spans="1:7" ht="14.25" customHeight="1" x14ac:dyDescent="0.35">
      <c r="A80" s="9" t="s">
        <v>9</v>
      </c>
      <c r="B80" s="9" t="s">
        <v>10</v>
      </c>
      <c r="C80" s="10">
        <v>44701</v>
      </c>
      <c r="D80" s="9"/>
      <c r="F80" s="9">
        <v>12</v>
      </c>
      <c r="G80" s="9">
        <v>36</v>
      </c>
    </row>
    <row r="81" spans="1:7" ht="14.25" customHeight="1" x14ac:dyDescent="0.35">
      <c r="A81" s="9" t="s">
        <v>9</v>
      </c>
      <c r="B81" s="9" t="s">
        <v>10</v>
      </c>
      <c r="C81" s="10">
        <v>44701</v>
      </c>
      <c r="D81" s="9"/>
      <c r="F81" s="9">
        <v>3</v>
      </c>
      <c r="G81" s="9">
        <v>19</v>
      </c>
    </row>
    <row r="82" spans="1:7" ht="14.25" customHeight="1" x14ac:dyDescent="0.35">
      <c r="A82" s="9" t="s">
        <v>9</v>
      </c>
      <c r="B82" s="9" t="s">
        <v>10</v>
      </c>
      <c r="C82" s="10">
        <v>44701</v>
      </c>
      <c r="D82" s="9">
        <v>17</v>
      </c>
      <c r="F82" s="9">
        <v>6</v>
      </c>
      <c r="G82" s="9">
        <v>19</v>
      </c>
    </row>
    <row r="83" spans="1:7" ht="14.25" customHeight="1" x14ac:dyDescent="0.35">
      <c r="A83" s="9" t="s">
        <v>9</v>
      </c>
      <c r="B83" s="9" t="s">
        <v>10</v>
      </c>
      <c r="C83" s="10">
        <v>44701</v>
      </c>
      <c r="D83" s="9"/>
      <c r="F83" s="9">
        <v>7</v>
      </c>
      <c r="G83" s="9">
        <v>25</v>
      </c>
    </row>
    <row r="84" spans="1:7" ht="14.25" customHeight="1" x14ac:dyDescent="0.35">
      <c r="A84" s="9" t="s">
        <v>9</v>
      </c>
      <c r="B84" s="9" t="s">
        <v>10</v>
      </c>
      <c r="C84" s="10">
        <v>44701</v>
      </c>
      <c r="D84" s="9"/>
      <c r="F84" s="9">
        <v>2</v>
      </c>
      <c r="G84" s="9">
        <v>26</v>
      </c>
    </row>
    <row r="85" spans="1:7" ht="14.25" customHeight="1" x14ac:dyDescent="0.35">
      <c r="A85" s="9" t="s">
        <v>9</v>
      </c>
      <c r="B85" s="9" t="s">
        <v>10</v>
      </c>
      <c r="C85" s="10">
        <v>44701</v>
      </c>
      <c r="D85" s="9"/>
      <c r="F85" s="9">
        <v>3</v>
      </c>
      <c r="G85" s="9">
        <v>25</v>
      </c>
    </row>
    <row r="86" spans="1:7" ht="14.25" customHeight="1" x14ac:dyDescent="0.35">
      <c r="A86" s="9" t="s">
        <v>9</v>
      </c>
      <c r="B86" s="9" t="s">
        <v>10</v>
      </c>
      <c r="C86" s="10">
        <v>44701</v>
      </c>
      <c r="D86" s="9"/>
      <c r="F86" s="9">
        <v>2</v>
      </c>
      <c r="G86" s="9">
        <v>9</v>
      </c>
    </row>
    <row r="87" spans="1:7" ht="14.25" customHeight="1" x14ac:dyDescent="0.35">
      <c r="A87" s="9" t="s">
        <v>9</v>
      </c>
      <c r="B87" s="9" t="s">
        <v>10</v>
      </c>
      <c r="C87" s="10">
        <v>44701</v>
      </c>
      <c r="D87" s="9"/>
      <c r="F87" s="9">
        <v>2</v>
      </c>
      <c r="G87" s="9">
        <v>13</v>
      </c>
    </row>
    <row r="88" spans="1:7" ht="14.25" customHeight="1" x14ac:dyDescent="0.35">
      <c r="A88" s="9" t="s">
        <v>9</v>
      </c>
      <c r="B88" s="9" t="s">
        <v>10</v>
      </c>
      <c r="C88" s="10">
        <v>44701</v>
      </c>
      <c r="D88" s="9"/>
      <c r="F88" s="9">
        <v>6</v>
      </c>
      <c r="G88" s="9">
        <v>21</v>
      </c>
    </row>
    <row r="89" spans="1:7" ht="14.25" customHeight="1" x14ac:dyDescent="0.35">
      <c r="A89" s="9" t="s">
        <v>9</v>
      </c>
      <c r="B89" s="9" t="s">
        <v>10</v>
      </c>
      <c r="C89" s="10">
        <v>44701</v>
      </c>
      <c r="D89" s="9"/>
      <c r="F89" s="9">
        <v>3</v>
      </c>
      <c r="G89" s="9">
        <v>17</v>
      </c>
    </row>
    <row r="90" spans="1:7" ht="14.25" customHeight="1" x14ac:dyDescent="0.35">
      <c r="A90" s="9" t="s">
        <v>9</v>
      </c>
      <c r="B90" s="9" t="s">
        <v>10</v>
      </c>
      <c r="C90" s="10">
        <v>44701</v>
      </c>
      <c r="D90" s="9"/>
      <c r="F90" s="9">
        <v>5</v>
      </c>
      <c r="G90" s="9">
        <v>21</v>
      </c>
    </row>
    <row r="91" spans="1:7" ht="14.25" customHeight="1" x14ac:dyDescent="0.35">
      <c r="A91" s="9" t="s">
        <v>9</v>
      </c>
      <c r="B91" s="9" t="s">
        <v>10</v>
      </c>
      <c r="C91" s="10">
        <v>44701</v>
      </c>
      <c r="D91" s="9"/>
      <c r="F91" s="9">
        <v>4</v>
      </c>
      <c r="G91" s="9">
        <v>16</v>
      </c>
    </row>
    <row r="92" spans="1:7" ht="14.25" customHeight="1" x14ac:dyDescent="0.35">
      <c r="A92" s="9" t="s">
        <v>9</v>
      </c>
      <c r="B92" s="9" t="s">
        <v>10</v>
      </c>
      <c r="C92" s="10">
        <v>44701</v>
      </c>
      <c r="D92" s="9">
        <v>18</v>
      </c>
      <c r="F92" s="9">
        <v>6</v>
      </c>
      <c r="G92" s="9">
        <v>22</v>
      </c>
    </row>
    <row r="93" spans="1:7" ht="14.25" customHeight="1" x14ac:dyDescent="0.35">
      <c r="A93" s="9" t="s">
        <v>9</v>
      </c>
      <c r="B93" s="9" t="s">
        <v>10</v>
      </c>
      <c r="C93" s="10">
        <v>44701</v>
      </c>
      <c r="D93" s="9"/>
      <c r="F93" s="9">
        <v>1</v>
      </c>
      <c r="G93" s="9">
        <v>6</v>
      </c>
    </row>
    <row r="94" spans="1:7" ht="14.25" customHeight="1" x14ac:dyDescent="0.35">
      <c r="A94" s="9" t="s">
        <v>9</v>
      </c>
      <c r="B94" s="9" t="s">
        <v>10</v>
      </c>
      <c r="C94" s="10">
        <v>44701</v>
      </c>
      <c r="D94" s="9"/>
      <c r="F94" s="9">
        <v>2</v>
      </c>
      <c r="G94" s="9">
        <v>16</v>
      </c>
    </row>
    <row r="95" spans="1:7" ht="14.25" customHeight="1" x14ac:dyDescent="0.35">
      <c r="A95" s="9" t="s">
        <v>9</v>
      </c>
      <c r="B95" s="9" t="s">
        <v>10</v>
      </c>
      <c r="C95" s="10">
        <v>44701</v>
      </c>
      <c r="D95" s="9"/>
      <c r="F95" s="9">
        <v>3</v>
      </c>
      <c r="G95" s="9">
        <v>23</v>
      </c>
    </row>
    <row r="96" spans="1:7" ht="14.25" customHeight="1" x14ac:dyDescent="0.35">
      <c r="D96" s="9"/>
      <c r="E96" s="26" t="s">
        <v>126</v>
      </c>
      <c r="F96" s="6">
        <f>AVERAGE(F2:F95)</f>
        <v>5.0212765957446805</v>
      </c>
      <c r="G96" s="6">
        <f>AVERAGE(G2:G95)</f>
        <v>25.095744680851062</v>
      </c>
    </row>
    <row r="97" spans="4:8" ht="14.25" customHeight="1" x14ac:dyDescent="0.35">
      <c r="D97" s="9"/>
    </row>
    <row r="98" spans="4:8" ht="14.25" customHeight="1" x14ac:dyDescent="0.35">
      <c r="D98" s="9"/>
    </row>
    <row r="99" spans="4:8" ht="14.25" customHeight="1" x14ac:dyDescent="0.35">
      <c r="D99" s="9"/>
    </row>
    <row r="100" spans="4:8" ht="14.25" customHeight="1" x14ac:dyDescent="0.35">
      <c r="D100" s="9"/>
    </row>
    <row r="101" spans="4:8" ht="14.25" customHeight="1" x14ac:dyDescent="0.35">
      <c r="D101" s="9"/>
      <c r="G101" s="9" t="s">
        <v>14</v>
      </c>
      <c r="H101" s="9">
        <f>COUNTBLANK(H2:H65)</f>
        <v>64</v>
      </c>
    </row>
    <row r="102" spans="4:8" ht="14.25" customHeight="1" x14ac:dyDescent="0.35">
      <c r="D102" s="9"/>
      <c r="G102" s="9" t="s">
        <v>15</v>
      </c>
      <c r="H102" s="9">
        <f>COUNTIF(H2:H65,1)</f>
        <v>0</v>
      </c>
    </row>
    <row r="103" spans="4:8" ht="14.25" customHeight="1" x14ac:dyDescent="0.35">
      <c r="D103" s="9"/>
      <c r="G103" s="9" t="s">
        <v>16</v>
      </c>
      <c r="H103" s="9">
        <f>COUNTIF(H2:H65,2)</f>
        <v>0</v>
      </c>
    </row>
    <row r="104" spans="4:8" ht="14.25" customHeight="1" x14ac:dyDescent="0.35">
      <c r="D104" s="9"/>
      <c r="G104" s="9" t="s">
        <v>17</v>
      </c>
      <c r="H104" s="9">
        <f>COUNTIF(H2:H65,3)</f>
        <v>0</v>
      </c>
    </row>
    <row r="105" spans="4:8" ht="14.25" customHeight="1" x14ac:dyDescent="0.35">
      <c r="D105" s="9"/>
      <c r="G105" s="9" t="s">
        <v>18</v>
      </c>
      <c r="H105" s="9">
        <f>COUNTIF(H2:H65,4)</f>
        <v>0</v>
      </c>
    </row>
    <row r="106" spans="4:8" ht="14.25" customHeight="1" x14ac:dyDescent="0.35">
      <c r="D106" s="9"/>
    </row>
    <row r="107" spans="4:8" ht="14.25" customHeight="1" x14ac:dyDescent="0.35">
      <c r="D107" s="9"/>
    </row>
    <row r="108" spans="4:8" ht="14.25" customHeight="1" x14ac:dyDescent="0.35">
      <c r="D108" s="9"/>
    </row>
    <row r="109" spans="4:8" ht="14.25" customHeight="1" x14ac:dyDescent="0.35">
      <c r="D109" s="9"/>
    </row>
    <row r="110" spans="4:8" ht="14.25" customHeight="1" x14ac:dyDescent="0.35">
      <c r="D110" s="9"/>
    </row>
    <row r="111" spans="4:8" ht="14.25" customHeight="1" x14ac:dyDescent="0.35">
      <c r="D111" s="9"/>
    </row>
    <row r="112" spans="4:8" ht="14.25" customHeight="1" x14ac:dyDescent="0.35">
      <c r="D112" s="9"/>
    </row>
    <row r="113" spans="4:4" ht="14.25" customHeight="1" x14ac:dyDescent="0.35">
      <c r="D113" s="9"/>
    </row>
    <row r="114" spans="4:4" ht="14.25" customHeight="1" x14ac:dyDescent="0.35">
      <c r="D114" s="9"/>
    </row>
    <row r="115" spans="4:4" ht="14.25" customHeight="1" x14ac:dyDescent="0.35">
      <c r="D115" s="9"/>
    </row>
    <row r="116" spans="4:4" ht="14.25" customHeight="1" x14ac:dyDescent="0.35">
      <c r="D116" s="9"/>
    </row>
    <row r="117" spans="4:4" ht="14.25" customHeight="1" x14ac:dyDescent="0.35">
      <c r="D117" s="9"/>
    </row>
    <row r="118" spans="4:4" ht="14.25" customHeight="1" x14ac:dyDescent="0.35">
      <c r="D118" s="9"/>
    </row>
    <row r="119" spans="4:4" ht="14.25" customHeight="1" x14ac:dyDescent="0.35">
      <c r="D119" s="9"/>
    </row>
    <row r="120" spans="4:4" ht="14.25" customHeight="1" x14ac:dyDescent="0.35">
      <c r="D120" s="9"/>
    </row>
    <row r="121" spans="4:4" ht="14.25" customHeight="1" x14ac:dyDescent="0.35">
      <c r="D121" s="9"/>
    </row>
    <row r="122" spans="4:4" ht="14.25" customHeight="1" x14ac:dyDescent="0.35">
      <c r="D122" s="9"/>
    </row>
    <row r="123" spans="4:4" ht="14.25" customHeight="1" x14ac:dyDescent="0.35">
      <c r="D123" s="9"/>
    </row>
    <row r="124" spans="4:4" ht="14.25" customHeight="1" x14ac:dyDescent="0.35">
      <c r="D124" s="9"/>
    </row>
    <row r="125" spans="4:4" ht="14.25" customHeight="1" x14ac:dyDescent="0.35">
      <c r="D125" s="9"/>
    </row>
    <row r="126" spans="4:4" ht="14.25" customHeight="1" x14ac:dyDescent="0.35">
      <c r="D126" s="9"/>
    </row>
    <row r="127" spans="4:4" ht="14.25" customHeight="1" x14ac:dyDescent="0.35">
      <c r="D127" s="9"/>
    </row>
    <row r="128" spans="4:4" ht="14.25" customHeight="1" x14ac:dyDescent="0.35">
      <c r="D128" s="9"/>
    </row>
    <row r="129" spans="4:4" ht="14.25" customHeight="1" x14ac:dyDescent="0.35">
      <c r="D129" s="9"/>
    </row>
    <row r="130" spans="4:4" ht="14.25" customHeight="1" x14ac:dyDescent="0.35">
      <c r="D130" s="9"/>
    </row>
    <row r="131" spans="4:4" ht="14.25" customHeight="1" x14ac:dyDescent="0.35">
      <c r="D131" s="9"/>
    </row>
    <row r="132" spans="4:4" ht="14.25" customHeight="1" x14ac:dyDescent="0.35">
      <c r="D132" s="9"/>
    </row>
    <row r="133" spans="4:4" ht="14.25" customHeight="1" x14ac:dyDescent="0.35">
      <c r="D133" s="9"/>
    </row>
    <row r="134" spans="4:4" ht="14.25" customHeight="1" x14ac:dyDescent="0.35">
      <c r="D134" s="9"/>
    </row>
    <row r="135" spans="4:4" ht="14.25" customHeight="1" x14ac:dyDescent="0.35">
      <c r="D135" s="9"/>
    </row>
    <row r="136" spans="4:4" ht="14.25" customHeight="1" x14ac:dyDescent="0.35">
      <c r="D136" s="9"/>
    </row>
    <row r="137" spans="4:4" ht="14.25" customHeight="1" x14ac:dyDescent="0.35">
      <c r="D137" s="9"/>
    </row>
    <row r="138" spans="4:4" ht="14.25" customHeight="1" x14ac:dyDescent="0.35">
      <c r="D138" s="9"/>
    </row>
    <row r="139" spans="4:4" ht="14.25" customHeight="1" x14ac:dyDescent="0.35">
      <c r="D139" s="9"/>
    </row>
    <row r="140" spans="4:4" ht="14.25" customHeight="1" x14ac:dyDescent="0.35">
      <c r="D140" s="9"/>
    </row>
    <row r="141" spans="4:4" ht="14.25" customHeight="1" x14ac:dyDescent="0.35">
      <c r="D141" s="9"/>
    </row>
    <row r="142" spans="4:4" ht="14.25" customHeight="1" x14ac:dyDescent="0.35">
      <c r="D142" s="9"/>
    </row>
    <row r="143" spans="4:4" ht="14.25" customHeight="1" x14ac:dyDescent="0.35">
      <c r="D143" s="9"/>
    </row>
    <row r="144" spans="4:4" ht="14.25" customHeight="1" x14ac:dyDescent="0.35">
      <c r="D144" s="9"/>
    </row>
    <row r="145" spans="4:4" ht="14.25" customHeight="1" x14ac:dyDescent="0.35">
      <c r="D145" s="9"/>
    </row>
    <row r="146" spans="4:4" ht="14.25" customHeight="1" x14ac:dyDescent="0.35">
      <c r="D146" s="9"/>
    </row>
    <row r="147" spans="4:4" ht="14.25" customHeight="1" x14ac:dyDescent="0.35">
      <c r="D147" s="9"/>
    </row>
    <row r="148" spans="4:4" ht="14.25" customHeight="1" x14ac:dyDescent="0.35">
      <c r="D148" s="9"/>
    </row>
    <row r="149" spans="4:4" ht="14.25" customHeight="1" x14ac:dyDescent="0.35">
      <c r="D149" s="9"/>
    </row>
    <row r="150" spans="4:4" ht="14.25" customHeight="1" x14ac:dyDescent="0.35">
      <c r="D150" s="9"/>
    </row>
    <row r="151" spans="4:4" ht="14.25" customHeight="1" x14ac:dyDescent="0.35">
      <c r="D151" s="9"/>
    </row>
    <row r="152" spans="4:4" ht="14.25" customHeight="1" x14ac:dyDescent="0.35">
      <c r="D152" s="9"/>
    </row>
    <row r="153" spans="4:4" ht="14.25" customHeight="1" x14ac:dyDescent="0.35">
      <c r="D153" s="9"/>
    </row>
    <row r="154" spans="4:4" ht="14.25" customHeight="1" x14ac:dyDescent="0.35">
      <c r="D154" s="9"/>
    </row>
    <row r="155" spans="4:4" ht="14.25" customHeight="1" x14ac:dyDescent="0.35">
      <c r="D155" s="9"/>
    </row>
    <row r="156" spans="4:4" ht="14.25" customHeight="1" x14ac:dyDescent="0.35">
      <c r="D156" s="9"/>
    </row>
    <row r="157" spans="4:4" ht="14.25" customHeight="1" x14ac:dyDescent="0.35">
      <c r="D157" s="9"/>
    </row>
    <row r="158" spans="4:4" ht="14.25" customHeight="1" x14ac:dyDescent="0.35">
      <c r="D158" s="9"/>
    </row>
    <row r="159" spans="4:4" ht="14.25" customHeight="1" x14ac:dyDescent="0.35">
      <c r="D159" s="9"/>
    </row>
    <row r="160" spans="4:4" ht="14.25" customHeight="1" x14ac:dyDescent="0.35">
      <c r="D160" s="9"/>
    </row>
    <row r="161" spans="4:4" ht="14.25" customHeight="1" x14ac:dyDescent="0.35">
      <c r="D161" s="9"/>
    </row>
    <row r="162" spans="4:4" ht="14.25" customHeight="1" x14ac:dyDescent="0.35">
      <c r="D162" s="9"/>
    </row>
    <row r="163" spans="4:4" ht="14.25" customHeight="1" x14ac:dyDescent="0.35">
      <c r="D163" s="9"/>
    </row>
    <row r="164" spans="4:4" ht="14.25" customHeight="1" x14ac:dyDescent="0.35">
      <c r="D164" s="9"/>
    </row>
    <row r="165" spans="4:4" ht="14.25" customHeight="1" x14ac:dyDescent="0.35">
      <c r="D165" s="9"/>
    </row>
    <row r="166" spans="4:4" ht="14.25" customHeight="1" x14ac:dyDescent="0.35">
      <c r="D166" s="9"/>
    </row>
    <row r="167" spans="4:4" ht="14.25" customHeight="1" x14ac:dyDescent="0.35">
      <c r="D167" s="9"/>
    </row>
    <row r="168" spans="4:4" ht="14.25" customHeight="1" x14ac:dyDescent="0.35">
      <c r="D168" s="9"/>
    </row>
    <row r="169" spans="4:4" ht="14.25" customHeight="1" x14ac:dyDescent="0.35">
      <c r="D169" s="9"/>
    </row>
    <row r="170" spans="4:4" ht="14.25" customHeight="1" x14ac:dyDescent="0.35">
      <c r="D170" s="9"/>
    </row>
    <row r="171" spans="4:4" ht="14.25" customHeight="1" x14ac:dyDescent="0.35">
      <c r="D171" s="9"/>
    </row>
    <row r="172" spans="4:4" ht="14.25" customHeight="1" x14ac:dyDescent="0.35">
      <c r="D172" s="9"/>
    </row>
    <row r="173" spans="4:4" ht="14.25" customHeight="1" x14ac:dyDescent="0.35">
      <c r="D173" s="9"/>
    </row>
    <row r="174" spans="4:4" ht="14.25" customHeight="1" x14ac:dyDescent="0.35">
      <c r="D174" s="9"/>
    </row>
    <row r="175" spans="4:4" ht="14.25" customHeight="1" x14ac:dyDescent="0.35">
      <c r="D175" s="9"/>
    </row>
    <row r="176" spans="4:4" ht="14.25" customHeight="1" x14ac:dyDescent="0.35">
      <c r="D176" s="9"/>
    </row>
    <row r="177" spans="4:4" ht="14.25" customHeight="1" x14ac:dyDescent="0.35">
      <c r="D177" s="9"/>
    </row>
    <row r="178" spans="4:4" ht="14.25" customHeight="1" x14ac:dyDescent="0.35">
      <c r="D178" s="9"/>
    </row>
    <row r="179" spans="4:4" ht="14.25" customHeight="1" x14ac:dyDescent="0.35">
      <c r="D179" s="9"/>
    </row>
    <row r="180" spans="4:4" ht="14.25" customHeight="1" x14ac:dyDescent="0.35">
      <c r="D180" s="9"/>
    </row>
    <row r="181" spans="4:4" ht="14.25" customHeight="1" x14ac:dyDescent="0.35">
      <c r="D181" s="9"/>
    </row>
    <row r="182" spans="4:4" ht="14.25" customHeight="1" x14ac:dyDescent="0.35">
      <c r="D182" s="9"/>
    </row>
    <row r="183" spans="4:4" ht="14.25" customHeight="1" x14ac:dyDescent="0.35">
      <c r="D183" s="9"/>
    </row>
    <row r="184" spans="4:4" ht="14.25" customHeight="1" x14ac:dyDescent="0.35">
      <c r="D184" s="9"/>
    </row>
    <row r="185" spans="4:4" ht="14.25" customHeight="1" x14ac:dyDescent="0.35">
      <c r="D185" s="9"/>
    </row>
    <row r="186" spans="4:4" ht="14.25" customHeight="1" x14ac:dyDescent="0.35">
      <c r="D186" s="9"/>
    </row>
    <row r="187" spans="4:4" ht="14.25" customHeight="1" x14ac:dyDescent="0.35">
      <c r="D187" s="9"/>
    </row>
    <row r="188" spans="4:4" ht="14.25" customHeight="1" x14ac:dyDescent="0.35">
      <c r="D188" s="9"/>
    </row>
    <row r="189" spans="4:4" ht="14.25" customHeight="1" x14ac:dyDescent="0.35">
      <c r="D189" s="9"/>
    </row>
    <row r="190" spans="4:4" ht="14.25" customHeight="1" x14ac:dyDescent="0.35">
      <c r="D190" s="9"/>
    </row>
    <row r="191" spans="4:4" ht="14.25" customHeight="1" x14ac:dyDescent="0.35">
      <c r="D191" s="9"/>
    </row>
    <row r="192" spans="4:4" ht="14.25" customHeight="1" x14ac:dyDescent="0.35">
      <c r="D192" s="9"/>
    </row>
    <row r="193" spans="4:4" ht="14.25" customHeight="1" x14ac:dyDescent="0.35">
      <c r="D193" s="9"/>
    </row>
    <row r="194" spans="4:4" ht="14.25" customHeight="1" x14ac:dyDescent="0.35">
      <c r="D194" s="9"/>
    </row>
    <row r="195" spans="4:4" ht="14.25" customHeight="1" x14ac:dyDescent="0.35">
      <c r="D195" s="9"/>
    </row>
    <row r="196" spans="4:4" ht="14.25" customHeight="1" x14ac:dyDescent="0.35">
      <c r="D196" s="9"/>
    </row>
    <row r="197" spans="4:4" ht="14.25" customHeight="1" x14ac:dyDescent="0.35">
      <c r="D197" s="9"/>
    </row>
    <row r="198" spans="4:4" ht="14.25" customHeight="1" x14ac:dyDescent="0.35">
      <c r="D198" s="9"/>
    </row>
    <row r="199" spans="4:4" ht="14.25" customHeight="1" x14ac:dyDescent="0.35">
      <c r="D199" s="9"/>
    </row>
    <row r="200" spans="4:4" ht="14.25" customHeight="1" x14ac:dyDescent="0.35">
      <c r="D200" s="9"/>
    </row>
    <row r="201" spans="4:4" ht="14.25" customHeight="1" x14ac:dyDescent="0.35">
      <c r="D201" s="9"/>
    </row>
    <row r="202" spans="4:4" ht="14.25" customHeight="1" x14ac:dyDescent="0.35">
      <c r="D202" s="9"/>
    </row>
    <row r="203" spans="4:4" ht="14.25" customHeight="1" x14ac:dyDescent="0.35">
      <c r="D203" s="9"/>
    </row>
    <row r="204" spans="4:4" ht="14.25" customHeight="1" x14ac:dyDescent="0.35">
      <c r="D204" s="9"/>
    </row>
    <row r="205" spans="4:4" ht="14.25" customHeight="1" x14ac:dyDescent="0.35">
      <c r="D205" s="9"/>
    </row>
    <row r="206" spans="4:4" ht="14.25" customHeight="1" x14ac:dyDescent="0.35">
      <c r="D206" s="9"/>
    </row>
    <row r="207" spans="4:4" ht="14.25" customHeight="1" x14ac:dyDescent="0.35">
      <c r="D207" s="9"/>
    </row>
    <row r="208" spans="4:4" ht="14.25" customHeight="1" x14ac:dyDescent="0.35">
      <c r="D208" s="9"/>
    </row>
    <row r="209" spans="4:4" ht="14.25" customHeight="1" x14ac:dyDescent="0.35">
      <c r="D209" s="9"/>
    </row>
    <row r="210" spans="4:4" ht="14.25" customHeight="1" x14ac:dyDescent="0.35">
      <c r="D210" s="9"/>
    </row>
    <row r="211" spans="4:4" ht="14.25" customHeight="1" x14ac:dyDescent="0.35">
      <c r="D211" s="9"/>
    </row>
    <row r="212" spans="4:4" ht="14.25" customHeight="1" x14ac:dyDescent="0.35">
      <c r="D212" s="9"/>
    </row>
    <row r="213" spans="4:4" ht="14.25" customHeight="1" x14ac:dyDescent="0.35">
      <c r="D213" s="9"/>
    </row>
    <row r="214" spans="4:4" ht="14.25" customHeight="1" x14ac:dyDescent="0.35">
      <c r="D214" s="9"/>
    </row>
    <row r="215" spans="4:4" ht="14.25" customHeight="1" x14ac:dyDescent="0.35">
      <c r="D215" s="9"/>
    </row>
    <row r="216" spans="4:4" ht="14.25" customHeight="1" x14ac:dyDescent="0.35">
      <c r="D216" s="9"/>
    </row>
    <row r="217" spans="4:4" ht="14.25" customHeight="1" x14ac:dyDescent="0.35">
      <c r="D217" s="9"/>
    </row>
    <row r="218" spans="4:4" ht="14.25" customHeight="1" x14ac:dyDescent="0.35">
      <c r="D218" s="9"/>
    </row>
    <row r="219" spans="4:4" ht="14.25" customHeight="1" x14ac:dyDescent="0.35">
      <c r="D219" s="9"/>
    </row>
    <row r="220" spans="4:4" ht="14.25" customHeight="1" x14ac:dyDescent="0.35">
      <c r="D220" s="9"/>
    </row>
    <row r="221" spans="4:4" ht="14.25" customHeight="1" x14ac:dyDescent="0.35">
      <c r="D221" s="9"/>
    </row>
    <row r="222" spans="4:4" ht="14.25" customHeight="1" x14ac:dyDescent="0.35">
      <c r="D222" s="9"/>
    </row>
    <row r="223" spans="4:4" ht="14.25" customHeight="1" x14ac:dyDescent="0.35">
      <c r="D223" s="9"/>
    </row>
    <row r="224" spans="4:4" ht="14.25" customHeight="1" x14ac:dyDescent="0.35">
      <c r="D224" s="9"/>
    </row>
    <row r="225" spans="4:4" ht="14.25" customHeight="1" x14ac:dyDescent="0.35">
      <c r="D225" s="9"/>
    </row>
    <row r="226" spans="4:4" ht="14.25" customHeight="1" x14ac:dyDescent="0.35">
      <c r="D226" s="9"/>
    </row>
    <row r="227" spans="4:4" ht="14.25" customHeight="1" x14ac:dyDescent="0.35">
      <c r="D227" s="9"/>
    </row>
    <row r="228" spans="4:4" ht="14.25" customHeight="1" x14ac:dyDescent="0.35">
      <c r="D228" s="9"/>
    </row>
    <row r="229" spans="4:4" ht="14.25" customHeight="1" x14ac:dyDescent="0.35">
      <c r="D229" s="9"/>
    </row>
    <row r="230" spans="4:4" ht="14.25" customHeight="1" x14ac:dyDescent="0.35">
      <c r="D230" s="9"/>
    </row>
    <row r="231" spans="4:4" ht="14.25" customHeight="1" x14ac:dyDescent="0.35">
      <c r="D231" s="9"/>
    </row>
    <row r="232" spans="4:4" ht="14.25" customHeight="1" x14ac:dyDescent="0.35">
      <c r="D232" s="9"/>
    </row>
    <row r="233" spans="4:4" ht="14.25" customHeight="1" x14ac:dyDescent="0.35">
      <c r="D233" s="9"/>
    </row>
    <row r="234" spans="4:4" ht="14.25" customHeight="1" x14ac:dyDescent="0.35">
      <c r="D234" s="9"/>
    </row>
    <row r="235" spans="4:4" ht="14.25" customHeight="1" x14ac:dyDescent="0.35">
      <c r="D235" s="9"/>
    </row>
    <row r="236" spans="4:4" ht="14.25" customHeight="1" x14ac:dyDescent="0.35">
      <c r="D236" s="9"/>
    </row>
    <row r="237" spans="4:4" ht="14.25" customHeight="1" x14ac:dyDescent="0.35">
      <c r="D237" s="9"/>
    </row>
    <row r="238" spans="4:4" ht="14.25" customHeight="1" x14ac:dyDescent="0.35">
      <c r="D238" s="9"/>
    </row>
    <row r="239" spans="4:4" ht="14.25" customHeight="1" x14ac:dyDescent="0.35">
      <c r="D239" s="9"/>
    </row>
    <row r="240" spans="4:4" ht="14.25" customHeight="1" x14ac:dyDescent="0.35">
      <c r="D240" s="9"/>
    </row>
    <row r="241" spans="4:4" ht="14.25" customHeight="1" x14ac:dyDescent="0.35">
      <c r="D241" s="9"/>
    </row>
    <row r="242" spans="4:4" ht="14.25" customHeight="1" x14ac:dyDescent="0.35">
      <c r="D242" s="9"/>
    </row>
    <row r="243" spans="4:4" ht="14.25" customHeight="1" x14ac:dyDescent="0.35">
      <c r="D243" s="9"/>
    </row>
    <row r="244" spans="4:4" ht="14.25" customHeight="1" x14ac:dyDescent="0.35">
      <c r="D244" s="9"/>
    </row>
    <row r="245" spans="4:4" ht="14.25" customHeight="1" x14ac:dyDescent="0.35">
      <c r="D245" s="9"/>
    </row>
    <row r="246" spans="4:4" ht="14.25" customHeight="1" x14ac:dyDescent="0.35">
      <c r="D246" s="9"/>
    </row>
    <row r="247" spans="4:4" ht="14.25" customHeight="1" x14ac:dyDescent="0.35">
      <c r="D247" s="9"/>
    </row>
    <row r="248" spans="4:4" ht="14.25" customHeight="1" x14ac:dyDescent="0.35">
      <c r="D248" s="9"/>
    </row>
    <row r="249" spans="4:4" ht="14.25" customHeight="1" x14ac:dyDescent="0.35">
      <c r="D249" s="9"/>
    </row>
    <row r="250" spans="4:4" ht="14.25" customHeight="1" x14ac:dyDescent="0.35">
      <c r="D250" s="9"/>
    </row>
    <row r="251" spans="4:4" ht="14.25" customHeight="1" x14ac:dyDescent="0.35">
      <c r="D251" s="9"/>
    </row>
    <row r="252" spans="4:4" ht="14.25" customHeight="1" x14ac:dyDescent="0.35">
      <c r="D252" s="9"/>
    </row>
    <row r="253" spans="4:4" ht="14.25" customHeight="1" x14ac:dyDescent="0.35">
      <c r="D253" s="9"/>
    </row>
    <row r="254" spans="4:4" ht="14.25" customHeight="1" x14ac:dyDescent="0.35">
      <c r="D254" s="9"/>
    </row>
    <row r="255" spans="4:4" ht="14.25" customHeight="1" x14ac:dyDescent="0.35">
      <c r="D255" s="9"/>
    </row>
    <row r="256" spans="4:4" ht="14.25" customHeight="1" x14ac:dyDescent="0.35">
      <c r="D256" s="9"/>
    </row>
    <row r="257" spans="4:4" ht="14.25" customHeight="1" x14ac:dyDescent="0.35">
      <c r="D257" s="9"/>
    </row>
    <row r="258" spans="4:4" ht="14.25" customHeight="1" x14ac:dyDescent="0.35">
      <c r="D258" s="9"/>
    </row>
    <row r="259" spans="4:4" ht="14.25" customHeight="1" x14ac:dyDescent="0.35">
      <c r="D259" s="9"/>
    </row>
    <row r="260" spans="4:4" ht="14.25" customHeight="1" x14ac:dyDescent="0.35">
      <c r="D260" s="9"/>
    </row>
    <row r="261" spans="4:4" ht="14.25" customHeight="1" x14ac:dyDescent="0.35">
      <c r="D261" s="9"/>
    </row>
    <row r="262" spans="4:4" ht="14.25" customHeight="1" x14ac:dyDescent="0.35">
      <c r="D262" s="9"/>
    </row>
    <row r="263" spans="4:4" ht="14.25" customHeight="1" x14ac:dyDescent="0.35">
      <c r="D263" s="9"/>
    </row>
    <row r="264" spans="4:4" ht="14.25" customHeight="1" x14ac:dyDescent="0.35">
      <c r="D264" s="9"/>
    </row>
    <row r="265" spans="4:4" ht="14.25" customHeight="1" x14ac:dyDescent="0.35">
      <c r="D265" s="9"/>
    </row>
    <row r="266" spans="4:4" ht="14.25" customHeight="1" x14ac:dyDescent="0.35">
      <c r="D266" s="9"/>
    </row>
    <row r="267" spans="4:4" ht="14.25" customHeight="1" x14ac:dyDescent="0.35">
      <c r="D267" s="9"/>
    </row>
    <row r="268" spans="4:4" ht="14.25" customHeight="1" x14ac:dyDescent="0.35">
      <c r="D268" s="9"/>
    </row>
    <row r="269" spans="4:4" ht="14.25" customHeight="1" x14ac:dyDescent="0.35">
      <c r="D269" s="9"/>
    </row>
    <row r="270" spans="4:4" ht="14.25" customHeight="1" x14ac:dyDescent="0.35">
      <c r="D270" s="9"/>
    </row>
    <row r="271" spans="4:4" ht="14.25" customHeight="1" x14ac:dyDescent="0.35">
      <c r="D271" s="9"/>
    </row>
    <row r="272" spans="4:4" ht="14.25" customHeight="1" x14ac:dyDescent="0.35">
      <c r="D272" s="9"/>
    </row>
    <row r="273" spans="4:4" ht="14.25" customHeight="1" x14ac:dyDescent="0.35">
      <c r="D273" s="9"/>
    </row>
    <row r="274" spans="4:4" ht="14.25" customHeight="1" x14ac:dyDescent="0.35">
      <c r="D274" s="9"/>
    </row>
    <row r="275" spans="4:4" ht="14.25" customHeight="1" x14ac:dyDescent="0.35">
      <c r="D275" s="9"/>
    </row>
    <row r="276" spans="4:4" ht="14.25" customHeight="1" x14ac:dyDescent="0.35">
      <c r="D276" s="9"/>
    </row>
    <row r="277" spans="4:4" ht="14.25" customHeight="1" x14ac:dyDescent="0.35">
      <c r="D277" s="9"/>
    </row>
    <row r="278" spans="4:4" ht="14.25" customHeight="1" x14ac:dyDescent="0.35">
      <c r="D278" s="9"/>
    </row>
    <row r="279" spans="4:4" ht="14.25" customHeight="1" x14ac:dyDescent="0.35">
      <c r="D279" s="9"/>
    </row>
    <row r="280" spans="4:4" ht="14.25" customHeight="1" x14ac:dyDescent="0.35">
      <c r="D280" s="9"/>
    </row>
    <row r="281" spans="4:4" ht="14.25" customHeight="1" x14ac:dyDescent="0.35">
      <c r="D281" s="9"/>
    </row>
    <row r="282" spans="4:4" ht="14.25" customHeight="1" x14ac:dyDescent="0.35">
      <c r="D282" s="9"/>
    </row>
    <row r="283" spans="4:4" ht="14.25" customHeight="1" x14ac:dyDescent="0.35">
      <c r="D283" s="9"/>
    </row>
    <row r="284" spans="4:4" ht="14.25" customHeight="1" x14ac:dyDescent="0.35">
      <c r="D284" s="9"/>
    </row>
    <row r="285" spans="4:4" ht="14.25" customHeight="1" x14ac:dyDescent="0.35">
      <c r="D285" s="9"/>
    </row>
    <row r="286" spans="4:4" ht="14.25" customHeight="1" x14ac:dyDescent="0.35">
      <c r="D286" s="9"/>
    </row>
    <row r="287" spans="4:4" ht="14.25" customHeight="1" x14ac:dyDescent="0.35">
      <c r="D287" s="9"/>
    </row>
    <row r="288" spans="4:4" ht="14.25" customHeight="1" x14ac:dyDescent="0.35">
      <c r="D288" s="9"/>
    </row>
    <row r="289" spans="4:4" ht="14.25" customHeight="1" x14ac:dyDescent="0.35">
      <c r="D289" s="9"/>
    </row>
    <row r="290" spans="4:4" ht="14.25" customHeight="1" x14ac:dyDescent="0.35">
      <c r="D290" s="9"/>
    </row>
    <row r="291" spans="4:4" ht="14.25" customHeight="1" x14ac:dyDescent="0.35">
      <c r="D291" s="9"/>
    </row>
    <row r="292" spans="4:4" ht="14.25" customHeight="1" x14ac:dyDescent="0.35">
      <c r="D292" s="9"/>
    </row>
    <row r="293" spans="4:4" ht="14.25" customHeight="1" x14ac:dyDescent="0.35">
      <c r="D293" s="9"/>
    </row>
    <row r="294" spans="4:4" ht="14.25" customHeight="1" x14ac:dyDescent="0.35">
      <c r="D294" s="9"/>
    </row>
    <row r="295" spans="4:4" ht="14.25" customHeight="1" x14ac:dyDescent="0.35">
      <c r="D295" s="9"/>
    </row>
    <row r="296" spans="4:4" ht="14.25" customHeight="1" x14ac:dyDescent="0.35">
      <c r="D296" s="9"/>
    </row>
    <row r="297" spans="4:4" ht="14.25" customHeight="1" x14ac:dyDescent="0.35">
      <c r="D297" s="9"/>
    </row>
    <row r="298" spans="4:4" ht="14.25" customHeight="1" x14ac:dyDescent="0.35">
      <c r="D298" s="9"/>
    </row>
    <row r="299" spans="4:4" ht="14.25" customHeight="1" x14ac:dyDescent="0.35">
      <c r="D299" s="9"/>
    </row>
    <row r="300" spans="4:4" ht="14.25" customHeight="1" x14ac:dyDescent="0.35">
      <c r="D300" s="9"/>
    </row>
    <row r="301" spans="4:4" ht="14.25" customHeight="1" x14ac:dyDescent="0.35">
      <c r="D301" s="9"/>
    </row>
    <row r="302" spans="4:4" ht="14.25" customHeight="1" x14ac:dyDescent="0.35">
      <c r="D302" s="9"/>
    </row>
    <row r="303" spans="4:4" ht="14.25" customHeight="1" x14ac:dyDescent="0.35">
      <c r="D303" s="9"/>
    </row>
    <row r="304" spans="4:4" ht="14.25" customHeight="1" x14ac:dyDescent="0.35">
      <c r="D304" s="9"/>
    </row>
    <row r="305" spans="4:4" ht="14.25" customHeight="1" x14ac:dyDescent="0.35">
      <c r="D305" s="9"/>
    </row>
    <row r="306" spans="4:4" ht="14.25" customHeight="1" x14ac:dyDescent="0.35">
      <c r="D306" s="9"/>
    </row>
    <row r="307" spans="4:4" ht="14.25" customHeight="1" x14ac:dyDescent="0.35">
      <c r="D307" s="9"/>
    </row>
    <row r="308" spans="4:4" ht="14.25" customHeight="1" x14ac:dyDescent="0.35">
      <c r="D308" s="9"/>
    </row>
    <row r="309" spans="4:4" ht="14.25" customHeight="1" x14ac:dyDescent="0.35">
      <c r="D309" s="9"/>
    </row>
    <row r="310" spans="4:4" ht="14.25" customHeight="1" x14ac:dyDescent="0.35">
      <c r="D310" s="9"/>
    </row>
    <row r="311" spans="4:4" ht="14.25" customHeight="1" x14ac:dyDescent="0.35">
      <c r="D311" s="9"/>
    </row>
    <row r="312" spans="4:4" ht="14.25" customHeight="1" x14ac:dyDescent="0.35">
      <c r="D312" s="9"/>
    </row>
    <row r="313" spans="4:4" ht="14.25" customHeight="1" x14ac:dyDescent="0.35">
      <c r="D313" s="9"/>
    </row>
    <row r="314" spans="4:4" ht="14.25" customHeight="1" x14ac:dyDescent="0.35">
      <c r="D314" s="9"/>
    </row>
    <row r="315" spans="4:4" ht="14.25" customHeight="1" x14ac:dyDescent="0.35">
      <c r="D315" s="9"/>
    </row>
    <row r="316" spans="4:4" ht="14.25" customHeight="1" x14ac:dyDescent="0.35">
      <c r="D316" s="9"/>
    </row>
    <row r="317" spans="4:4" ht="14.25" customHeight="1" x14ac:dyDescent="0.35">
      <c r="D317" s="9"/>
    </row>
    <row r="318" spans="4:4" ht="14.25" customHeight="1" x14ac:dyDescent="0.35">
      <c r="D318" s="9"/>
    </row>
    <row r="319" spans="4:4" ht="14.25" customHeight="1" x14ac:dyDescent="0.35">
      <c r="D319" s="9"/>
    </row>
    <row r="320" spans="4:4" ht="14.25" customHeight="1" x14ac:dyDescent="0.35">
      <c r="D320" s="9"/>
    </row>
    <row r="321" spans="4:4" ht="14.25" customHeight="1" x14ac:dyDescent="0.35">
      <c r="D321" s="9"/>
    </row>
    <row r="322" spans="4:4" ht="14.25" customHeight="1" x14ac:dyDescent="0.35">
      <c r="D322" s="9"/>
    </row>
    <row r="323" spans="4:4" ht="14.25" customHeight="1" x14ac:dyDescent="0.35">
      <c r="D323" s="9"/>
    </row>
    <row r="324" spans="4:4" ht="14.25" customHeight="1" x14ac:dyDescent="0.35">
      <c r="D324" s="9"/>
    </row>
    <row r="325" spans="4:4" ht="14.25" customHeight="1" x14ac:dyDescent="0.35">
      <c r="D325" s="9"/>
    </row>
    <row r="326" spans="4:4" ht="14.25" customHeight="1" x14ac:dyDescent="0.35">
      <c r="D326" s="9"/>
    </row>
    <row r="327" spans="4:4" ht="14.25" customHeight="1" x14ac:dyDescent="0.35">
      <c r="D327" s="9"/>
    </row>
    <row r="328" spans="4:4" ht="14.25" customHeight="1" x14ac:dyDescent="0.35">
      <c r="D328" s="9"/>
    </row>
    <row r="329" spans="4:4" ht="14.25" customHeight="1" x14ac:dyDescent="0.35">
      <c r="D329" s="9"/>
    </row>
    <row r="330" spans="4:4" ht="14.25" customHeight="1" x14ac:dyDescent="0.35">
      <c r="D330" s="9"/>
    </row>
    <row r="331" spans="4:4" ht="14.25" customHeight="1" x14ac:dyDescent="0.35">
      <c r="D331" s="9"/>
    </row>
    <row r="332" spans="4:4" ht="14.25" customHeight="1" x14ac:dyDescent="0.35">
      <c r="D332" s="9"/>
    </row>
    <row r="333" spans="4:4" ht="14.25" customHeight="1" x14ac:dyDescent="0.35">
      <c r="D333" s="9"/>
    </row>
    <row r="334" spans="4:4" ht="14.25" customHeight="1" x14ac:dyDescent="0.35">
      <c r="D334" s="9"/>
    </row>
    <row r="335" spans="4:4" ht="14.25" customHeight="1" x14ac:dyDescent="0.35">
      <c r="D335" s="9"/>
    </row>
    <row r="336" spans="4:4" ht="14.25" customHeight="1" x14ac:dyDescent="0.35">
      <c r="D336" s="9"/>
    </row>
    <row r="337" spans="4:4" ht="14.25" customHeight="1" x14ac:dyDescent="0.35">
      <c r="D337" s="9"/>
    </row>
    <row r="338" spans="4:4" ht="14.25" customHeight="1" x14ac:dyDescent="0.35">
      <c r="D338" s="9"/>
    </row>
    <row r="339" spans="4:4" ht="14.25" customHeight="1" x14ac:dyDescent="0.35">
      <c r="D339" s="9"/>
    </row>
    <row r="340" spans="4:4" ht="14.25" customHeight="1" x14ac:dyDescent="0.35">
      <c r="D340" s="9"/>
    </row>
    <row r="341" spans="4:4" ht="14.25" customHeight="1" x14ac:dyDescent="0.35">
      <c r="D341" s="9"/>
    </row>
    <row r="342" spans="4:4" ht="14.25" customHeight="1" x14ac:dyDescent="0.35">
      <c r="D342" s="9"/>
    </row>
    <row r="343" spans="4:4" ht="14.25" customHeight="1" x14ac:dyDescent="0.35">
      <c r="D343" s="9"/>
    </row>
    <row r="344" spans="4:4" ht="14.25" customHeight="1" x14ac:dyDescent="0.35">
      <c r="D344" s="9"/>
    </row>
    <row r="345" spans="4:4" ht="14.25" customHeight="1" x14ac:dyDescent="0.35">
      <c r="D345" s="9"/>
    </row>
    <row r="346" spans="4:4" ht="14.25" customHeight="1" x14ac:dyDescent="0.35">
      <c r="D346" s="9"/>
    </row>
    <row r="347" spans="4:4" ht="14.25" customHeight="1" x14ac:dyDescent="0.35">
      <c r="D347" s="9"/>
    </row>
    <row r="348" spans="4:4" ht="14.25" customHeight="1" x14ac:dyDescent="0.35">
      <c r="D348" s="9"/>
    </row>
    <row r="349" spans="4:4" ht="14.25" customHeight="1" x14ac:dyDescent="0.35">
      <c r="D349" s="9"/>
    </row>
    <row r="350" spans="4:4" ht="14.25" customHeight="1" x14ac:dyDescent="0.35">
      <c r="D350" s="9"/>
    </row>
    <row r="351" spans="4:4" ht="14.25" customHeight="1" x14ac:dyDescent="0.35">
      <c r="D351" s="9"/>
    </row>
    <row r="352" spans="4:4" ht="14.25" customHeight="1" x14ac:dyDescent="0.35">
      <c r="D352" s="9"/>
    </row>
    <row r="353" spans="4:4" ht="14.25" customHeight="1" x14ac:dyDescent="0.35">
      <c r="D353" s="9"/>
    </row>
    <row r="354" spans="4:4" ht="14.25" customHeight="1" x14ac:dyDescent="0.35">
      <c r="D354" s="9"/>
    </row>
    <row r="355" spans="4:4" ht="14.25" customHeight="1" x14ac:dyDescent="0.35">
      <c r="D355" s="9"/>
    </row>
    <row r="356" spans="4:4" ht="14.25" customHeight="1" x14ac:dyDescent="0.35">
      <c r="D356" s="9"/>
    </row>
    <row r="357" spans="4:4" ht="14.25" customHeight="1" x14ac:dyDescent="0.35">
      <c r="D357" s="9"/>
    </row>
    <row r="358" spans="4:4" ht="14.25" customHeight="1" x14ac:dyDescent="0.35">
      <c r="D358" s="9"/>
    </row>
    <row r="359" spans="4:4" ht="14.25" customHeight="1" x14ac:dyDescent="0.35">
      <c r="D359" s="9"/>
    </row>
    <row r="360" spans="4:4" ht="14.25" customHeight="1" x14ac:dyDescent="0.35">
      <c r="D360" s="9"/>
    </row>
    <row r="361" spans="4:4" ht="14.25" customHeight="1" x14ac:dyDescent="0.35">
      <c r="D361" s="9"/>
    </row>
    <row r="362" spans="4:4" ht="14.25" customHeight="1" x14ac:dyDescent="0.35">
      <c r="D362" s="9"/>
    </row>
    <row r="363" spans="4:4" ht="14.25" customHeight="1" x14ac:dyDescent="0.35">
      <c r="D363" s="9"/>
    </row>
    <row r="364" spans="4:4" ht="14.25" customHeight="1" x14ac:dyDescent="0.35">
      <c r="D364" s="9"/>
    </row>
    <row r="365" spans="4:4" ht="14.25" customHeight="1" x14ac:dyDescent="0.35">
      <c r="D365" s="9"/>
    </row>
    <row r="366" spans="4:4" ht="14.25" customHeight="1" x14ac:dyDescent="0.35">
      <c r="D366" s="9"/>
    </row>
    <row r="367" spans="4:4" ht="14.25" customHeight="1" x14ac:dyDescent="0.35">
      <c r="D367" s="9"/>
    </row>
    <row r="368" spans="4:4" ht="14.25" customHeight="1" x14ac:dyDescent="0.35">
      <c r="D368" s="9"/>
    </row>
    <row r="369" spans="4:4" ht="14.25" customHeight="1" x14ac:dyDescent="0.35">
      <c r="D369" s="9"/>
    </row>
    <row r="370" spans="4:4" ht="14.25" customHeight="1" x14ac:dyDescent="0.35">
      <c r="D370" s="9"/>
    </row>
    <row r="371" spans="4:4" ht="14.25" customHeight="1" x14ac:dyDescent="0.35">
      <c r="D371" s="9"/>
    </row>
    <row r="372" spans="4:4" ht="14.25" customHeight="1" x14ac:dyDescent="0.35">
      <c r="D372" s="9"/>
    </row>
    <row r="373" spans="4:4" ht="14.25" customHeight="1" x14ac:dyDescent="0.35">
      <c r="D373" s="9"/>
    </row>
    <row r="374" spans="4:4" ht="14.25" customHeight="1" x14ac:dyDescent="0.35">
      <c r="D374" s="9"/>
    </row>
    <row r="375" spans="4:4" ht="14.25" customHeight="1" x14ac:dyDescent="0.35">
      <c r="D375" s="9"/>
    </row>
    <row r="376" spans="4:4" ht="14.25" customHeight="1" x14ac:dyDescent="0.35">
      <c r="D376" s="9"/>
    </row>
    <row r="377" spans="4:4" ht="14.25" customHeight="1" x14ac:dyDescent="0.35">
      <c r="D377" s="9"/>
    </row>
    <row r="378" spans="4:4" ht="14.25" customHeight="1" x14ac:dyDescent="0.35">
      <c r="D378" s="9"/>
    </row>
    <row r="379" spans="4:4" ht="14.25" customHeight="1" x14ac:dyDescent="0.35">
      <c r="D379" s="9"/>
    </row>
    <row r="380" spans="4:4" ht="14.25" customHeight="1" x14ac:dyDescent="0.35">
      <c r="D380" s="9"/>
    </row>
    <row r="381" spans="4:4" ht="14.25" customHeight="1" x14ac:dyDescent="0.35">
      <c r="D381" s="9"/>
    </row>
    <row r="382" spans="4:4" ht="14.25" customHeight="1" x14ac:dyDescent="0.35">
      <c r="D382" s="9"/>
    </row>
    <row r="383" spans="4:4" ht="14.25" customHeight="1" x14ac:dyDescent="0.35">
      <c r="D383" s="9"/>
    </row>
    <row r="384" spans="4:4" ht="14.25" customHeight="1" x14ac:dyDescent="0.35">
      <c r="D384" s="9"/>
    </row>
    <row r="385" spans="4:4" ht="14.25" customHeight="1" x14ac:dyDescent="0.35">
      <c r="D385" s="9"/>
    </row>
    <row r="386" spans="4:4" ht="14.25" customHeight="1" x14ac:dyDescent="0.35">
      <c r="D386" s="9"/>
    </row>
    <row r="387" spans="4:4" ht="14.25" customHeight="1" x14ac:dyDescent="0.35">
      <c r="D387" s="9"/>
    </row>
    <row r="388" spans="4:4" ht="14.25" customHeight="1" x14ac:dyDescent="0.35">
      <c r="D388" s="9"/>
    </row>
    <row r="389" spans="4:4" ht="14.25" customHeight="1" x14ac:dyDescent="0.35">
      <c r="D389" s="9"/>
    </row>
    <row r="390" spans="4:4" ht="14.25" customHeight="1" x14ac:dyDescent="0.35">
      <c r="D390" s="9"/>
    </row>
    <row r="391" spans="4:4" ht="14.25" customHeight="1" x14ac:dyDescent="0.35">
      <c r="D391" s="9"/>
    </row>
    <row r="392" spans="4:4" ht="14.25" customHeight="1" x14ac:dyDescent="0.35">
      <c r="D392" s="9"/>
    </row>
    <row r="393" spans="4:4" ht="14.25" customHeight="1" x14ac:dyDescent="0.35">
      <c r="D393" s="9"/>
    </row>
    <row r="394" spans="4:4" ht="14.25" customHeight="1" x14ac:dyDescent="0.35">
      <c r="D394" s="9"/>
    </row>
    <row r="395" spans="4:4" ht="14.25" customHeight="1" x14ac:dyDescent="0.35">
      <c r="D395" s="9"/>
    </row>
    <row r="396" spans="4:4" ht="14.25" customHeight="1" x14ac:dyDescent="0.35">
      <c r="D396" s="9"/>
    </row>
    <row r="397" spans="4:4" ht="14.25" customHeight="1" x14ac:dyDescent="0.35">
      <c r="D397" s="9"/>
    </row>
    <row r="398" spans="4:4" ht="14.25" customHeight="1" x14ac:dyDescent="0.35">
      <c r="D398" s="9"/>
    </row>
    <row r="399" spans="4:4" ht="14.25" customHeight="1" x14ac:dyDescent="0.35">
      <c r="D399" s="9"/>
    </row>
    <row r="400" spans="4:4" ht="14.25" customHeight="1" x14ac:dyDescent="0.35">
      <c r="D400" s="9"/>
    </row>
    <row r="401" spans="4:4" ht="14.25" customHeight="1" x14ac:dyDescent="0.35">
      <c r="D401" s="9"/>
    </row>
    <row r="402" spans="4:4" ht="14.25" customHeight="1" x14ac:dyDescent="0.35">
      <c r="D402" s="9"/>
    </row>
    <row r="403" spans="4:4" ht="14.25" customHeight="1" x14ac:dyDescent="0.35">
      <c r="D403" s="9"/>
    </row>
    <row r="404" spans="4:4" ht="14.25" customHeight="1" x14ac:dyDescent="0.35">
      <c r="D404" s="9"/>
    </row>
    <row r="405" spans="4:4" ht="14.25" customHeight="1" x14ac:dyDescent="0.35">
      <c r="D405" s="9"/>
    </row>
    <row r="406" spans="4:4" ht="14.25" customHeight="1" x14ac:dyDescent="0.35">
      <c r="D406" s="9"/>
    </row>
    <row r="407" spans="4:4" ht="14.25" customHeight="1" x14ac:dyDescent="0.35">
      <c r="D407" s="9"/>
    </row>
    <row r="408" spans="4:4" ht="14.25" customHeight="1" x14ac:dyDescent="0.35">
      <c r="D408" s="9"/>
    </row>
    <row r="409" spans="4:4" ht="14.25" customHeight="1" x14ac:dyDescent="0.35">
      <c r="D409" s="9"/>
    </row>
    <row r="410" spans="4:4" ht="14.25" customHeight="1" x14ac:dyDescent="0.35">
      <c r="D410" s="9"/>
    </row>
    <row r="411" spans="4:4" ht="14.25" customHeight="1" x14ac:dyDescent="0.35">
      <c r="D411" s="9"/>
    </row>
    <row r="412" spans="4:4" ht="14.25" customHeight="1" x14ac:dyDescent="0.35">
      <c r="D412" s="9"/>
    </row>
    <row r="413" spans="4:4" ht="14.25" customHeight="1" x14ac:dyDescent="0.35">
      <c r="D413" s="9"/>
    </row>
    <row r="414" spans="4:4" ht="14.25" customHeight="1" x14ac:dyDescent="0.35">
      <c r="D414" s="9"/>
    </row>
    <row r="415" spans="4:4" ht="14.25" customHeight="1" x14ac:dyDescent="0.35">
      <c r="D415" s="9"/>
    </row>
    <row r="416" spans="4:4" ht="14.25" customHeight="1" x14ac:dyDescent="0.35">
      <c r="D416" s="9"/>
    </row>
    <row r="417" spans="4:4" ht="14.25" customHeight="1" x14ac:dyDescent="0.35">
      <c r="D417" s="9"/>
    </row>
    <row r="418" spans="4:4" ht="14.25" customHeight="1" x14ac:dyDescent="0.35">
      <c r="D418" s="9"/>
    </row>
    <row r="419" spans="4:4" ht="14.25" customHeight="1" x14ac:dyDescent="0.35">
      <c r="D419" s="9"/>
    </row>
    <row r="420" spans="4:4" ht="14.25" customHeight="1" x14ac:dyDescent="0.35">
      <c r="D420" s="9"/>
    </row>
    <row r="421" spans="4:4" ht="14.25" customHeight="1" x14ac:dyDescent="0.35">
      <c r="D421" s="9"/>
    </row>
    <row r="422" spans="4:4" ht="14.25" customHeight="1" x14ac:dyDescent="0.35">
      <c r="D422" s="9"/>
    </row>
    <row r="423" spans="4:4" ht="14.25" customHeight="1" x14ac:dyDescent="0.35">
      <c r="D423" s="9"/>
    </row>
    <row r="424" spans="4:4" ht="14.25" customHeight="1" x14ac:dyDescent="0.35">
      <c r="D424" s="9"/>
    </row>
    <row r="425" spans="4:4" ht="14.25" customHeight="1" x14ac:dyDescent="0.35">
      <c r="D425" s="9"/>
    </row>
    <row r="426" spans="4:4" ht="14.25" customHeight="1" x14ac:dyDescent="0.35">
      <c r="D426" s="9"/>
    </row>
    <row r="427" spans="4:4" ht="14.25" customHeight="1" x14ac:dyDescent="0.35">
      <c r="D427" s="9"/>
    </row>
    <row r="428" spans="4:4" ht="14.25" customHeight="1" x14ac:dyDescent="0.35">
      <c r="D428" s="9"/>
    </row>
    <row r="429" spans="4:4" ht="14.25" customHeight="1" x14ac:dyDescent="0.35">
      <c r="D429" s="9"/>
    </row>
    <row r="430" spans="4:4" ht="14.25" customHeight="1" x14ac:dyDescent="0.35">
      <c r="D430" s="9"/>
    </row>
    <row r="431" spans="4:4" ht="14.25" customHeight="1" x14ac:dyDescent="0.35">
      <c r="D431" s="9"/>
    </row>
    <row r="432" spans="4:4" ht="14.25" customHeight="1" x14ac:dyDescent="0.35">
      <c r="D432" s="9"/>
    </row>
    <row r="433" spans="4:4" ht="14.25" customHeight="1" x14ac:dyDescent="0.35">
      <c r="D433" s="9"/>
    </row>
    <row r="434" spans="4:4" ht="14.25" customHeight="1" x14ac:dyDescent="0.35">
      <c r="D434" s="9"/>
    </row>
    <row r="435" spans="4:4" ht="14.25" customHeight="1" x14ac:dyDescent="0.35">
      <c r="D435" s="9"/>
    </row>
    <row r="436" spans="4:4" ht="14.25" customHeight="1" x14ac:dyDescent="0.35">
      <c r="D436" s="9"/>
    </row>
    <row r="437" spans="4:4" ht="14.25" customHeight="1" x14ac:dyDescent="0.35">
      <c r="D437" s="9"/>
    </row>
    <row r="438" spans="4:4" ht="14.25" customHeight="1" x14ac:dyDescent="0.35">
      <c r="D438" s="9"/>
    </row>
    <row r="439" spans="4:4" ht="14.25" customHeight="1" x14ac:dyDescent="0.35">
      <c r="D439" s="9"/>
    </row>
    <row r="440" spans="4:4" ht="14.25" customHeight="1" x14ac:dyDescent="0.35">
      <c r="D440" s="9"/>
    </row>
    <row r="441" spans="4:4" ht="14.25" customHeight="1" x14ac:dyDescent="0.35">
      <c r="D441" s="9"/>
    </row>
    <row r="442" spans="4:4" ht="14.25" customHeight="1" x14ac:dyDescent="0.35">
      <c r="D442" s="9"/>
    </row>
    <row r="443" spans="4:4" ht="14.25" customHeight="1" x14ac:dyDescent="0.35">
      <c r="D443" s="9"/>
    </row>
    <row r="444" spans="4:4" ht="14.25" customHeight="1" x14ac:dyDescent="0.35">
      <c r="D444" s="9"/>
    </row>
    <row r="445" spans="4:4" ht="14.25" customHeight="1" x14ac:dyDescent="0.35">
      <c r="D445" s="9"/>
    </row>
    <row r="446" spans="4:4" ht="14.25" customHeight="1" x14ac:dyDescent="0.35">
      <c r="D446" s="9"/>
    </row>
    <row r="447" spans="4:4" ht="14.25" customHeight="1" x14ac:dyDescent="0.35">
      <c r="D447" s="9"/>
    </row>
    <row r="448" spans="4:4" ht="14.25" customHeight="1" x14ac:dyDescent="0.35">
      <c r="D448" s="9"/>
    </row>
    <row r="449" spans="4:4" ht="14.25" customHeight="1" x14ac:dyDescent="0.35">
      <c r="D449" s="9"/>
    </row>
    <row r="450" spans="4:4" ht="14.25" customHeight="1" x14ac:dyDescent="0.35">
      <c r="D450" s="9"/>
    </row>
    <row r="451" spans="4:4" ht="14.25" customHeight="1" x14ac:dyDescent="0.35">
      <c r="D451" s="9"/>
    </row>
    <row r="452" spans="4:4" ht="14.25" customHeight="1" x14ac:dyDescent="0.35">
      <c r="D452" s="9"/>
    </row>
    <row r="453" spans="4:4" ht="14.25" customHeight="1" x14ac:dyDescent="0.35">
      <c r="D453" s="9"/>
    </row>
    <row r="454" spans="4:4" ht="14.25" customHeight="1" x14ac:dyDescent="0.35">
      <c r="D454" s="9"/>
    </row>
    <row r="455" spans="4:4" ht="14.25" customHeight="1" x14ac:dyDescent="0.35">
      <c r="D455" s="9"/>
    </row>
    <row r="456" spans="4:4" ht="14.25" customHeight="1" x14ac:dyDescent="0.35">
      <c r="D456" s="9"/>
    </row>
    <row r="457" spans="4:4" ht="14.25" customHeight="1" x14ac:dyDescent="0.35">
      <c r="D457" s="9"/>
    </row>
    <row r="458" spans="4:4" ht="14.25" customHeight="1" x14ac:dyDescent="0.35">
      <c r="D458" s="9"/>
    </row>
    <row r="459" spans="4:4" ht="14.25" customHeight="1" x14ac:dyDescent="0.35">
      <c r="D459" s="9"/>
    </row>
    <row r="460" spans="4:4" ht="14.25" customHeight="1" x14ac:dyDescent="0.35">
      <c r="D460" s="9"/>
    </row>
    <row r="461" spans="4:4" ht="14.25" customHeight="1" x14ac:dyDescent="0.35">
      <c r="D461" s="9"/>
    </row>
    <row r="462" spans="4:4" ht="14.25" customHeight="1" x14ac:dyDescent="0.35">
      <c r="D462" s="9"/>
    </row>
    <row r="463" spans="4:4" ht="14.25" customHeight="1" x14ac:dyDescent="0.35">
      <c r="D463" s="9"/>
    </row>
    <row r="464" spans="4:4" ht="14.25" customHeight="1" x14ac:dyDescent="0.35">
      <c r="D464" s="9"/>
    </row>
    <row r="465" spans="4:4" ht="14.25" customHeight="1" x14ac:dyDescent="0.35">
      <c r="D465" s="9"/>
    </row>
    <row r="466" spans="4:4" ht="14.25" customHeight="1" x14ac:dyDescent="0.35">
      <c r="D466" s="9"/>
    </row>
    <row r="467" spans="4:4" ht="14.25" customHeight="1" x14ac:dyDescent="0.35">
      <c r="D467" s="9"/>
    </row>
    <row r="468" spans="4:4" ht="14.25" customHeight="1" x14ac:dyDescent="0.35">
      <c r="D468" s="9"/>
    </row>
    <row r="469" spans="4:4" ht="14.25" customHeight="1" x14ac:dyDescent="0.35">
      <c r="D469" s="9"/>
    </row>
    <row r="470" spans="4:4" ht="14.25" customHeight="1" x14ac:dyDescent="0.35">
      <c r="D470" s="9"/>
    </row>
    <row r="471" spans="4:4" ht="14.25" customHeight="1" x14ac:dyDescent="0.35">
      <c r="D471" s="9"/>
    </row>
    <row r="472" spans="4:4" ht="14.25" customHeight="1" x14ac:dyDescent="0.35">
      <c r="D472" s="9"/>
    </row>
    <row r="473" spans="4:4" ht="14.25" customHeight="1" x14ac:dyDescent="0.35">
      <c r="D473" s="9"/>
    </row>
    <row r="474" spans="4:4" ht="14.25" customHeight="1" x14ac:dyDescent="0.35">
      <c r="D474" s="9"/>
    </row>
    <row r="475" spans="4:4" ht="14.25" customHeight="1" x14ac:dyDescent="0.35">
      <c r="D475" s="9"/>
    </row>
    <row r="476" spans="4:4" ht="14.25" customHeight="1" x14ac:dyDescent="0.35">
      <c r="D476" s="9"/>
    </row>
    <row r="477" spans="4:4" ht="14.25" customHeight="1" x14ac:dyDescent="0.35">
      <c r="D477" s="9"/>
    </row>
    <row r="478" spans="4:4" ht="14.25" customHeight="1" x14ac:dyDescent="0.35">
      <c r="D478" s="9"/>
    </row>
    <row r="479" spans="4:4" ht="14.25" customHeight="1" x14ac:dyDescent="0.35">
      <c r="D479" s="9"/>
    </row>
    <row r="480" spans="4:4" ht="14.25" customHeight="1" x14ac:dyDescent="0.35">
      <c r="D480" s="9"/>
    </row>
    <row r="481" spans="4:4" ht="14.25" customHeight="1" x14ac:dyDescent="0.35">
      <c r="D481" s="9"/>
    </row>
    <row r="482" spans="4:4" ht="14.25" customHeight="1" x14ac:dyDescent="0.35">
      <c r="D482" s="9"/>
    </row>
    <row r="483" spans="4:4" ht="14.25" customHeight="1" x14ac:dyDescent="0.35">
      <c r="D483" s="9"/>
    </row>
    <row r="484" spans="4:4" ht="14.25" customHeight="1" x14ac:dyDescent="0.35">
      <c r="D484" s="9"/>
    </row>
    <row r="485" spans="4:4" ht="14.25" customHeight="1" x14ac:dyDescent="0.35">
      <c r="D485" s="9"/>
    </row>
    <row r="486" spans="4:4" ht="14.25" customHeight="1" x14ac:dyDescent="0.35">
      <c r="D486" s="9"/>
    </row>
    <row r="487" spans="4:4" ht="14.25" customHeight="1" x14ac:dyDescent="0.35">
      <c r="D487" s="9"/>
    </row>
    <row r="488" spans="4:4" ht="14.25" customHeight="1" x14ac:dyDescent="0.35">
      <c r="D488" s="9"/>
    </row>
    <row r="489" spans="4:4" ht="14.25" customHeight="1" x14ac:dyDescent="0.35">
      <c r="D489" s="9"/>
    </row>
    <row r="490" spans="4:4" ht="14.25" customHeight="1" x14ac:dyDescent="0.35">
      <c r="D490" s="9"/>
    </row>
    <row r="491" spans="4:4" ht="14.25" customHeight="1" x14ac:dyDescent="0.35">
      <c r="D491" s="9"/>
    </row>
    <row r="492" spans="4:4" ht="14.25" customHeight="1" x14ac:dyDescent="0.35">
      <c r="D492" s="9"/>
    </row>
    <row r="493" spans="4:4" ht="14.25" customHeight="1" x14ac:dyDescent="0.35">
      <c r="D493" s="9"/>
    </row>
    <row r="494" spans="4:4" ht="14.25" customHeight="1" x14ac:dyDescent="0.35">
      <c r="D494" s="9"/>
    </row>
    <row r="495" spans="4:4" ht="14.25" customHeight="1" x14ac:dyDescent="0.35">
      <c r="D495" s="9"/>
    </row>
    <row r="496" spans="4:4" ht="14.25" customHeight="1" x14ac:dyDescent="0.35">
      <c r="D496" s="9"/>
    </row>
    <row r="497" spans="4:4" ht="14.25" customHeight="1" x14ac:dyDescent="0.35">
      <c r="D497" s="9"/>
    </row>
    <row r="498" spans="4:4" ht="14.25" customHeight="1" x14ac:dyDescent="0.35">
      <c r="D498" s="9"/>
    </row>
    <row r="499" spans="4:4" ht="14.25" customHeight="1" x14ac:dyDescent="0.35">
      <c r="D499" s="9"/>
    </row>
    <row r="500" spans="4:4" ht="14.25" customHeight="1" x14ac:dyDescent="0.35">
      <c r="D500" s="9"/>
    </row>
    <row r="501" spans="4:4" ht="14.25" customHeight="1" x14ac:dyDescent="0.35">
      <c r="D501" s="9"/>
    </row>
    <row r="502" spans="4:4" ht="14.25" customHeight="1" x14ac:dyDescent="0.35">
      <c r="D502" s="9"/>
    </row>
    <row r="503" spans="4:4" ht="14.25" customHeight="1" x14ac:dyDescent="0.35">
      <c r="D503" s="9"/>
    </row>
    <row r="504" spans="4:4" ht="14.25" customHeight="1" x14ac:dyDescent="0.35">
      <c r="D504" s="9"/>
    </row>
    <row r="505" spans="4:4" ht="14.25" customHeight="1" x14ac:dyDescent="0.35">
      <c r="D505" s="9"/>
    </row>
    <row r="506" spans="4:4" ht="14.25" customHeight="1" x14ac:dyDescent="0.35">
      <c r="D506" s="9"/>
    </row>
    <row r="507" spans="4:4" ht="14.25" customHeight="1" x14ac:dyDescent="0.35">
      <c r="D507" s="9"/>
    </row>
    <row r="508" spans="4:4" ht="14.25" customHeight="1" x14ac:dyDescent="0.35">
      <c r="D508" s="9"/>
    </row>
    <row r="509" spans="4:4" ht="14.25" customHeight="1" x14ac:dyDescent="0.35">
      <c r="D509" s="9"/>
    </row>
    <row r="510" spans="4:4" ht="14.25" customHeight="1" x14ac:dyDescent="0.35">
      <c r="D510" s="9"/>
    </row>
    <row r="511" spans="4:4" ht="14.25" customHeight="1" x14ac:dyDescent="0.35">
      <c r="D511" s="9"/>
    </row>
    <row r="512" spans="4:4" ht="14.25" customHeight="1" x14ac:dyDescent="0.35">
      <c r="D512" s="9"/>
    </row>
    <row r="513" spans="4:4" ht="14.25" customHeight="1" x14ac:dyDescent="0.35">
      <c r="D513" s="9"/>
    </row>
    <row r="514" spans="4:4" ht="14.25" customHeight="1" x14ac:dyDescent="0.35">
      <c r="D514" s="9"/>
    </row>
    <row r="515" spans="4:4" ht="14.25" customHeight="1" x14ac:dyDescent="0.35">
      <c r="D515" s="9"/>
    </row>
    <row r="516" spans="4:4" ht="14.25" customHeight="1" x14ac:dyDescent="0.35">
      <c r="D516" s="9"/>
    </row>
    <row r="517" spans="4:4" ht="14.25" customHeight="1" x14ac:dyDescent="0.35">
      <c r="D517" s="9"/>
    </row>
    <row r="518" spans="4:4" ht="14.25" customHeight="1" x14ac:dyDescent="0.35">
      <c r="D518" s="9"/>
    </row>
    <row r="519" spans="4:4" ht="14.25" customHeight="1" x14ac:dyDescent="0.35">
      <c r="D519" s="9"/>
    </row>
    <row r="520" spans="4:4" ht="14.25" customHeight="1" x14ac:dyDescent="0.35">
      <c r="D520" s="9"/>
    </row>
    <row r="521" spans="4:4" ht="14.25" customHeight="1" x14ac:dyDescent="0.35">
      <c r="D521" s="9"/>
    </row>
    <row r="522" spans="4:4" ht="14.25" customHeight="1" x14ac:dyDescent="0.35">
      <c r="D522" s="9"/>
    </row>
    <row r="523" spans="4:4" ht="14.25" customHeight="1" x14ac:dyDescent="0.35">
      <c r="D523" s="9"/>
    </row>
    <row r="524" spans="4:4" ht="14.25" customHeight="1" x14ac:dyDescent="0.35">
      <c r="D524" s="9"/>
    </row>
    <row r="525" spans="4:4" ht="14.25" customHeight="1" x14ac:dyDescent="0.35">
      <c r="D525" s="9"/>
    </row>
    <row r="526" spans="4:4" ht="14.25" customHeight="1" x14ac:dyDescent="0.35">
      <c r="D526" s="9"/>
    </row>
    <row r="527" spans="4:4" ht="14.25" customHeight="1" x14ac:dyDescent="0.35">
      <c r="D527" s="9"/>
    </row>
    <row r="528" spans="4:4" ht="14.25" customHeight="1" x14ac:dyDescent="0.35">
      <c r="D528" s="9"/>
    </row>
    <row r="529" spans="4:4" ht="14.25" customHeight="1" x14ac:dyDescent="0.35">
      <c r="D529" s="9"/>
    </row>
    <row r="530" spans="4:4" ht="14.25" customHeight="1" x14ac:dyDescent="0.35">
      <c r="D530" s="9"/>
    </row>
    <row r="531" spans="4:4" ht="14.25" customHeight="1" x14ac:dyDescent="0.35">
      <c r="D531" s="9"/>
    </row>
    <row r="532" spans="4:4" ht="14.25" customHeight="1" x14ac:dyDescent="0.35">
      <c r="D532" s="9"/>
    </row>
    <row r="533" spans="4:4" ht="14.25" customHeight="1" x14ac:dyDescent="0.35">
      <c r="D533" s="9"/>
    </row>
    <row r="534" spans="4:4" ht="14.25" customHeight="1" x14ac:dyDescent="0.35">
      <c r="D534" s="9"/>
    </row>
    <row r="535" spans="4:4" ht="14.25" customHeight="1" x14ac:dyDescent="0.35">
      <c r="D535" s="9"/>
    </row>
    <row r="536" spans="4:4" ht="14.25" customHeight="1" x14ac:dyDescent="0.35">
      <c r="D536" s="9"/>
    </row>
    <row r="537" spans="4:4" ht="14.25" customHeight="1" x14ac:dyDescent="0.35">
      <c r="D537" s="9"/>
    </row>
    <row r="538" spans="4:4" ht="14.25" customHeight="1" x14ac:dyDescent="0.35">
      <c r="D538" s="9"/>
    </row>
    <row r="539" spans="4:4" ht="14.25" customHeight="1" x14ac:dyDescent="0.35">
      <c r="D539" s="9"/>
    </row>
    <row r="540" spans="4:4" ht="14.25" customHeight="1" x14ac:dyDescent="0.35">
      <c r="D540" s="9"/>
    </row>
    <row r="541" spans="4:4" ht="14.25" customHeight="1" x14ac:dyDescent="0.35">
      <c r="D541" s="9"/>
    </row>
    <row r="542" spans="4:4" ht="14.25" customHeight="1" x14ac:dyDescent="0.35">
      <c r="D542" s="9"/>
    </row>
    <row r="543" spans="4:4" ht="14.25" customHeight="1" x14ac:dyDescent="0.35">
      <c r="D543" s="9"/>
    </row>
    <row r="544" spans="4:4" ht="14.25" customHeight="1" x14ac:dyDescent="0.35">
      <c r="D544" s="9"/>
    </row>
    <row r="545" spans="4:4" ht="14.25" customHeight="1" x14ac:dyDescent="0.35">
      <c r="D545" s="9"/>
    </row>
    <row r="546" spans="4:4" ht="14.25" customHeight="1" x14ac:dyDescent="0.35">
      <c r="D546" s="9"/>
    </row>
    <row r="547" spans="4:4" ht="14.25" customHeight="1" x14ac:dyDescent="0.35">
      <c r="D547" s="9"/>
    </row>
    <row r="548" spans="4:4" ht="14.25" customHeight="1" x14ac:dyDescent="0.35">
      <c r="D548" s="9"/>
    </row>
    <row r="549" spans="4:4" ht="14.25" customHeight="1" x14ac:dyDescent="0.35">
      <c r="D549" s="9"/>
    </row>
    <row r="550" spans="4:4" ht="14.25" customHeight="1" x14ac:dyDescent="0.35">
      <c r="D550" s="9"/>
    </row>
    <row r="551" spans="4:4" ht="14.25" customHeight="1" x14ac:dyDescent="0.35">
      <c r="D551" s="9"/>
    </row>
    <row r="552" spans="4:4" ht="14.25" customHeight="1" x14ac:dyDescent="0.35">
      <c r="D552" s="9"/>
    </row>
    <row r="553" spans="4:4" ht="14.25" customHeight="1" x14ac:dyDescent="0.35">
      <c r="D553" s="9"/>
    </row>
    <row r="554" spans="4:4" ht="14.25" customHeight="1" x14ac:dyDescent="0.35">
      <c r="D554" s="9"/>
    </row>
    <row r="555" spans="4:4" ht="14.25" customHeight="1" x14ac:dyDescent="0.35">
      <c r="D555" s="9"/>
    </row>
    <row r="556" spans="4:4" ht="14.25" customHeight="1" x14ac:dyDescent="0.35">
      <c r="D556" s="9"/>
    </row>
    <row r="557" spans="4:4" ht="14.25" customHeight="1" x14ac:dyDescent="0.35">
      <c r="D557" s="9"/>
    </row>
    <row r="558" spans="4:4" ht="14.25" customHeight="1" x14ac:dyDescent="0.35">
      <c r="D558" s="9"/>
    </row>
    <row r="559" spans="4:4" ht="14.25" customHeight="1" x14ac:dyDescent="0.35">
      <c r="D559" s="9"/>
    </row>
    <row r="560" spans="4:4" ht="14.25" customHeight="1" x14ac:dyDescent="0.35">
      <c r="D560" s="9"/>
    </row>
    <row r="561" spans="4:4" ht="14.25" customHeight="1" x14ac:dyDescent="0.35">
      <c r="D561" s="9"/>
    </row>
    <row r="562" spans="4:4" ht="14.25" customHeight="1" x14ac:dyDescent="0.35">
      <c r="D562" s="9"/>
    </row>
    <row r="563" spans="4:4" ht="14.25" customHeight="1" x14ac:dyDescent="0.35">
      <c r="D563" s="9"/>
    </row>
    <row r="564" spans="4:4" ht="14.25" customHeight="1" x14ac:dyDescent="0.35">
      <c r="D564" s="9"/>
    </row>
    <row r="565" spans="4:4" ht="14.25" customHeight="1" x14ac:dyDescent="0.35">
      <c r="D565" s="9"/>
    </row>
    <row r="566" spans="4:4" ht="14.25" customHeight="1" x14ac:dyDescent="0.35">
      <c r="D566" s="9"/>
    </row>
    <row r="567" spans="4:4" ht="14.25" customHeight="1" x14ac:dyDescent="0.35">
      <c r="D567" s="9"/>
    </row>
    <row r="568" spans="4:4" ht="14.25" customHeight="1" x14ac:dyDescent="0.35">
      <c r="D568" s="9"/>
    </row>
    <row r="569" spans="4:4" ht="14.25" customHeight="1" x14ac:dyDescent="0.35">
      <c r="D569" s="9"/>
    </row>
    <row r="570" spans="4:4" ht="14.25" customHeight="1" x14ac:dyDescent="0.35">
      <c r="D570" s="9"/>
    </row>
    <row r="571" spans="4:4" ht="14.25" customHeight="1" x14ac:dyDescent="0.35">
      <c r="D571" s="9"/>
    </row>
    <row r="572" spans="4:4" ht="14.25" customHeight="1" x14ac:dyDescent="0.35">
      <c r="D572" s="9"/>
    </row>
    <row r="573" spans="4:4" ht="14.25" customHeight="1" x14ac:dyDescent="0.35">
      <c r="D573" s="9"/>
    </row>
    <row r="574" spans="4:4" ht="14.25" customHeight="1" x14ac:dyDescent="0.35">
      <c r="D574" s="9"/>
    </row>
    <row r="575" spans="4:4" ht="14.25" customHeight="1" x14ac:dyDescent="0.35">
      <c r="D575" s="9"/>
    </row>
    <row r="576" spans="4:4" ht="14.25" customHeight="1" x14ac:dyDescent="0.35">
      <c r="D576" s="9"/>
    </row>
    <row r="577" spans="4:4" ht="14.25" customHeight="1" x14ac:dyDescent="0.35">
      <c r="D577" s="9"/>
    </row>
    <row r="578" spans="4:4" ht="14.25" customHeight="1" x14ac:dyDescent="0.35">
      <c r="D578" s="9"/>
    </row>
    <row r="579" spans="4:4" ht="14.25" customHeight="1" x14ac:dyDescent="0.35">
      <c r="D579" s="9"/>
    </row>
    <row r="580" spans="4:4" ht="14.25" customHeight="1" x14ac:dyDescent="0.35">
      <c r="D580" s="9"/>
    </row>
    <row r="581" spans="4:4" ht="14.25" customHeight="1" x14ac:dyDescent="0.35">
      <c r="D581" s="9"/>
    </row>
    <row r="582" spans="4:4" ht="14.25" customHeight="1" x14ac:dyDescent="0.35">
      <c r="D582" s="9"/>
    </row>
    <row r="583" spans="4:4" ht="14.25" customHeight="1" x14ac:dyDescent="0.35">
      <c r="D583" s="9"/>
    </row>
    <row r="584" spans="4:4" ht="14.25" customHeight="1" x14ac:dyDescent="0.35">
      <c r="D584" s="9"/>
    </row>
    <row r="585" spans="4:4" ht="14.25" customHeight="1" x14ac:dyDescent="0.35">
      <c r="D585" s="9"/>
    </row>
    <row r="586" spans="4:4" ht="14.25" customHeight="1" x14ac:dyDescent="0.35">
      <c r="D586" s="9"/>
    </row>
    <row r="587" spans="4:4" ht="14.25" customHeight="1" x14ac:dyDescent="0.35">
      <c r="D587" s="9"/>
    </row>
    <row r="588" spans="4:4" ht="14.25" customHeight="1" x14ac:dyDescent="0.35">
      <c r="D588" s="9"/>
    </row>
    <row r="589" spans="4:4" ht="14.25" customHeight="1" x14ac:dyDescent="0.35">
      <c r="D589" s="9"/>
    </row>
    <row r="590" spans="4:4" ht="14.25" customHeight="1" x14ac:dyDescent="0.35">
      <c r="D590" s="9"/>
    </row>
    <row r="591" spans="4:4" ht="14.25" customHeight="1" x14ac:dyDescent="0.35">
      <c r="D591" s="9"/>
    </row>
    <row r="592" spans="4:4" ht="14.25" customHeight="1" x14ac:dyDescent="0.35">
      <c r="D592" s="9"/>
    </row>
    <row r="593" spans="4:4" ht="14.25" customHeight="1" x14ac:dyDescent="0.35">
      <c r="D593" s="9"/>
    </row>
    <row r="594" spans="4:4" ht="14.25" customHeight="1" x14ac:dyDescent="0.35">
      <c r="D594" s="9"/>
    </row>
    <row r="595" spans="4:4" ht="14.25" customHeight="1" x14ac:dyDescent="0.35">
      <c r="D595" s="9"/>
    </row>
    <row r="596" spans="4:4" ht="14.25" customHeight="1" x14ac:dyDescent="0.35">
      <c r="D596" s="9"/>
    </row>
    <row r="597" spans="4:4" ht="14.25" customHeight="1" x14ac:dyDescent="0.35">
      <c r="D597" s="9"/>
    </row>
    <row r="598" spans="4:4" ht="14.25" customHeight="1" x14ac:dyDescent="0.35">
      <c r="D598" s="9"/>
    </row>
    <row r="599" spans="4:4" ht="14.25" customHeight="1" x14ac:dyDescent="0.35">
      <c r="D599" s="9"/>
    </row>
    <row r="600" spans="4:4" ht="14.25" customHeight="1" x14ac:dyDescent="0.35">
      <c r="D600" s="9"/>
    </row>
    <row r="601" spans="4:4" ht="14.25" customHeight="1" x14ac:dyDescent="0.35">
      <c r="D601" s="9"/>
    </row>
    <row r="602" spans="4:4" ht="14.25" customHeight="1" x14ac:dyDescent="0.35">
      <c r="D602" s="9"/>
    </row>
    <row r="603" spans="4:4" ht="14.25" customHeight="1" x14ac:dyDescent="0.35">
      <c r="D603" s="9"/>
    </row>
    <row r="604" spans="4:4" ht="14.25" customHeight="1" x14ac:dyDescent="0.35">
      <c r="D604" s="9"/>
    </row>
    <row r="605" spans="4:4" ht="14.25" customHeight="1" x14ac:dyDescent="0.35">
      <c r="D605" s="9"/>
    </row>
    <row r="606" spans="4:4" ht="14.25" customHeight="1" x14ac:dyDescent="0.35">
      <c r="D606" s="9"/>
    </row>
    <row r="607" spans="4:4" ht="14.25" customHeight="1" x14ac:dyDescent="0.35">
      <c r="D607" s="9"/>
    </row>
    <row r="608" spans="4:4" ht="14.25" customHeight="1" x14ac:dyDescent="0.35">
      <c r="D608" s="9"/>
    </row>
    <row r="609" spans="4:4" ht="14.25" customHeight="1" x14ac:dyDescent="0.35">
      <c r="D609" s="9"/>
    </row>
    <row r="610" spans="4:4" ht="14.25" customHeight="1" x14ac:dyDescent="0.35">
      <c r="D610" s="9"/>
    </row>
    <row r="611" spans="4:4" ht="14.25" customHeight="1" x14ac:dyDescent="0.35">
      <c r="D611" s="9"/>
    </row>
    <row r="612" spans="4:4" ht="14.25" customHeight="1" x14ac:dyDescent="0.35">
      <c r="D612" s="9"/>
    </row>
    <row r="613" spans="4:4" ht="14.25" customHeight="1" x14ac:dyDescent="0.35">
      <c r="D613" s="9"/>
    </row>
    <row r="614" spans="4:4" ht="14.25" customHeight="1" x14ac:dyDescent="0.35">
      <c r="D614" s="9"/>
    </row>
    <row r="615" spans="4:4" ht="14.25" customHeight="1" x14ac:dyDescent="0.35">
      <c r="D615" s="9"/>
    </row>
    <row r="616" spans="4:4" ht="14.25" customHeight="1" x14ac:dyDescent="0.35">
      <c r="D616" s="9"/>
    </row>
    <row r="617" spans="4:4" ht="14.25" customHeight="1" x14ac:dyDescent="0.35">
      <c r="D617" s="9"/>
    </row>
    <row r="618" spans="4:4" ht="14.25" customHeight="1" x14ac:dyDescent="0.35">
      <c r="D618" s="9"/>
    </row>
    <row r="619" spans="4:4" ht="14.25" customHeight="1" x14ac:dyDescent="0.35">
      <c r="D619" s="9"/>
    </row>
    <row r="620" spans="4:4" ht="14.25" customHeight="1" x14ac:dyDescent="0.35">
      <c r="D620" s="9"/>
    </row>
    <row r="621" spans="4:4" ht="14.25" customHeight="1" x14ac:dyDescent="0.35">
      <c r="D621" s="9"/>
    </row>
    <row r="622" spans="4:4" ht="14.25" customHeight="1" x14ac:dyDescent="0.35">
      <c r="D622" s="9"/>
    </row>
    <row r="623" spans="4:4" ht="14.25" customHeight="1" x14ac:dyDescent="0.35">
      <c r="D623" s="9"/>
    </row>
    <row r="624" spans="4:4" ht="14.25" customHeight="1" x14ac:dyDescent="0.35">
      <c r="D624" s="9"/>
    </row>
    <row r="625" spans="4:4" ht="14.25" customHeight="1" x14ac:dyDescent="0.35">
      <c r="D625" s="9"/>
    </row>
    <row r="626" spans="4:4" ht="14.25" customHeight="1" x14ac:dyDescent="0.35">
      <c r="D626" s="9"/>
    </row>
    <row r="627" spans="4:4" ht="14.25" customHeight="1" x14ac:dyDescent="0.35">
      <c r="D627" s="9"/>
    </row>
    <row r="628" spans="4:4" ht="14.25" customHeight="1" x14ac:dyDescent="0.35">
      <c r="D628" s="9"/>
    </row>
    <row r="629" spans="4:4" ht="14.25" customHeight="1" x14ac:dyDescent="0.35">
      <c r="D629" s="9"/>
    </row>
    <row r="630" spans="4:4" ht="14.25" customHeight="1" x14ac:dyDescent="0.35">
      <c r="D630" s="9"/>
    </row>
    <row r="631" spans="4:4" ht="14.25" customHeight="1" x14ac:dyDescent="0.35">
      <c r="D631" s="9"/>
    </row>
    <row r="632" spans="4:4" ht="14.25" customHeight="1" x14ac:dyDescent="0.35">
      <c r="D632" s="9"/>
    </row>
    <row r="633" spans="4:4" ht="14.25" customHeight="1" x14ac:dyDescent="0.35">
      <c r="D633" s="9"/>
    </row>
    <row r="634" spans="4:4" ht="14.25" customHeight="1" x14ac:dyDescent="0.35">
      <c r="D634" s="9"/>
    </row>
    <row r="635" spans="4:4" ht="14.25" customHeight="1" x14ac:dyDescent="0.35">
      <c r="D635" s="9"/>
    </row>
    <row r="636" spans="4:4" ht="14.25" customHeight="1" x14ac:dyDescent="0.35">
      <c r="D636" s="9"/>
    </row>
    <row r="637" spans="4:4" ht="14.25" customHeight="1" x14ac:dyDescent="0.35">
      <c r="D637" s="9"/>
    </row>
    <row r="638" spans="4:4" ht="14.25" customHeight="1" x14ac:dyDescent="0.35">
      <c r="D638" s="9"/>
    </row>
    <row r="639" spans="4:4" ht="14.25" customHeight="1" x14ac:dyDescent="0.35">
      <c r="D639" s="9"/>
    </row>
    <row r="640" spans="4:4" ht="14.25" customHeight="1" x14ac:dyDescent="0.35">
      <c r="D640" s="9"/>
    </row>
    <row r="641" spans="4:4" ht="14.25" customHeight="1" x14ac:dyDescent="0.35">
      <c r="D641" s="9"/>
    </row>
    <row r="642" spans="4:4" ht="14.25" customHeight="1" x14ac:dyDescent="0.35">
      <c r="D642" s="9"/>
    </row>
    <row r="643" spans="4:4" ht="14.25" customHeight="1" x14ac:dyDescent="0.35">
      <c r="D643" s="9"/>
    </row>
    <row r="644" spans="4:4" ht="14.25" customHeight="1" x14ac:dyDescent="0.35">
      <c r="D644" s="9"/>
    </row>
    <row r="645" spans="4:4" ht="14.25" customHeight="1" x14ac:dyDescent="0.35">
      <c r="D645" s="9"/>
    </row>
    <row r="646" spans="4:4" ht="14.25" customHeight="1" x14ac:dyDescent="0.35">
      <c r="D646" s="9"/>
    </row>
    <row r="647" spans="4:4" ht="14.25" customHeight="1" x14ac:dyDescent="0.35">
      <c r="D647" s="9"/>
    </row>
    <row r="648" spans="4:4" ht="14.25" customHeight="1" x14ac:dyDescent="0.35">
      <c r="D648" s="9"/>
    </row>
    <row r="649" spans="4:4" ht="14.25" customHeight="1" x14ac:dyDescent="0.35">
      <c r="D649" s="9"/>
    </row>
    <row r="650" spans="4:4" ht="14.25" customHeight="1" x14ac:dyDescent="0.35">
      <c r="D650" s="9"/>
    </row>
    <row r="651" spans="4:4" ht="14.25" customHeight="1" x14ac:dyDescent="0.35">
      <c r="D651" s="9"/>
    </row>
    <row r="652" spans="4:4" ht="14.25" customHeight="1" x14ac:dyDescent="0.35">
      <c r="D652" s="9"/>
    </row>
    <row r="653" spans="4:4" ht="14.25" customHeight="1" x14ac:dyDescent="0.35">
      <c r="D653" s="9"/>
    </row>
    <row r="654" spans="4:4" ht="14.25" customHeight="1" x14ac:dyDescent="0.35">
      <c r="D654" s="9"/>
    </row>
    <row r="655" spans="4:4" ht="14.25" customHeight="1" x14ac:dyDescent="0.35">
      <c r="D655" s="9"/>
    </row>
    <row r="656" spans="4:4" ht="14.25" customHeight="1" x14ac:dyDescent="0.35">
      <c r="D656" s="9"/>
    </row>
    <row r="657" spans="4:4" ht="14.25" customHeight="1" x14ac:dyDescent="0.35">
      <c r="D657" s="9"/>
    </row>
    <row r="658" spans="4:4" ht="14.25" customHeight="1" x14ac:dyDescent="0.35">
      <c r="D658" s="9"/>
    </row>
    <row r="659" spans="4:4" ht="14.25" customHeight="1" x14ac:dyDescent="0.35">
      <c r="D659" s="9"/>
    </row>
    <row r="660" spans="4:4" ht="14.25" customHeight="1" x14ac:dyDescent="0.35">
      <c r="D660" s="9"/>
    </row>
    <row r="661" spans="4:4" ht="14.25" customHeight="1" x14ac:dyDescent="0.35">
      <c r="D661" s="9"/>
    </row>
    <row r="662" spans="4:4" ht="14.25" customHeight="1" x14ac:dyDescent="0.35">
      <c r="D662" s="9"/>
    </row>
    <row r="663" spans="4:4" ht="14.25" customHeight="1" x14ac:dyDescent="0.35">
      <c r="D663" s="9"/>
    </row>
    <row r="664" spans="4:4" ht="14.25" customHeight="1" x14ac:dyDescent="0.35">
      <c r="D664" s="9"/>
    </row>
    <row r="665" spans="4:4" ht="14.25" customHeight="1" x14ac:dyDescent="0.35">
      <c r="D665" s="9"/>
    </row>
    <row r="666" spans="4:4" ht="14.25" customHeight="1" x14ac:dyDescent="0.35">
      <c r="D666" s="9"/>
    </row>
    <row r="667" spans="4:4" ht="14.25" customHeight="1" x14ac:dyDescent="0.35">
      <c r="D667" s="9"/>
    </row>
    <row r="668" spans="4:4" ht="14.25" customHeight="1" x14ac:dyDescent="0.35">
      <c r="D668" s="9"/>
    </row>
    <row r="669" spans="4:4" ht="14.25" customHeight="1" x14ac:dyDescent="0.35">
      <c r="D669" s="9"/>
    </row>
    <row r="670" spans="4:4" ht="14.25" customHeight="1" x14ac:dyDescent="0.35">
      <c r="D670" s="9"/>
    </row>
    <row r="671" spans="4:4" ht="14.25" customHeight="1" x14ac:dyDescent="0.35">
      <c r="D671" s="9"/>
    </row>
    <row r="672" spans="4:4" ht="14.25" customHeight="1" x14ac:dyDescent="0.35">
      <c r="D672" s="9"/>
    </row>
    <row r="673" spans="4:4" ht="14.25" customHeight="1" x14ac:dyDescent="0.35">
      <c r="D673" s="9"/>
    </row>
    <row r="674" spans="4:4" ht="14.25" customHeight="1" x14ac:dyDescent="0.35">
      <c r="D674" s="9"/>
    </row>
    <row r="675" spans="4:4" ht="14.25" customHeight="1" x14ac:dyDescent="0.35">
      <c r="D675" s="9"/>
    </row>
    <row r="676" spans="4:4" ht="14.25" customHeight="1" x14ac:dyDescent="0.35">
      <c r="D676" s="9"/>
    </row>
    <row r="677" spans="4:4" ht="14.25" customHeight="1" x14ac:dyDescent="0.35">
      <c r="D677" s="9"/>
    </row>
    <row r="678" spans="4:4" ht="14.25" customHeight="1" x14ac:dyDescent="0.35">
      <c r="D678" s="9"/>
    </row>
    <row r="679" spans="4:4" ht="14.25" customHeight="1" x14ac:dyDescent="0.35">
      <c r="D679" s="9"/>
    </row>
    <row r="680" spans="4:4" ht="14.25" customHeight="1" x14ac:dyDescent="0.35">
      <c r="D680" s="9"/>
    </row>
    <row r="681" spans="4:4" ht="14.25" customHeight="1" x14ac:dyDescent="0.35">
      <c r="D681" s="9"/>
    </row>
    <row r="682" spans="4:4" ht="14.25" customHeight="1" x14ac:dyDescent="0.35">
      <c r="D682" s="9"/>
    </row>
    <row r="683" spans="4:4" ht="14.25" customHeight="1" x14ac:dyDescent="0.35">
      <c r="D683" s="9"/>
    </row>
    <row r="684" spans="4:4" ht="14.25" customHeight="1" x14ac:dyDescent="0.35">
      <c r="D684" s="9"/>
    </row>
    <row r="685" spans="4:4" ht="14.25" customHeight="1" x14ac:dyDescent="0.35">
      <c r="D685" s="9"/>
    </row>
    <row r="686" spans="4:4" ht="14.25" customHeight="1" x14ac:dyDescent="0.35">
      <c r="D686" s="9"/>
    </row>
    <row r="687" spans="4:4" ht="14.25" customHeight="1" x14ac:dyDescent="0.35">
      <c r="D687" s="9"/>
    </row>
    <row r="688" spans="4:4" ht="14.25" customHeight="1" x14ac:dyDescent="0.35">
      <c r="D688" s="9"/>
    </row>
    <row r="689" spans="4:4" ht="14.25" customHeight="1" x14ac:dyDescent="0.35">
      <c r="D689" s="9"/>
    </row>
    <row r="690" spans="4:4" ht="14.25" customHeight="1" x14ac:dyDescent="0.35">
      <c r="D690" s="9"/>
    </row>
    <row r="691" spans="4:4" ht="14.25" customHeight="1" x14ac:dyDescent="0.35">
      <c r="D691" s="9"/>
    </row>
    <row r="692" spans="4:4" ht="14.25" customHeight="1" x14ac:dyDescent="0.35">
      <c r="D692" s="9"/>
    </row>
    <row r="693" spans="4:4" ht="14.25" customHeight="1" x14ac:dyDescent="0.35">
      <c r="D693" s="9"/>
    </row>
    <row r="694" spans="4:4" ht="14.25" customHeight="1" x14ac:dyDescent="0.35">
      <c r="D694" s="9"/>
    </row>
    <row r="695" spans="4:4" ht="14.25" customHeight="1" x14ac:dyDescent="0.35">
      <c r="D695" s="9"/>
    </row>
    <row r="696" spans="4:4" ht="14.25" customHeight="1" x14ac:dyDescent="0.35">
      <c r="D696" s="9"/>
    </row>
    <row r="697" spans="4:4" ht="14.25" customHeight="1" x14ac:dyDescent="0.35">
      <c r="D697" s="9"/>
    </row>
    <row r="698" spans="4:4" ht="14.25" customHeight="1" x14ac:dyDescent="0.35">
      <c r="D698" s="9"/>
    </row>
    <row r="699" spans="4:4" ht="14.25" customHeight="1" x14ac:dyDescent="0.35">
      <c r="D699" s="9"/>
    </row>
    <row r="700" spans="4:4" ht="14.25" customHeight="1" x14ac:dyDescent="0.35">
      <c r="D700" s="9"/>
    </row>
    <row r="701" spans="4:4" ht="14.25" customHeight="1" x14ac:dyDescent="0.35">
      <c r="D701" s="9"/>
    </row>
    <row r="702" spans="4:4" ht="14.25" customHeight="1" x14ac:dyDescent="0.35">
      <c r="D702" s="9"/>
    </row>
    <row r="703" spans="4:4" ht="14.25" customHeight="1" x14ac:dyDescent="0.35">
      <c r="D703" s="9"/>
    </row>
    <row r="704" spans="4:4" ht="14.25" customHeight="1" x14ac:dyDescent="0.35">
      <c r="D704" s="9"/>
    </row>
    <row r="705" spans="4:4" ht="14.25" customHeight="1" x14ac:dyDescent="0.35">
      <c r="D705" s="9"/>
    </row>
    <row r="706" spans="4:4" ht="14.25" customHeight="1" x14ac:dyDescent="0.35">
      <c r="D706" s="9"/>
    </row>
    <row r="707" spans="4:4" ht="14.25" customHeight="1" x14ac:dyDescent="0.35">
      <c r="D707" s="9"/>
    </row>
    <row r="708" spans="4:4" ht="14.25" customHeight="1" x14ac:dyDescent="0.35">
      <c r="D708" s="9"/>
    </row>
    <row r="709" spans="4:4" ht="14.25" customHeight="1" x14ac:dyDescent="0.35">
      <c r="D709" s="9"/>
    </row>
    <row r="710" spans="4:4" ht="14.25" customHeight="1" x14ac:dyDescent="0.35">
      <c r="D710" s="9"/>
    </row>
    <row r="711" spans="4:4" ht="14.25" customHeight="1" x14ac:dyDescent="0.35">
      <c r="D711" s="9"/>
    </row>
    <row r="712" spans="4:4" ht="14.25" customHeight="1" x14ac:dyDescent="0.35">
      <c r="D712" s="9"/>
    </row>
    <row r="713" spans="4:4" ht="14.25" customHeight="1" x14ac:dyDescent="0.35">
      <c r="D713" s="9"/>
    </row>
    <row r="714" spans="4:4" ht="14.25" customHeight="1" x14ac:dyDescent="0.35">
      <c r="D714" s="9"/>
    </row>
    <row r="715" spans="4:4" ht="14.25" customHeight="1" x14ac:dyDescent="0.35">
      <c r="D715" s="9"/>
    </row>
    <row r="716" spans="4:4" ht="14.25" customHeight="1" x14ac:dyDescent="0.35">
      <c r="D716" s="9"/>
    </row>
    <row r="717" spans="4:4" ht="14.25" customHeight="1" x14ac:dyDescent="0.35">
      <c r="D717" s="9"/>
    </row>
    <row r="718" spans="4:4" ht="14.25" customHeight="1" x14ac:dyDescent="0.35">
      <c r="D718" s="9"/>
    </row>
    <row r="719" spans="4:4" ht="14.25" customHeight="1" x14ac:dyDescent="0.35">
      <c r="D719" s="9"/>
    </row>
    <row r="720" spans="4:4" ht="14.25" customHeight="1" x14ac:dyDescent="0.35">
      <c r="D720" s="9"/>
    </row>
    <row r="721" spans="4:4" ht="14.25" customHeight="1" x14ac:dyDescent="0.35">
      <c r="D721" s="9"/>
    </row>
    <row r="722" spans="4:4" ht="14.25" customHeight="1" x14ac:dyDescent="0.35">
      <c r="D722" s="9"/>
    </row>
    <row r="723" spans="4:4" ht="14.25" customHeight="1" x14ac:dyDescent="0.35">
      <c r="D723" s="9"/>
    </row>
    <row r="724" spans="4:4" ht="14.25" customHeight="1" x14ac:dyDescent="0.35">
      <c r="D724" s="9"/>
    </row>
    <row r="725" spans="4:4" ht="14.25" customHeight="1" x14ac:dyDescent="0.35">
      <c r="D725" s="9"/>
    </row>
    <row r="726" spans="4:4" ht="14.25" customHeight="1" x14ac:dyDescent="0.35">
      <c r="D726" s="9"/>
    </row>
    <row r="727" spans="4:4" ht="14.25" customHeight="1" x14ac:dyDescent="0.35">
      <c r="D727" s="9"/>
    </row>
    <row r="728" spans="4:4" ht="14.25" customHeight="1" x14ac:dyDescent="0.35">
      <c r="D728" s="9"/>
    </row>
    <row r="729" spans="4:4" ht="14.25" customHeight="1" x14ac:dyDescent="0.35">
      <c r="D729" s="9"/>
    </row>
    <row r="730" spans="4:4" ht="14.25" customHeight="1" x14ac:dyDescent="0.35">
      <c r="D730" s="9"/>
    </row>
    <row r="731" spans="4:4" ht="14.25" customHeight="1" x14ac:dyDescent="0.35">
      <c r="D731" s="9"/>
    </row>
    <row r="732" spans="4:4" ht="14.25" customHeight="1" x14ac:dyDescent="0.35">
      <c r="D732" s="9"/>
    </row>
    <row r="733" spans="4:4" ht="14.25" customHeight="1" x14ac:dyDescent="0.35">
      <c r="D733" s="9"/>
    </row>
    <row r="734" spans="4:4" ht="14.25" customHeight="1" x14ac:dyDescent="0.35">
      <c r="D734" s="9"/>
    </row>
    <row r="735" spans="4:4" ht="14.25" customHeight="1" x14ac:dyDescent="0.35">
      <c r="D735" s="9"/>
    </row>
    <row r="736" spans="4:4" ht="14.25" customHeight="1" x14ac:dyDescent="0.35">
      <c r="D736" s="9"/>
    </row>
    <row r="737" spans="4:4" ht="14.25" customHeight="1" x14ac:dyDescent="0.35">
      <c r="D737" s="9"/>
    </row>
    <row r="738" spans="4:4" ht="14.25" customHeight="1" x14ac:dyDescent="0.35">
      <c r="D738" s="9"/>
    </row>
    <row r="739" spans="4:4" ht="14.25" customHeight="1" x14ac:dyDescent="0.35">
      <c r="D739" s="9"/>
    </row>
    <row r="740" spans="4:4" ht="14.25" customHeight="1" x14ac:dyDescent="0.35">
      <c r="D740" s="9"/>
    </row>
    <row r="741" spans="4:4" ht="14.25" customHeight="1" x14ac:dyDescent="0.35">
      <c r="D741" s="9"/>
    </row>
    <row r="742" spans="4:4" ht="14.25" customHeight="1" x14ac:dyDescent="0.35">
      <c r="D742" s="9"/>
    </row>
    <row r="743" spans="4:4" ht="14.25" customHeight="1" x14ac:dyDescent="0.35">
      <c r="D743" s="9"/>
    </row>
    <row r="744" spans="4:4" ht="14.25" customHeight="1" x14ac:dyDescent="0.35">
      <c r="D744" s="9"/>
    </row>
    <row r="745" spans="4:4" ht="14.25" customHeight="1" x14ac:dyDescent="0.35">
      <c r="D745" s="9"/>
    </row>
    <row r="746" spans="4:4" ht="14.25" customHeight="1" x14ac:dyDescent="0.35">
      <c r="D746" s="9"/>
    </row>
    <row r="747" spans="4:4" ht="14.25" customHeight="1" x14ac:dyDescent="0.35">
      <c r="D747" s="9"/>
    </row>
    <row r="748" spans="4:4" ht="14.25" customHeight="1" x14ac:dyDescent="0.35">
      <c r="D748" s="9"/>
    </row>
    <row r="749" spans="4:4" ht="14.25" customHeight="1" x14ac:dyDescent="0.35">
      <c r="D749" s="9"/>
    </row>
    <row r="750" spans="4:4" ht="14.25" customHeight="1" x14ac:dyDescent="0.35">
      <c r="D750" s="9"/>
    </row>
    <row r="751" spans="4:4" ht="14.25" customHeight="1" x14ac:dyDescent="0.35">
      <c r="D751" s="9"/>
    </row>
    <row r="752" spans="4:4" ht="14.25" customHeight="1" x14ac:dyDescent="0.35">
      <c r="D752" s="9"/>
    </row>
    <row r="753" spans="4:4" ht="14.25" customHeight="1" x14ac:dyDescent="0.35">
      <c r="D753" s="9"/>
    </row>
    <row r="754" spans="4:4" ht="14.25" customHeight="1" x14ac:dyDescent="0.35">
      <c r="D754" s="9"/>
    </row>
    <row r="755" spans="4:4" ht="14.25" customHeight="1" x14ac:dyDescent="0.35">
      <c r="D755" s="9"/>
    </row>
    <row r="756" spans="4:4" ht="14.25" customHeight="1" x14ac:dyDescent="0.35">
      <c r="D756" s="9"/>
    </row>
    <row r="757" spans="4:4" ht="14.25" customHeight="1" x14ac:dyDescent="0.35">
      <c r="D757" s="9"/>
    </row>
    <row r="758" spans="4:4" ht="14.25" customHeight="1" x14ac:dyDescent="0.35">
      <c r="D758" s="9"/>
    </row>
    <row r="759" spans="4:4" ht="14.25" customHeight="1" x14ac:dyDescent="0.35">
      <c r="D759" s="9"/>
    </row>
    <row r="760" spans="4:4" ht="14.25" customHeight="1" x14ac:dyDescent="0.35">
      <c r="D760" s="9"/>
    </row>
    <row r="761" spans="4:4" ht="14.25" customHeight="1" x14ac:dyDescent="0.35">
      <c r="D761" s="9"/>
    </row>
    <row r="762" spans="4:4" ht="14.25" customHeight="1" x14ac:dyDescent="0.35">
      <c r="D762" s="9"/>
    </row>
    <row r="763" spans="4:4" ht="14.25" customHeight="1" x14ac:dyDescent="0.35">
      <c r="D763" s="9"/>
    </row>
    <row r="764" spans="4:4" ht="14.25" customHeight="1" x14ac:dyDescent="0.35">
      <c r="D764" s="9"/>
    </row>
    <row r="765" spans="4:4" ht="14.25" customHeight="1" x14ac:dyDescent="0.35">
      <c r="D765" s="9"/>
    </row>
    <row r="766" spans="4:4" ht="14.25" customHeight="1" x14ac:dyDescent="0.35">
      <c r="D766" s="9"/>
    </row>
    <row r="767" spans="4:4" ht="14.25" customHeight="1" x14ac:dyDescent="0.35">
      <c r="D767" s="9"/>
    </row>
    <row r="768" spans="4:4" ht="14.25" customHeight="1" x14ac:dyDescent="0.35">
      <c r="D768" s="9"/>
    </row>
    <row r="769" spans="4:4" ht="14.25" customHeight="1" x14ac:dyDescent="0.35">
      <c r="D769" s="9"/>
    </row>
    <row r="770" spans="4:4" ht="14.25" customHeight="1" x14ac:dyDescent="0.35">
      <c r="D770" s="9"/>
    </row>
    <row r="771" spans="4:4" ht="14.25" customHeight="1" x14ac:dyDescent="0.35">
      <c r="D771" s="9"/>
    </row>
    <row r="772" spans="4:4" ht="14.25" customHeight="1" x14ac:dyDescent="0.35">
      <c r="D772" s="9"/>
    </row>
    <row r="773" spans="4:4" ht="14.25" customHeight="1" x14ac:dyDescent="0.35">
      <c r="D773" s="9"/>
    </row>
    <row r="774" spans="4:4" ht="14.25" customHeight="1" x14ac:dyDescent="0.35">
      <c r="D774" s="9"/>
    </row>
    <row r="775" spans="4:4" ht="14.25" customHeight="1" x14ac:dyDescent="0.35">
      <c r="D775" s="9"/>
    </row>
    <row r="776" spans="4:4" ht="14.25" customHeight="1" x14ac:dyDescent="0.35">
      <c r="D776" s="9"/>
    </row>
    <row r="777" spans="4:4" ht="14.25" customHeight="1" x14ac:dyDescent="0.35">
      <c r="D777" s="9"/>
    </row>
    <row r="778" spans="4:4" ht="14.25" customHeight="1" x14ac:dyDescent="0.35">
      <c r="D778" s="9"/>
    </row>
    <row r="779" spans="4:4" ht="14.25" customHeight="1" x14ac:dyDescent="0.35">
      <c r="D779" s="9"/>
    </row>
    <row r="780" spans="4:4" ht="14.25" customHeight="1" x14ac:dyDescent="0.35">
      <c r="D780" s="9"/>
    </row>
    <row r="781" spans="4:4" ht="14.25" customHeight="1" x14ac:dyDescent="0.35">
      <c r="D781" s="9"/>
    </row>
    <row r="782" spans="4:4" ht="14.25" customHeight="1" x14ac:dyDescent="0.35">
      <c r="D782" s="9"/>
    </row>
    <row r="783" spans="4:4" ht="14.25" customHeight="1" x14ac:dyDescent="0.35">
      <c r="D783" s="9"/>
    </row>
    <row r="784" spans="4:4" ht="14.25" customHeight="1" x14ac:dyDescent="0.35">
      <c r="D784" s="9"/>
    </row>
    <row r="785" spans="4:4" ht="14.25" customHeight="1" x14ac:dyDescent="0.35">
      <c r="D785" s="9"/>
    </row>
    <row r="786" spans="4:4" ht="14.25" customHeight="1" x14ac:dyDescent="0.35">
      <c r="D786" s="9"/>
    </row>
    <row r="787" spans="4:4" ht="14.25" customHeight="1" x14ac:dyDescent="0.35">
      <c r="D787" s="9"/>
    </row>
    <row r="788" spans="4:4" ht="14.25" customHeight="1" x14ac:dyDescent="0.35">
      <c r="D788" s="9"/>
    </row>
    <row r="789" spans="4:4" ht="14.25" customHeight="1" x14ac:dyDescent="0.35">
      <c r="D789" s="9"/>
    </row>
    <row r="790" spans="4:4" ht="14.25" customHeight="1" x14ac:dyDescent="0.35">
      <c r="D790" s="9"/>
    </row>
    <row r="791" spans="4:4" ht="14.25" customHeight="1" x14ac:dyDescent="0.35">
      <c r="D791" s="9"/>
    </row>
    <row r="792" spans="4:4" ht="14.25" customHeight="1" x14ac:dyDescent="0.35">
      <c r="D792" s="9"/>
    </row>
    <row r="793" spans="4:4" ht="14.25" customHeight="1" x14ac:dyDescent="0.35">
      <c r="D793" s="9"/>
    </row>
    <row r="794" spans="4:4" ht="14.25" customHeight="1" x14ac:dyDescent="0.35">
      <c r="D794" s="9"/>
    </row>
    <row r="795" spans="4:4" ht="14.25" customHeight="1" x14ac:dyDescent="0.35">
      <c r="D795" s="9"/>
    </row>
    <row r="796" spans="4:4" ht="14.25" customHeight="1" x14ac:dyDescent="0.35">
      <c r="D796" s="9"/>
    </row>
    <row r="797" spans="4:4" ht="14.25" customHeight="1" x14ac:dyDescent="0.35">
      <c r="D797" s="9"/>
    </row>
    <row r="798" spans="4:4" ht="14.25" customHeight="1" x14ac:dyDescent="0.35">
      <c r="D798" s="9"/>
    </row>
    <row r="799" spans="4:4" ht="14.25" customHeight="1" x14ac:dyDescent="0.35">
      <c r="D799" s="9"/>
    </row>
    <row r="800" spans="4:4" ht="14.25" customHeight="1" x14ac:dyDescent="0.35">
      <c r="D800" s="9"/>
    </row>
    <row r="801" spans="4:4" ht="14.25" customHeight="1" x14ac:dyDescent="0.35">
      <c r="D801" s="9"/>
    </row>
    <row r="802" spans="4:4" ht="14.25" customHeight="1" x14ac:dyDescent="0.35">
      <c r="D802" s="9"/>
    </row>
    <row r="803" spans="4:4" ht="14.25" customHeight="1" x14ac:dyDescent="0.35">
      <c r="D803" s="9"/>
    </row>
    <row r="804" spans="4:4" ht="14.25" customHeight="1" x14ac:dyDescent="0.35">
      <c r="D804" s="9"/>
    </row>
    <row r="805" spans="4:4" ht="14.25" customHeight="1" x14ac:dyDescent="0.35">
      <c r="D805" s="9"/>
    </row>
    <row r="806" spans="4:4" ht="14.25" customHeight="1" x14ac:dyDescent="0.35">
      <c r="D806" s="9"/>
    </row>
    <row r="807" spans="4:4" ht="14.25" customHeight="1" x14ac:dyDescent="0.35">
      <c r="D807" s="9"/>
    </row>
    <row r="808" spans="4:4" ht="14.25" customHeight="1" x14ac:dyDescent="0.35">
      <c r="D808" s="9"/>
    </row>
    <row r="809" spans="4:4" ht="14.25" customHeight="1" x14ac:dyDescent="0.35">
      <c r="D809" s="9"/>
    </row>
    <row r="810" spans="4:4" ht="14.25" customHeight="1" x14ac:dyDescent="0.35">
      <c r="D810" s="9"/>
    </row>
    <row r="811" spans="4:4" ht="14.25" customHeight="1" x14ac:dyDescent="0.35">
      <c r="D811" s="9"/>
    </row>
    <row r="812" spans="4:4" ht="14.25" customHeight="1" x14ac:dyDescent="0.35">
      <c r="D812" s="9"/>
    </row>
    <row r="813" spans="4:4" ht="14.25" customHeight="1" x14ac:dyDescent="0.35">
      <c r="D813" s="9"/>
    </row>
    <row r="814" spans="4:4" ht="14.25" customHeight="1" x14ac:dyDescent="0.35">
      <c r="D814" s="9"/>
    </row>
    <row r="815" spans="4:4" ht="14.25" customHeight="1" x14ac:dyDescent="0.35">
      <c r="D815" s="9"/>
    </row>
    <row r="816" spans="4:4" ht="14.25" customHeight="1" x14ac:dyDescent="0.35">
      <c r="D816" s="9"/>
    </row>
    <row r="817" spans="4:4" ht="14.25" customHeight="1" x14ac:dyDescent="0.35">
      <c r="D817" s="9"/>
    </row>
    <row r="818" spans="4:4" ht="14.25" customHeight="1" x14ac:dyDescent="0.35">
      <c r="D818" s="9"/>
    </row>
    <row r="819" spans="4:4" ht="14.25" customHeight="1" x14ac:dyDescent="0.35">
      <c r="D819" s="9"/>
    </row>
    <row r="820" spans="4:4" ht="14.25" customHeight="1" x14ac:dyDescent="0.35">
      <c r="D820" s="9"/>
    </row>
    <row r="821" spans="4:4" ht="14.25" customHeight="1" x14ac:dyDescent="0.35">
      <c r="D821" s="9"/>
    </row>
    <row r="822" spans="4:4" ht="14.25" customHeight="1" x14ac:dyDescent="0.35">
      <c r="D822" s="9"/>
    </row>
    <row r="823" spans="4:4" ht="14.25" customHeight="1" x14ac:dyDescent="0.35">
      <c r="D823" s="9"/>
    </row>
    <row r="824" spans="4:4" ht="14.25" customHeight="1" x14ac:dyDescent="0.35">
      <c r="D824" s="9"/>
    </row>
    <row r="825" spans="4:4" ht="14.25" customHeight="1" x14ac:dyDescent="0.35">
      <c r="D825" s="9"/>
    </row>
    <row r="826" spans="4:4" ht="14.25" customHeight="1" x14ac:dyDescent="0.35">
      <c r="D826" s="9"/>
    </row>
    <row r="827" spans="4:4" ht="14.25" customHeight="1" x14ac:dyDescent="0.35">
      <c r="D827" s="9"/>
    </row>
    <row r="828" spans="4:4" ht="14.25" customHeight="1" x14ac:dyDescent="0.35">
      <c r="D828" s="9"/>
    </row>
    <row r="829" spans="4:4" ht="14.25" customHeight="1" x14ac:dyDescent="0.35">
      <c r="D829" s="9"/>
    </row>
    <row r="830" spans="4:4" ht="14.25" customHeight="1" x14ac:dyDescent="0.35">
      <c r="D830" s="9"/>
    </row>
    <row r="831" spans="4:4" ht="14.25" customHeight="1" x14ac:dyDescent="0.35">
      <c r="D831" s="9"/>
    </row>
    <row r="832" spans="4:4" ht="14.25" customHeight="1" x14ac:dyDescent="0.35">
      <c r="D832" s="9"/>
    </row>
    <row r="833" spans="4:4" ht="14.25" customHeight="1" x14ac:dyDescent="0.35">
      <c r="D833" s="9"/>
    </row>
    <row r="834" spans="4:4" ht="14.25" customHeight="1" x14ac:dyDescent="0.35">
      <c r="D834" s="9"/>
    </row>
    <row r="835" spans="4:4" ht="14.25" customHeight="1" x14ac:dyDescent="0.35">
      <c r="D835" s="9"/>
    </row>
    <row r="836" spans="4:4" ht="14.25" customHeight="1" x14ac:dyDescent="0.35">
      <c r="D836" s="9"/>
    </row>
    <row r="837" spans="4:4" ht="14.25" customHeight="1" x14ac:dyDescent="0.35">
      <c r="D837" s="9"/>
    </row>
    <row r="838" spans="4:4" ht="14.25" customHeight="1" x14ac:dyDescent="0.35">
      <c r="D838" s="9"/>
    </row>
    <row r="839" spans="4:4" ht="14.25" customHeight="1" x14ac:dyDescent="0.35">
      <c r="D839" s="9"/>
    </row>
    <row r="840" spans="4:4" ht="14.25" customHeight="1" x14ac:dyDescent="0.35">
      <c r="D840" s="9"/>
    </row>
    <row r="841" spans="4:4" ht="14.25" customHeight="1" x14ac:dyDescent="0.35">
      <c r="D841" s="9"/>
    </row>
    <row r="842" spans="4:4" ht="14.25" customHeight="1" x14ac:dyDescent="0.35">
      <c r="D842" s="9"/>
    </row>
    <row r="843" spans="4:4" ht="14.25" customHeight="1" x14ac:dyDescent="0.35">
      <c r="D843" s="9"/>
    </row>
    <row r="844" spans="4:4" ht="14.25" customHeight="1" x14ac:dyDescent="0.35">
      <c r="D844" s="9"/>
    </row>
    <row r="845" spans="4:4" ht="14.25" customHeight="1" x14ac:dyDescent="0.35">
      <c r="D845" s="9"/>
    </row>
    <row r="846" spans="4:4" ht="14.25" customHeight="1" x14ac:dyDescent="0.35">
      <c r="D846" s="9"/>
    </row>
    <row r="847" spans="4:4" ht="14.25" customHeight="1" x14ac:dyDescent="0.35">
      <c r="D847" s="9"/>
    </row>
    <row r="848" spans="4:4" ht="14.25" customHeight="1" x14ac:dyDescent="0.35">
      <c r="D848" s="9"/>
    </row>
    <row r="849" spans="4:4" ht="14.25" customHeight="1" x14ac:dyDescent="0.35">
      <c r="D849" s="9"/>
    </row>
    <row r="850" spans="4:4" ht="14.25" customHeight="1" x14ac:dyDescent="0.35">
      <c r="D850" s="9"/>
    </row>
    <row r="851" spans="4:4" ht="14.25" customHeight="1" x14ac:dyDescent="0.35">
      <c r="D851" s="9"/>
    </row>
    <row r="852" spans="4:4" ht="14.25" customHeight="1" x14ac:dyDescent="0.35">
      <c r="D852" s="9"/>
    </row>
    <row r="853" spans="4:4" ht="14.25" customHeight="1" x14ac:dyDescent="0.35">
      <c r="D853" s="9"/>
    </row>
    <row r="854" spans="4:4" ht="14.25" customHeight="1" x14ac:dyDescent="0.35">
      <c r="D854" s="9"/>
    </row>
    <row r="855" spans="4:4" ht="14.25" customHeight="1" x14ac:dyDescent="0.35">
      <c r="D855" s="9"/>
    </row>
    <row r="856" spans="4:4" ht="14.25" customHeight="1" x14ac:dyDescent="0.35">
      <c r="D856" s="9"/>
    </row>
    <row r="857" spans="4:4" ht="14.25" customHeight="1" x14ac:dyDescent="0.35">
      <c r="D857" s="9"/>
    </row>
    <row r="858" spans="4:4" ht="14.25" customHeight="1" x14ac:dyDescent="0.35">
      <c r="D858" s="9"/>
    </row>
    <row r="859" spans="4:4" ht="14.25" customHeight="1" x14ac:dyDescent="0.35">
      <c r="D859" s="9"/>
    </row>
    <row r="860" spans="4:4" ht="14.25" customHeight="1" x14ac:dyDescent="0.35">
      <c r="D860" s="9"/>
    </row>
    <row r="861" spans="4:4" ht="14.25" customHeight="1" x14ac:dyDescent="0.35">
      <c r="D861" s="9"/>
    </row>
    <row r="862" spans="4:4" ht="14.25" customHeight="1" x14ac:dyDescent="0.35">
      <c r="D862" s="9"/>
    </row>
    <row r="863" spans="4:4" ht="14.25" customHeight="1" x14ac:dyDescent="0.35">
      <c r="D863" s="9"/>
    </row>
    <row r="864" spans="4:4" ht="14.25" customHeight="1" x14ac:dyDescent="0.35">
      <c r="D864" s="9"/>
    </row>
    <row r="865" spans="4:4" ht="14.25" customHeight="1" x14ac:dyDescent="0.35">
      <c r="D865" s="9"/>
    </row>
    <row r="866" spans="4:4" ht="14.25" customHeight="1" x14ac:dyDescent="0.35">
      <c r="D866" s="9"/>
    </row>
    <row r="867" spans="4:4" ht="14.25" customHeight="1" x14ac:dyDescent="0.35">
      <c r="D867" s="9"/>
    </row>
    <row r="868" spans="4:4" ht="14.25" customHeight="1" x14ac:dyDescent="0.35">
      <c r="D868" s="9"/>
    </row>
    <row r="869" spans="4:4" ht="14.25" customHeight="1" x14ac:dyDescent="0.35">
      <c r="D869" s="9"/>
    </row>
    <row r="870" spans="4:4" ht="14.25" customHeight="1" x14ac:dyDescent="0.35">
      <c r="D870" s="9"/>
    </row>
    <row r="871" spans="4:4" ht="14.25" customHeight="1" x14ac:dyDescent="0.35">
      <c r="D871" s="9"/>
    </row>
    <row r="872" spans="4:4" ht="14.25" customHeight="1" x14ac:dyDescent="0.35">
      <c r="D872" s="9"/>
    </row>
    <row r="873" spans="4:4" ht="14.25" customHeight="1" x14ac:dyDescent="0.35">
      <c r="D873" s="9"/>
    </row>
    <row r="874" spans="4:4" ht="14.25" customHeight="1" x14ac:dyDescent="0.35">
      <c r="D874" s="9"/>
    </row>
    <row r="875" spans="4:4" ht="14.25" customHeight="1" x14ac:dyDescent="0.35">
      <c r="D875" s="9"/>
    </row>
    <row r="876" spans="4:4" ht="14.25" customHeight="1" x14ac:dyDescent="0.35">
      <c r="D876" s="9"/>
    </row>
    <row r="877" spans="4:4" ht="14.25" customHeight="1" x14ac:dyDescent="0.35">
      <c r="D877" s="9"/>
    </row>
    <row r="878" spans="4:4" ht="14.25" customHeight="1" x14ac:dyDescent="0.35">
      <c r="D878" s="9"/>
    </row>
    <row r="879" spans="4:4" ht="14.25" customHeight="1" x14ac:dyDescent="0.35">
      <c r="D879" s="9"/>
    </row>
    <row r="880" spans="4:4" ht="14.25" customHeight="1" x14ac:dyDescent="0.35">
      <c r="D880" s="9"/>
    </row>
    <row r="881" spans="4:4" ht="14.25" customHeight="1" x14ac:dyDescent="0.35">
      <c r="D881" s="9"/>
    </row>
    <row r="882" spans="4:4" ht="14.25" customHeight="1" x14ac:dyDescent="0.35">
      <c r="D882" s="9"/>
    </row>
    <row r="883" spans="4:4" ht="14.25" customHeight="1" x14ac:dyDescent="0.35">
      <c r="D883" s="9"/>
    </row>
    <row r="884" spans="4:4" ht="14.25" customHeight="1" x14ac:dyDescent="0.35">
      <c r="D884" s="9"/>
    </row>
    <row r="885" spans="4:4" ht="14.25" customHeight="1" x14ac:dyDescent="0.35">
      <c r="D885" s="9"/>
    </row>
    <row r="886" spans="4:4" ht="14.25" customHeight="1" x14ac:dyDescent="0.35">
      <c r="D886" s="9"/>
    </row>
    <row r="887" spans="4:4" ht="14.25" customHeight="1" x14ac:dyDescent="0.35">
      <c r="D887" s="9"/>
    </row>
    <row r="888" spans="4:4" ht="14.25" customHeight="1" x14ac:dyDescent="0.35">
      <c r="D888" s="9"/>
    </row>
    <row r="889" spans="4:4" ht="14.25" customHeight="1" x14ac:dyDescent="0.35">
      <c r="D889" s="9"/>
    </row>
    <row r="890" spans="4:4" ht="14.25" customHeight="1" x14ac:dyDescent="0.35">
      <c r="D890" s="9"/>
    </row>
    <row r="891" spans="4:4" ht="14.25" customHeight="1" x14ac:dyDescent="0.35">
      <c r="D891" s="9"/>
    </row>
    <row r="892" spans="4:4" ht="14.25" customHeight="1" x14ac:dyDescent="0.35">
      <c r="D892" s="9"/>
    </row>
    <row r="893" spans="4:4" ht="14.25" customHeight="1" x14ac:dyDescent="0.35">
      <c r="D893" s="9"/>
    </row>
    <row r="894" spans="4:4" ht="14.25" customHeight="1" x14ac:dyDescent="0.35">
      <c r="D894" s="9"/>
    </row>
    <row r="895" spans="4:4" ht="14.25" customHeight="1" x14ac:dyDescent="0.35">
      <c r="D895" s="9"/>
    </row>
    <row r="896" spans="4:4" ht="14.25" customHeight="1" x14ac:dyDescent="0.35">
      <c r="D896" s="9"/>
    </row>
    <row r="897" spans="4:4" ht="14.25" customHeight="1" x14ac:dyDescent="0.35">
      <c r="D897" s="9"/>
    </row>
    <row r="898" spans="4:4" ht="14.25" customHeight="1" x14ac:dyDescent="0.35">
      <c r="D898" s="9"/>
    </row>
    <row r="899" spans="4:4" ht="14.25" customHeight="1" x14ac:dyDescent="0.35">
      <c r="D899" s="9"/>
    </row>
    <row r="900" spans="4:4" ht="14.25" customHeight="1" x14ac:dyDescent="0.35">
      <c r="D900" s="9"/>
    </row>
    <row r="901" spans="4:4" ht="14.25" customHeight="1" x14ac:dyDescent="0.35">
      <c r="D901" s="9"/>
    </row>
    <row r="902" spans="4:4" ht="14.25" customHeight="1" x14ac:dyDescent="0.35">
      <c r="D902" s="9"/>
    </row>
    <row r="903" spans="4:4" ht="14.25" customHeight="1" x14ac:dyDescent="0.35">
      <c r="D903" s="9"/>
    </row>
    <row r="904" spans="4:4" ht="14.25" customHeight="1" x14ac:dyDescent="0.35">
      <c r="D904" s="9"/>
    </row>
    <row r="905" spans="4:4" ht="14.25" customHeight="1" x14ac:dyDescent="0.35">
      <c r="D905" s="9"/>
    </row>
    <row r="906" spans="4:4" ht="14.25" customHeight="1" x14ac:dyDescent="0.35">
      <c r="D906" s="9"/>
    </row>
    <row r="907" spans="4:4" ht="14.25" customHeight="1" x14ac:dyDescent="0.35">
      <c r="D907" s="9"/>
    </row>
    <row r="908" spans="4:4" ht="14.25" customHeight="1" x14ac:dyDescent="0.35">
      <c r="D908" s="9"/>
    </row>
    <row r="909" spans="4:4" ht="14.25" customHeight="1" x14ac:dyDescent="0.35">
      <c r="D909" s="9"/>
    </row>
    <row r="910" spans="4:4" ht="14.25" customHeight="1" x14ac:dyDescent="0.35">
      <c r="D910" s="9"/>
    </row>
    <row r="911" spans="4:4" ht="14.25" customHeight="1" x14ac:dyDescent="0.35">
      <c r="D911" s="9"/>
    </row>
    <row r="912" spans="4:4" ht="14.25" customHeight="1" x14ac:dyDescent="0.35">
      <c r="D912" s="9"/>
    </row>
    <row r="913" spans="4:4" ht="14.25" customHeight="1" x14ac:dyDescent="0.35">
      <c r="D913" s="9"/>
    </row>
    <row r="914" spans="4:4" ht="14.25" customHeight="1" x14ac:dyDescent="0.35">
      <c r="D914" s="9"/>
    </row>
    <row r="915" spans="4:4" ht="14.25" customHeight="1" x14ac:dyDescent="0.35">
      <c r="D915" s="9"/>
    </row>
    <row r="916" spans="4:4" ht="14.25" customHeight="1" x14ac:dyDescent="0.35">
      <c r="D916" s="9"/>
    </row>
    <row r="917" spans="4:4" ht="14.25" customHeight="1" x14ac:dyDescent="0.35">
      <c r="D917" s="9"/>
    </row>
    <row r="918" spans="4:4" ht="14.25" customHeight="1" x14ac:dyDescent="0.35">
      <c r="D918" s="9"/>
    </row>
    <row r="919" spans="4:4" ht="14.25" customHeight="1" x14ac:dyDescent="0.35">
      <c r="D919" s="9"/>
    </row>
    <row r="920" spans="4:4" ht="14.25" customHeight="1" x14ac:dyDescent="0.35">
      <c r="D920" s="9"/>
    </row>
    <row r="921" spans="4:4" ht="14.25" customHeight="1" x14ac:dyDescent="0.35">
      <c r="D921" s="9"/>
    </row>
    <row r="922" spans="4:4" ht="14.25" customHeight="1" x14ac:dyDescent="0.35">
      <c r="D922" s="9"/>
    </row>
    <row r="923" spans="4:4" ht="14.25" customHeight="1" x14ac:dyDescent="0.35">
      <c r="D923" s="9"/>
    </row>
    <row r="924" spans="4:4" ht="14.25" customHeight="1" x14ac:dyDescent="0.35">
      <c r="D924" s="9"/>
    </row>
    <row r="925" spans="4:4" ht="14.25" customHeight="1" x14ac:dyDescent="0.35">
      <c r="D925" s="9"/>
    </row>
    <row r="926" spans="4:4" ht="14.25" customHeight="1" x14ac:dyDescent="0.35">
      <c r="D926" s="9"/>
    </row>
    <row r="927" spans="4:4" ht="14.25" customHeight="1" x14ac:dyDescent="0.35">
      <c r="D927" s="9"/>
    </row>
    <row r="928" spans="4:4" ht="14.25" customHeight="1" x14ac:dyDescent="0.35">
      <c r="D928" s="9"/>
    </row>
    <row r="929" spans="4:4" ht="14.25" customHeight="1" x14ac:dyDescent="0.35">
      <c r="D929" s="9"/>
    </row>
    <row r="930" spans="4:4" ht="14.25" customHeight="1" x14ac:dyDescent="0.35">
      <c r="D930" s="9"/>
    </row>
    <row r="931" spans="4:4" ht="14.25" customHeight="1" x14ac:dyDescent="0.35">
      <c r="D931" s="9"/>
    </row>
    <row r="932" spans="4:4" ht="14.25" customHeight="1" x14ac:dyDescent="0.35">
      <c r="D932" s="9"/>
    </row>
    <row r="933" spans="4:4" ht="14.25" customHeight="1" x14ac:dyDescent="0.35">
      <c r="D933" s="9"/>
    </row>
    <row r="934" spans="4:4" ht="14.25" customHeight="1" x14ac:dyDescent="0.35">
      <c r="D934" s="9"/>
    </row>
    <row r="935" spans="4:4" ht="14.25" customHeight="1" x14ac:dyDescent="0.35">
      <c r="D935" s="9"/>
    </row>
    <row r="936" spans="4:4" ht="14.25" customHeight="1" x14ac:dyDescent="0.35">
      <c r="D936" s="9"/>
    </row>
    <row r="937" spans="4:4" ht="14.25" customHeight="1" x14ac:dyDescent="0.35">
      <c r="D937" s="9"/>
    </row>
    <row r="938" spans="4:4" ht="14.25" customHeight="1" x14ac:dyDescent="0.35">
      <c r="D938" s="9"/>
    </row>
    <row r="939" spans="4:4" ht="14.25" customHeight="1" x14ac:dyDescent="0.35">
      <c r="D939" s="9"/>
    </row>
    <row r="940" spans="4:4" ht="14.25" customHeight="1" x14ac:dyDescent="0.35">
      <c r="D940" s="9"/>
    </row>
    <row r="941" spans="4:4" ht="14.25" customHeight="1" x14ac:dyDescent="0.35">
      <c r="D941" s="9"/>
    </row>
    <row r="942" spans="4:4" ht="14.25" customHeight="1" x14ac:dyDescent="0.35">
      <c r="D942" s="9"/>
    </row>
    <row r="943" spans="4:4" ht="14.25" customHeight="1" x14ac:dyDescent="0.35">
      <c r="D943" s="9"/>
    </row>
    <row r="944" spans="4:4" ht="14.25" customHeight="1" x14ac:dyDescent="0.35">
      <c r="D944" s="9"/>
    </row>
    <row r="945" spans="4:4" ht="14.25" customHeight="1" x14ac:dyDescent="0.35">
      <c r="D945" s="9"/>
    </row>
    <row r="946" spans="4:4" ht="14.25" customHeight="1" x14ac:dyDescent="0.35">
      <c r="D946" s="9"/>
    </row>
    <row r="947" spans="4:4" ht="14.25" customHeight="1" x14ac:dyDescent="0.35">
      <c r="D947" s="9"/>
    </row>
    <row r="948" spans="4:4" ht="14.25" customHeight="1" x14ac:dyDescent="0.35">
      <c r="D948" s="9"/>
    </row>
    <row r="949" spans="4:4" ht="14.25" customHeight="1" x14ac:dyDescent="0.35">
      <c r="D949" s="9"/>
    </row>
    <row r="950" spans="4:4" ht="14.25" customHeight="1" x14ac:dyDescent="0.35">
      <c r="D950" s="9"/>
    </row>
    <row r="951" spans="4:4" ht="14.25" customHeight="1" x14ac:dyDescent="0.35">
      <c r="D951" s="9"/>
    </row>
    <row r="952" spans="4:4" ht="14.25" customHeight="1" x14ac:dyDescent="0.35">
      <c r="D952" s="9"/>
    </row>
    <row r="953" spans="4:4" ht="14.25" customHeight="1" x14ac:dyDescent="0.35">
      <c r="D953" s="9"/>
    </row>
    <row r="954" spans="4:4" ht="14.25" customHeight="1" x14ac:dyDescent="0.35">
      <c r="D954" s="9"/>
    </row>
    <row r="955" spans="4:4" ht="14.25" customHeight="1" x14ac:dyDescent="0.35">
      <c r="D955" s="9"/>
    </row>
    <row r="956" spans="4:4" ht="14.25" customHeight="1" x14ac:dyDescent="0.35">
      <c r="D956" s="9"/>
    </row>
    <row r="957" spans="4:4" ht="14.25" customHeight="1" x14ac:dyDescent="0.35">
      <c r="D957" s="9"/>
    </row>
    <row r="958" spans="4:4" ht="14.25" customHeight="1" x14ac:dyDescent="0.35">
      <c r="D958" s="9"/>
    </row>
    <row r="959" spans="4:4" ht="14.25" customHeight="1" x14ac:dyDescent="0.35">
      <c r="D959" s="9"/>
    </row>
    <row r="960" spans="4:4" ht="14.25" customHeight="1" x14ac:dyDescent="0.35">
      <c r="D960" s="9"/>
    </row>
    <row r="961" spans="4:4" ht="14.25" customHeight="1" x14ac:dyDescent="0.35">
      <c r="D961" s="9"/>
    </row>
    <row r="962" spans="4:4" ht="14.25" customHeight="1" x14ac:dyDescent="0.35">
      <c r="D962" s="9"/>
    </row>
    <row r="963" spans="4:4" ht="14.25" customHeight="1" x14ac:dyDescent="0.35">
      <c r="D963" s="9"/>
    </row>
    <row r="964" spans="4:4" ht="14.25" customHeight="1" x14ac:dyDescent="0.35">
      <c r="D964" s="9"/>
    </row>
    <row r="965" spans="4:4" ht="14.25" customHeight="1" x14ac:dyDescent="0.35">
      <c r="D965" s="9"/>
    </row>
    <row r="966" spans="4:4" ht="14.25" customHeight="1" x14ac:dyDescent="0.35">
      <c r="D966" s="9"/>
    </row>
    <row r="967" spans="4:4" ht="14.25" customHeight="1" x14ac:dyDescent="0.35">
      <c r="D967" s="9"/>
    </row>
    <row r="968" spans="4:4" ht="14.25" customHeight="1" x14ac:dyDescent="0.35">
      <c r="D968" s="9"/>
    </row>
    <row r="969" spans="4:4" ht="14.25" customHeight="1" x14ac:dyDescent="0.35">
      <c r="D969" s="9"/>
    </row>
    <row r="970" spans="4:4" ht="14.25" customHeight="1" x14ac:dyDescent="0.35">
      <c r="D970" s="9"/>
    </row>
    <row r="971" spans="4:4" ht="14.25" customHeight="1" x14ac:dyDescent="0.35">
      <c r="D971" s="9"/>
    </row>
    <row r="972" spans="4:4" ht="14.25" customHeight="1" x14ac:dyDescent="0.35">
      <c r="D972" s="9"/>
    </row>
    <row r="973" spans="4:4" ht="14.25" customHeight="1" x14ac:dyDescent="0.35">
      <c r="D973" s="9"/>
    </row>
    <row r="974" spans="4:4" ht="14.25" customHeight="1" x14ac:dyDescent="0.35">
      <c r="D974" s="9"/>
    </row>
    <row r="975" spans="4:4" ht="14.25" customHeight="1" x14ac:dyDescent="0.35">
      <c r="D975" s="9"/>
    </row>
    <row r="976" spans="4:4" ht="14.25" customHeight="1" x14ac:dyDescent="0.35">
      <c r="D976" s="9"/>
    </row>
    <row r="977" spans="4:4" ht="14.25" customHeight="1" x14ac:dyDescent="0.35">
      <c r="D977" s="9"/>
    </row>
    <row r="978" spans="4:4" ht="14.25" customHeight="1" x14ac:dyDescent="0.35">
      <c r="D978" s="9"/>
    </row>
    <row r="979" spans="4:4" ht="14.25" customHeight="1" x14ac:dyDescent="0.35">
      <c r="D979" s="9"/>
    </row>
    <row r="980" spans="4:4" ht="14.25" customHeight="1" x14ac:dyDescent="0.35">
      <c r="D980" s="9"/>
    </row>
    <row r="981" spans="4:4" ht="14.25" customHeight="1" x14ac:dyDescent="0.35">
      <c r="D981" s="9"/>
    </row>
    <row r="982" spans="4:4" ht="14.25" customHeight="1" x14ac:dyDescent="0.35">
      <c r="D982" s="9"/>
    </row>
    <row r="983" spans="4:4" ht="14.25" customHeight="1" x14ac:dyDescent="0.35">
      <c r="D983" s="9"/>
    </row>
    <row r="984" spans="4:4" ht="14.25" customHeight="1" x14ac:dyDescent="0.35">
      <c r="D984" s="9"/>
    </row>
    <row r="985" spans="4:4" ht="14.25" customHeight="1" x14ac:dyDescent="0.35">
      <c r="D985" s="9"/>
    </row>
    <row r="986" spans="4:4" ht="14.25" customHeight="1" x14ac:dyDescent="0.35">
      <c r="D986" s="9"/>
    </row>
    <row r="987" spans="4:4" ht="14.25" customHeight="1" x14ac:dyDescent="0.35">
      <c r="D987" s="9"/>
    </row>
    <row r="988" spans="4:4" ht="14.25" customHeight="1" x14ac:dyDescent="0.35">
      <c r="D988" s="9"/>
    </row>
    <row r="989" spans="4:4" ht="14.25" customHeight="1" x14ac:dyDescent="0.35">
      <c r="D989" s="9"/>
    </row>
    <row r="990" spans="4:4" ht="14.25" customHeight="1" x14ac:dyDescent="0.35">
      <c r="D990" s="9"/>
    </row>
    <row r="991" spans="4:4" ht="14.25" customHeight="1" x14ac:dyDescent="0.35">
      <c r="D991" s="9"/>
    </row>
    <row r="992" spans="4:4" ht="14.25" customHeight="1" x14ac:dyDescent="0.35">
      <c r="D992" s="9"/>
    </row>
    <row r="993" spans="4:4" ht="14.25" customHeight="1" x14ac:dyDescent="0.35">
      <c r="D993" s="9"/>
    </row>
    <row r="994" spans="4:4" ht="14.25" customHeight="1" x14ac:dyDescent="0.35">
      <c r="D994" s="9"/>
    </row>
    <row r="995" spans="4:4" ht="14.25" customHeight="1" x14ac:dyDescent="0.35">
      <c r="D995" s="9"/>
    </row>
    <row r="996" spans="4:4" ht="14.25" customHeight="1" x14ac:dyDescent="0.35">
      <c r="D996" s="9"/>
    </row>
    <row r="997" spans="4:4" ht="14.25" customHeight="1" x14ac:dyDescent="0.35">
      <c r="D997" s="9"/>
    </row>
    <row r="998" spans="4:4" ht="14.25" customHeight="1" x14ac:dyDescent="0.35">
      <c r="D998" s="9"/>
    </row>
    <row r="999" spans="4:4" ht="14.25" customHeight="1" x14ac:dyDescent="0.35">
      <c r="D999" s="9"/>
    </row>
    <row r="1000" spans="4:4" ht="14.25" customHeight="1" x14ac:dyDescent="0.35">
      <c r="D1000" s="9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00"/>
  <sheetViews>
    <sheetView zoomScale="70" zoomScaleNormal="70" workbookViewId="0">
      <selection activeCell="G66" sqref="G66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26" width="8.81640625" style="6" customWidth="1"/>
    <col min="27" max="16384" width="14.453125" style="6"/>
  </cols>
  <sheetData>
    <row r="1" spans="1:10" ht="30" customHeight="1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ht="14.25" customHeight="1" x14ac:dyDescent="0.35">
      <c r="A2" s="9" t="s">
        <v>9</v>
      </c>
      <c r="B2" s="9" t="s">
        <v>10</v>
      </c>
      <c r="C2" s="10">
        <v>44740</v>
      </c>
      <c r="D2" s="9">
        <v>1</v>
      </c>
      <c r="E2" s="9">
        <v>1</v>
      </c>
      <c r="F2" s="9">
        <v>3</v>
      </c>
      <c r="G2" s="9">
        <v>28</v>
      </c>
      <c r="I2" s="9" t="s">
        <v>34</v>
      </c>
      <c r="J2" s="9" t="s">
        <v>55</v>
      </c>
    </row>
    <row r="3" spans="1:10" ht="14.25" customHeight="1" x14ac:dyDescent="0.35">
      <c r="A3" s="9" t="s">
        <v>9</v>
      </c>
      <c r="B3" s="9" t="s">
        <v>10</v>
      </c>
      <c r="C3" s="10">
        <v>44740</v>
      </c>
      <c r="D3" s="10"/>
      <c r="F3" s="9">
        <v>3</v>
      </c>
      <c r="G3" s="9">
        <v>28</v>
      </c>
    </row>
    <row r="4" spans="1:10" ht="14.25" customHeight="1" x14ac:dyDescent="0.35">
      <c r="A4" s="9" t="s">
        <v>9</v>
      </c>
      <c r="B4" s="9" t="s">
        <v>10</v>
      </c>
      <c r="C4" s="10">
        <v>44740</v>
      </c>
      <c r="D4" s="10"/>
      <c r="F4" s="9">
        <v>2</v>
      </c>
      <c r="G4" s="9">
        <v>19</v>
      </c>
    </row>
    <row r="5" spans="1:10" ht="14.25" customHeight="1" x14ac:dyDescent="0.35">
      <c r="A5" s="9" t="s">
        <v>9</v>
      </c>
      <c r="B5" s="9" t="s">
        <v>10</v>
      </c>
      <c r="C5" s="10">
        <v>44740</v>
      </c>
      <c r="D5" s="10"/>
      <c r="F5" s="9">
        <v>3</v>
      </c>
      <c r="G5" s="9">
        <v>24</v>
      </c>
    </row>
    <row r="6" spans="1:10" ht="14.25" customHeight="1" x14ac:dyDescent="0.35">
      <c r="A6" s="9" t="s">
        <v>9</v>
      </c>
      <c r="B6" s="9" t="s">
        <v>10</v>
      </c>
      <c r="C6" s="10">
        <v>44740</v>
      </c>
      <c r="D6" s="9">
        <v>2</v>
      </c>
      <c r="F6" s="9">
        <v>5</v>
      </c>
      <c r="G6" s="9">
        <v>22</v>
      </c>
    </row>
    <row r="7" spans="1:10" ht="14.25" customHeight="1" x14ac:dyDescent="0.35">
      <c r="A7" s="9" t="s">
        <v>9</v>
      </c>
      <c r="B7" s="9" t="s">
        <v>10</v>
      </c>
      <c r="C7" s="10">
        <v>44740</v>
      </c>
      <c r="D7" s="10"/>
      <c r="F7" s="9">
        <v>7</v>
      </c>
      <c r="G7" s="9">
        <v>33</v>
      </c>
    </row>
    <row r="8" spans="1:10" ht="14.25" customHeight="1" x14ac:dyDescent="0.35">
      <c r="A8" s="9" t="s">
        <v>9</v>
      </c>
      <c r="B8" s="9" t="s">
        <v>10</v>
      </c>
      <c r="C8" s="10">
        <v>44740</v>
      </c>
      <c r="D8" s="10"/>
      <c r="F8" s="9">
        <v>3</v>
      </c>
      <c r="G8" s="9">
        <v>27</v>
      </c>
    </row>
    <row r="9" spans="1:10" ht="14.25" customHeight="1" x14ac:dyDescent="0.35">
      <c r="A9" s="9" t="s">
        <v>9</v>
      </c>
      <c r="B9" s="9" t="s">
        <v>10</v>
      </c>
      <c r="C9" s="10">
        <v>44740</v>
      </c>
      <c r="D9" s="10"/>
      <c r="F9" s="9">
        <v>4</v>
      </c>
      <c r="G9" s="9">
        <v>23</v>
      </c>
    </row>
    <row r="10" spans="1:10" ht="14.25" customHeight="1" x14ac:dyDescent="0.35">
      <c r="A10" s="9" t="s">
        <v>9</v>
      </c>
      <c r="B10" s="9" t="s">
        <v>10</v>
      </c>
      <c r="C10" s="10">
        <v>44740</v>
      </c>
      <c r="D10" s="9">
        <v>3</v>
      </c>
      <c r="F10" s="9">
        <v>4</v>
      </c>
      <c r="G10" s="9">
        <v>12</v>
      </c>
    </row>
    <row r="11" spans="1:10" ht="14.25" customHeight="1" x14ac:dyDescent="0.35">
      <c r="A11" s="9" t="s">
        <v>9</v>
      </c>
      <c r="B11" s="9" t="s">
        <v>10</v>
      </c>
      <c r="C11" s="10">
        <v>44740</v>
      </c>
      <c r="D11" s="9"/>
      <c r="F11" s="9">
        <v>8</v>
      </c>
      <c r="G11" s="9">
        <v>24</v>
      </c>
    </row>
    <row r="12" spans="1:10" ht="14.25" customHeight="1" x14ac:dyDescent="0.35">
      <c r="A12" s="9" t="s">
        <v>9</v>
      </c>
      <c r="B12" s="9" t="s">
        <v>10</v>
      </c>
      <c r="C12" s="10">
        <v>44740</v>
      </c>
      <c r="D12" s="9"/>
      <c r="F12" s="9">
        <v>10</v>
      </c>
      <c r="G12" s="9">
        <v>32</v>
      </c>
    </row>
    <row r="13" spans="1:10" ht="14.25" customHeight="1" x14ac:dyDescent="0.35">
      <c r="A13" s="9" t="s">
        <v>9</v>
      </c>
      <c r="B13" s="9" t="s">
        <v>10</v>
      </c>
      <c r="C13" s="10">
        <v>44740</v>
      </c>
      <c r="D13" s="9"/>
      <c r="F13" s="9">
        <v>2</v>
      </c>
      <c r="G13" s="9">
        <v>33</v>
      </c>
    </row>
    <row r="14" spans="1:10" ht="14.25" customHeight="1" x14ac:dyDescent="0.35">
      <c r="A14" s="9" t="s">
        <v>9</v>
      </c>
      <c r="B14" s="9" t="s">
        <v>10</v>
      </c>
      <c r="C14" s="10">
        <v>44740</v>
      </c>
      <c r="D14" s="9">
        <v>4</v>
      </c>
      <c r="F14" s="9">
        <v>5</v>
      </c>
      <c r="G14" s="9">
        <v>13</v>
      </c>
    </row>
    <row r="15" spans="1:10" ht="14.25" customHeight="1" x14ac:dyDescent="0.35">
      <c r="A15" s="9" t="s">
        <v>9</v>
      </c>
      <c r="B15" s="9" t="s">
        <v>10</v>
      </c>
      <c r="C15" s="10">
        <v>44740</v>
      </c>
      <c r="D15" s="9"/>
      <c r="F15" s="9">
        <v>8</v>
      </c>
      <c r="G15" s="9">
        <v>25</v>
      </c>
    </row>
    <row r="16" spans="1:10" ht="14.25" customHeight="1" x14ac:dyDescent="0.35">
      <c r="A16" s="9" t="s">
        <v>9</v>
      </c>
      <c r="B16" s="9" t="s">
        <v>10</v>
      </c>
      <c r="C16" s="10">
        <v>44740</v>
      </c>
      <c r="D16" s="9"/>
      <c r="F16" s="9">
        <v>9</v>
      </c>
      <c r="G16" s="9">
        <v>30</v>
      </c>
    </row>
    <row r="17" spans="1:7" ht="14.25" customHeight="1" x14ac:dyDescent="0.35">
      <c r="A17" s="9" t="s">
        <v>9</v>
      </c>
      <c r="B17" s="9" t="s">
        <v>10</v>
      </c>
      <c r="C17" s="10">
        <v>44740</v>
      </c>
      <c r="D17" s="9"/>
      <c r="F17" s="9">
        <v>10</v>
      </c>
      <c r="G17" s="9">
        <v>25</v>
      </c>
    </row>
    <row r="18" spans="1:7" ht="14.25" customHeight="1" x14ac:dyDescent="0.35">
      <c r="A18" s="9" t="s">
        <v>9</v>
      </c>
      <c r="B18" s="9" t="s">
        <v>10</v>
      </c>
      <c r="C18" s="10">
        <v>44740</v>
      </c>
      <c r="D18" s="9">
        <v>5</v>
      </c>
      <c r="F18" s="9">
        <v>9</v>
      </c>
      <c r="G18" s="9">
        <v>33</v>
      </c>
    </row>
    <row r="19" spans="1:7" ht="14.25" customHeight="1" x14ac:dyDescent="0.35">
      <c r="A19" s="9" t="s">
        <v>9</v>
      </c>
      <c r="B19" s="9" t="s">
        <v>10</v>
      </c>
      <c r="C19" s="10">
        <v>44740</v>
      </c>
      <c r="D19" s="9"/>
      <c r="F19" s="9">
        <v>7</v>
      </c>
      <c r="G19" s="9">
        <v>23</v>
      </c>
    </row>
    <row r="20" spans="1:7" ht="14.25" customHeight="1" x14ac:dyDescent="0.35">
      <c r="A20" s="9" t="s">
        <v>9</v>
      </c>
      <c r="B20" s="9" t="s">
        <v>10</v>
      </c>
      <c r="C20" s="10">
        <v>44740</v>
      </c>
      <c r="D20" s="9"/>
      <c r="F20" s="9">
        <v>2</v>
      </c>
      <c r="G20" s="9">
        <v>17</v>
      </c>
    </row>
    <row r="21" spans="1:7" ht="14.25" customHeight="1" x14ac:dyDescent="0.35">
      <c r="A21" s="9" t="s">
        <v>9</v>
      </c>
      <c r="B21" s="9" t="s">
        <v>10</v>
      </c>
      <c r="C21" s="10">
        <v>44740</v>
      </c>
      <c r="D21" s="9"/>
      <c r="F21" s="9">
        <v>5</v>
      </c>
      <c r="G21" s="9">
        <v>16</v>
      </c>
    </row>
    <row r="22" spans="1:7" ht="14.25" customHeight="1" x14ac:dyDescent="0.35">
      <c r="A22" s="9" t="s">
        <v>9</v>
      </c>
      <c r="B22" s="9" t="s">
        <v>10</v>
      </c>
      <c r="C22" s="10">
        <v>44740</v>
      </c>
      <c r="D22" s="9">
        <v>6</v>
      </c>
      <c r="F22" s="9">
        <v>2</v>
      </c>
      <c r="G22" s="9">
        <v>19</v>
      </c>
    </row>
    <row r="23" spans="1:7" ht="14.25" customHeight="1" x14ac:dyDescent="0.35">
      <c r="A23" s="9" t="s">
        <v>9</v>
      </c>
      <c r="B23" s="9" t="s">
        <v>10</v>
      </c>
      <c r="C23" s="10">
        <v>44740</v>
      </c>
      <c r="D23" s="9"/>
      <c r="F23" s="9">
        <v>3</v>
      </c>
      <c r="G23" s="9">
        <v>19</v>
      </c>
    </row>
    <row r="24" spans="1:7" ht="14.25" customHeight="1" x14ac:dyDescent="0.35">
      <c r="A24" s="9" t="s">
        <v>9</v>
      </c>
      <c r="B24" s="9" t="s">
        <v>10</v>
      </c>
      <c r="C24" s="10">
        <v>44740</v>
      </c>
      <c r="D24" s="9"/>
      <c r="F24" s="9">
        <v>3</v>
      </c>
      <c r="G24" s="9">
        <v>18</v>
      </c>
    </row>
    <row r="25" spans="1:7" ht="14.25" customHeight="1" x14ac:dyDescent="0.35">
      <c r="A25" s="9" t="s">
        <v>9</v>
      </c>
      <c r="B25" s="9" t="s">
        <v>10</v>
      </c>
      <c r="C25" s="10">
        <v>44740</v>
      </c>
      <c r="D25" s="9"/>
      <c r="F25" s="9">
        <v>4</v>
      </c>
      <c r="G25" s="9">
        <v>15</v>
      </c>
    </row>
    <row r="26" spans="1:7" ht="14.25" customHeight="1" x14ac:dyDescent="0.35">
      <c r="A26" s="9" t="s">
        <v>9</v>
      </c>
      <c r="B26" s="9" t="s">
        <v>10</v>
      </c>
      <c r="C26" s="10">
        <v>44740</v>
      </c>
      <c r="D26" s="9"/>
      <c r="F26" s="9">
        <v>7</v>
      </c>
      <c r="G26" s="9">
        <v>26</v>
      </c>
    </row>
    <row r="27" spans="1:7" ht="14.25" customHeight="1" x14ac:dyDescent="0.35">
      <c r="A27" s="9" t="s">
        <v>9</v>
      </c>
      <c r="B27" s="9" t="s">
        <v>10</v>
      </c>
      <c r="C27" s="10">
        <v>44740</v>
      </c>
      <c r="D27" s="9">
        <v>7</v>
      </c>
      <c r="F27" s="9">
        <v>3</v>
      </c>
      <c r="G27" s="9">
        <v>17</v>
      </c>
    </row>
    <row r="28" spans="1:7" ht="14.25" customHeight="1" x14ac:dyDescent="0.35">
      <c r="A28" s="9" t="s">
        <v>9</v>
      </c>
      <c r="B28" s="9" t="s">
        <v>10</v>
      </c>
      <c r="C28" s="10">
        <v>44740</v>
      </c>
      <c r="D28" s="9"/>
      <c r="F28" s="9">
        <v>8</v>
      </c>
      <c r="G28" s="9">
        <v>17</v>
      </c>
    </row>
    <row r="29" spans="1:7" ht="14.25" customHeight="1" x14ac:dyDescent="0.35">
      <c r="A29" s="9" t="s">
        <v>9</v>
      </c>
      <c r="B29" s="9" t="s">
        <v>10</v>
      </c>
      <c r="C29" s="10">
        <v>44740</v>
      </c>
      <c r="D29" s="9"/>
      <c r="F29" s="9">
        <v>6</v>
      </c>
      <c r="G29" s="9">
        <v>24</v>
      </c>
    </row>
    <row r="30" spans="1:7" ht="14.25" customHeight="1" x14ac:dyDescent="0.35">
      <c r="A30" s="9" t="s">
        <v>9</v>
      </c>
      <c r="B30" s="9" t="s">
        <v>10</v>
      </c>
      <c r="C30" s="10">
        <v>44740</v>
      </c>
      <c r="D30" s="9"/>
      <c r="F30" s="9">
        <v>2</v>
      </c>
      <c r="G30" s="9">
        <v>10</v>
      </c>
    </row>
    <row r="31" spans="1:7" ht="14.25" customHeight="1" x14ac:dyDescent="0.35">
      <c r="A31" s="9" t="s">
        <v>9</v>
      </c>
      <c r="B31" s="9" t="s">
        <v>10</v>
      </c>
      <c r="C31" s="10">
        <v>44740</v>
      </c>
      <c r="D31" s="9">
        <v>8</v>
      </c>
      <c r="F31" s="9">
        <v>7</v>
      </c>
      <c r="G31" s="9">
        <v>36</v>
      </c>
    </row>
    <row r="32" spans="1:7" ht="14.25" customHeight="1" x14ac:dyDescent="0.35">
      <c r="A32" s="9" t="s">
        <v>9</v>
      </c>
      <c r="B32" s="9" t="s">
        <v>10</v>
      </c>
      <c r="C32" s="10">
        <v>44740</v>
      </c>
      <c r="D32" s="9"/>
      <c r="F32" s="9">
        <v>4</v>
      </c>
      <c r="G32" s="9">
        <v>37</v>
      </c>
    </row>
    <row r="33" spans="1:7" ht="14.25" customHeight="1" x14ac:dyDescent="0.35">
      <c r="A33" s="9" t="s">
        <v>9</v>
      </c>
      <c r="B33" s="9" t="s">
        <v>10</v>
      </c>
      <c r="C33" s="10">
        <v>44740</v>
      </c>
      <c r="D33" s="9"/>
      <c r="F33" s="9">
        <v>10</v>
      </c>
      <c r="G33" s="9">
        <v>32</v>
      </c>
    </row>
    <row r="34" spans="1:7" ht="14.25" customHeight="1" x14ac:dyDescent="0.35">
      <c r="A34" s="9" t="s">
        <v>9</v>
      </c>
      <c r="B34" s="9" t="s">
        <v>10</v>
      </c>
      <c r="C34" s="10">
        <v>44740</v>
      </c>
      <c r="D34" s="9">
        <v>9</v>
      </c>
      <c r="F34" s="9">
        <v>6</v>
      </c>
      <c r="G34" s="9">
        <v>22</v>
      </c>
    </row>
    <row r="35" spans="1:7" ht="14.25" customHeight="1" x14ac:dyDescent="0.35">
      <c r="A35" s="9" t="s">
        <v>9</v>
      </c>
      <c r="B35" s="9" t="s">
        <v>10</v>
      </c>
      <c r="C35" s="10">
        <v>44740</v>
      </c>
      <c r="D35" s="9"/>
      <c r="F35" s="9">
        <v>4</v>
      </c>
      <c r="G35" s="9">
        <v>19</v>
      </c>
    </row>
    <row r="36" spans="1:7" ht="14.25" customHeight="1" x14ac:dyDescent="0.35">
      <c r="A36" s="9" t="s">
        <v>9</v>
      </c>
      <c r="B36" s="9" t="s">
        <v>10</v>
      </c>
      <c r="C36" s="10">
        <v>44740</v>
      </c>
      <c r="D36" s="9"/>
      <c r="F36" s="9">
        <v>2</v>
      </c>
      <c r="G36" s="9">
        <v>9</v>
      </c>
    </row>
    <row r="37" spans="1:7" ht="14.25" customHeight="1" x14ac:dyDescent="0.35">
      <c r="A37" s="9" t="s">
        <v>9</v>
      </c>
      <c r="B37" s="9" t="s">
        <v>10</v>
      </c>
      <c r="C37" s="10">
        <v>44740</v>
      </c>
      <c r="D37" s="9"/>
      <c r="F37" s="9">
        <v>2</v>
      </c>
      <c r="G37" s="9">
        <v>8</v>
      </c>
    </row>
    <row r="38" spans="1:7" ht="14.25" customHeight="1" x14ac:dyDescent="0.35">
      <c r="A38" s="9" t="s">
        <v>9</v>
      </c>
      <c r="B38" s="9" t="s">
        <v>10</v>
      </c>
      <c r="C38" s="10">
        <v>44740</v>
      </c>
      <c r="D38" s="9">
        <v>10</v>
      </c>
      <c r="F38" s="9">
        <v>1</v>
      </c>
      <c r="G38" s="9">
        <v>9</v>
      </c>
    </row>
    <row r="39" spans="1:7" ht="14.25" customHeight="1" x14ac:dyDescent="0.35">
      <c r="A39" s="9" t="s">
        <v>9</v>
      </c>
      <c r="B39" s="9" t="s">
        <v>10</v>
      </c>
      <c r="C39" s="10">
        <v>44740</v>
      </c>
      <c r="D39" s="9"/>
      <c r="F39" s="9">
        <v>3</v>
      </c>
      <c r="G39" s="9">
        <v>12</v>
      </c>
    </row>
    <row r="40" spans="1:7" ht="14.25" customHeight="1" x14ac:dyDescent="0.35">
      <c r="A40" s="9" t="s">
        <v>9</v>
      </c>
      <c r="B40" s="9" t="s">
        <v>10</v>
      </c>
      <c r="C40" s="10">
        <v>44740</v>
      </c>
      <c r="D40" s="9"/>
      <c r="F40" s="9">
        <v>3</v>
      </c>
      <c r="G40" s="9">
        <v>29</v>
      </c>
    </row>
    <row r="41" spans="1:7" ht="14.25" customHeight="1" x14ac:dyDescent="0.35">
      <c r="A41" s="9" t="s">
        <v>9</v>
      </c>
      <c r="B41" s="9" t="s">
        <v>10</v>
      </c>
      <c r="C41" s="10">
        <v>44740</v>
      </c>
      <c r="D41" s="9"/>
      <c r="F41" s="9">
        <v>3</v>
      </c>
      <c r="G41" s="9">
        <v>17</v>
      </c>
    </row>
    <row r="42" spans="1:7" ht="14.25" customHeight="1" x14ac:dyDescent="0.35">
      <c r="A42" s="9" t="s">
        <v>9</v>
      </c>
      <c r="B42" s="9" t="s">
        <v>10</v>
      </c>
      <c r="C42" s="10">
        <v>44740</v>
      </c>
      <c r="D42" s="9"/>
      <c r="F42" s="9">
        <v>3</v>
      </c>
      <c r="G42" s="9">
        <v>18</v>
      </c>
    </row>
    <row r="43" spans="1:7" ht="14.25" customHeight="1" x14ac:dyDescent="0.35">
      <c r="A43" s="9" t="s">
        <v>9</v>
      </c>
      <c r="B43" s="9" t="s">
        <v>10</v>
      </c>
      <c r="C43" s="10">
        <v>44740</v>
      </c>
      <c r="D43" s="9"/>
      <c r="F43" s="9">
        <v>6</v>
      </c>
      <c r="G43" s="9">
        <v>24</v>
      </c>
    </row>
    <row r="44" spans="1:7" ht="14.25" customHeight="1" x14ac:dyDescent="0.35">
      <c r="A44" s="9" t="s">
        <v>9</v>
      </c>
      <c r="B44" s="9" t="s">
        <v>10</v>
      </c>
      <c r="C44" s="10">
        <v>44740</v>
      </c>
      <c r="D44" s="9">
        <v>11</v>
      </c>
      <c r="F44" s="9">
        <v>7</v>
      </c>
      <c r="G44" s="9">
        <v>31</v>
      </c>
    </row>
    <row r="45" spans="1:7" ht="14.25" customHeight="1" x14ac:dyDescent="0.35">
      <c r="A45" s="9" t="s">
        <v>9</v>
      </c>
      <c r="B45" s="9" t="s">
        <v>10</v>
      </c>
      <c r="C45" s="10">
        <v>44740</v>
      </c>
      <c r="D45" s="9"/>
      <c r="F45" s="9">
        <v>3</v>
      </c>
      <c r="G45" s="9">
        <v>36</v>
      </c>
    </row>
    <row r="46" spans="1:7" ht="14.25" customHeight="1" x14ac:dyDescent="0.35">
      <c r="A46" s="9" t="s">
        <v>9</v>
      </c>
      <c r="B46" s="9" t="s">
        <v>10</v>
      </c>
      <c r="C46" s="10">
        <v>44740</v>
      </c>
      <c r="D46" s="9"/>
      <c r="F46" s="9">
        <v>2</v>
      </c>
      <c r="G46" s="9">
        <v>39</v>
      </c>
    </row>
    <row r="47" spans="1:7" ht="14.25" customHeight="1" x14ac:dyDescent="0.35">
      <c r="A47" s="9" t="s">
        <v>9</v>
      </c>
      <c r="B47" s="9" t="s">
        <v>10</v>
      </c>
      <c r="C47" s="10">
        <v>44740</v>
      </c>
      <c r="D47" s="9">
        <v>12</v>
      </c>
      <c r="F47" s="9">
        <v>9</v>
      </c>
      <c r="G47" s="9">
        <v>30</v>
      </c>
    </row>
    <row r="48" spans="1:7" ht="14.25" customHeight="1" x14ac:dyDescent="0.35">
      <c r="A48" s="9" t="s">
        <v>9</v>
      </c>
      <c r="B48" s="9" t="s">
        <v>10</v>
      </c>
      <c r="C48" s="10">
        <v>44740</v>
      </c>
      <c r="D48" s="9"/>
      <c r="F48" s="9">
        <v>6</v>
      </c>
      <c r="G48" s="9">
        <v>33</v>
      </c>
    </row>
    <row r="49" spans="1:7" ht="14.25" customHeight="1" x14ac:dyDescent="0.35">
      <c r="A49" s="9" t="s">
        <v>9</v>
      </c>
      <c r="B49" s="9" t="s">
        <v>10</v>
      </c>
      <c r="C49" s="10">
        <v>44740</v>
      </c>
      <c r="D49" s="9"/>
      <c r="F49" s="9">
        <v>3</v>
      </c>
      <c r="G49" s="9">
        <v>37</v>
      </c>
    </row>
    <row r="50" spans="1:7" ht="14.25" customHeight="1" x14ac:dyDescent="0.35">
      <c r="A50" s="9" t="s">
        <v>9</v>
      </c>
      <c r="B50" s="9" t="s">
        <v>10</v>
      </c>
      <c r="C50" s="10">
        <v>44740</v>
      </c>
      <c r="D50" s="9">
        <v>13</v>
      </c>
      <c r="F50" s="9">
        <v>4</v>
      </c>
      <c r="G50" s="9">
        <v>27</v>
      </c>
    </row>
    <row r="51" spans="1:7" ht="14.25" customHeight="1" x14ac:dyDescent="0.35">
      <c r="A51" s="9" t="s">
        <v>9</v>
      </c>
      <c r="B51" s="9" t="s">
        <v>10</v>
      </c>
      <c r="C51" s="10">
        <v>44740</v>
      </c>
      <c r="D51" s="9"/>
      <c r="F51" s="9">
        <v>4</v>
      </c>
      <c r="G51" s="9">
        <v>28</v>
      </c>
    </row>
    <row r="52" spans="1:7" ht="14.25" customHeight="1" x14ac:dyDescent="0.35">
      <c r="A52" s="9" t="s">
        <v>9</v>
      </c>
      <c r="B52" s="9" t="s">
        <v>10</v>
      </c>
      <c r="C52" s="10">
        <v>44740</v>
      </c>
      <c r="D52" s="9"/>
      <c r="F52" s="9">
        <v>6</v>
      </c>
      <c r="G52" s="9">
        <v>38</v>
      </c>
    </row>
    <row r="53" spans="1:7" ht="14.25" customHeight="1" x14ac:dyDescent="0.35">
      <c r="A53" s="9" t="s">
        <v>9</v>
      </c>
      <c r="B53" s="9" t="s">
        <v>10</v>
      </c>
      <c r="C53" s="10">
        <v>44740</v>
      </c>
      <c r="D53" s="9"/>
      <c r="F53" s="9">
        <v>10</v>
      </c>
      <c r="G53" s="9">
        <v>35</v>
      </c>
    </row>
    <row r="54" spans="1:7" ht="14.25" customHeight="1" x14ac:dyDescent="0.35">
      <c r="A54" s="9" t="s">
        <v>9</v>
      </c>
      <c r="B54" s="9" t="s">
        <v>10</v>
      </c>
      <c r="C54" s="10">
        <v>44740</v>
      </c>
      <c r="D54" s="9">
        <v>14</v>
      </c>
      <c r="F54" s="9">
        <v>8</v>
      </c>
      <c r="G54" s="9">
        <v>36</v>
      </c>
    </row>
    <row r="55" spans="1:7" ht="14.25" customHeight="1" x14ac:dyDescent="0.35">
      <c r="A55" s="9" t="s">
        <v>9</v>
      </c>
      <c r="B55" s="9" t="s">
        <v>10</v>
      </c>
      <c r="C55" s="10">
        <v>44740</v>
      </c>
      <c r="D55" s="9"/>
      <c r="F55" s="9">
        <v>6</v>
      </c>
      <c r="G55" s="9">
        <v>37</v>
      </c>
    </row>
    <row r="56" spans="1:7" ht="14.25" customHeight="1" x14ac:dyDescent="0.35">
      <c r="A56" s="9" t="s">
        <v>9</v>
      </c>
      <c r="B56" s="9" t="s">
        <v>10</v>
      </c>
      <c r="C56" s="10">
        <v>44740</v>
      </c>
      <c r="D56" s="9"/>
      <c r="F56" s="9">
        <v>2</v>
      </c>
      <c r="G56" s="9">
        <v>32</v>
      </c>
    </row>
    <row r="57" spans="1:7" ht="14.25" customHeight="1" x14ac:dyDescent="0.35">
      <c r="A57" s="9" t="s">
        <v>9</v>
      </c>
      <c r="B57" s="9" t="s">
        <v>10</v>
      </c>
      <c r="C57" s="10">
        <v>44740</v>
      </c>
      <c r="D57" s="9">
        <v>15</v>
      </c>
      <c r="F57" s="9">
        <v>7</v>
      </c>
      <c r="G57" s="9">
        <v>37</v>
      </c>
    </row>
    <row r="58" spans="1:7" ht="14.25" customHeight="1" x14ac:dyDescent="0.35">
      <c r="A58" s="9" t="s">
        <v>9</v>
      </c>
      <c r="B58" s="9" t="s">
        <v>10</v>
      </c>
      <c r="C58" s="10">
        <v>44740</v>
      </c>
      <c r="D58" s="9"/>
      <c r="F58" s="9">
        <v>6</v>
      </c>
      <c r="G58" s="9">
        <v>33</v>
      </c>
    </row>
    <row r="59" spans="1:7" ht="14.25" customHeight="1" x14ac:dyDescent="0.35">
      <c r="A59" s="9" t="s">
        <v>9</v>
      </c>
      <c r="B59" s="9" t="s">
        <v>10</v>
      </c>
      <c r="C59" s="10">
        <v>44740</v>
      </c>
      <c r="D59" s="9"/>
      <c r="F59" s="9">
        <v>3</v>
      </c>
      <c r="G59" s="9">
        <v>34</v>
      </c>
    </row>
    <row r="60" spans="1:7" ht="14.25" customHeight="1" x14ac:dyDescent="0.35">
      <c r="A60" s="9" t="s">
        <v>9</v>
      </c>
      <c r="B60" s="9" t="s">
        <v>10</v>
      </c>
      <c r="C60" s="10">
        <v>44740</v>
      </c>
      <c r="D60" s="9">
        <v>16</v>
      </c>
      <c r="F60" s="9">
        <v>7</v>
      </c>
      <c r="G60" s="9">
        <v>40</v>
      </c>
    </row>
    <row r="61" spans="1:7" ht="14.25" customHeight="1" x14ac:dyDescent="0.35">
      <c r="A61" s="9" t="s">
        <v>9</v>
      </c>
      <c r="B61" s="9" t="s">
        <v>10</v>
      </c>
      <c r="C61" s="10">
        <v>44740</v>
      </c>
      <c r="D61" s="9"/>
      <c r="F61" s="9">
        <v>8</v>
      </c>
      <c r="G61" s="9">
        <v>41</v>
      </c>
    </row>
    <row r="62" spans="1:7" ht="14.25" customHeight="1" x14ac:dyDescent="0.35">
      <c r="A62" s="9" t="s">
        <v>9</v>
      </c>
      <c r="B62" s="9" t="s">
        <v>10</v>
      </c>
      <c r="C62" s="10">
        <v>44740</v>
      </c>
      <c r="D62" s="9"/>
      <c r="F62" s="9">
        <v>3</v>
      </c>
      <c r="G62" s="9">
        <v>15</v>
      </c>
    </row>
    <row r="63" spans="1:7" ht="14.25" customHeight="1" x14ac:dyDescent="0.35">
      <c r="A63" s="9" t="s">
        <v>9</v>
      </c>
      <c r="B63" s="9" t="s">
        <v>10</v>
      </c>
      <c r="C63" s="10">
        <v>44740</v>
      </c>
      <c r="D63" s="9">
        <v>17</v>
      </c>
      <c r="F63" s="9">
        <v>2</v>
      </c>
      <c r="G63" s="9">
        <v>43</v>
      </c>
    </row>
    <row r="64" spans="1:7" ht="14.25" customHeight="1" x14ac:dyDescent="0.35">
      <c r="A64" s="9" t="s">
        <v>9</v>
      </c>
      <c r="B64" s="9" t="s">
        <v>10</v>
      </c>
      <c r="C64" s="10">
        <v>44740</v>
      </c>
      <c r="D64" s="9"/>
      <c r="F64" s="9">
        <v>8</v>
      </c>
      <c r="G64" s="9">
        <v>39</v>
      </c>
    </row>
    <row r="65" spans="1:8" ht="14.25" customHeight="1" x14ac:dyDescent="0.35">
      <c r="A65" s="9" t="s">
        <v>9</v>
      </c>
      <c r="B65" s="9" t="s">
        <v>10</v>
      </c>
      <c r="C65" s="10">
        <v>44740</v>
      </c>
      <c r="D65" s="9"/>
      <c r="F65" s="9">
        <v>6</v>
      </c>
      <c r="G65" s="9">
        <v>30</v>
      </c>
    </row>
    <row r="66" spans="1:8" ht="14.25" customHeight="1" x14ac:dyDescent="0.35">
      <c r="C66" s="10"/>
      <c r="E66" s="26" t="s">
        <v>126</v>
      </c>
      <c r="F66" s="6">
        <f>AVERAGE(F2:F65)</f>
        <v>5.015625</v>
      </c>
      <c r="G66" s="6">
        <f>AVERAGE(G2:G65)</f>
        <v>26.171875</v>
      </c>
    </row>
    <row r="67" spans="1:8" ht="14.25" customHeight="1" x14ac:dyDescent="0.35">
      <c r="C67" s="10"/>
      <c r="G67" s="9" t="s">
        <v>14</v>
      </c>
      <c r="H67" s="9">
        <f>COUNTBLANK(H2:H65)</f>
        <v>64</v>
      </c>
    </row>
    <row r="68" spans="1:8" ht="14.25" customHeight="1" x14ac:dyDescent="0.35">
      <c r="C68" s="10"/>
      <c r="G68" s="9" t="s">
        <v>15</v>
      </c>
      <c r="H68" s="9">
        <f>COUNTIF(H2:H65,1)</f>
        <v>0</v>
      </c>
    </row>
    <row r="69" spans="1:8" ht="14.25" customHeight="1" x14ac:dyDescent="0.35">
      <c r="C69" s="10"/>
      <c r="G69" s="9" t="s">
        <v>16</v>
      </c>
      <c r="H69" s="9">
        <f>COUNTIF(H2:H65,2)</f>
        <v>0</v>
      </c>
    </row>
    <row r="70" spans="1:8" ht="14.25" customHeight="1" x14ac:dyDescent="0.35">
      <c r="C70" s="10"/>
      <c r="G70" s="9" t="s">
        <v>17</v>
      </c>
      <c r="H70" s="9">
        <f>COUNTIF(H2:H65,3)</f>
        <v>0</v>
      </c>
    </row>
    <row r="71" spans="1:8" ht="14.25" customHeight="1" x14ac:dyDescent="0.35">
      <c r="C71" s="10"/>
      <c r="G71" s="9" t="s">
        <v>18</v>
      </c>
      <c r="H71" s="9">
        <f>COUNTIF(H2:H65,4)</f>
        <v>0</v>
      </c>
    </row>
    <row r="72" spans="1:8" ht="14.25" customHeight="1" x14ac:dyDescent="0.35">
      <c r="C72" s="10"/>
    </row>
    <row r="73" spans="1:8" ht="14.25" customHeight="1" x14ac:dyDescent="0.35">
      <c r="C73" s="10"/>
    </row>
    <row r="74" spans="1:8" ht="14.25" customHeight="1" x14ac:dyDescent="0.35">
      <c r="C74" s="10"/>
    </row>
    <row r="75" spans="1:8" ht="14.25" customHeight="1" x14ac:dyDescent="0.35">
      <c r="C75" s="10"/>
    </row>
    <row r="76" spans="1:8" ht="14.25" customHeight="1" x14ac:dyDescent="0.35">
      <c r="C76" s="10"/>
    </row>
    <row r="77" spans="1:8" ht="14.25" customHeight="1" x14ac:dyDescent="0.35">
      <c r="C77" s="10"/>
    </row>
    <row r="78" spans="1:8" ht="14.25" customHeight="1" x14ac:dyDescent="0.35">
      <c r="C78" s="10"/>
    </row>
    <row r="79" spans="1:8" ht="14.25" customHeight="1" x14ac:dyDescent="0.35">
      <c r="C79" s="10"/>
    </row>
    <row r="80" spans="1:8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000"/>
  <sheetViews>
    <sheetView topLeftCell="A47" zoomScale="60" zoomScaleNormal="60" workbookViewId="0">
      <selection activeCell="G75" sqref="G75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26" width="8.81640625" style="6" customWidth="1"/>
    <col min="27" max="16384" width="14.453125" style="6"/>
  </cols>
  <sheetData>
    <row r="1" spans="1:10" ht="30" customHeight="1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ht="14.25" customHeight="1" x14ac:dyDescent="0.35">
      <c r="A2" s="9" t="s">
        <v>9</v>
      </c>
      <c r="B2" s="9" t="s">
        <v>10</v>
      </c>
      <c r="C2" s="10">
        <v>44764</v>
      </c>
      <c r="D2" s="9">
        <v>1</v>
      </c>
      <c r="E2" s="9">
        <v>1</v>
      </c>
      <c r="F2" s="9">
        <v>5</v>
      </c>
      <c r="G2" s="9">
        <v>23</v>
      </c>
      <c r="H2" s="9">
        <v>1</v>
      </c>
      <c r="I2" s="9" t="s">
        <v>34</v>
      </c>
      <c r="J2" s="9" t="s">
        <v>55</v>
      </c>
    </row>
    <row r="3" spans="1:10" ht="14.25" customHeight="1" x14ac:dyDescent="0.35">
      <c r="A3" s="9" t="s">
        <v>9</v>
      </c>
      <c r="B3" s="9" t="s">
        <v>10</v>
      </c>
      <c r="C3" s="10">
        <v>44764</v>
      </c>
      <c r="D3" s="10"/>
      <c r="F3" s="9">
        <v>3</v>
      </c>
      <c r="G3" s="9">
        <v>12</v>
      </c>
    </row>
    <row r="4" spans="1:10" ht="14.25" customHeight="1" x14ac:dyDescent="0.35">
      <c r="A4" s="9" t="s">
        <v>9</v>
      </c>
      <c r="B4" s="9" t="s">
        <v>10</v>
      </c>
      <c r="C4" s="10">
        <v>44764</v>
      </c>
      <c r="D4" s="10"/>
      <c r="F4" s="9">
        <v>5</v>
      </c>
      <c r="G4" s="9">
        <v>22</v>
      </c>
      <c r="H4" s="9">
        <v>1</v>
      </c>
    </row>
    <row r="5" spans="1:10" ht="14.25" customHeight="1" x14ac:dyDescent="0.35">
      <c r="A5" s="9" t="s">
        <v>9</v>
      </c>
      <c r="B5" s="9" t="s">
        <v>10</v>
      </c>
      <c r="C5" s="10">
        <v>44764</v>
      </c>
      <c r="D5" s="10"/>
      <c r="F5" s="9">
        <v>6</v>
      </c>
      <c r="G5" s="9">
        <v>25</v>
      </c>
      <c r="H5" s="9">
        <v>2</v>
      </c>
    </row>
    <row r="6" spans="1:10" ht="14.25" customHeight="1" x14ac:dyDescent="0.35">
      <c r="A6" s="9" t="s">
        <v>9</v>
      </c>
      <c r="B6" s="9" t="s">
        <v>10</v>
      </c>
      <c r="C6" s="10">
        <v>44764</v>
      </c>
      <c r="D6" s="9"/>
      <c r="F6" s="9">
        <v>2</v>
      </c>
      <c r="G6" s="9">
        <v>16</v>
      </c>
    </row>
    <row r="7" spans="1:10" ht="14.25" customHeight="1" x14ac:dyDescent="0.35">
      <c r="A7" s="9" t="s">
        <v>9</v>
      </c>
      <c r="B7" s="9" t="s">
        <v>10</v>
      </c>
      <c r="C7" s="10">
        <v>44764</v>
      </c>
      <c r="D7" s="10"/>
      <c r="E7" s="9">
        <v>2</v>
      </c>
      <c r="F7" s="9">
        <v>8</v>
      </c>
      <c r="G7" s="9">
        <v>19</v>
      </c>
      <c r="H7" s="9">
        <v>1</v>
      </c>
    </row>
    <row r="8" spans="1:10" ht="14.25" customHeight="1" x14ac:dyDescent="0.35">
      <c r="A8" s="9" t="s">
        <v>9</v>
      </c>
      <c r="B8" s="9" t="s">
        <v>10</v>
      </c>
      <c r="C8" s="10">
        <v>44764</v>
      </c>
      <c r="D8" s="10"/>
      <c r="F8" s="9">
        <v>4</v>
      </c>
      <c r="G8" s="9">
        <v>18</v>
      </c>
      <c r="H8" s="9">
        <v>2</v>
      </c>
    </row>
    <row r="9" spans="1:10" ht="14.25" customHeight="1" x14ac:dyDescent="0.35">
      <c r="A9" s="9" t="s">
        <v>9</v>
      </c>
      <c r="B9" s="9" t="s">
        <v>10</v>
      </c>
      <c r="C9" s="10">
        <v>44764</v>
      </c>
      <c r="D9" s="10"/>
      <c r="F9" s="9">
        <v>6</v>
      </c>
      <c r="G9" s="9">
        <v>23</v>
      </c>
      <c r="H9" s="9">
        <v>1</v>
      </c>
    </row>
    <row r="10" spans="1:10" ht="14.25" customHeight="1" x14ac:dyDescent="0.35">
      <c r="A10" s="9" t="s">
        <v>9</v>
      </c>
      <c r="B10" s="9" t="s">
        <v>10</v>
      </c>
      <c r="C10" s="10">
        <v>44764</v>
      </c>
      <c r="D10" s="9"/>
      <c r="F10" s="9">
        <v>4</v>
      </c>
      <c r="G10" s="9">
        <v>28</v>
      </c>
      <c r="H10" s="9">
        <v>3</v>
      </c>
    </row>
    <row r="11" spans="1:10" ht="14.25" customHeight="1" x14ac:dyDescent="0.35">
      <c r="A11" s="9" t="s">
        <v>9</v>
      </c>
      <c r="B11" s="9" t="s">
        <v>10</v>
      </c>
      <c r="C11" s="10">
        <v>44764</v>
      </c>
      <c r="D11" s="9"/>
      <c r="F11" s="9">
        <v>3</v>
      </c>
      <c r="G11" s="9">
        <v>21</v>
      </c>
      <c r="H11" s="9">
        <v>3</v>
      </c>
    </row>
    <row r="12" spans="1:10" ht="14.25" customHeight="1" x14ac:dyDescent="0.35">
      <c r="A12" s="9" t="s">
        <v>9</v>
      </c>
      <c r="B12" s="9" t="s">
        <v>10</v>
      </c>
      <c r="C12" s="10">
        <v>44764</v>
      </c>
      <c r="D12" s="9"/>
      <c r="F12" s="9">
        <v>2</v>
      </c>
      <c r="G12" s="9">
        <v>7</v>
      </c>
    </row>
    <row r="13" spans="1:10" ht="14.25" customHeight="1" x14ac:dyDescent="0.35">
      <c r="A13" s="9" t="s">
        <v>9</v>
      </c>
      <c r="B13" s="9" t="s">
        <v>10</v>
      </c>
      <c r="C13" s="10">
        <v>44764</v>
      </c>
      <c r="D13" s="9"/>
      <c r="F13" s="9">
        <v>9</v>
      </c>
      <c r="G13" s="9">
        <v>41</v>
      </c>
      <c r="H13" s="9">
        <v>2</v>
      </c>
    </row>
    <row r="14" spans="1:10" ht="14.25" customHeight="1" x14ac:dyDescent="0.35">
      <c r="A14" s="9" t="s">
        <v>9</v>
      </c>
      <c r="B14" s="9" t="s">
        <v>10</v>
      </c>
      <c r="C14" s="10">
        <v>44764</v>
      </c>
      <c r="D14" s="9"/>
      <c r="E14" s="9">
        <v>3</v>
      </c>
      <c r="F14" s="9">
        <v>10</v>
      </c>
      <c r="G14" s="9">
        <v>32</v>
      </c>
      <c r="H14" s="9">
        <v>2</v>
      </c>
    </row>
    <row r="15" spans="1:10" ht="14.25" customHeight="1" x14ac:dyDescent="0.35">
      <c r="A15" s="9" t="s">
        <v>9</v>
      </c>
      <c r="B15" s="9" t="s">
        <v>10</v>
      </c>
      <c r="C15" s="10">
        <v>44764</v>
      </c>
      <c r="D15" s="9"/>
      <c r="F15" s="9">
        <v>3</v>
      </c>
      <c r="G15" s="9">
        <v>28</v>
      </c>
      <c r="H15" s="9">
        <v>1</v>
      </c>
    </row>
    <row r="16" spans="1:10" ht="14.25" customHeight="1" x14ac:dyDescent="0.35">
      <c r="A16" s="9" t="s">
        <v>9</v>
      </c>
      <c r="B16" s="9" t="s">
        <v>10</v>
      </c>
      <c r="C16" s="10">
        <v>44764</v>
      </c>
      <c r="D16" s="9"/>
      <c r="F16" s="9">
        <v>2</v>
      </c>
      <c r="G16" s="9">
        <v>27</v>
      </c>
      <c r="H16" s="9">
        <v>2</v>
      </c>
    </row>
    <row r="17" spans="1:8" ht="14.25" customHeight="1" x14ac:dyDescent="0.35">
      <c r="A17" s="9" t="s">
        <v>9</v>
      </c>
      <c r="B17" s="9" t="s">
        <v>10</v>
      </c>
      <c r="C17" s="10">
        <v>44764</v>
      </c>
      <c r="D17" s="9"/>
      <c r="F17" s="9">
        <v>8</v>
      </c>
      <c r="G17" s="9">
        <v>32</v>
      </c>
      <c r="H17" s="9">
        <v>1</v>
      </c>
    </row>
    <row r="18" spans="1:8" ht="14.25" customHeight="1" x14ac:dyDescent="0.35">
      <c r="A18" s="9" t="s">
        <v>9</v>
      </c>
      <c r="B18" s="9" t="s">
        <v>10</v>
      </c>
      <c r="C18" s="10">
        <v>44764</v>
      </c>
      <c r="D18" s="9"/>
      <c r="F18" s="9">
        <v>9</v>
      </c>
      <c r="G18" s="9">
        <v>34</v>
      </c>
      <c r="H18" s="9">
        <v>1</v>
      </c>
    </row>
    <row r="19" spans="1:8" ht="14.25" customHeight="1" x14ac:dyDescent="0.35">
      <c r="A19" s="9" t="s">
        <v>9</v>
      </c>
      <c r="B19" s="9" t="s">
        <v>10</v>
      </c>
      <c r="C19" s="10">
        <v>44764</v>
      </c>
      <c r="D19" s="9"/>
      <c r="F19" s="9">
        <v>6</v>
      </c>
      <c r="G19" s="9">
        <v>36</v>
      </c>
      <c r="H19" s="9">
        <v>1</v>
      </c>
    </row>
    <row r="20" spans="1:8" ht="14.25" customHeight="1" x14ac:dyDescent="0.35">
      <c r="A20" s="9" t="s">
        <v>9</v>
      </c>
      <c r="B20" s="9" t="s">
        <v>10</v>
      </c>
      <c r="C20" s="10">
        <v>44764</v>
      </c>
      <c r="D20" s="9"/>
      <c r="F20" s="9">
        <v>4</v>
      </c>
      <c r="G20" s="9">
        <v>38</v>
      </c>
      <c r="H20" s="9">
        <v>1</v>
      </c>
    </row>
    <row r="21" spans="1:8" ht="14.25" customHeight="1" x14ac:dyDescent="0.35">
      <c r="A21" s="9" t="s">
        <v>9</v>
      </c>
      <c r="B21" s="9" t="s">
        <v>10</v>
      </c>
      <c r="C21" s="10">
        <v>44764</v>
      </c>
      <c r="D21" s="9"/>
      <c r="E21" s="9">
        <v>4</v>
      </c>
      <c r="F21" s="9">
        <v>10</v>
      </c>
      <c r="G21" s="9">
        <v>25</v>
      </c>
      <c r="H21" s="9">
        <v>2</v>
      </c>
    </row>
    <row r="22" spans="1:8" ht="14.25" customHeight="1" x14ac:dyDescent="0.35">
      <c r="A22" s="9" t="s">
        <v>9</v>
      </c>
      <c r="B22" s="9" t="s">
        <v>10</v>
      </c>
      <c r="C22" s="10">
        <v>44764</v>
      </c>
      <c r="D22" s="9"/>
      <c r="F22" s="9">
        <v>11</v>
      </c>
      <c r="G22" s="9">
        <v>35</v>
      </c>
      <c r="H22" s="9">
        <v>2</v>
      </c>
    </row>
    <row r="23" spans="1:8" ht="14.25" customHeight="1" x14ac:dyDescent="0.35">
      <c r="A23" s="9" t="s">
        <v>9</v>
      </c>
      <c r="B23" s="9" t="s">
        <v>10</v>
      </c>
      <c r="C23" s="10">
        <v>44764</v>
      </c>
      <c r="D23" s="9"/>
      <c r="F23" s="9">
        <v>6</v>
      </c>
      <c r="G23" s="9">
        <v>26</v>
      </c>
      <c r="H23" s="9">
        <v>1</v>
      </c>
    </row>
    <row r="24" spans="1:8" ht="14.25" customHeight="1" x14ac:dyDescent="0.35">
      <c r="A24" s="9" t="s">
        <v>9</v>
      </c>
      <c r="B24" s="9" t="s">
        <v>10</v>
      </c>
      <c r="C24" s="10">
        <v>44764</v>
      </c>
      <c r="D24" s="9"/>
      <c r="F24" s="9">
        <v>5</v>
      </c>
      <c r="G24" s="9">
        <v>28</v>
      </c>
      <c r="H24" s="9">
        <v>3</v>
      </c>
    </row>
    <row r="25" spans="1:8" ht="14.25" customHeight="1" x14ac:dyDescent="0.35">
      <c r="A25" s="9" t="s">
        <v>9</v>
      </c>
      <c r="B25" s="9" t="s">
        <v>10</v>
      </c>
      <c r="C25" s="10">
        <v>44764</v>
      </c>
      <c r="D25" s="9"/>
      <c r="F25" s="9">
        <v>3</v>
      </c>
      <c r="G25" s="9">
        <v>36</v>
      </c>
      <c r="H25" s="9">
        <v>2</v>
      </c>
    </row>
    <row r="26" spans="1:8" ht="14.25" customHeight="1" x14ac:dyDescent="0.35">
      <c r="A26" s="9" t="s">
        <v>9</v>
      </c>
      <c r="B26" s="9" t="s">
        <v>10</v>
      </c>
      <c r="C26" s="10">
        <v>44764</v>
      </c>
      <c r="D26" s="9"/>
      <c r="E26" s="9">
        <v>5</v>
      </c>
      <c r="F26" s="9">
        <v>4</v>
      </c>
      <c r="G26" s="9">
        <v>23</v>
      </c>
      <c r="H26" s="9">
        <v>3</v>
      </c>
    </row>
    <row r="27" spans="1:8" ht="14.25" customHeight="1" x14ac:dyDescent="0.35">
      <c r="A27" s="9" t="s">
        <v>9</v>
      </c>
      <c r="B27" s="9" t="s">
        <v>10</v>
      </c>
      <c r="C27" s="10">
        <v>44764</v>
      </c>
      <c r="D27" s="9"/>
      <c r="F27" s="9" t="s">
        <v>56</v>
      </c>
      <c r="G27" s="9">
        <v>25</v>
      </c>
      <c r="H27" s="9">
        <v>1</v>
      </c>
    </row>
    <row r="28" spans="1:8" ht="14.25" customHeight="1" x14ac:dyDescent="0.35">
      <c r="A28" s="9" t="s">
        <v>9</v>
      </c>
      <c r="B28" s="9" t="s">
        <v>10</v>
      </c>
      <c r="C28" s="10">
        <v>44764</v>
      </c>
      <c r="D28" s="9"/>
      <c r="F28" s="9">
        <v>5</v>
      </c>
      <c r="G28" s="9">
        <v>31</v>
      </c>
      <c r="H28" s="9">
        <v>1</v>
      </c>
    </row>
    <row r="29" spans="1:8" ht="14.25" customHeight="1" x14ac:dyDescent="0.35">
      <c r="A29" s="9" t="s">
        <v>9</v>
      </c>
      <c r="B29" s="9" t="s">
        <v>10</v>
      </c>
      <c r="C29" s="10">
        <v>44764</v>
      </c>
      <c r="D29" s="9"/>
      <c r="F29" s="9">
        <v>5</v>
      </c>
      <c r="G29" s="9">
        <v>27</v>
      </c>
      <c r="H29" s="9">
        <v>1</v>
      </c>
    </row>
    <row r="30" spans="1:8" ht="14.25" customHeight="1" x14ac:dyDescent="0.35">
      <c r="A30" s="9" t="s">
        <v>9</v>
      </c>
      <c r="B30" s="9" t="s">
        <v>10</v>
      </c>
      <c r="C30" s="10">
        <v>44764</v>
      </c>
      <c r="D30" s="9"/>
      <c r="F30" s="9">
        <v>3</v>
      </c>
      <c r="G30" s="9">
        <v>18</v>
      </c>
      <c r="H30" s="9">
        <v>1</v>
      </c>
    </row>
    <row r="31" spans="1:8" ht="14.25" customHeight="1" x14ac:dyDescent="0.35">
      <c r="A31" s="9" t="s">
        <v>9</v>
      </c>
      <c r="B31" s="9" t="s">
        <v>10</v>
      </c>
      <c r="C31" s="10">
        <v>44764</v>
      </c>
      <c r="D31" s="9"/>
      <c r="F31" s="9">
        <v>4</v>
      </c>
      <c r="G31" s="9">
        <v>26</v>
      </c>
      <c r="H31" s="9">
        <v>3</v>
      </c>
    </row>
    <row r="32" spans="1:8" ht="14.25" customHeight="1" x14ac:dyDescent="0.35">
      <c r="A32" s="9" t="s">
        <v>9</v>
      </c>
      <c r="B32" s="9" t="s">
        <v>10</v>
      </c>
      <c r="C32" s="10">
        <v>44764</v>
      </c>
      <c r="D32" s="9"/>
      <c r="F32" s="9">
        <v>1</v>
      </c>
      <c r="G32" s="9">
        <v>6</v>
      </c>
    </row>
    <row r="33" spans="1:8" ht="14.25" customHeight="1" x14ac:dyDescent="0.35">
      <c r="A33" s="9" t="s">
        <v>9</v>
      </c>
      <c r="B33" s="9" t="s">
        <v>10</v>
      </c>
      <c r="C33" s="10">
        <v>44764</v>
      </c>
      <c r="D33" s="9"/>
      <c r="F33" s="9">
        <v>0.5</v>
      </c>
      <c r="G33" s="9">
        <v>4</v>
      </c>
    </row>
    <row r="34" spans="1:8" ht="14.25" customHeight="1" x14ac:dyDescent="0.35">
      <c r="A34" s="9" t="s">
        <v>9</v>
      </c>
      <c r="B34" s="9" t="s">
        <v>10</v>
      </c>
      <c r="C34" s="10">
        <v>44764</v>
      </c>
      <c r="D34" s="9"/>
      <c r="E34" s="9">
        <v>6</v>
      </c>
      <c r="F34" s="9">
        <v>6</v>
      </c>
      <c r="G34" s="9">
        <v>24</v>
      </c>
    </row>
    <row r="35" spans="1:8" ht="14.25" customHeight="1" x14ac:dyDescent="0.35">
      <c r="A35" s="9" t="s">
        <v>9</v>
      </c>
      <c r="B35" s="9" t="s">
        <v>10</v>
      </c>
      <c r="C35" s="10">
        <v>44764</v>
      </c>
      <c r="D35" s="9"/>
      <c r="F35" s="9">
        <v>4</v>
      </c>
      <c r="G35" s="9">
        <v>15</v>
      </c>
      <c r="H35" s="9">
        <v>1</v>
      </c>
    </row>
    <row r="36" spans="1:8" ht="14.25" customHeight="1" x14ac:dyDescent="0.35">
      <c r="A36" s="9" t="s">
        <v>9</v>
      </c>
      <c r="B36" s="9" t="s">
        <v>10</v>
      </c>
      <c r="C36" s="10">
        <v>44764</v>
      </c>
      <c r="D36" s="9"/>
      <c r="F36" s="9">
        <v>3</v>
      </c>
      <c r="G36" s="9">
        <v>12</v>
      </c>
      <c r="H36" s="9">
        <v>1</v>
      </c>
    </row>
    <row r="37" spans="1:8" ht="14.25" customHeight="1" x14ac:dyDescent="0.35">
      <c r="A37" s="9" t="s">
        <v>9</v>
      </c>
      <c r="B37" s="9" t="s">
        <v>10</v>
      </c>
      <c r="C37" s="10">
        <v>44764</v>
      </c>
      <c r="D37" s="9"/>
      <c r="F37" s="9">
        <v>2</v>
      </c>
      <c r="G37" s="9">
        <v>15</v>
      </c>
      <c r="H37" s="9">
        <v>4</v>
      </c>
    </row>
    <row r="38" spans="1:8" ht="14.25" customHeight="1" x14ac:dyDescent="0.35">
      <c r="A38" s="9" t="s">
        <v>9</v>
      </c>
      <c r="B38" s="9" t="s">
        <v>10</v>
      </c>
      <c r="C38" s="10">
        <v>44764</v>
      </c>
      <c r="D38" s="9"/>
      <c r="F38" s="9">
        <v>4</v>
      </c>
      <c r="G38" s="9">
        <v>11</v>
      </c>
      <c r="H38" s="9">
        <v>3</v>
      </c>
    </row>
    <row r="39" spans="1:8" ht="14.25" customHeight="1" x14ac:dyDescent="0.35">
      <c r="A39" s="9" t="s">
        <v>9</v>
      </c>
      <c r="B39" s="9" t="s">
        <v>10</v>
      </c>
      <c r="C39" s="10">
        <v>44764</v>
      </c>
      <c r="D39" s="9"/>
      <c r="F39" s="9">
        <v>1</v>
      </c>
      <c r="G39" s="9">
        <v>2</v>
      </c>
    </row>
    <row r="40" spans="1:8" ht="14.25" customHeight="1" x14ac:dyDescent="0.35">
      <c r="A40" s="9" t="s">
        <v>9</v>
      </c>
      <c r="B40" s="9" t="s">
        <v>10</v>
      </c>
      <c r="C40" s="10">
        <v>44764</v>
      </c>
      <c r="D40" s="9"/>
      <c r="F40" s="9">
        <v>4</v>
      </c>
      <c r="G40" s="9">
        <v>28</v>
      </c>
      <c r="H40" s="9">
        <v>2</v>
      </c>
    </row>
    <row r="41" spans="1:8" ht="14.25" customHeight="1" x14ac:dyDescent="0.35">
      <c r="A41" s="9" t="s">
        <v>9</v>
      </c>
      <c r="B41" s="9" t="s">
        <v>10</v>
      </c>
      <c r="C41" s="10">
        <v>44764</v>
      </c>
      <c r="D41" s="9"/>
      <c r="E41" s="9">
        <v>7</v>
      </c>
      <c r="F41" s="9">
        <v>4</v>
      </c>
      <c r="G41" s="9">
        <v>31</v>
      </c>
      <c r="H41" s="9">
        <v>2</v>
      </c>
    </row>
    <row r="42" spans="1:8" ht="14.25" customHeight="1" x14ac:dyDescent="0.35">
      <c r="A42" s="9" t="s">
        <v>9</v>
      </c>
      <c r="B42" s="9" t="s">
        <v>10</v>
      </c>
      <c r="C42" s="10">
        <v>44764</v>
      </c>
      <c r="D42" s="9"/>
      <c r="F42" s="9">
        <v>3</v>
      </c>
      <c r="G42" s="9">
        <v>32</v>
      </c>
      <c r="H42" s="9">
        <v>2</v>
      </c>
    </row>
    <row r="43" spans="1:8" ht="14.25" customHeight="1" x14ac:dyDescent="0.35">
      <c r="A43" s="9" t="s">
        <v>9</v>
      </c>
      <c r="B43" s="9" t="s">
        <v>10</v>
      </c>
      <c r="C43" s="10">
        <v>44764</v>
      </c>
      <c r="D43" s="9"/>
      <c r="F43" s="9">
        <v>13</v>
      </c>
      <c r="G43" s="9">
        <v>29</v>
      </c>
      <c r="H43" s="9">
        <v>3</v>
      </c>
    </row>
    <row r="44" spans="1:8" ht="14.25" customHeight="1" x14ac:dyDescent="0.35">
      <c r="A44" s="9" t="s">
        <v>9</v>
      </c>
      <c r="B44" s="9" t="s">
        <v>10</v>
      </c>
      <c r="C44" s="10">
        <v>44764</v>
      </c>
      <c r="D44" s="9"/>
      <c r="F44" s="9">
        <v>7</v>
      </c>
      <c r="G44" s="9">
        <v>23</v>
      </c>
      <c r="H44" s="9">
        <v>3</v>
      </c>
    </row>
    <row r="45" spans="1:8" ht="14.25" customHeight="1" x14ac:dyDescent="0.35">
      <c r="A45" s="9" t="s">
        <v>9</v>
      </c>
      <c r="B45" s="9" t="s">
        <v>10</v>
      </c>
      <c r="C45" s="10">
        <v>44764</v>
      </c>
      <c r="D45" s="9"/>
      <c r="F45" s="9">
        <v>2</v>
      </c>
      <c r="G45" s="9">
        <v>16</v>
      </c>
      <c r="H45" s="9">
        <v>2</v>
      </c>
    </row>
    <row r="46" spans="1:8" ht="14.25" customHeight="1" x14ac:dyDescent="0.35">
      <c r="A46" s="9" t="s">
        <v>9</v>
      </c>
      <c r="B46" s="9" t="s">
        <v>10</v>
      </c>
      <c r="C46" s="10">
        <v>44764</v>
      </c>
      <c r="D46" s="9"/>
      <c r="F46" s="9">
        <v>1</v>
      </c>
      <c r="G46" s="9">
        <v>11</v>
      </c>
    </row>
    <row r="47" spans="1:8" ht="14.25" customHeight="1" x14ac:dyDescent="0.35">
      <c r="A47" s="9" t="s">
        <v>9</v>
      </c>
      <c r="B47" s="9" t="s">
        <v>10</v>
      </c>
      <c r="C47" s="10">
        <v>44764</v>
      </c>
      <c r="D47" s="9"/>
      <c r="F47" s="9">
        <v>1</v>
      </c>
      <c r="G47" s="9">
        <v>5</v>
      </c>
    </row>
    <row r="48" spans="1:8" ht="14.25" customHeight="1" x14ac:dyDescent="0.35">
      <c r="A48" s="9" t="s">
        <v>9</v>
      </c>
      <c r="B48" s="9" t="s">
        <v>10</v>
      </c>
      <c r="C48" s="10">
        <v>44764</v>
      </c>
      <c r="D48" s="9"/>
      <c r="E48" s="9">
        <v>8</v>
      </c>
      <c r="F48" s="9">
        <v>4</v>
      </c>
      <c r="G48" s="9">
        <v>38</v>
      </c>
      <c r="H48" s="9">
        <v>2</v>
      </c>
    </row>
    <row r="49" spans="1:8" ht="14.25" customHeight="1" x14ac:dyDescent="0.35">
      <c r="A49" s="9" t="s">
        <v>9</v>
      </c>
      <c r="B49" s="9" t="s">
        <v>10</v>
      </c>
      <c r="C49" s="10">
        <v>44764</v>
      </c>
      <c r="D49" s="9"/>
      <c r="F49" s="9">
        <v>3</v>
      </c>
      <c r="G49" s="9">
        <v>26</v>
      </c>
      <c r="H49" s="9">
        <v>1</v>
      </c>
    </row>
    <row r="50" spans="1:8" ht="14.25" customHeight="1" x14ac:dyDescent="0.35">
      <c r="A50" s="9" t="s">
        <v>9</v>
      </c>
      <c r="B50" s="9" t="s">
        <v>10</v>
      </c>
      <c r="C50" s="10">
        <v>44764</v>
      </c>
      <c r="D50" s="9"/>
      <c r="F50" s="9">
        <v>6</v>
      </c>
      <c r="G50" s="9">
        <v>41</v>
      </c>
      <c r="H50" s="9">
        <v>1</v>
      </c>
    </row>
    <row r="51" spans="1:8" ht="14.25" customHeight="1" x14ac:dyDescent="0.35">
      <c r="A51" s="9" t="s">
        <v>9</v>
      </c>
      <c r="B51" s="9" t="s">
        <v>10</v>
      </c>
      <c r="C51" s="10">
        <v>44764</v>
      </c>
      <c r="D51" s="9"/>
      <c r="F51" s="9">
        <v>3</v>
      </c>
      <c r="G51" s="9">
        <v>30</v>
      </c>
      <c r="H51" s="9">
        <v>1</v>
      </c>
    </row>
    <row r="52" spans="1:8" ht="14.25" customHeight="1" x14ac:dyDescent="0.35">
      <c r="A52" s="9" t="s">
        <v>9</v>
      </c>
      <c r="B52" s="9" t="s">
        <v>10</v>
      </c>
      <c r="C52" s="10">
        <v>44764</v>
      </c>
      <c r="D52" s="9"/>
      <c r="F52" s="9">
        <v>4</v>
      </c>
      <c r="G52" s="9">
        <v>42</v>
      </c>
      <c r="H52" s="9">
        <v>2</v>
      </c>
    </row>
    <row r="53" spans="1:8" ht="14.25" customHeight="1" x14ac:dyDescent="0.35">
      <c r="A53" s="9" t="s">
        <v>9</v>
      </c>
      <c r="B53" s="9" t="s">
        <v>10</v>
      </c>
      <c r="C53" s="10">
        <v>44764</v>
      </c>
      <c r="D53" s="9"/>
      <c r="E53" s="9">
        <v>9</v>
      </c>
      <c r="F53" s="9">
        <v>4</v>
      </c>
      <c r="G53" s="9">
        <v>26</v>
      </c>
      <c r="H53" s="9">
        <v>3</v>
      </c>
    </row>
    <row r="54" spans="1:8" ht="14.25" customHeight="1" x14ac:dyDescent="0.35">
      <c r="A54" s="9" t="s">
        <v>9</v>
      </c>
      <c r="B54" s="9" t="s">
        <v>10</v>
      </c>
      <c r="C54" s="10">
        <v>44764</v>
      </c>
      <c r="D54" s="9"/>
      <c r="F54" s="9">
        <v>3</v>
      </c>
      <c r="G54" s="9">
        <v>25</v>
      </c>
      <c r="H54" s="9">
        <v>3</v>
      </c>
    </row>
    <row r="55" spans="1:8" ht="14.25" customHeight="1" x14ac:dyDescent="0.35">
      <c r="A55" s="9" t="s">
        <v>9</v>
      </c>
      <c r="B55" s="9" t="s">
        <v>10</v>
      </c>
      <c r="C55" s="10">
        <v>44764</v>
      </c>
      <c r="D55" s="9"/>
      <c r="F55" s="9">
        <v>2</v>
      </c>
      <c r="G55" s="9">
        <v>23</v>
      </c>
      <c r="H55" s="9">
        <v>1</v>
      </c>
    </row>
    <row r="56" spans="1:8" ht="14.25" customHeight="1" x14ac:dyDescent="0.35">
      <c r="A56" s="9" t="s">
        <v>9</v>
      </c>
      <c r="B56" s="9" t="s">
        <v>10</v>
      </c>
      <c r="C56" s="10">
        <v>44764</v>
      </c>
      <c r="D56" s="9"/>
      <c r="F56" s="9">
        <v>12</v>
      </c>
      <c r="G56" s="9">
        <v>33</v>
      </c>
      <c r="H56" s="9">
        <v>2</v>
      </c>
    </row>
    <row r="57" spans="1:8" ht="14.25" customHeight="1" x14ac:dyDescent="0.35">
      <c r="A57" s="9" t="s">
        <v>9</v>
      </c>
      <c r="B57" s="9" t="s">
        <v>10</v>
      </c>
      <c r="C57" s="10">
        <v>44764</v>
      </c>
      <c r="D57" s="9"/>
      <c r="F57" s="9">
        <v>1</v>
      </c>
      <c r="G57" s="9">
        <v>25</v>
      </c>
      <c r="H57" s="9">
        <v>2</v>
      </c>
    </row>
    <row r="58" spans="1:8" ht="14.25" customHeight="1" x14ac:dyDescent="0.35">
      <c r="A58" s="9" t="s">
        <v>9</v>
      </c>
      <c r="B58" s="9" t="s">
        <v>10</v>
      </c>
      <c r="C58" s="10">
        <v>44764</v>
      </c>
      <c r="D58" s="9"/>
      <c r="F58" s="9">
        <v>2</v>
      </c>
      <c r="G58" s="9">
        <v>21</v>
      </c>
      <c r="H58" s="9">
        <v>2</v>
      </c>
    </row>
    <row r="59" spans="1:8" ht="14.25" customHeight="1" x14ac:dyDescent="0.35">
      <c r="A59" s="9" t="s">
        <v>9</v>
      </c>
      <c r="B59" s="9" t="s">
        <v>10</v>
      </c>
      <c r="C59" s="10">
        <v>44764</v>
      </c>
      <c r="D59" s="9"/>
      <c r="E59" s="9">
        <v>10</v>
      </c>
      <c r="F59" s="9">
        <v>6</v>
      </c>
      <c r="G59" s="9">
        <v>17</v>
      </c>
      <c r="H59" s="9">
        <v>2</v>
      </c>
    </row>
    <row r="60" spans="1:8" ht="14.25" customHeight="1" x14ac:dyDescent="0.35">
      <c r="A60" s="9" t="s">
        <v>9</v>
      </c>
      <c r="B60" s="9" t="s">
        <v>10</v>
      </c>
      <c r="C60" s="10">
        <v>44764</v>
      </c>
      <c r="D60" s="9"/>
      <c r="F60" s="9">
        <v>5</v>
      </c>
      <c r="G60" s="9">
        <v>22</v>
      </c>
      <c r="H60" s="9">
        <v>1</v>
      </c>
    </row>
    <row r="61" spans="1:8" ht="14.25" customHeight="1" x14ac:dyDescent="0.35">
      <c r="A61" s="9" t="s">
        <v>9</v>
      </c>
      <c r="B61" s="9" t="s">
        <v>10</v>
      </c>
      <c r="C61" s="10">
        <v>44764</v>
      </c>
      <c r="D61" s="9"/>
      <c r="F61" s="9">
        <v>3</v>
      </c>
      <c r="G61" s="9">
        <v>24</v>
      </c>
      <c r="H61" s="9">
        <v>3</v>
      </c>
    </row>
    <row r="62" spans="1:8" ht="14.25" customHeight="1" x14ac:dyDescent="0.35">
      <c r="A62" s="9" t="s">
        <v>9</v>
      </c>
      <c r="B62" s="9" t="s">
        <v>10</v>
      </c>
      <c r="C62" s="10">
        <v>44764</v>
      </c>
      <c r="D62" s="9"/>
      <c r="F62" s="9">
        <v>4</v>
      </c>
      <c r="G62" s="9">
        <v>36</v>
      </c>
      <c r="H62" s="9">
        <v>1</v>
      </c>
    </row>
    <row r="63" spans="1:8" ht="14.25" customHeight="1" x14ac:dyDescent="0.35">
      <c r="A63" s="9" t="s">
        <v>9</v>
      </c>
      <c r="B63" s="9" t="s">
        <v>10</v>
      </c>
      <c r="C63" s="10">
        <v>44764</v>
      </c>
      <c r="D63" s="9"/>
      <c r="F63" s="9">
        <v>1</v>
      </c>
      <c r="G63" s="9">
        <v>41</v>
      </c>
      <c r="H63" s="9">
        <v>2</v>
      </c>
    </row>
    <row r="64" spans="1:8" ht="14.25" customHeight="1" x14ac:dyDescent="0.35">
      <c r="A64" s="9" t="s">
        <v>9</v>
      </c>
      <c r="B64" s="9" t="s">
        <v>10</v>
      </c>
      <c r="C64" s="10">
        <v>44764</v>
      </c>
      <c r="D64" s="9"/>
      <c r="F64" s="9">
        <v>1</v>
      </c>
      <c r="G64" s="9">
        <v>15</v>
      </c>
      <c r="H64" s="9">
        <v>2</v>
      </c>
    </row>
    <row r="65" spans="1:9" ht="14.25" customHeight="1" x14ac:dyDescent="0.35">
      <c r="A65" s="9" t="s">
        <v>9</v>
      </c>
      <c r="B65" s="9" t="s">
        <v>10</v>
      </c>
      <c r="C65" s="10">
        <v>44764</v>
      </c>
      <c r="D65" s="9"/>
      <c r="F65" s="9">
        <v>3</v>
      </c>
      <c r="G65" s="9">
        <v>4</v>
      </c>
      <c r="H65" s="9">
        <v>2</v>
      </c>
    </row>
    <row r="66" spans="1:9" ht="14.25" customHeight="1" x14ac:dyDescent="0.35">
      <c r="A66" s="9" t="s">
        <v>9</v>
      </c>
      <c r="B66" s="9" t="s">
        <v>10</v>
      </c>
      <c r="C66" s="10">
        <v>44764</v>
      </c>
      <c r="E66" s="9">
        <v>11</v>
      </c>
      <c r="F66" s="9">
        <v>8</v>
      </c>
      <c r="G66" s="9">
        <v>21</v>
      </c>
      <c r="H66" s="9">
        <v>1</v>
      </c>
    </row>
    <row r="67" spans="1:9" ht="14.25" customHeight="1" x14ac:dyDescent="0.35">
      <c r="A67" s="9" t="s">
        <v>9</v>
      </c>
      <c r="B67" s="9" t="s">
        <v>10</v>
      </c>
      <c r="C67" s="10">
        <v>44764</v>
      </c>
      <c r="F67" s="9">
        <v>6</v>
      </c>
      <c r="G67" s="9">
        <v>28</v>
      </c>
      <c r="H67" s="9">
        <v>1</v>
      </c>
    </row>
    <row r="68" spans="1:9" ht="14.25" customHeight="1" x14ac:dyDescent="0.35">
      <c r="A68" s="9" t="s">
        <v>9</v>
      </c>
      <c r="B68" s="9" t="s">
        <v>10</v>
      </c>
      <c r="C68" s="10">
        <v>44764</v>
      </c>
      <c r="F68" s="9">
        <v>4</v>
      </c>
      <c r="G68" s="9">
        <v>27</v>
      </c>
      <c r="H68" s="9">
        <v>1</v>
      </c>
    </row>
    <row r="69" spans="1:9" ht="14.25" customHeight="1" x14ac:dyDescent="0.35">
      <c r="A69" s="9" t="s">
        <v>9</v>
      </c>
      <c r="B69" s="9" t="s">
        <v>10</v>
      </c>
      <c r="C69" s="10">
        <v>44764</v>
      </c>
      <c r="F69" s="9">
        <v>1</v>
      </c>
      <c r="G69" s="9">
        <v>33</v>
      </c>
      <c r="H69" s="9">
        <v>1</v>
      </c>
    </row>
    <row r="70" spans="1:9" ht="14.25" customHeight="1" x14ac:dyDescent="0.35">
      <c r="A70" s="9" t="s">
        <v>9</v>
      </c>
      <c r="B70" s="9" t="s">
        <v>10</v>
      </c>
      <c r="C70" s="10">
        <v>44764</v>
      </c>
      <c r="F70" s="9">
        <v>2</v>
      </c>
      <c r="G70" s="9">
        <v>27</v>
      </c>
      <c r="H70" s="9">
        <v>1</v>
      </c>
    </row>
    <row r="71" spans="1:9" ht="14.25" customHeight="1" x14ac:dyDescent="0.35">
      <c r="A71" s="9" t="s">
        <v>9</v>
      </c>
      <c r="B71" s="9" t="s">
        <v>10</v>
      </c>
      <c r="C71" s="10">
        <v>44764</v>
      </c>
      <c r="E71" s="9">
        <v>12</v>
      </c>
      <c r="F71" s="9">
        <v>3</v>
      </c>
      <c r="G71" s="9">
        <v>25</v>
      </c>
      <c r="H71" s="9">
        <v>2</v>
      </c>
    </row>
    <row r="72" spans="1:9" ht="14.25" customHeight="1" x14ac:dyDescent="0.35">
      <c r="A72" s="9" t="s">
        <v>9</v>
      </c>
      <c r="B72" s="9" t="s">
        <v>10</v>
      </c>
      <c r="C72" s="10">
        <v>44764</v>
      </c>
      <c r="F72" s="9">
        <v>6</v>
      </c>
      <c r="G72" s="9">
        <v>7</v>
      </c>
    </row>
    <row r="73" spans="1:9" ht="14.25" customHeight="1" x14ac:dyDescent="0.35">
      <c r="A73" s="9" t="s">
        <v>9</v>
      </c>
      <c r="B73" s="9" t="s">
        <v>10</v>
      </c>
      <c r="C73" s="10">
        <v>44764</v>
      </c>
      <c r="F73" s="9">
        <v>3</v>
      </c>
      <c r="G73" s="9">
        <v>35</v>
      </c>
      <c r="H73" s="9">
        <v>3</v>
      </c>
    </row>
    <row r="74" spans="1:9" ht="14.25" customHeight="1" x14ac:dyDescent="0.35">
      <c r="A74" s="9" t="s">
        <v>9</v>
      </c>
      <c r="B74" s="9" t="s">
        <v>10</v>
      </c>
      <c r="C74" s="10">
        <v>44764</v>
      </c>
      <c r="F74" s="9">
        <v>2</v>
      </c>
      <c r="G74" s="9">
        <v>30</v>
      </c>
      <c r="H74" s="9">
        <v>2</v>
      </c>
    </row>
    <row r="75" spans="1:9" ht="14.25" customHeight="1" x14ac:dyDescent="0.35">
      <c r="C75" s="10"/>
      <c r="E75" s="26" t="s">
        <v>126</v>
      </c>
      <c r="F75" s="6">
        <f>AVERAGE(F2:F74)</f>
        <v>4.354166666666667</v>
      </c>
      <c r="G75" s="6">
        <f>AVERAGE(G2:G74)</f>
        <v>24.219178082191782</v>
      </c>
    </row>
    <row r="76" spans="1:9" ht="14.25" customHeight="1" x14ac:dyDescent="0.35">
      <c r="C76" s="10"/>
    </row>
    <row r="77" spans="1:9" ht="14.25" customHeight="1" x14ac:dyDescent="0.35">
      <c r="C77" s="10"/>
      <c r="G77" s="9" t="s">
        <v>14</v>
      </c>
      <c r="H77" s="9">
        <f>COUNTBLANK(H2:H74)</f>
        <v>10</v>
      </c>
      <c r="I77" s="6">
        <f>(H77/73)*100</f>
        <v>13.698630136986301</v>
      </c>
    </row>
    <row r="78" spans="1:9" ht="14.25" customHeight="1" x14ac:dyDescent="0.35">
      <c r="C78" s="10"/>
      <c r="G78" s="9" t="s">
        <v>15</v>
      </c>
      <c r="H78" s="9">
        <f>COUNTIF(H2:H74,1)</f>
        <v>27</v>
      </c>
      <c r="I78" s="6">
        <f>(H78/73)*100</f>
        <v>36.986301369863014</v>
      </c>
    </row>
    <row r="79" spans="1:9" ht="14.25" customHeight="1" x14ac:dyDescent="0.35">
      <c r="C79" s="10"/>
      <c r="G79" s="9" t="s">
        <v>16</v>
      </c>
      <c r="H79" s="9">
        <f>COUNTIF(H2:H74,2)</f>
        <v>23</v>
      </c>
      <c r="I79" s="6">
        <f>(H79/73)*100</f>
        <v>31.506849315068493</v>
      </c>
    </row>
    <row r="80" spans="1:9" ht="14.25" customHeight="1" x14ac:dyDescent="0.35">
      <c r="G80" s="9" t="s">
        <v>17</v>
      </c>
      <c r="H80" s="9">
        <f>COUNTIF(H2:H74,3)</f>
        <v>12</v>
      </c>
      <c r="I80" s="6">
        <f>(H80/73)*100</f>
        <v>16.43835616438356</v>
      </c>
    </row>
    <row r="81" spans="7:9" ht="14.25" customHeight="1" x14ac:dyDescent="0.35">
      <c r="G81" s="9" t="s">
        <v>18</v>
      </c>
      <c r="H81" s="9">
        <f>COUNTIF(H2:H74,4)</f>
        <v>1</v>
      </c>
      <c r="I81" s="6">
        <f>(H81/73)*100</f>
        <v>1.3698630136986301</v>
      </c>
    </row>
    <row r="82" spans="7:9" ht="14.25" customHeight="1" x14ac:dyDescent="0.35"/>
    <row r="83" spans="7:9" ht="14.25" customHeight="1" x14ac:dyDescent="0.35">
      <c r="H83" s="6">
        <f>SUM(H77:H81)</f>
        <v>73</v>
      </c>
      <c r="I83" s="6">
        <f>SUM(I77:I81)</f>
        <v>100</v>
      </c>
    </row>
    <row r="84" spans="7:9" ht="14.25" customHeight="1" x14ac:dyDescent="0.35"/>
    <row r="85" spans="7:9" ht="14.25" customHeight="1" x14ac:dyDescent="0.35"/>
    <row r="86" spans="7:9" ht="14.25" customHeight="1" x14ac:dyDescent="0.35"/>
    <row r="87" spans="7:9" ht="14.25" customHeight="1" x14ac:dyDescent="0.35"/>
    <row r="88" spans="7:9" ht="14.25" customHeight="1" x14ac:dyDescent="0.35"/>
    <row r="89" spans="7:9" ht="14.25" customHeight="1" x14ac:dyDescent="0.35"/>
    <row r="90" spans="7:9" ht="14.25" customHeight="1" x14ac:dyDescent="0.35"/>
    <row r="91" spans="7:9" ht="14.25" customHeight="1" x14ac:dyDescent="0.35"/>
    <row r="92" spans="7:9" ht="14.25" customHeight="1" x14ac:dyDescent="0.35"/>
    <row r="93" spans="7:9" ht="14.25" customHeight="1" x14ac:dyDescent="0.35"/>
    <row r="94" spans="7:9" ht="14.25" customHeight="1" x14ac:dyDescent="0.35"/>
    <row r="95" spans="7:9" ht="14.25" customHeight="1" x14ac:dyDescent="0.35"/>
    <row r="96" spans="7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3"/>
  <sheetViews>
    <sheetView topLeftCell="A74" zoomScale="110" zoomScaleNormal="110" workbookViewId="0">
      <selection activeCell="A2" sqref="A2:C85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10" width="8.81640625" style="6" customWidth="1"/>
    <col min="11" max="16384" width="14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44799</v>
      </c>
      <c r="D2" s="9" t="s">
        <v>57</v>
      </c>
      <c r="E2" s="9">
        <v>1</v>
      </c>
      <c r="F2" s="9">
        <v>3</v>
      </c>
      <c r="G2" s="9">
        <v>18</v>
      </c>
      <c r="H2" s="9">
        <v>2</v>
      </c>
      <c r="I2" s="9" t="s">
        <v>42</v>
      </c>
      <c r="J2" s="9" t="s">
        <v>55</v>
      </c>
    </row>
    <row r="3" spans="1:10" x14ac:dyDescent="0.35">
      <c r="A3" s="9" t="s">
        <v>9</v>
      </c>
      <c r="B3" s="9" t="s">
        <v>10</v>
      </c>
      <c r="C3" s="10">
        <v>44799</v>
      </c>
      <c r="D3" s="9" t="s">
        <v>57</v>
      </c>
      <c r="E3" s="9">
        <v>1</v>
      </c>
      <c r="F3" s="9">
        <v>2</v>
      </c>
      <c r="G3" s="9">
        <v>16</v>
      </c>
      <c r="H3" s="9">
        <v>1</v>
      </c>
    </row>
    <row r="4" spans="1:10" x14ac:dyDescent="0.35">
      <c r="A4" s="9" t="s">
        <v>9</v>
      </c>
      <c r="B4" s="9" t="s">
        <v>10</v>
      </c>
      <c r="C4" s="10">
        <v>44799</v>
      </c>
      <c r="D4" s="9" t="s">
        <v>57</v>
      </c>
      <c r="E4" s="9">
        <v>1</v>
      </c>
      <c r="F4" s="9">
        <v>8</v>
      </c>
      <c r="G4" s="9">
        <v>25</v>
      </c>
      <c r="H4" s="9">
        <v>1</v>
      </c>
    </row>
    <row r="5" spans="1:10" x14ac:dyDescent="0.35">
      <c r="A5" s="9" t="s">
        <v>9</v>
      </c>
      <c r="B5" s="9" t="s">
        <v>10</v>
      </c>
      <c r="C5" s="10">
        <v>44799</v>
      </c>
      <c r="D5" s="9" t="s">
        <v>57</v>
      </c>
      <c r="E5" s="9">
        <v>2</v>
      </c>
      <c r="F5" s="9">
        <v>9</v>
      </c>
      <c r="G5" s="9">
        <v>20</v>
      </c>
    </row>
    <row r="6" spans="1:10" x14ac:dyDescent="0.35">
      <c r="A6" s="9" t="s">
        <v>9</v>
      </c>
      <c r="B6" s="9" t="s">
        <v>10</v>
      </c>
      <c r="C6" s="10">
        <v>44799</v>
      </c>
      <c r="D6" s="9" t="s">
        <v>57</v>
      </c>
      <c r="E6" s="9">
        <v>2</v>
      </c>
      <c r="F6" s="9">
        <v>7</v>
      </c>
      <c r="G6" s="9">
        <v>27</v>
      </c>
    </row>
    <row r="7" spans="1:10" x14ac:dyDescent="0.35">
      <c r="A7" s="9" t="s">
        <v>9</v>
      </c>
      <c r="B7" s="9" t="s">
        <v>10</v>
      </c>
      <c r="C7" s="10">
        <v>44799</v>
      </c>
      <c r="D7" s="9" t="s">
        <v>57</v>
      </c>
      <c r="E7" s="9">
        <v>2</v>
      </c>
      <c r="F7" s="9">
        <v>9</v>
      </c>
      <c r="G7" s="9">
        <v>30</v>
      </c>
    </row>
    <row r="8" spans="1:10" x14ac:dyDescent="0.35">
      <c r="A8" s="9" t="s">
        <v>9</v>
      </c>
      <c r="B8" s="9" t="s">
        <v>10</v>
      </c>
      <c r="C8" s="10">
        <v>44799</v>
      </c>
      <c r="D8" s="9" t="s">
        <v>57</v>
      </c>
      <c r="E8" s="9">
        <v>3</v>
      </c>
      <c r="F8" s="9">
        <v>9</v>
      </c>
      <c r="G8" s="9">
        <v>35</v>
      </c>
    </row>
    <row r="9" spans="1:10" x14ac:dyDescent="0.35">
      <c r="A9" s="9" t="s">
        <v>9</v>
      </c>
      <c r="B9" s="9" t="s">
        <v>10</v>
      </c>
      <c r="C9" s="10">
        <v>44799</v>
      </c>
      <c r="D9" s="9" t="s">
        <v>57</v>
      </c>
      <c r="E9" s="9">
        <v>3</v>
      </c>
      <c r="F9" s="9">
        <v>5</v>
      </c>
      <c r="G9" s="9">
        <v>30</v>
      </c>
    </row>
    <row r="10" spans="1:10" x14ac:dyDescent="0.35">
      <c r="A10" s="9" t="s">
        <v>9</v>
      </c>
      <c r="B10" s="9" t="s">
        <v>10</v>
      </c>
      <c r="C10" s="10">
        <v>44799</v>
      </c>
      <c r="D10" s="9" t="s">
        <v>57</v>
      </c>
      <c r="E10" s="9">
        <v>4</v>
      </c>
      <c r="F10" s="9">
        <v>3</v>
      </c>
      <c r="G10" s="9">
        <v>18</v>
      </c>
    </row>
    <row r="11" spans="1:10" x14ac:dyDescent="0.35">
      <c r="A11" s="9" t="s">
        <v>9</v>
      </c>
      <c r="B11" s="9" t="s">
        <v>10</v>
      </c>
      <c r="C11" s="10">
        <v>44799</v>
      </c>
      <c r="D11" s="9" t="s">
        <v>57</v>
      </c>
      <c r="E11" s="9">
        <v>4</v>
      </c>
      <c r="F11" s="9">
        <v>6</v>
      </c>
      <c r="G11" s="9">
        <v>32</v>
      </c>
    </row>
    <row r="12" spans="1:10" x14ac:dyDescent="0.35">
      <c r="A12" s="9" t="s">
        <v>9</v>
      </c>
      <c r="B12" s="9" t="s">
        <v>10</v>
      </c>
      <c r="C12" s="10">
        <v>44799</v>
      </c>
      <c r="D12" s="9" t="s">
        <v>57</v>
      </c>
      <c r="E12" s="9">
        <v>5</v>
      </c>
      <c r="F12" s="9">
        <v>3</v>
      </c>
      <c r="G12" s="9">
        <v>10</v>
      </c>
    </row>
    <row r="13" spans="1:10" x14ac:dyDescent="0.35">
      <c r="A13" s="9" t="s">
        <v>9</v>
      </c>
      <c r="B13" s="9" t="s">
        <v>10</v>
      </c>
      <c r="C13" s="10">
        <v>44799</v>
      </c>
      <c r="D13" s="9" t="s">
        <v>57</v>
      </c>
      <c r="E13" s="9">
        <v>5</v>
      </c>
      <c r="F13" s="9">
        <v>4</v>
      </c>
      <c r="G13" s="9">
        <v>11</v>
      </c>
    </row>
    <row r="14" spans="1:10" x14ac:dyDescent="0.35">
      <c r="A14" s="9" t="s">
        <v>9</v>
      </c>
      <c r="B14" s="9" t="s">
        <v>10</v>
      </c>
      <c r="C14" s="10">
        <v>44799</v>
      </c>
      <c r="D14" s="9" t="s">
        <v>57</v>
      </c>
      <c r="E14" s="9">
        <v>5</v>
      </c>
      <c r="F14" s="9">
        <v>9</v>
      </c>
      <c r="G14" s="9">
        <v>9</v>
      </c>
    </row>
    <row r="15" spans="1:10" x14ac:dyDescent="0.35">
      <c r="A15" s="9" t="s">
        <v>9</v>
      </c>
      <c r="B15" s="9" t="s">
        <v>10</v>
      </c>
      <c r="C15" s="10">
        <v>44799</v>
      </c>
      <c r="D15" s="9" t="s">
        <v>57</v>
      </c>
      <c r="E15" s="9">
        <v>5</v>
      </c>
      <c r="F15" s="9">
        <v>2</v>
      </c>
      <c r="G15" s="9">
        <v>2</v>
      </c>
    </row>
    <row r="16" spans="1:10" x14ac:dyDescent="0.35">
      <c r="A16" s="9" t="s">
        <v>9</v>
      </c>
      <c r="B16" s="9" t="s">
        <v>10</v>
      </c>
      <c r="C16" s="10">
        <v>44799</v>
      </c>
      <c r="D16" s="9" t="s">
        <v>57</v>
      </c>
      <c r="E16" s="9">
        <v>6</v>
      </c>
      <c r="F16" s="9">
        <v>3</v>
      </c>
      <c r="G16" s="9">
        <v>18</v>
      </c>
    </row>
    <row r="17" spans="1:8" x14ac:dyDescent="0.35">
      <c r="A17" s="9" t="s">
        <v>9</v>
      </c>
      <c r="B17" s="9" t="s">
        <v>10</v>
      </c>
      <c r="C17" s="10">
        <v>44799</v>
      </c>
      <c r="D17" s="9" t="s">
        <v>57</v>
      </c>
      <c r="E17" s="9">
        <v>6</v>
      </c>
      <c r="F17" s="9">
        <v>2</v>
      </c>
      <c r="G17" s="9">
        <v>10</v>
      </c>
    </row>
    <row r="18" spans="1:8" x14ac:dyDescent="0.35">
      <c r="A18" s="9" t="s">
        <v>9</v>
      </c>
      <c r="B18" s="9" t="s">
        <v>10</v>
      </c>
      <c r="C18" s="10">
        <v>44799</v>
      </c>
      <c r="D18" s="9" t="s">
        <v>57</v>
      </c>
      <c r="E18" s="9">
        <v>6</v>
      </c>
      <c r="F18" s="9">
        <v>4</v>
      </c>
      <c r="G18" s="9">
        <v>4</v>
      </c>
    </row>
    <row r="19" spans="1:8" x14ac:dyDescent="0.35">
      <c r="A19" s="9" t="s">
        <v>9</v>
      </c>
      <c r="B19" s="9" t="s">
        <v>10</v>
      </c>
      <c r="C19" s="10">
        <v>44799</v>
      </c>
      <c r="D19" s="9" t="s">
        <v>57</v>
      </c>
      <c r="E19" s="9">
        <v>6</v>
      </c>
      <c r="F19" s="9">
        <v>2</v>
      </c>
      <c r="G19" s="9">
        <v>12</v>
      </c>
    </row>
    <row r="20" spans="1:8" x14ac:dyDescent="0.35">
      <c r="A20" s="9" t="s">
        <v>9</v>
      </c>
      <c r="B20" s="9" t="s">
        <v>10</v>
      </c>
      <c r="C20" s="10">
        <v>44799</v>
      </c>
      <c r="D20" s="9" t="s">
        <v>57</v>
      </c>
      <c r="E20" s="9">
        <v>6</v>
      </c>
      <c r="F20" s="9">
        <v>2</v>
      </c>
      <c r="G20" s="9">
        <v>11</v>
      </c>
      <c r="H20" s="9">
        <v>1</v>
      </c>
    </row>
    <row r="21" spans="1:8" x14ac:dyDescent="0.35">
      <c r="A21" s="9" t="s">
        <v>9</v>
      </c>
      <c r="B21" s="9" t="s">
        <v>10</v>
      </c>
      <c r="C21" s="10">
        <v>44799</v>
      </c>
      <c r="D21" s="9" t="s">
        <v>57</v>
      </c>
      <c r="E21" s="9">
        <v>6</v>
      </c>
      <c r="F21" s="9">
        <v>2</v>
      </c>
      <c r="G21" s="9">
        <v>10</v>
      </c>
    </row>
    <row r="22" spans="1:8" x14ac:dyDescent="0.35">
      <c r="A22" s="9" t="s">
        <v>9</v>
      </c>
      <c r="B22" s="9" t="s">
        <v>10</v>
      </c>
      <c r="C22" s="10">
        <v>44799</v>
      </c>
      <c r="D22" s="9" t="s">
        <v>57</v>
      </c>
      <c r="E22" s="9">
        <v>6</v>
      </c>
      <c r="F22" s="9">
        <v>8</v>
      </c>
      <c r="G22" s="9">
        <v>25</v>
      </c>
    </row>
    <row r="23" spans="1:8" x14ac:dyDescent="0.35">
      <c r="A23" s="9" t="s">
        <v>9</v>
      </c>
      <c r="B23" s="9" t="s">
        <v>10</v>
      </c>
      <c r="C23" s="10">
        <v>44799</v>
      </c>
      <c r="D23" s="9" t="s">
        <v>57</v>
      </c>
      <c r="E23" s="9">
        <v>6</v>
      </c>
      <c r="F23" s="9">
        <v>1</v>
      </c>
      <c r="G23" s="9">
        <v>8</v>
      </c>
    </row>
    <row r="24" spans="1:8" x14ac:dyDescent="0.35">
      <c r="A24" s="9" t="s">
        <v>9</v>
      </c>
      <c r="B24" s="9" t="s">
        <v>10</v>
      </c>
      <c r="C24" s="10">
        <v>44799</v>
      </c>
      <c r="D24" s="9" t="s">
        <v>57</v>
      </c>
      <c r="E24" s="9">
        <v>6</v>
      </c>
      <c r="F24" s="9">
        <v>5</v>
      </c>
      <c r="G24" s="9">
        <v>20</v>
      </c>
    </row>
    <row r="25" spans="1:8" x14ac:dyDescent="0.35">
      <c r="A25" s="9" t="s">
        <v>9</v>
      </c>
      <c r="B25" s="9" t="s">
        <v>10</v>
      </c>
      <c r="C25" s="10">
        <v>44799</v>
      </c>
      <c r="D25" s="9" t="s">
        <v>57</v>
      </c>
      <c r="E25" s="9">
        <v>6</v>
      </c>
      <c r="F25" s="9">
        <v>3</v>
      </c>
      <c r="G25" s="9">
        <v>14</v>
      </c>
    </row>
    <row r="26" spans="1:8" x14ac:dyDescent="0.35">
      <c r="A26" s="9" t="s">
        <v>9</v>
      </c>
      <c r="B26" s="9" t="s">
        <v>10</v>
      </c>
      <c r="C26" s="10">
        <v>44799</v>
      </c>
      <c r="D26" s="9" t="s">
        <v>57</v>
      </c>
      <c r="E26" s="9">
        <v>7</v>
      </c>
      <c r="F26" s="9">
        <v>5</v>
      </c>
      <c r="G26" s="9">
        <v>31</v>
      </c>
    </row>
    <row r="27" spans="1:8" x14ac:dyDescent="0.35">
      <c r="A27" s="9" t="s">
        <v>9</v>
      </c>
      <c r="B27" s="9" t="s">
        <v>10</v>
      </c>
      <c r="C27" s="10">
        <v>44799</v>
      </c>
      <c r="D27" s="9" t="s">
        <v>57</v>
      </c>
      <c r="E27" s="9">
        <v>7</v>
      </c>
      <c r="F27" s="9">
        <v>6</v>
      </c>
      <c r="G27" s="9">
        <v>19</v>
      </c>
    </row>
    <row r="28" spans="1:8" x14ac:dyDescent="0.35">
      <c r="A28" s="9" t="s">
        <v>9</v>
      </c>
      <c r="B28" s="9" t="s">
        <v>10</v>
      </c>
      <c r="C28" s="10">
        <v>44799</v>
      </c>
      <c r="D28" s="9" t="s">
        <v>57</v>
      </c>
      <c r="E28" s="9">
        <v>7</v>
      </c>
      <c r="F28" s="9">
        <v>2</v>
      </c>
      <c r="G28" s="9">
        <v>18</v>
      </c>
    </row>
    <row r="29" spans="1:8" x14ac:dyDescent="0.35">
      <c r="A29" s="9" t="s">
        <v>9</v>
      </c>
      <c r="B29" s="9" t="s">
        <v>10</v>
      </c>
      <c r="C29" s="10">
        <v>44799</v>
      </c>
      <c r="D29" s="9" t="s">
        <v>57</v>
      </c>
      <c r="E29" s="9">
        <v>7</v>
      </c>
      <c r="F29" s="9">
        <v>2</v>
      </c>
      <c r="G29" s="9">
        <v>17</v>
      </c>
    </row>
    <row r="30" spans="1:8" x14ac:dyDescent="0.35">
      <c r="A30" s="9" t="s">
        <v>9</v>
      </c>
      <c r="B30" s="9" t="s">
        <v>10</v>
      </c>
      <c r="C30" s="10">
        <v>44799</v>
      </c>
      <c r="D30" s="9" t="s">
        <v>57</v>
      </c>
      <c r="E30" s="9">
        <v>7</v>
      </c>
      <c r="F30" s="9">
        <v>4</v>
      </c>
      <c r="G30" s="9">
        <v>26</v>
      </c>
      <c r="H30" s="9">
        <v>2</v>
      </c>
    </row>
    <row r="31" spans="1:8" x14ac:dyDescent="0.35">
      <c r="A31" s="9" t="s">
        <v>9</v>
      </c>
      <c r="B31" s="9" t="s">
        <v>10</v>
      </c>
      <c r="C31" s="10">
        <v>44799</v>
      </c>
      <c r="D31" s="9" t="s">
        <v>57</v>
      </c>
      <c r="E31" s="9">
        <v>7</v>
      </c>
      <c r="F31" s="9">
        <v>1</v>
      </c>
      <c r="G31" s="9">
        <v>6</v>
      </c>
    </row>
    <row r="32" spans="1:8" x14ac:dyDescent="0.35">
      <c r="A32" s="9" t="s">
        <v>9</v>
      </c>
      <c r="B32" s="9" t="s">
        <v>10</v>
      </c>
      <c r="C32" s="10">
        <v>44799</v>
      </c>
      <c r="D32" s="9" t="s">
        <v>57</v>
      </c>
      <c r="E32" s="9">
        <v>8</v>
      </c>
      <c r="F32" s="9">
        <v>7</v>
      </c>
      <c r="G32" s="9">
        <v>20</v>
      </c>
    </row>
    <row r="33" spans="1:8" x14ac:dyDescent="0.35">
      <c r="A33" s="9" t="s">
        <v>9</v>
      </c>
      <c r="B33" s="9" t="s">
        <v>10</v>
      </c>
      <c r="C33" s="10">
        <v>44799</v>
      </c>
      <c r="D33" s="9" t="s">
        <v>57</v>
      </c>
      <c r="E33" s="9">
        <v>8</v>
      </c>
      <c r="F33" s="9">
        <v>4</v>
      </c>
      <c r="G33" s="9">
        <v>13</v>
      </c>
    </row>
    <row r="34" spans="1:8" x14ac:dyDescent="0.35">
      <c r="A34" s="9" t="s">
        <v>9</v>
      </c>
      <c r="B34" s="9" t="s">
        <v>10</v>
      </c>
      <c r="C34" s="10">
        <v>44799</v>
      </c>
      <c r="D34" s="9" t="s">
        <v>57</v>
      </c>
      <c r="E34" s="9">
        <v>8</v>
      </c>
      <c r="F34" s="9">
        <v>3</v>
      </c>
      <c r="G34" s="9">
        <v>24</v>
      </c>
    </row>
    <row r="35" spans="1:8" x14ac:dyDescent="0.35">
      <c r="A35" s="9" t="s">
        <v>9</v>
      </c>
      <c r="B35" s="9" t="s">
        <v>10</v>
      </c>
      <c r="C35" s="10">
        <v>44799</v>
      </c>
      <c r="D35" s="9" t="s">
        <v>57</v>
      </c>
      <c r="E35" s="9">
        <v>8</v>
      </c>
      <c r="F35" s="9">
        <v>10</v>
      </c>
      <c r="G35" s="9">
        <v>30</v>
      </c>
    </row>
    <row r="36" spans="1:8" x14ac:dyDescent="0.35">
      <c r="A36" s="9" t="s">
        <v>9</v>
      </c>
      <c r="B36" s="9" t="s">
        <v>10</v>
      </c>
      <c r="C36" s="10">
        <v>44799</v>
      </c>
      <c r="D36" s="9" t="s">
        <v>57</v>
      </c>
      <c r="E36" s="9">
        <v>8</v>
      </c>
      <c r="F36" s="9">
        <v>8</v>
      </c>
      <c r="G36" s="9">
        <v>22</v>
      </c>
    </row>
    <row r="37" spans="1:8" x14ac:dyDescent="0.35">
      <c r="A37" s="9" t="s">
        <v>9</v>
      </c>
      <c r="B37" s="9" t="s">
        <v>10</v>
      </c>
      <c r="C37" s="10">
        <v>44799</v>
      </c>
      <c r="D37" s="9" t="s">
        <v>57</v>
      </c>
      <c r="E37" s="9">
        <v>9</v>
      </c>
      <c r="F37" s="9">
        <v>6</v>
      </c>
      <c r="G37" s="9">
        <v>25</v>
      </c>
    </row>
    <row r="38" spans="1:8" x14ac:dyDescent="0.35">
      <c r="A38" s="9" t="s">
        <v>9</v>
      </c>
      <c r="B38" s="9" t="s">
        <v>10</v>
      </c>
      <c r="C38" s="10">
        <v>44799</v>
      </c>
      <c r="D38" s="9" t="s">
        <v>57</v>
      </c>
      <c r="E38" s="9">
        <v>9</v>
      </c>
      <c r="F38" s="9">
        <v>4</v>
      </c>
      <c r="G38" s="9">
        <v>22</v>
      </c>
    </row>
    <row r="39" spans="1:8" x14ac:dyDescent="0.35">
      <c r="A39" s="9" t="s">
        <v>9</v>
      </c>
      <c r="B39" s="9" t="s">
        <v>10</v>
      </c>
      <c r="C39" s="10">
        <v>44799</v>
      </c>
      <c r="D39" s="9" t="s">
        <v>57</v>
      </c>
      <c r="E39" s="9">
        <v>9</v>
      </c>
      <c r="F39" s="9">
        <v>1</v>
      </c>
      <c r="G39" s="9">
        <v>20</v>
      </c>
    </row>
    <row r="40" spans="1:8" x14ac:dyDescent="0.35">
      <c r="A40" s="9" t="s">
        <v>9</v>
      </c>
      <c r="B40" s="9" t="s">
        <v>10</v>
      </c>
      <c r="C40" s="10">
        <v>44799</v>
      </c>
      <c r="D40" s="9" t="s">
        <v>57</v>
      </c>
      <c r="E40" s="9">
        <v>9</v>
      </c>
      <c r="F40" s="9">
        <v>2</v>
      </c>
      <c r="G40" s="9">
        <v>20</v>
      </c>
      <c r="H40" s="9">
        <v>1</v>
      </c>
    </row>
    <row r="41" spans="1:8" x14ac:dyDescent="0.35">
      <c r="A41" s="9" t="s">
        <v>9</v>
      </c>
      <c r="B41" s="9" t="s">
        <v>10</v>
      </c>
      <c r="C41" s="10">
        <v>44799</v>
      </c>
      <c r="D41" s="9" t="s">
        <v>57</v>
      </c>
      <c r="E41" s="9">
        <v>9</v>
      </c>
      <c r="F41" s="9">
        <v>5</v>
      </c>
      <c r="G41" s="9">
        <v>18</v>
      </c>
    </row>
    <row r="42" spans="1:8" x14ac:dyDescent="0.35">
      <c r="A42" s="9" t="s">
        <v>9</v>
      </c>
      <c r="B42" s="9" t="s">
        <v>10</v>
      </c>
      <c r="C42" s="10">
        <v>44799</v>
      </c>
      <c r="D42" s="9" t="s">
        <v>57</v>
      </c>
      <c r="E42" s="9">
        <v>10</v>
      </c>
      <c r="F42" s="9">
        <v>6</v>
      </c>
      <c r="G42" s="9">
        <v>6</v>
      </c>
    </row>
    <row r="43" spans="1:8" x14ac:dyDescent="0.35">
      <c r="A43" s="9" t="s">
        <v>9</v>
      </c>
      <c r="B43" s="9" t="s">
        <v>10</v>
      </c>
      <c r="C43" s="10">
        <v>44799</v>
      </c>
      <c r="D43" s="9" t="s">
        <v>57</v>
      </c>
      <c r="E43" s="9">
        <v>10</v>
      </c>
      <c r="F43" s="9">
        <v>3</v>
      </c>
      <c r="G43" s="9">
        <v>17</v>
      </c>
    </row>
    <row r="44" spans="1:8" x14ac:dyDescent="0.35">
      <c r="A44" s="9" t="s">
        <v>9</v>
      </c>
      <c r="B44" s="9" t="s">
        <v>10</v>
      </c>
      <c r="C44" s="10">
        <v>44799</v>
      </c>
      <c r="D44" s="9" t="s">
        <v>57</v>
      </c>
      <c r="E44" s="9">
        <v>10</v>
      </c>
      <c r="F44" s="9">
        <v>4</v>
      </c>
      <c r="G44" s="9">
        <v>4</v>
      </c>
    </row>
    <row r="45" spans="1:8" x14ac:dyDescent="0.35">
      <c r="A45" s="9" t="s">
        <v>9</v>
      </c>
      <c r="B45" s="9" t="s">
        <v>10</v>
      </c>
      <c r="C45" s="10">
        <v>44799</v>
      </c>
      <c r="D45" s="9" t="s">
        <v>57</v>
      </c>
      <c r="E45" s="9">
        <v>10</v>
      </c>
      <c r="F45" s="9">
        <v>2</v>
      </c>
      <c r="G45" s="9">
        <v>14</v>
      </c>
    </row>
    <row r="46" spans="1:8" x14ac:dyDescent="0.35">
      <c r="A46" s="9" t="s">
        <v>9</v>
      </c>
      <c r="B46" s="9" t="s">
        <v>10</v>
      </c>
      <c r="C46" s="10">
        <v>44799</v>
      </c>
      <c r="D46" s="9" t="s">
        <v>58</v>
      </c>
      <c r="E46" s="9">
        <v>11</v>
      </c>
      <c r="F46" s="9">
        <v>3</v>
      </c>
      <c r="G46" s="9">
        <v>23</v>
      </c>
    </row>
    <row r="47" spans="1:8" x14ac:dyDescent="0.35">
      <c r="A47" s="9" t="s">
        <v>9</v>
      </c>
      <c r="B47" s="9" t="s">
        <v>10</v>
      </c>
      <c r="C47" s="10">
        <v>44799</v>
      </c>
      <c r="D47" s="9" t="s">
        <v>58</v>
      </c>
      <c r="E47" s="9">
        <v>11</v>
      </c>
      <c r="F47" s="9">
        <v>8</v>
      </c>
      <c r="G47" s="9">
        <v>30</v>
      </c>
    </row>
    <row r="48" spans="1:8" x14ac:dyDescent="0.35">
      <c r="A48" s="9" t="s">
        <v>9</v>
      </c>
      <c r="B48" s="9" t="s">
        <v>10</v>
      </c>
      <c r="C48" s="10">
        <v>44799</v>
      </c>
      <c r="D48" s="9" t="s">
        <v>58</v>
      </c>
      <c r="E48" s="9">
        <v>11</v>
      </c>
      <c r="F48" s="9">
        <v>6</v>
      </c>
      <c r="G48" s="9">
        <v>37</v>
      </c>
    </row>
    <row r="49" spans="1:8" x14ac:dyDescent="0.35">
      <c r="A49" s="9" t="s">
        <v>9</v>
      </c>
      <c r="B49" s="9" t="s">
        <v>10</v>
      </c>
      <c r="C49" s="10">
        <v>44799</v>
      </c>
      <c r="D49" s="9" t="s">
        <v>58</v>
      </c>
      <c r="E49" s="9">
        <v>11</v>
      </c>
      <c r="F49" s="9">
        <v>8</v>
      </c>
      <c r="G49" s="9">
        <v>42</v>
      </c>
    </row>
    <row r="50" spans="1:8" x14ac:dyDescent="0.35">
      <c r="A50" s="9" t="s">
        <v>9</v>
      </c>
      <c r="B50" s="9" t="s">
        <v>10</v>
      </c>
      <c r="C50" s="10">
        <v>44799</v>
      </c>
      <c r="D50" s="9" t="s">
        <v>58</v>
      </c>
      <c r="E50" s="9">
        <v>11</v>
      </c>
      <c r="F50" s="9">
        <v>3</v>
      </c>
      <c r="G50" s="9">
        <v>22</v>
      </c>
    </row>
    <row r="51" spans="1:8" x14ac:dyDescent="0.35">
      <c r="A51" s="9" t="s">
        <v>9</v>
      </c>
      <c r="B51" s="9" t="s">
        <v>10</v>
      </c>
      <c r="C51" s="10">
        <v>44799</v>
      </c>
      <c r="D51" s="9" t="s">
        <v>58</v>
      </c>
      <c r="E51" s="9">
        <v>11</v>
      </c>
      <c r="F51" s="9">
        <v>2</v>
      </c>
      <c r="G51" s="9">
        <v>13</v>
      </c>
    </row>
    <row r="52" spans="1:8" x14ac:dyDescent="0.35">
      <c r="A52" s="9" t="s">
        <v>9</v>
      </c>
      <c r="B52" s="9" t="s">
        <v>10</v>
      </c>
      <c r="C52" s="10">
        <v>44799</v>
      </c>
      <c r="D52" s="9" t="s">
        <v>58</v>
      </c>
      <c r="E52" s="9">
        <v>12</v>
      </c>
      <c r="F52" s="9">
        <v>5</v>
      </c>
      <c r="G52" s="9">
        <v>38</v>
      </c>
      <c r="H52" s="9">
        <v>1</v>
      </c>
    </row>
    <row r="53" spans="1:8" x14ac:dyDescent="0.35">
      <c r="A53" s="9" t="s">
        <v>9</v>
      </c>
      <c r="B53" s="9" t="s">
        <v>10</v>
      </c>
      <c r="C53" s="10">
        <v>44799</v>
      </c>
      <c r="D53" s="9" t="s">
        <v>58</v>
      </c>
      <c r="E53" s="9">
        <v>12</v>
      </c>
      <c r="F53" s="9">
        <v>6</v>
      </c>
      <c r="G53" s="9">
        <v>46</v>
      </c>
      <c r="H53" s="9">
        <v>1</v>
      </c>
    </row>
    <row r="54" spans="1:8" x14ac:dyDescent="0.35">
      <c r="A54" s="9" t="s">
        <v>9</v>
      </c>
      <c r="B54" s="9" t="s">
        <v>10</v>
      </c>
      <c r="C54" s="10">
        <v>44799</v>
      </c>
      <c r="D54" s="9" t="s">
        <v>58</v>
      </c>
      <c r="E54" s="9">
        <v>12</v>
      </c>
      <c r="F54" s="9">
        <v>13</v>
      </c>
      <c r="G54" s="9">
        <v>50</v>
      </c>
    </row>
    <row r="55" spans="1:8" x14ac:dyDescent="0.35">
      <c r="A55" s="9" t="s">
        <v>9</v>
      </c>
      <c r="B55" s="9" t="s">
        <v>10</v>
      </c>
      <c r="C55" s="10">
        <v>44799</v>
      </c>
      <c r="D55" s="9" t="s">
        <v>58</v>
      </c>
      <c r="E55" s="9">
        <v>12</v>
      </c>
      <c r="F55" s="9">
        <v>2</v>
      </c>
      <c r="G55" s="9">
        <v>28</v>
      </c>
    </row>
    <row r="56" spans="1:8" x14ac:dyDescent="0.35">
      <c r="A56" s="9" t="s">
        <v>9</v>
      </c>
      <c r="B56" s="9" t="s">
        <v>10</v>
      </c>
      <c r="C56" s="10">
        <v>44799</v>
      </c>
      <c r="D56" s="9" t="s">
        <v>58</v>
      </c>
      <c r="E56" s="9">
        <v>13</v>
      </c>
      <c r="F56" s="9">
        <v>2</v>
      </c>
      <c r="G56" s="9">
        <v>32</v>
      </c>
    </row>
    <row r="57" spans="1:8" x14ac:dyDescent="0.35">
      <c r="A57" s="9" t="s">
        <v>9</v>
      </c>
      <c r="B57" s="9" t="s">
        <v>10</v>
      </c>
      <c r="C57" s="10">
        <v>44799</v>
      </c>
      <c r="D57" s="9" t="s">
        <v>58</v>
      </c>
      <c r="E57" s="9">
        <v>13</v>
      </c>
      <c r="F57" s="9">
        <v>3</v>
      </c>
      <c r="G57" s="9">
        <v>28</v>
      </c>
      <c r="H57" s="9">
        <v>2</v>
      </c>
    </row>
    <row r="58" spans="1:8" x14ac:dyDescent="0.35">
      <c r="A58" s="9" t="s">
        <v>9</v>
      </c>
      <c r="B58" s="9" t="s">
        <v>10</v>
      </c>
      <c r="C58" s="10">
        <v>44799</v>
      </c>
      <c r="D58" s="9" t="s">
        <v>58</v>
      </c>
      <c r="E58" s="9">
        <v>13</v>
      </c>
      <c r="F58" s="9">
        <v>5</v>
      </c>
      <c r="G58" s="9">
        <v>23</v>
      </c>
    </row>
    <row r="59" spans="1:8" x14ac:dyDescent="0.35">
      <c r="A59" s="9" t="s">
        <v>9</v>
      </c>
      <c r="B59" s="9" t="s">
        <v>10</v>
      </c>
      <c r="C59" s="10">
        <v>44799</v>
      </c>
      <c r="D59" s="9" t="s">
        <v>58</v>
      </c>
      <c r="E59" s="9">
        <v>13</v>
      </c>
      <c r="F59" s="9">
        <v>2</v>
      </c>
      <c r="G59" s="9">
        <v>2</v>
      </c>
    </row>
    <row r="60" spans="1:8" x14ac:dyDescent="0.35">
      <c r="A60" s="9" t="s">
        <v>9</v>
      </c>
      <c r="B60" s="9" t="s">
        <v>10</v>
      </c>
      <c r="C60" s="10">
        <v>44799</v>
      </c>
      <c r="D60" s="9" t="s">
        <v>58</v>
      </c>
      <c r="E60" s="9">
        <v>13</v>
      </c>
      <c r="F60" s="9">
        <v>3</v>
      </c>
      <c r="G60" s="9">
        <v>11</v>
      </c>
    </row>
    <row r="61" spans="1:8" x14ac:dyDescent="0.35">
      <c r="A61" s="9" t="s">
        <v>9</v>
      </c>
      <c r="B61" s="9" t="s">
        <v>10</v>
      </c>
      <c r="C61" s="10">
        <v>44799</v>
      </c>
      <c r="D61" s="9" t="s">
        <v>58</v>
      </c>
      <c r="E61" s="9">
        <v>13</v>
      </c>
      <c r="F61" s="9">
        <v>3</v>
      </c>
      <c r="G61" s="9">
        <v>3</v>
      </c>
    </row>
    <row r="62" spans="1:8" x14ac:dyDescent="0.35">
      <c r="A62" s="9" t="s">
        <v>9</v>
      </c>
      <c r="B62" s="9" t="s">
        <v>10</v>
      </c>
      <c r="C62" s="10">
        <v>44799</v>
      </c>
      <c r="D62" s="9" t="s">
        <v>58</v>
      </c>
      <c r="E62" s="9">
        <v>13</v>
      </c>
      <c r="F62" s="9">
        <v>4</v>
      </c>
      <c r="G62" s="9">
        <v>24</v>
      </c>
    </row>
    <row r="63" spans="1:8" x14ac:dyDescent="0.35">
      <c r="A63" s="9" t="s">
        <v>9</v>
      </c>
      <c r="B63" s="9" t="s">
        <v>10</v>
      </c>
      <c r="C63" s="10">
        <v>44799</v>
      </c>
      <c r="D63" s="9" t="s">
        <v>58</v>
      </c>
      <c r="E63" s="9">
        <v>13</v>
      </c>
      <c r="F63" s="9">
        <v>8</v>
      </c>
      <c r="G63" s="9">
        <v>47</v>
      </c>
    </row>
    <row r="64" spans="1:8" x14ac:dyDescent="0.35">
      <c r="A64" s="9" t="s">
        <v>9</v>
      </c>
      <c r="B64" s="9" t="s">
        <v>10</v>
      </c>
      <c r="C64" s="10">
        <v>44799</v>
      </c>
      <c r="D64" s="9" t="s">
        <v>58</v>
      </c>
      <c r="E64" s="9">
        <v>14</v>
      </c>
      <c r="F64" s="9">
        <v>4</v>
      </c>
      <c r="G64" s="9">
        <v>24</v>
      </c>
    </row>
    <row r="65" spans="1:8" x14ac:dyDescent="0.35">
      <c r="A65" s="9" t="s">
        <v>9</v>
      </c>
      <c r="B65" s="9" t="s">
        <v>10</v>
      </c>
      <c r="C65" s="10">
        <v>44799</v>
      </c>
      <c r="D65" s="9" t="s">
        <v>58</v>
      </c>
      <c r="E65" s="9">
        <v>14</v>
      </c>
      <c r="F65" s="9">
        <v>5</v>
      </c>
      <c r="G65" s="9">
        <v>18</v>
      </c>
    </row>
    <row r="66" spans="1:8" x14ac:dyDescent="0.35">
      <c r="A66" s="9" t="s">
        <v>9</v>
      </c>
      <c r="B66" s="9" t="s">
        <v>10</v>
      </c>
      <c r="C66" s="10">
        <v>44799</v>
      </c>
      <c r="D66" s="9" t="s">
        <v>58</v>
      </c>
      <c r="E66" s="9">
        <v>14</v>
      </c>
      <c r="F66" s="9">
        <v>8</v>
      </c>
      <c r="G66" s="9">
        <v>30</v>
      </c>
    </row>
    <row r="67" spans="1:8" x14ac:dyDescent="0.35">
      <c r="A67" s="9" t="s">
        <v>9</v>
      </c>
      <c r="B67" s="9" t="s">
        <v>10</v>
      </c>
      <c r="C67" s="10">
        <v>44799</v>
      </c>
      <c r="D67" s="9" t="s">
        <v>58</v>
      </c>
      <c r="E67" s="9">
        <v>14</v>
      </c>
      <c r="F67" s="9">
        <v>11</v>
      </c>
      <c r="G67" s="9">
        <v>40</v>
      </c>
    </row>
    <row r="68" spans="1:8" x14ac:dyDescent="0.35">
      <c r="A68" s="9" t="s">
        <v>9</v>
      </c>
      <c r="B68" s="9" t="s">
        <v>10</v>
      </c>
      <c r="C68" s="10">
        <v>44799</v>
      </c>
      <c r="D68" s="9" t="s">
        <v>58</v>
      </c>
      <c r="E68" s="9">
        <v>14</v>
      </c>
      <c r="F68" s="9">
        <v>6</v>
      </c>
      <c r="G68" s="9">
        <v>40</v>
      </c>
    </row>
    <row r="69" spans="1:8" x14ac:dyDescent="0.35">
      <c r="A69" s="9" t="s">
        <v>9</v>
      </c>
      <c r="B69" s="9" t="s">
        <v>10</v>
      </c>
      <c r="C69" s="10">
        <v>44799</v>
      </c>
      <c r="D69" s="9" t="s">
        <v>58</v>
      </c>
      <c r="E69" s="9">
        <v>15</v>
      </c>
      <c r="F69" s="9">
        <v>4</v>
      </c>
      <c r="G69" s="9">
        <v>20</v>
      </c>
    </row>
    <row r="70" spans="1:8" x14ac:dyDescent="0.35">
      <c r="A70" s="9" t="s">
        <v>9</v>
      </c>
      <c r="B70" s="9" t="s">
        <v>10</v>
      </c>
      <c r="C70" s="10">
        <v>44799</v>
      </c>
      <c r="D70" s="9" t="s">
        <v>58</v>
      </c>
      <c r="E70" s="9">
        <v>15</v>
      </c>
      <c r="F70" s="9">
        <v>4</v>
      </c>
      <c r="G70" s="9">
        <v>25</v>
      </c>
    </row>
    <row r="71" spans="1:8" x14ac:dyDescent="0.35">
      <c r="A71" s="9" t="s">
        <v>9</v>
      </c>
      <c r="B71" s="9" t="s">
        <v>10</v>
      </c>
      <c r="C71" s="10">
        <v>44799</v>
      </c>
      <c r="D71" s="9" t="s">
        <v>58</v>
      </c>
      <c r="E71" s="9">
        <v>15</v>
      </c>
      <c r="F71" s="9">
        <v>10</v>
      </c>
      <c r="G71" s="9">
        <v>30</v>
      </c>
    </row>
    <row r="72" spans="1:8" x14ac:dyDescent="0.35">
      <c r="A72" s="9" t="s">
        <v>9</v>
      </c>
      <c r="B72" s="9" t="s">
        <v>10</v>
      </c>
      <c r="C72" s="10">
        <v>44799</v>
      </c>
      <c r="D72" s="9" t="s">
        <v>58</v>
      </c>
      <c r="E72" s="9">
        <v>15</v>
      </c>
      <c r="F72" s="9">
        <v>8</v>
      </c>
      <c r="G72" s="9">
        <v>25</v>
      </c>
      <c r="H72" s="9">
        <v>1</v>
      </c>
    </row>
    <row r="73" spans="1:8" x14ac:dyDescent="0.35">
      <c r="A73" s="9" t="s">
        <v>9</v>
      </c>
      <c r="B73" s="9" t="s">
        <v>10</v>
      </c>
      <c r="C73" s="10">
        <v>44799</v>
      </c>
      <c r="D73" s="9" t="s">
        <v>58</v>
      </c>
      <c r="E73" s="9">
        <v>15</v>
      </c>
      <c r="F73" s="9">
        <v>6</v>
      </c>
      <c r="G73" s="9">
        <v>25</v>
      </c>
    </row>
    <row r="74" spans="1:8" x14ac:dyDescent="0.35">
      <c r="A74" s="9" t="s">
        <v>9</v>
      </c>
      <c r="B74" s="9" t="s">
        <v>10</v>
      </c>
      <c r="C74" s="10">
        <v>44799</v>
      </c>
      <c r="D74" s="9" t="s">
        <v>58</v>
      </c>
      <c r="E74" s="9">
        <v>15</v>
      </c>
      <c r="F74" s="9">
        <v>4</v>
      </c>
      <c r="G74" s="9">
        <v>30</v>
      </c>
    </row>
    <row r="75" spans="1:8" x14ac:dyDescent="0.35">
      <c r="A75" s="9" t="s">
        <v>9</v>
      </c>
      <c r="B75" s="9" t="s">
        <v>10</v>
      </c>
      <c r="C75" s="10">
        <v>44799</v>
      </c>
      <c r="D75" s="9" t="s">
        <v>58</v>
      </c>
      <c r="E75" s="9">
        <v>16</v>
      </c>
      <c r="F75" s="9">
        <v>1</v>
      </c>
      <c r="G75" s="9">
        <v>14</v>
      </c>
    </row>
    <row r="76" spans="1:8" x14ac:dyDescent="0.35">
      <c r="A76" s="9" t="s">
        <v>9</v>
      </c>
      <c r="B76" s="9" t="s">
        <v>10</v>
      </c>
      <c r="C76" s="10">
        <v>44799</v>
      </c>
      <c r="D76" s="9" t="s">
        <v>58</v>
      </c>
      <c r="E76" s="9">
        <v>16</v>
      </c>
      <c r="F76" s="9">
        <v>2</v>
      </c>
      <c r="G76" s="9">
        <v>20</v>
      </c>
    </row>
    <row r="77" spans="1:8" x14ac:dyDescent="0.35">
      <c r="A77" s="9" t="s">
        <v>9</v>
      </c>
      <c r="B77" s="9" t="s">
        <v>10</v>
      </c>
      <c r="C77" s="10">
        <v>44799</v>
      </c>
      <c r="D77" s="9" t="s">
        <v>58</v>
      </c>
      <c r="E77" s="9">
        <v>16</v>
      </c>
      <c r="F77" s="9">
        <v>4</v>
      </c>
      <c r="G77" s="9">
        <v>28</v>
      </c>
    </row>
    <row r="78" spans="1:8" x14ac:dyDescent="0.35">
      <c r="A78" s="9" t="s">
        <v>9</v>
      </c>
      <c r="B78" s="9" t="s">
        <v>10</v>
      </c>
      <c r="C78" s="10">
        <v>44799</v>
      </c>
      <c r="D78" s="9" t="s">
        <v>58</v>
      </c>
      <c r="E78" s="9">
        <v>16</v>
      </c>
      <c r="F78" s="9">
        <v>3</v>
      </c>
      <c r="G78" s="9">
        <v>19</v>
      </c>
    </row>
    <row r="79" spans="1:8" x14ac:dyDescent="0.35">
      <c r="A79" s="9" t="s">
        <v>9</v>
      </c>
      <c r="B79" s="9" t="s">
        <v>10</v>
      </c>
      <c r="C79" s="10">
        <v>44799</v>
      </c>
      <c r="D79" s="9" t="s">
        <v>58</v>
      </c>
      <c r="E79" s="9">
        <v>16</v>
      </c>
      <c r="F79" s="9">
        <v>9</v>
      </c>
      <c r="G79" s="9">
        <v>30</v>
      </c>
      <c r="H79" s="9">
        <v>1</v>
      </c>
    </row>
    <row r="80" spans="1:8" x14ac:dyDescent="0.35">
      <c r="A80" s="9" t="s">
        <v>9</v>
      </c>
      <c r="B80" s="9" t="s">
        <v>10</v>
      </c>
      <c r="C80" s="10">
        <v>44799</v>
      </c>
      <c r="D80" s="9" t="s">
        <v>58</v>
      </c>
      <c r="E80" s="9">
        <v>16</v>
      </c>
      <c r="F80" s="9">
        <v>2</v>
      </c>
      <c r="G80" s="9">
        <v>17</v>
      </c>
    </row>
    <row r="81" spans="1:9" x14ac:dyDescent="0.35">
      <c r="A81" s="9" t="s">
        <v>9</v>
      </c>
      <c r="B81" s="9" t="s">
        <v>10</v>
      </c>
      <c r="C81" s="10">
        <v>44799</v>
      </c>
      <c r="D81" s="9" t="s">
        <v>58</v>
      </c>
      <c r="E81" s="9">
        <v>17</v>
      </c>
      <c r="F81" s="9">
        <v>2</v>
      </c>
      <c r="G81" s="9">
        <v>23</v>
      </c>
    </row>
    <row r="82" spans="1:9" x14ac:dyDescent="0.35">
      <c r="A82" s="9" t="s">
        <v>9</v>
      </c>
      <c r="B82" s="9" t="s">
        <v>10</v>
      </c>
      <c r="C82" s="10">
        <v>44799</v>
      </c>
      <c r="D82" s="9" t="s">
        <v>58</v>
      </c>
      <c r="E82" s="9">
        <v>17</v>
      </c>
      <c r="F82" s="9">
        <v>10</v>
      </c>
      <c r="G82" s="9">
        <v>30</v>
      </c>
    </row>
    <row r="83" spans="1:9" x14ac:dyDescent="0.35">
      <c r="A83" s="9" t="s">
        <v>9</v>
      </c>
      <c r="B83" s="9" t="s">
        <v>10</v>
      </c>
      <c r="C83" s="10">
        <v>44799</v>
      </c>
      <c r="D83" s="9" t="s">
        <v>58</v>
      </c>
      <c r="E83" s="9">
        <v>17</v>
      </c>
      <c r="F83" s="9">
        <v>4</v>
      </c>
      <c r="G83" s="9">
        <v>18</v>
      </c>
    </row>
    <row r="84" spans="1:9" x14ac:dyDescent="0.35">
      <c r="A84" s="9" t="s">
        <v>9</v>
      </c>
      <c r="B84" s="9" t="s">
        <v>10</v>
      </c>
      <c r="C84" s="10">
        <v>44799</v>
      </c>
      <c r="D84" s="9" t="s">
        <v>58</v>
      </c>
      <c r="E84" s="9">
        <v>17</v>
      </c>
      <c r="F84" s="9">
        <v>10</v>
      </c>
      <c r="G84" s="9">
        <v>35</v>
      </c>
    </row>
    <row r="85" spans="1:9" x14ac:dyDescent="0.35">
      <c r="A85" s="9" t="s">
        <v>9</v>
      </c>
      <c r="B85" s="9" t="s">
        <v>10</v>
      </c>
      <c r="C85" s="10">
        <v>44799</v>
      </c>
      <c r="D85" s="9" t="s">
        <v>58</v>
      </c>
      <c r="E85" s="9">
        <v>17</v>
      </c>
      <c r="F85" s="9">
        <v>4</v>
      </c>
      <c r="G85" s="9">
        <v>24</v>
      </c>
    </row>
    <row r="86" spans="1:9" x14ac:dyDescent="0.35">
      <c r="E86" s="26" t="s">
        <v>126</v>
      </c>
      <c r="F86" s="6">
        <f>AVERAGE(F2:F85)</f>
        <v>4.7976190476190474</v>
      </c>
      <c r="G86" s="6">
        <f>AVERAGE(G2:G85)</f>
        <v>22.035714285714285</v>
      </c>
    </row>
    <row r="87" spans="1:9" x14ac:dyDescent="0.35">
      <c r="G87" s="9" t="s">
        <v>14</v>
      </c>
      <c r="H87" s="9">
        <f>COUNTBLANK(H2:H85)</f>
        <v>73</v>
      </c>
      <c r="I87" s="6">
        <f>(H87/84)*100</f>
        <v>86.904761904761912</v>
      </c>
    </row>
    <row r="88" spans="1:9" x14ac:dyDescent="0.35">
      <c r="G88" s="9" t="s">
        <v>15</v>
      </c>
      <c r="H88" s="9">
        <f>COUNTIF(H2:H85,1)</f>
        <v>8</v>
      </c>
      <c r="I88" s="6">
        <f>(H88/84)*100</f>
        <v>9.5238095238095237</v>
      </c>
    </row>
    <row r="89" spans="1:9" x14ac:dyDescent="0.35">
      <c r="G89" s="9" t="s">
        <v>16</v>
      </c>
      <c r="H89" s="9">
        <f>COUNTIF(H2:H85,2)</f>
        <v>3</v>
      </c>
      <c r="I89" s="6">
        <f>(H89/84)*100</f>
        <v>3.5714285714285712</v>
      </c>
    </row>
    <row r="90" spans="1:9" ht="15" customHeight="1" x14ac:dyDescent="0.35">
      <c r="G90" s="9" t="s">
        <v>17</v>
      </c>
      <c r="H90" s="9">
        <f>COUNTIF(H2:H85,3)</f>
        <v>0</v>
      </c>
      <c r="I90" s="6">
        <f>(H90/84)*100</f>
        <v>0</v>
      </c>
    </row>
    <row r="91" spans="1:9" ht="15" customHeight="1" x14ac:dyDescent="0.35">
      <c r="G91" s="9" t="s">
        <v>18</v>
      </c>
      <c r="H91" s="9">
        <f>COUNTIF(H2:H85,4)</f>
        <v>0</v>
      </c>
      <c r="I91" s="6">
        <f>(H91/84)*100</f>
        <v>0</v>
      </c>
    </row>
    <row r="93" spans="1:9" ht="15" customHeight="1" x14ac:dyDescent="0.35">
      <c r="H93" s="6">
        <f>SUM(H87:H91)</f>
        <v>84</v>
      </c>
      <c r="I93" s="6">
        <f>SUM(I87:I91)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93"/>
  <sheetViews>
    <sheetView zoomScale="70" zoomScaleNormal="70" workbookViewId="0">
      <selection activeCell="A2" sqref="A2:C22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10" width="8.81640625" style="6" customWidth="1"/>
    <col min="11" max="16384" width="14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44874</v>
      </c>
      <c r="D2" s="9" t="s">
        <v>57</v>
      </c>
      <c r="E2" s="9"/>
      <c r="F2" s="9"/>
      <c r="G2" s="9"/>
      <c r="H2" s="9"/>
      <c r="I2" s="9" t="s">
        <v>34</v>
      </c>
      <c r="J2" s="9" t="s">
        <v>59</v>
      </c>
    </row>
    <row r="3" spans="1:10" x14ac:dyDescent="0.35">
      <c r="A3" s="9" t="s">
        <v>9</v>
      </c>
      <c r="B3" s="9" t="s">
        <v>10</v>
      </c>
      <c r="C3" s="10">
        <v>44874</v>
      </c>
      <c r="D3" s="9" t="s">
        <v>57</v>
      </c>
      <c r="E3" s="9"/>
      <c r="F3" s="9"/>
      <c r="G3" s="9"/>
      <c r="H3" s="9"/>
    </row>
    <row r="4" spans="1:10" x14ac:dyDescent="0.35">
      <c r="A4" s="9" t="s">
        <v>9</v>
      </c>
      <c r="B4" s="9" t="s">
        <v>10</v>
      </c>
      <c r="C4" s="10">
        <v>44874</v>
      </c>
      <c r="D4" s="9" t="s">
        <v>57</v>
      </c>
      <c r="E4" s="9"/>
      <c r="F4" s="9"/>
      <c r="G4" s="9"/>
      <c r="H4" s="9"/>
    </row>
    <row r="5" spans="1:10" x14ac:dyDescent="0.35">
      <c r="A5" s="9" t="s">
        <v>9</v>
      </c>
      <c r="B5" s="9" t="s">
        <v>10</v>
      </c>
      <c r="C5" s="10">
        <v>44874</v>
      </c>
      <c r="D5" s="9" t="s">
        <v>57</v>
      </c>
      <c r="E5" s="9"/>
      <c r="F5" s="9"/>
      <c r="G5" s="9"/>
    </row>
    <row r="6" spans="1:10" x14ac:dyDescent="0.35">
      <c r="A6" s="9" t="s">
        <v>9</v>
      </c>
      <c r="B6" s="9" t="s">
        <v>10</v>
      </c>
      <c r="C6" s="10">
        <v>44874</v>
      </c>
      <c r="D6" s="9" t="s">
        <v>57</v>
      </c>
      <c r="E6" s="9"/>
      <c r="F6" s="9"/>
      <c r="G6" s="9"/>
    </row>
    <row r="7" spans="1:10" x14ac:dyDescent="0.35">
      <c r="A7" s="9" t="s">
        <v>9</v>
      </c>
      <c r="B7" s="9" t="s">
        <v>10</v>
      </c>
      <c r="C7" s="10">
        <v>44874</v>
      </c>
      <c r="D7" s="9" t="s">
        <v>57</v>
      </c>
      <c r="E7" s="9"/>
      <c r="F7" s="9"/>
      <c r="G7" s="9"/>
    </row>
    <row r="8" spans="1:10" x14ac:dyDescent="0.35">
      <c r="A8" s="9" t="s">
        <v>9</v>
      </c>
      <c r="B8" s="9" t="s">
        <v>10</v>
      </c>
      <c r="C8" s="10">
        <v>44874</v>
      </c>
      <c r="D8" s="9" t="s">
        <v>57</v>
      </c>
      <c r="E8" s="9"/>
      <c r="F8" s="9"/>
      <c r="G8" s="9"/>
    </row>
    <row r="9" spans="1:10" x14ac:dyDescent="0.35">
      <c r="A9" s="9" t="s">
        <v>9</v>
      </c>
      <c r="B9" s="9" t="s">
        <v>10</v>
      </c>
      <c r="C9" s="10">
        <v>44874</v>
      </c>
      <c r="D9" s="9" t="s">
        <v>57</v>
      </c>
      <c r="E9" s="9"/>
      <c r="F9" s="9"/>
      <c r="G9" s="9"/>
    </row>
    <row r="10" spans="1:10" x14ac:dyDescent="0.35">
      <c r="A10" s="9" t="s">
        <v>9</v>
      </c>
      <c r="B10" s="9" t="s">
        <v>10</v>
      </c>
      <c r="C10" s="10">
        <v>44874</v>
      </c>
      <c r="D10" s="9" t="s">
        <v>57</v>
      </c>
      <c r="E10" s="9"/>
      <c r="F10" s="9"/>
      <c r="G10" s="9"/>
    </row>
    <row r="11" spans="1:10" x14ac:dyDescent="0.35">
      <c r="A11" s="9" t="s">
        <v>9</v>
      </c>
      <c r="B11" s="9" t="s">
        <v>10</v>
      </c>
      <c r="C11" s="10">
        <v>44874</v>
      </c>
      <c r="D11" s="9" t="s">
        <v>57</v>
      </c>
      <c r="E11" s="9"/>
      <c r="F11" s="9"/>
      <c r="G11" s="9"/>
    </row>
    <row r="12" spans="1:10" x14ac:dyDescent="0.35">
      <c r="A12" s="9" t="s">
        <v>9</v>
      </c>
      <c r="B12" s="9" t="s">
        <v>10</v>
      </c>
      <c r="C12" s="10">
        <v>44874</v>
      </c>
      <c r="D12" s="9" t="s">
        <v>57</v>
      </c>
      <c r="E12" s="9"/>
      <c r="F12" s="9"/>
      <c r="G12" s="9"/>
    </row>
    <row r="13" spans="1:10" x14ac:dyDescent="0.35">
      <c r="A13" s="9" t="s">
        <v>9</v>
      </c>
      <c r="B13" s="9" t="s">
        <v>10</v>
      </c>
      <c r="C13" s="10">
        <v>44874</v>
      </c>
      <c r="D13" s="9" t="s">
        <v>57</v>
      </c>
      <c r="E13" s="9"/>
      <c r="F13" s="9"/>
      <c r="G13" s="9"/>
    </row>
    <row r="14" spans="1:10" x14ac:dyDescent="0.35">
      <c r="A14" s="9" t="s">
        <v>9</v>
      </c>
      <c r="B14" s="9" t="s">
        <v>10</v>
      </c>
      <c r="C14" s="10">
        <v>44874</v>
      </c>
      <c r="D14" s="9" t="s">
        <v>57</v>
      </c>
      <c r="E14" s="9"/>
      <c r="F14" s="9"/>
      <c r="G14" s="9"/>
    </row>
    <row r="15" spans="1:10" x14ac:dyDescent="0.35">
      <c r="A15" s="9" t="s">
        <v>9</v>
      </c>
      <c r="B15" s="9" t="s">
        <v>10</v>
      </c>
      <c r="C15" s="10">
        <v>44874</v>
      </c>
      <c r="D15" s="9" t="s">
        <v>57</v>
      </c>
      <c r="E15" s="9"/>
      <c r="F15" s="9"/>
      <c r="G15" s="9"/>
    </row>
    <row r="16" spans="1:10" x14ac:dyDescent="0.35">
      <c r="A16" s="9" t="s">
        <v>9</v>
      </c>
      <c r="B16" s="9" t="s">
        <v>10</v>
      </c>
      <c r="C16" s="10">
        <v>44874</v>
      </c>
      <c r="D16" s="9" t="s">
        <v>57</v>
      </c>
      <c r="E16" s="9"/>
      <c r="F16" s="9"/>
      <c r="G16" s="9"/>
    </row>
    <row r="17" spans="1:8" x14ac:dyDescent="0.35">
      <c r="A17" s="9" t="s">
        <v>9</v>
      </c>
      <c r="B17" s="9" t="s">
        <v>10</v>
      </c>
      <c r="C17" s="10">
        <v>44874</v>
      </c>
      <c r="D17" s="9" t="s">
        <v>57</v>
      </c>
      <c r="E17" s="9"/>
      <c r="F17" s="9"/>
      <c r="G17" s="9"/>
    </row>
    <row r="18" spans="1:8" x14ac:dyDescent="0.35">
      <c r="A18" s="9" t="s">
        <v>9</v>
      </c>
      <c r="B18" s="9" t="s">
        <v>10</v>
      </c>
      <c r="C18" s="10">
        <v>44874</v>
      </c>
      <c r="D18" s="9" t="s">
        <v>57</v>
      </c>
      <c r="E18" s="9"/>
      <c r="F18" s="9"/>
      <c r="G18" s="9"/>
    </row>
    <row r="19" spans="1:8" x14ac:dyDescent="0.35">
      <c r="A19" s="9" t="s">
        <v>9</v>
      </c>
      <c r="B19" s="9" t="s">
        <v>10</v>
      </c>
      <c r="C19" s="10">
        <v>44874</v>
      </c>
      <c r="D19" s="9" t="s">
        <v>57</v>
      </c>
      <c r="E19" s="9"/>
      <c r="F19" s="9"/>
      <c r="G19" s="9"/>
    </row>
    <row r="20" spans="1:8" x14ac:dyDescent="0.35">
      <c r="A20" s="9" t="s">
        <v>9</v>
      </c>
      <c r="B20" s="9" t="s">
        <v>10</v>
      </c>
      <c r="C20" s="10">
        <v>44874</v>
      </c>
      <c r="D20" s="9" t="s">
        <v>57</v>
      </c>
      <c r="E20" s="9"/>
      <c r="F20" s="9"/>
      <c r="G20" s="9"/>
      <c r="H20" s="9"/>
    </row>
    <row r="21" spans="1:8" x14ac:dyDescent="0.35">
      <c r="A21" s="9" t="s">
        <v>9</v>
      </c>
      <c r="B21" s="9" t="s">
        <v>10</v>
      </c>
      <c r="C21" s="10">
        <v>44874</v>
      </c>
      <c r="D21" s="9" t="s">
        <v>57</v>
      </c>
      <c r="E21" s="9"/>
      <c r="F21" s="9"/>
      <c r="G21" s="9"/>
    </row>
    <row r="22" spans="1:8" x14ac:dyDescent="0.35">
      <c r="A22" s="9" t="s">
        <v>9</v>
      </c>
      <c r="B22" s="9" t="s">
        <v>10</v>
      </c>
      <c r="C22" s="10">
        <v>44874</v>
      </c>
      <c r="D22" s="9" t="s">
        <v>57</v>
      </c>
      <c r="E22" s="9"/>
      <c r="F22" s="9"/>
      <c r="G22" s="9"/>
    </row>
    <row r="23" spans="1:8" x14ac:dyDescent="0.35">
      <c r="A23" s="9"/>
      <c r="B23" s="9"/>
      <c r="C23" s="10"/>
      <c r="D23" s="9"/>
      <c r="E23" s="26" t="s">
        <v>126</v>
      </c>
      <c r="F23" s="6" t="e">
        <f>AVERAGE(#REF!)</f>
        <v>#REF!</v>
      </c>
      <c r="G23" s="6" t="e">
        <f>AVERAGE(#REF!)</f>
        <v>#REF!</v>
      </c>
    </row>
    <row r="24" spans="1:8" x14ac:dyDescent="0.35">
      <c r="A24" s="9"/>
      <c r="B24" s="9"/>
      <c r="C24" s="10"/>
      <c r="D24" s="9"/>
      <c r="E24" s="9"/>
      <c r="F24" s="9" t="s">
        <v>14</v>
      </c>
      <c r="G24" s="9">
        <f>COUNTBLANK(H2:H22)</f>
        <v>21</v>
      </c>
      <c r="H24" s="6">
        <f>G24/21*100</f>
        <v>100</v>
      </c>
    </row>
    <row r="25" spans="1:8" x14ac:dyDescent="0.35">
      <c r="A25" s="9"/>
      <c r="B25" s="9"/>
      <c r="C25" s="10"/>
      <c r="D25" s="9"/>
      <c r="E25" s="9"/>
      <c r="F25" s="9" t="s">
        <v>15</v>
      </c>
      <c r="G25" s="9">
        <f>COUNTIF(H2:H22,1)</f>
        <v>0</v>
      </c>
      <c r="H25" s="6">
        <f>G25/21*100</f>
        <v>0</v>
      </c>
    </row>
    <row r="26" spans="1:8" x14ac:dyDescent="0.35">
      <c r="A26" s="9"/>
      <c r="B26" s="9"/>
      <c r="C26" s="10"/>
      <c r="D26" s="9"/>
      <c r="E26" s="9"/>
      <c r="F26" s="9" t="s">
        <v>16</v>
      </c>
      <c r="G26" s="9">
        <f>COUNTIF(H2:H22,2)</f>
        <v>0</v>
      </c>
      <c r="H26" s="6">
        <f>G26/21*100</f>
        <v>0</v>
      </c>
    </row>
    <row r="27" spans="1:8" x14ac:dyDescent="0.35">
      <c r="A27" s="9"/>
      <c r="B27" s="9"/>
      <c r="C27" s="10"/>
      <c r="D27" s="9"/>
      <c r="E27" s="9"/>
      <c r="F27" s="9" t="s">
        <v>17</v>
      </c>
      <c r="G27" s="9">
        <f>COUNTIF(H2:H22,3)</f>
        <v>0</v>
      </c>
      <c r="H27" s="6">
        <f>G27/21*100</f>
        <v>0</v>
      </c>
    </row>
    <row r="28" spans="1:8" x14ac:dyDescent="0.35">
      <c r="A28" s="9"/>
      <c r="B28" s="9"/>
      <c r="C28" s="10"/>
      <c r="D28" s="9"/>
      <c r="E28" s="9"/>
      <c r="F28" s="9" t="s">
        <v>18</v>
      </c>
      <c r="G28" s="9">
        <f>COUNTIF(H2:H22,4)</f>
        <v>0</v>
      </c>
      <c r="H28" s="6">
        <f>G28/21*100</f>
        <v>0</v>
      </c>
    </row>
    <row r="29" spans="1:8" x14ac:dyDescent="0.35">
      <c r="A29" s="9"/>
      <c r="B29" s="9"/>
      <c r="C29" s="10"/>
      <c r="D29" s="9"/>
      <c r="E29" s="9"/>
    </row>
    <row r="30" spans="1:8" x14ac:dyDescent="0.35">
      <c r="A30" s="9"/>
      <c r="B30" s="9"/>
      <c r="C30" s="10"/>
      <c r="D30" s="9"/>
      <c r="E30" s="9"/>
      <c r="G30" s="6">
        <f>SUM(G24:G28)</f>
        <v>21</v>
      </c>
      <c r="H30" s="6">
        <f>SUM(H24:H28)</f>
        <v>100</v>
      </c>
    </row>
    <row r="31" spans="1:8" x14ac:dyDescent="0.35">
      <c r="A31" s="9"/>
      <c r="B31" s="9"/>
      <c r="C31" s="10"/>
      <c r="D31" s="9"/>
      <c r="E31" s="9"/>
      <c r="F31" s="9"/>
      <c r="G31" s="9"/>
    </row>
    <row r="32" spans="1:8" x14ac:dyDescent="0.35">
      <c r="A32" s="9"/>
      <c r="B32" s="9"/>
      <c r="C32" s="10"/>
      <c r="D32" s="9"/>
      <c r="E32" s="9"/>
      <c r="F32" s="9"/>
      <c r="G32" s="9"/>
    </row>
    <row r="33" spans="1:8" x14ac:dyDescent="0.35">
      <c r="A33" s="9"/>
      <c r="B33" s="9"/>
      <c r="C33" s="10"/>
      <c r="D33" s="9"/>
      <c r="E33" s="9"/>
      <c r="F33" s="9"/>
      <c r="G33" s="9"/>
    </row>
    <row r="34" spans="1:8" x14ac:dyDescent="0.35">
      <c r="A34" s="9"/>
      <c r="B34" s="9"/>
      <c r="C34" s="10"/>
      <c r="D34" s="9"/>
      <c r="E34" s="9"/>
      <c r="F34" s="9"/>
      <c r="G34" s="9"/>
    </row>
    <row r="35" spans="1:8" x14ac:dyDescent="0.35">
      <c r="A35" s="9"/>
      <c r="B35" s="9"/>
      <c r="C35" s="10"/>
      <c r="D35" s="9"/>
      <c r="E35" s="9"/>
      <c r="F35" s="9"/>
      <c r="G35" s="9"/>
    </row>
    <row r="36" spans="1:8" x14ac:dyDescent="0.35">
      <c r="A36" s="9"/>
      <c r="B36" s="9"/>
      <c r="C36" s="10"/>
      <c r="D36" s="9"/>
      <c r="E36" s="9"/>
      <c r="F36" s="9"/>
      <c r="G36" s="9"/>
    </row>
    <row r="37" spans="1:8" x14ac:dyDescent="0.35">
      <c r="A37" s="9"/>
      <c r="B37" s="9"/>
      <c r="C37" s="10"/>
      <c r="D37" s="9"/>
      <c r="E37" s="9"/>
      <c r="F37" s="9"/>
      <c r="G37" s="9"/>
    </row>
    <row r="38" spans="1:8" x14ac:dyDescent="0.35">
      <c r="A38" s="9"/>
      <c r="B38" s="9"/>
      <c r="C38" s="10"/>
      <c r="D38" s="9"/>
      <c r="E38" s="9"/>
      <c r="F38" s="9"/>
      <c r="G38" s="9"/>
    </row>
    <row r="39" spans="1:8" x14ac:dyDescent="0.35">
      <c r="A39" s="9"/>
      <c r="B39" s="9"/>
      <c r="C39" s="10"/>
      <c r="D39" s="9"/>
      <c r="E39" s="9"/>
      <c r="F39" s="9"/>
      <c r="G39" s="9"/>
    </row>
    <row r="40" spans="1:8" x14ac:dyDescent="0.35">
      <c r="A40" s="9"/>
      <c r="B40" s="9"/>
      <c r="C40" s="10"/>
      <c r="D40" s="9"/>
      <c r="E40" s="9"/>
      <c r="F40" s="9"/>
      <c r="G40" s="9"/>
      <c r="H40" s="9"/>
    </row>
    <row r="41" spans="1:8" x14ac:dyDescent="0.35">
      <c r="A41" s="9"/>
      <c r="B41" s="9"/>
      <c r="C41" s="10"/>
      <c r="D41" s="9"/>
      <c r="E41" s="9"/>
      <c r="F41" s="9"/>
      <c r="G41" s="9"/>
    </row>
    <row r="42" spans="1:8" x14ac:dyDescent="0.35">
      <c r="A42" s="9"/>
      <c r="B42" s="9"/>
      <c r="C42" s="10"/>
      <c r="D42" s="9"/>
      <c r="E42" s="9"/>
      <c r="F42" s="9"/>
      <c r="G42" s="9"/>
    </row>
    <row r="43" spans="1:8" x14ac:dyDescent="0.35">
      <c r="A43" s="9"/>
      <c r="B43" s="9"/>
      <c r="C43" s="10"/>
      <c r="D43" s="9"/>
      <c r="E43" s="9"/>
      <c r="F43" s="9"/>
      <c r="G43" s="9"/>
    </row>
    <row r="44" spans="1:8" x14ac:dyDescent="0.35">
      <c r="A44" s="9"/>
      <c r="B44" s="9"/>
      <c r="C44" s="10"/>
      <c r="D44" s="9"/>
      <c r="E44" s="9"/>
      <c r="F44" s="9"/>
      <c r="G44" s="9"/>
    </row>
    <row r="45" spans="1:8" x14ac:dyDescent="0.35">
      <c r="A45" s="9"/>
      <c r="B45" s="9"/>
      <c r="C45" s="10"/>
      <c r="D45" s="9"/>
      <c r="E45" s="9"/>
      <c r="F45" s="9"/>
      <c r="G45" s="9"/>
    </row>
    <row r="46" spans="1:8" x14ac:dyDescent="0.35">
      <c r="A46" s="9"/>
      <c r="B46" s="9"/>
      <c r="C46" s="10"/>
      <c r="D46" s="9"/>
      <c r="E46" s="9"/>
      <c r="F46" s="9"/>
      <c r="G46" s="9"/>
    </row>
    <row r="47" spans="1:8" x14ac:dyDescent="0.35">
      <c r="A47" s="9"/>
      <c r="B47" s="9"/>
      <c r="C47" s="10"/>
      <c r="D47" s="9"/>
      <c r="E47" s="9"/>
      <c r="F47" s="9"/>
      <c r="G47" s="9"/>
    </row>
    <row r="48" spans="1:8" x14ac:dyDescent="0.35">
      <c r="A48" s="9"/>
      <c r="B48" s="9"/>
      <c r="C48" s="10"/>
      <c r="D48" s="9"/>
      <c r="E48" s="9"/>
      <c r="F48" s="9"/>
      <c r="G48" s="9"/>
    </row>
    <row r="49" spans="1:8" x14ac:dyDescent="0.35">
      <c r="A49" s="9"/>
      <c r="B49" s="9"/>
      <c r="C49" s="10"/>
      <c r="D49" s="9"/>
      <c r="E49" s="9"/>
      <c r="F49" s="9"/>
      <c r="G49" s="9"/>
    </row>
    <row r="50" spans="1:8" x14ac:dyDescent="0.35">
      <c r="A50" s="9"/>
      <c r="B50" s="9"/>
      <c r="C50" s="10"/>
      <c r="D50" s="9"/>
      <c r="E50" s="9"/>
      <c r="F50" s="9"/>
      <c r="G50" s="9"/>
    </row>
    <row r="51" spans="1:8" x14ac:dyDescent="0.35">
      <c r="A51" s="9"/>
      <c r="B51" s="9"/>
      <c r="C51" s="10"/>
      <c r="D51" s="9"/>
      <c r="E51" s="9"/>
      <c r="F51" s="9"/>
      <c r="G51" s="9"/>
    </row>
    <row r="52" spans="1:8" x14ac:dyDescent="0.35">
      <c r="A52" s="9"/>
      <c r="B52" s="9"/>
      <c r="C52" s="10"/>
      <c r="D52" s="9"/>
      <c r="E52" s="9"/>
      <c r="F52" s="9"/>
      <c r="G52" s="9"/>
      <c r="H52" s="9"/>
    </row>
    <row r="53" spans="1:8" x14ac:dyDescent="0.35">
      <c r="A53" s="9"/>
      <c r="B53" s="9"/>
      <c r="C53" s="10"/>
      <c r="D53" s="9"/>
      <c r="E53" s="9"/>
      <c r="F53" s="9"/>
      <c r="G53" s="9"/>
      <c r="H53" s="9"/>
    </row>
    <row r="54" spans="1:8" x14ac:dyDescent="0.35">
      <c r="A54" s="9"/>
      <c r="B54" s="9"/>
      <c r="C54" s="10"/>
      <c r="D54" s="9"/>
      <c r="E54" s="9"/>
      <c r="F54" s="9"/>
      <c r="G54" s="9"/>
    </row>
    <row r="55" spans="1:8" x14ac:dyDescent="0.35">
      <c r="A55" s="9"/>
      <c r="B55" s="9"/>
      <c r="C55" s="10"/>
      <c r="D55" s="9"/>
      <c r="E55" s="9"/>
      <c r="F55" s="9"/>
      <c r="G55" s="9"/>
    </row>
    <row r="56" spans="1:8" x14ac:dyDescent="0.35">
      <c r="A56" s="9"/>
      <c r="B56" s="9"/>
      <c r="C56" s="10"/>
      <c r="D56" s="9"/>
      <c r="E56" s="9"/>
      <c r="F56" s="9"/>
      <c r="G56" s="9"/>
    </row>
    <row r="57" spans="1:8" x14ac:dyDescent="0.35">
      <c r="A57" s="9"/>
      <c r="B57" s="9"/>
      <c r="C57" s="10"/>
      <c r="D57" s="9"/>
      <c r="E57" s="9"/>
      <c r="F57" s="9"/>
      <c r="G57" s="9"/>
      <c r="H57" s="9"/>
    </row>
    <row r="58" spans="1:8" x14ac:dyDescent="0.35">
      <c r="A58" s="9"/>
      <c r="B58" s="9"/>
      <c r="C58" s="10"/>
      <c r="D58" s="9"/>
      <c r="E58" s="9"/>
      <c r="F58" s="9"/>
      <c r="G58" s="9"/>
    </row>
    <row r="59" spans="1:8" x14ac:dyDescent="0.35">
      <c r="A59" s="9"/>
      <c r="B59" s="9"/>
      <c r="C59" s="10"/>
      <c r="D59" s="9"/>
      <c r="E59" s="9"/>
      <c r="F59" s="9"/>
      <c r="G59" s="9"/>
    </row>
    <row r="60" spans="1:8" x14ac:dyDescent="0.35">
      <c r="A60" s="9"/>
      <c r="B60" s="9"/>
      <c r="C60" s="10"/>
      <c r="D60" s="9"/>
      <c r="E60" s="9"/>
      <c r="F60" s="9"/>
      <c r="G60" s="9"/>
    </row>
    <row r="61" spans="1:8" x14ac:dyDescent="0.35">
      <c r="A61" s="9"/>
      <c r="B61" s="9"/>
      <c r="C61" s="10"/>
      <c r="D61" s="9"/>
      <c r="E61" s="9"/>
      <c r="F61" s="9"/>
      <c r="G61" s="9"/>
    </row>
    <row r="62" spans="1:8" x14ac:dyDescent="0.35">
      <c r="A62" s="9"/>
      <c r="B62" s="9"/>
      <c r="C62" s="10"/>
      <c r="D62" s="9"/>
      <c r="E62" s="9"/>
      <c r="F62" s="9"/>
      <c r="G62" s="9"/>
    </row>
    <row r="63" spans="1:8" x14ac:dyDescent="0.35">
      <c r="A63" s="9"/>
      <c r="B63" s="9"/>
      <c r="C63" s="10"/>
      <c r="D63" s="9"/>
      <c r="E63" s="9"/>
      <c r="F63" s="9"/>
      <c r="G63" s="9"/>
    </row>
    <row r="64" spans="1:8" x14ac:dyDescent="0.35">
      <c r="A64" s="9"/>
      <c r="B64" s="9"/>
      <c r="C64" s="10"/>
      <c r="D64" s="9"/>
      <c r="E64" s="9"/>
      <c r="F64" s="9"/>
      <c r="G64" s="9"/>
    </row>
    <row r="65" spans="1:8" x14ac:dyDescent="0.35">
      <c r="A65" s="9"/>
      <c r="B65" s="9"/>
      <c r="C65" s="10"/>
      <c r="D65" s="9"/>
      <c r="E65" s="9"/>
      <c r="F65" s="9"/>
      <c r="G65" s="9"/>
    </row>
    <row r="66" spans="1:8" x14ac:dyDescent="0.35">
      <c r="A66" s="9"/>
      <c r="B66" s="9"/>
      <c r="C66" s="10"/>
      <c r="D66" s="9"/>
      <c r="E66" s="9"/>
      <c r="F66" s="9"/>
      <c r="G66" s="9"/>
    </row>
    <row r="67" spans="1:8" x14ac:dyDescent="0.35">
      <c r="A67" s="9"/>
      <c r="B67" s="9"/>
      <c r="C67" s="10"/>
      <c r="D67" s="9"/>
      <c r="E67" s="9"/>
      <c r="F67" s="9"/>
      <c r="G67" s="9"/>
    </row>
    <row r="68" spans="1:8" x14ac:dyDescent="0.35">
      <c r="A68" s="9"/>
      <c r="B68" s="9"/>
      <c r="C68" s="10"/>
      <c r="D68" s="9"/>
      <c r="E68" s="9"/>
      <c r="F68" s="9"/>
      <c r="G68" s="9"/>
    </row>
    <row r="69" spans="1:8" x14ac:dyDescent="0.35">
      <c r="A69" s="9"/>
      <c r="B69" s="9"/>
      <c r="C69" s="10"/>
      <c r="D69" s="9"/>
      <c r="E69" s="9"/>
      <c r="F69" s="9"/>
      <c r="G69" s="9"/>
    </row>
    <row r="70" spans="1:8" x14ac:dyDescent="0.35">
      <c r="A70" s="9"/>
      <c r="B70" s="9"/>
      <c r="C70" s="10"/>
      <c r="D70" s="9"/>
      <c r="E70" s="9"/>
      <c r="F70" s="9"/>
      <c r="G70" s="9"/>
    </row>
    <row r="71" spans="1:8" x14ac:dyDescent="0.35">
      <c r="A71" s="9"/>
      <c r="B71" s="9"/>
      <c r="C71" s="10"/>
      <c r="D71" s="9"/>
      <c r="E71" s="9"/>
      <c r="F71" s="9"/>
      <c r="G71" s="9"/>
    </row>
    <row r="72" spans="1:8" x14ac:dyDescent="0.35">
      <c r="A72" s="9"/>
      <c r="B72" s="9"/>
      <c r="C72" s="10"/>
      <c r="D72" s="9"/>
      <c r="E72" s="9"/>
      <c r="F72" s="9"/>
      <c r="G72" s="9"/>
      <c r="H72" s="9"/>
    </row>
    <row r="73" spans="1:8" x14ac:dyDescent="0.35">
      <c r="A73" s="9"/>
      <c r="B73" s="9"/>
      <c r="C73" s="10"/>
      <c r="D73" s="9"/>
      <c r="E73" s="9"/>
      <c r="F73" s="9"/>
      <c r="G73" s="9"/>
    </row>
    <row r="74" spans="1:8" x14ac:dyDescent="0.35">
      <c r="A74" s="9"/>
      <c r="B74" s="9"/>
      <c r="C74" s="10"/>
      <c r="D74" s="9"/>
      <c r="E74" s="9"/>
      <c r="F74" s="9"/>
      <c r="G74" s="9"/>
    </row>
    <row r="75" spans="1:8" x14ac:dyDescent="0.35">
      <c r="A75" s="9"/>
      <c r="B75" s="9"/>
      <c r="C75" s="10"/>
      <c r="D75" s="9"/>
      <c r="E75" s="9"/>
      <c r="F75" s="9"/>
      <c r="G75" s="9"/>
    </row>
    <row r="76" spans="1:8" x14ac:dyDescent="0.35">
      <c r="A76" s="9"/>
      <c r="B76" s="9"/>
      <c r="C76" s="10"/>
      <c r="D76" s="9"/>
      <c r="E76" s="9"/>
      <c r="F76" s="9"/>
      <c r="G76" s="9"/>
    </row>
    <row r="77" spans="1:8" x14ac:dyDescent="0.35">
      <c r="A77" s="9"/>
      <c r="B77" s="9"/>
      <c r="C77" s="10"/>
      <c r="D77" s="9"/>
      <c r="E77" s="9"/>
      <c r="F77" s="9"/>
      <c r="G77" s="9"/>
    </row>
    <row r="78" spans="1:8" x14ac:dyDescent="0.35">
      <c r="A78" s="9"/>
      <c r="B78" s="9"/>
      <c r="C78" s="10"/>
      <c r="D78" s="9"/>
      <c r="E78" s="9"/>
      <c r="F78" s="9"/>
      <c r="G78" s="9"/>
    </row>
    <row r="79" spans="1:8" x14ac:dyDescent="0.35">
      <c r="A79" s="9"/>
      <c r="B79" s="9"/>
      <c r="C79" s="10"/>
      <c r="D79" s="9"/>
      <c r="E79" s="9"/>
      <c r="F79" s="9"/>
      <c r="G79" s="9"/>
      <c r="H79" s="9"/>
    </row>
    <row r="80" spans="1:8" x14ac:dyDescent="0.35">
      <c r="A80" s="9"/>
      <c r="B80" s="9"/>
      <c r="C80" s="10"/>
      <c r="D80" s="9"/>
      <c r="E80" s="9"/>
      <c r="F80" s="9"/>
      <c r="G80" s="9"/>
    </row>
    <row r="81" spans="1:7" x14ac:dyDescent="0.35">
      <c r="A81" s="9"/>
      <c r="B81" s="9"/>
      <c r="C81" s="10"/>
      <c r="D81" s="9"/>
      <c r="E81" s="9"/>
      <c r="F81" s="9"/>
      <c r="G81" s="9"/>
    </row>
    <row r="82" spans="1:7" x14ac:dyDescent="0.35">
      <c r="A82" s="9"/>
      <c r="B82" s="9"/>
      <c r="C82" s="10"/>
      <c r="D82" s="9"/>
      <c r="E82" s="9"/>
      <c r="F82" s="9"/>
      <c r="G82" s="9"/>
    </row>
    <row r="83" spans="1:7" x14ac:dyDescent="0.35">
      <c r="A83" s="9"/>
      <c r="B83" s="9"/>
      <c r="C83" s="10"/>
      <c r="D83" s="9"/>
      <c r="E83" s="9"/>
      <c r="F83" s="9"/>
      <c r="G83" s="9"/>
    </row>
    <row r="84" spans="1:7" x14ac:dyDescent="0.35">
      <c r="A84" s="9"/>
      <c r="B84" s="9"/>
      <c r="C84" s="10"/>
      <c r="D84" s="9"/>
      <c r="E84" s="9"/>
      <c r="F84" s="9"/>
      <c r="G84" s="9"/>
    </row>
    <row r="85" spans="1:7" x14ac:dyDescent="0.35">
      <c r="A85" s="9"/>
      <c r="B85" s="9"/>
      <c r="C85" s="10"/>
      <c r="D85" s="9"/>
      <c r="E85" s="9"/>
      <c r="F85" s="9"/>
      <c r="G85" s="9"/>
    </row>
    <row r="90" spans="1:7" ht="15" customHeight="1" x14ac:dyDescent="0.35"/>
    <row r="91" spans="1:7" ht="15" customHeight="1" x14ac:dyDescent="0.35"/>
    <row r="93" spans="1:7" ht="1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25"/>
  <sheetViews>
    <sheetView zoomScale="90" zoomScaleNormal="90" workbookViewId="0">
      <selection activeCell="E117" sqref="E117:G117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6" style="6" customWidth="1"/>
    <col min="10" max="10" width="8.81640625" style="6" customWidth="1"/>
    <col min="11" max="16384" width="14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 t="s">
        <v>60</v>
      </c>
      <c r="D2" s="9">
        <v>1</v>
      </c>
      <c r="E2" s="9">
        <v>1</v>
      </c>
      <c r="F2" s="9">
        <v>4</v>
      </c>
      <c r="G2" s="9">
        <v>7</v>
      </c>
      <c r="H2" s="9">
        <v>0</v>
      </c>
      <c r="I2" s="9" t="s">
        <v>61</v>
      </c>
      <c r="J2" s="9"/>
    </row>
    <row r="3" spans="1:10" x14ac:dyDescent="0.35">
      <c r="A3" s="9" t="s">
        <v>9</v>
      </c>
      <c r="B3" s="9" t="s">
        <v>10</v>
      </c>
      <c r="C3" s="10" t="s">
        <v>60</v>
      </c>
      <c r="D3" s="9"/>
      <c r="E3" s="9"/>
      <c r="F3" s="9">
        <v>1</v>
      </c>
      <c r="G3" s="9">
        <v>5</v>
      </c>
      <c r="H3" s="9">
        <v>0</v>
      </c>
      <c r="I3" s="9" t="s">
        <v>61</v>
      </c>
    </row>
    <row r="4" spans="1:10" x14ac:dyDescent="0.35">
      <c r="A4" s="9" t="s">
        <v>9</v>
      </c>
      <c r="B4" s="9" t="s">
        <v>10</v>
      </c>
      <c r="C4" s="10" t="s">
        <v>60</v>
      </c>
      <c r="D4" s="9"/>
      <c r="E4" s="9"/>
      <c r="F4" s="9">
        <v>5</v>
      </c>
      <c r="G4" s="9">
        <v>8</v>
      </c>
      <c r="H4" s="9">
        <v>0</v>
      </c>
      <c r="I4" s="9" t="s">
        <v>61</v>
      </c>
    </row>
    <row r="5" spans="1:10" x14ac:dyDescent="0.35">
      <c r="A5" s="9" t="s">
        <v>9</v>
      </c>
      <c r="B5" s="9" t="s">
        <v>10</v>
      </c>
      <c r="C5" s="10" t="s">
        <v>60</v>
      </c>
      <c r="D5" s="9"/>
      <c r="E5" s="9"/>
      <c r="F5" s="9">
        <v>2</v>
      </c>
      <c r="G5" s="9">
        <v>4</v>
      </c>
      <c r="H5" s="9">
        <v>0</v>
      </c>
      <c r="I5" s="9" t="s">
        <v>61</v>
      </c>
    </row>
    <row r="6" spans="1:10" x14ac:dyDescent="0.35">
      <c r="A6" s="9" t="s">
        <v>9</v>
      </c>
      <c r="B6" s="9" t="s">
        <v>10</v>
      </c>
      <c r="C6" s="10" t="s">
        <v>60</v>
      </c>
      <c r="D6" s="9"/>
      <c r="E6" s="9"/>
      <c r="F6" s="9">
        <v>4</v>
      </c>
      <c r="G6" s="9">
        <v>7</v>
      </c>
      <c r="H6" s="9">
        <v>0</v>
      </c>
      <c r="I6" s="9" t="s">
        <v>61</v>
      </c>
    </row>
    <row r="7" spans="1:10" x14ac:dyDescent="0.35">
      <c r="A7" s="9" t="s">
        <v>9</v>
      </c>
      <c r="B7" s="9" t="s">
        <v>10</v>
      </c>
      <c r="C7" s="10" t="s">
        <v>60</v>
      </c>
      <c r="D7" s="9"/>
      <c r="E7" s="9"/>
      <c r="F7" s="9">
        <v>8</v>
      </c>
      <c r="G7" s="9">
        <v>10</v>
      </c>
      <c r="H7" s="9">
        <v>0</v>
      </c>
      <c r="I7" s="9" t="s">
        <v>61</v>
      </c>
    </row>
    <row r="8" spans="1:10" x14ac:dyDescent="0.35">
      <c r="A8" s="9" t="s">
        <v>9</v>
      </c>
      <c r="B8" s="9" t="s">
        <v>10</v>
      </c>
      <c r="C8" s="10" t="s">
        <v>60</v>
      </c>
      <c r="D8" s="9"/>
      <c r="E8" s="9"/>
      <c r="F8" s="9">
        <v>4</v>
      </c>
      <c r="G8" s="9">
        <v>6</v>
      </c>
      <c r="H8" s="9">
        <v>0</v>
      </c>
      <c r="I8" s="9" t="s">
        <v>61</v>
      </c>
    </row>
    <row r="9" spans="1:10" x14ac:dyDescent="0.35">
      <c r="A9" s="9" t="s">
        <v>9</v>
      </c>
      <c r="B9" s="9" t="s">
        <v>10</v>
      </c>
      <c r="C9" s="10" t="s">
        <v>60</v>
      </c>
      <c r="D9" s="9"/>
      <c r="E9" s="9"/>
      <c r="F9" s="9">
        <v>4</v>
      </c>
      <c r="G9" s="9">
        <v>7</v>
      </c>
      <c r="H9" s="9">
        <v>0</v>
      </c>
      <c r="I9" s="9" t="s">
        <v>61</v>
      </c>
    </row>
    <row r="10" spans="1:10" x14ac:dyDescent="0.35">
      <c r="A10" s="9" t="s">
        <v>9</v>
      </c>
      <c r="B10" s="9" t="s">
        <v>10</v>
      </c>
      <c r="C10" s="10" t="s">
        <v>60</v>
      </c>
      <c r="D10" s="9"/>
      <c r="E10" s="9"/>
      <c r="F10" s="9">
        <v>4</v>
      </c>
      <c r="G10" s="9">
        <v>5</v>
      </c>
      <c r="H10" s="9">
        <v>0</v>
      </c>
      <c r="I10" s="9" t="s">
        <v>61</v>
      </c>
    </row>
    <row r="11" spans="1:10" x14ac:dyDescent="0.35">
      <c r="A11" s="9" t="s">
        <v>9</v>
      </c>
      <c r="B11" s="9" t="s">
        <v>10</v>
      </c>
      <c r="C11" s="10" t="s">
        <v>60</v>
      </c>
      <c r="D11" s="9">
        <v>3</v>
      </c>
      <c r="E11" s="9">
        <v>2</v>
      </c>
      <c r="F11" s="9">
        <v>5</v>
      </c>
      <c r="G11" s="9">
        <v>7</v>
      </c>
      <c r="H11" s="9">
        <v>0</v>
      </c>
      <c r="I11" s="9" t="s">
        <v>61</v>
      </c>
    </row>
    <row r="12" spans="1:10" x14ac:dyDescent="0.35">
      <c r="A12" s="9" t="s">
        <v>9</v>
      </c>
      <c r="B12" s="9" t="s">
        <v>10</v>
      </c>
      <c r="C12" s="10" t="s">
        <v>60</v>
      </c>
      <c r="D12" s="9"/>
      <c r="E12" s="9"/>
      <c r="F12" s="9">
        <v>7</v>
      </c>
      <c r="G12" s="9">
        <v>10</v>
      </c>
      <c r="H12" s="9">
        <v>0</v>
      </c>
      <c r="I12" s="9" t="s">
        <v>61</v>
      </c>
    </row>
    <row r="13" spans="1:10" x14ac:dyDescent="0.35">
      <c r="A13" s="9" t="s">
        <v>9</v>
      </c>
      <c r="B13" s="9" t="s">
        <v>10</v>
      </c>
      <c r="C13" s="10" t="s">
        <v>60</v>
      </c>
      <c r="D13" s="9"/>
      <c r="E13" s="9"/>
      <c r="F13" s="9">
        <v>1</v>
      </c>
      <c r="G13" s="9">
        <v>1</v>
      </c>
      <c r="H13" s="9">
        <v>0</v>
      </c>
      <c r="I13" s="9" t="s">
        <v>61</v>
      </c>
    </row>
    <row r="14" spans="1:10" x14ac:dyDescent="0.35">
      <c r="A14" s="9" t="s">
        <v>9</v>
      </c>
      <c r="B14" s="9" t="s">
        <v>10</v>
      </c>
      <c r="C14" s="10" t="s">
        <v>60</v>
      </c>
      <c r="D14" s="9">
        <v>5</v>
      </c>
      <c r="E14" s="9">
        <v>3</v>
      </c>
      <c r="F14" s="9">
        <v>1</v>
      </c>
      <c r="G14" s="9">
        <v>5</v>
      </c>
      <c r="H14" s="9">
        <v>0</v>
      </c>
      <c r="I14" s="9" t="s">
        <v>61</v>
      </c>
    </row>
    <row r="15" spans="1:10" x14ac:dyDescent="0.35">
      <c r="A15" s="9" t="s">
        <v>9</v>
      </c>
      <c r="B15" s="9" t="s">
        <v>10</v>
      </c>
      <c r="C15" s="10" t="s">
        <v>60</v>
      </c>
      <c r="D15" s="9"/>
      <c r="E15" s="9"/>
      <c r="F15" s="9">
        <v>1</v>
      </c>
      <c r="G15" s="9">
        <v>5</v>
      </c>
      <c r="H15" s="9">
        <v>0</v>
      </c>
      <c r="I15" s="9" t="s">
        <v>61</v>
      </c>
    </row>
    <row r="16" spans="1:10" x14ac:dyDescent="0.35">
      <c r="A16" s="9" t="s">
        <v>9</v>
      </c>
      <c r="B16" s="9" t="s">
        <v>10</v>
      </c>
      <c r="C16" s="10" t="s">
        <v>60</v>
      </c>
      <c r="D16" s="9"/>
      <c r="E16" s="9"/>
      <c r="F16" s="9">
        <v>4</v>
      </c>
      <c r="G16" s="9">
        <v>7</v>
      </c>
      <c r="H16" s="9">
        <v>0</v>
      </c>
      <c r="I16" s="9" t="s">
        <v>61</v>
      </c>
    </row>
    <row r="17" spans="1:9" x14ac:dyDescent="0.35">
      <c r="A17" s="9" t="s">
        <v>9</v>
      </c>
      <c r="B17" s="9" t="s">
        <v>10</v>
      </c>
      <c r="C17" s="10" t="s">
        <v>60</v>
      </c>
      <c r="D17" s="9"/>
      <c r="E17" s="9"/>
      <c r="F17" s="9">
        <v>2</v>
      </c>
      <c r="G17" s="9">
        <v>3</v>
      </c>
      <c r="H17" s="9">
        <v>0</v>
      </c>
      <c r="I17" s="9" t="s">
        <v>61</v>
      </c>
    </row>
    <row r="18" spans="1:9" x14ac:dyDescent="0.35">
      <c r="A18" s="9" t="s">
        <v>9</v>
      </c>
      <c r="B18" s="9" t="s">
        <v>10</v>
      </c>
      <c r="C18" s="10" t="s">
        <v>60</v>
      </c>
      <c r="D18" s="9"/>
      <c r="E18" s="9"/>
      <c r="F18" s="9">
        <v>1</v>
      </c>
      <c r="G18" s="9">
        <v>7</v>
      </c>
      <c r="H18" s="9">
        <v>0</v>
      </c>
      <c r="I18" s="9" t="s">
        <v>61</v>
      </c>
    </row>
    <row r="19" spans="1:9" x14ac:dyDescent="0.35">
      <c r="A19" s="9" t="s">
        <v>9</v>
      </c>
      <c r="B19" s="9" t="s">
        <v>10</v>
      </c>
      <c r="C19" s="10" t="s">
        <v>60</v>
      </c>
      <c r="D19" s="9"/>
      <c r="E19" s="9"/>
      <c r="F19" s="9">
        <v>4</v>
      </c>
      <c r="G19" s="9">
        <v>6</v>
      </c>
      <c r="H19" s="9">
        <v>0</v>
      </c>
      <c r="I19" s="9" t="s">
        <v>61</v>
      </c>
    </row>
    <row r="20" spans="1:9" x14ac:dyDescent="0.35">
      <c r="A20" s="9" t="s">
        <v>9</v>
      </c>
      <c r="B20" s="9" t="s">
        <v>10</v>
      </c>
      <c r="C20" s="10" t="s">
        <v>60</v>
      </c>
      <c r="D20" s="9"/>
      <c r="E20" s="9"/>
      <c r="F20" s="9">
        <v>2</v>
      </c>
      <c r="G20" s="9">
        <v>4</v>
      </c>
      <c r="H20" s="9">
        <v>0</v>
      </c>
      <c r="I20" s="9" t="s">
        <v>61</v>
      </c>
    </row>
    <row r="21" spans="1:9" x14ac:dyDescent="0.35">
      <c r="A21" s="9" t="s">
        <v>9</v>
      </c>
      <c r="B21" s="9" t="s">
        <v>10</v>
      </c>
      <c r="C21" s="10" t="s">
        <v>60</v>
      </c>
      <c r="D21" s="9">
        <v>7</v>
      </c>
      <c r="E21" s="9">
        <v>4</v>
      </c>
      <c r="F21" s="9">
        <v>8</v>
      </c>
      <c r="G21" s="9">
        <v>11</v>
      </c>
      <c r="H21" s="9">
        <v>0</v>
      </c>
      <c r="I21" s="9" t="s">
        <v>61</v>
      </c>
    </row>
    <row r="22" spans="1:9" x14ac:dyDescent="0.35">
      <c r="A22" s="9" t="s">
        <v>9</v>
      </c>
      <c r="B22" s="9" t="s">
        <v>10</v>
      </c>
      <c r="C22" s="10" t="s">
        <v>60</v>
      </c>
      <c r="D22" s="9"/>
      <c r="E22" s="9"/>
      <c r="F22" s="9">
        <v>5</v>
      </c>
      <c r="G22" s="9">
        <v>6</v>
      </c>
      <c r="H22" s="9">
        <v>0</v>
      </c>
      <c r="I22" s="9" t="s">
        <v>61</v>
      </c>
    </row>
    <row r="23" spans="1:9" x14ac:dyDescent="0.35">
      <c r="A23" s="9" t="s">
        <v>9</v>
      </c>
      <c r="B23" s="9" t="s">
        <v>10</v>
      </c>
      <c r="C23" s="10" t="s">
        <v>60</v>
      </c>
      <c r="D23" s="9"/>
      <c r="E23" s="9"/>
      <c r="F23" s="6">
        <v>6</v>
      </c>
      <c r="G23" s="6">
        <v>7</v>
      </c>
      <c r="H23" s="9">
        <v>0</v>
      </c>
      <c r="I23" s="9" t="s">
        <v>61</v>
      </c>
    </row>
    <row r="24" spans="1:9" x14ac:dyDescent="0.35">
      <c r="A24" s="9" t="s">
        <v>9</v>
      </c>
      <c r="B24" s="9" t="s">
        <v>10</v>
      </c>
      <c r="C24" s="10" t="s">
        <v>60</v>
      </c>
      <c r="D24" s="9"/>
      <c r="E24" s="9"/>
      <c r="F24" s="9">
        <v>4</v>
      </c>
      <c r="G24" s="9">
        <v>5</v>
      </c>
      <c r="H24" s="9">
        <v>0</v>
      </c>
      <c r="I24" s="9" t="s">
        <v>61</v>
      </c>
    </row>
    <row r="25" spans="1:9" x14ac:dyDescent="0.35">
      <c r="A25" s="9" t="s">
        <v>9</v>
      </c>
      <c r="B25" s="9" t="s">
        <v>10</v>
      </c>
      <c r="C25" s="10" t="s">
        <v>60</v>
      </c>
      <c r="D25" s="9"/>
      <c r="E25" s="9"/>
      <c r="F25" s="9">
        <v>8</v>
      </c>
      <c r="G25" s="9">
        <v>10</v>
      </c>
      <c r="H25" s="9">
        <v>0</v>
      </c>
      <c r="I25" s="9" t="s">
        <v>61</v>
      </c>
    </row>
    <row r="26" spans="1:9" x14ac:dyDescent="0.35">
      <c r="A26" s="9" t="s">
        <v>9</v>
      </c>
      <c r="B26" s="9" t="s">
        <v>10</v>
      </c>
      <c r="C26" s="10" t="s">
        <v>60</v>
      </c>
      <c r="D26" s="9"/>
      <c r="E26" s="9"/>
      <c r="F26" s="9">
        <v>7</v>
      </c>
      <c r="G26" s="9">
        <v>10</v>
      </c>
      <c r="H26" s="9">
        <v>0</v>
      </c>
      <c r="I26" s="9" t="s">
        <v>61</v>
      </c>
    </row>
    <row r="27" spans="1:9" x14ac:dyDescent="0.35">
      <c r="A27" s="9" t="s">
        <v>9</v>
      </c>
      <c r="B27" s="9" t="s">
        <v>10</v>
      </c>
      <c r="C27" s="10" t="s">
        <v>60</v>
      </c>
      <c r="D27" s="9"/>
      <c r="E27" s="9"/>
      <c r="F27" s="9">
        <v>2</v>
      </c>
      <c r="G27" s="9">
        <v>3</v>
      </c>
      <c r="H27" s="9">
        <v>0</v>
      </c>
      <c r="I27" s="9" t="s">
        <v>61</v>
      </c>
    </row>
    <row r="28" spans="1:9" x14ac:dyDescent="0.35">
      <c r="A28" s="9" t="s">
        <v>9</v>
      </c>
      <c r="B28" s="9" t="s">
        <v>10</v>
      </c>
      <c r="C28" s="10" t="s">
        <v>60</v>
      </c>
      <c r="D28" s="9">
        <v>9</v>
      </c>
      <c r="E28" s="9">
        <v>5</v>
      </c>
      <c r="F28" s="9">
        <v>7</v>
      </c>
      <c r="G28" s="9">
        <v>10</v>
      </c>
      <c r="H28" s="9">
        <v>0</v>
      </c>
      <c r="I28" s="9" t="s">
        <v>61</v>
      </c>
    </row>
    <row r="29" spans="1:9" x14ac:dyDescent="0.35">
      <c r="A29" s="9" t="s">
        <v>9</v>
      </c>
      <c r="B29" s="9" t="s">
        <v>10</v>
      </c>
      <c r="C29" s="10" t="s">
        <v>60</v>
      </c>
      <c r="D29" s="9"/>
      <c r="E29" s="9"/>
      <c r="F29" s="6">
        <v>3</v>
      </c>
      <c r="G29" s="6">
        <v>5</v>
      </c>
      <c r="H29" s="9">
        <v>0</v>
      </c>
      <c r="I29" s="9" t="s">
        <v>61</v>
      </c>
    </row>
    <row r="30" spans="1:9" x14ac:dyDescent="0.35">
      <c r="A30" s="9" t="s">
        <v>9</v>
      </c>
      <c r="B30" s="9" t="s">
        <v>10</v>
      </c>
      <c r="C30" s="10" t="s">
        <v>60</v>
      </c>
      <c r="D30" s="9"/>
      <c r="E30" s="9"/>
      <c r="F30" s="6">
        <v>13</v>
      </c>
      <c r="G30" s="6">
        <v>16</v>
      </c>
      <c r="H30" s="9">
        <v>0</v>
      </c>
      <c r="I30" s="9" t="s">
        <v>61</v>
      </c>
    </row>
    <row r="31" spans="1:9" x14ac:dyDescent="0.35">
      <c r="A31" s="9" t="s">
        <v>9</v>
      </c>
      <c r="B31" s="9" t="s">
        <v>10</v>
      </c>
      <c r="C31" s="10" t="s">
        <v>60</v>
      </c>
      <c r="D31" s="9"/>
      <c r="E31" s="9"/>
      <c r="F31" s="9">
        <v>4</v>
      </c>
      <c r="G31" s="9">
        <v>6</v>
      </c>
      <c r="H31" s="9">
        <v>0</v>
      </c>
      <c r="I31" s="9" t="s">
        <v>61</v>
      </c>
    </row>
    <row r="32" spans="1:9" x14ac:dyDescent="0.35">
      <c r="A32" s="9" t="s">
        <v>9</v>
      </c>
      <c r="B32" s="9" t="s">
        <v>10</v>
      </c>
      <c r="C32" s="10" t="s">
        <v>60</v>
      </c>
      <c r="D32" s="9"/>
      <c r="E32" s="9"/>
      <c r="F32" s="9">
        <v>0.5</v>
      </c>
      <c r="G32" s="9">
        <v>0.5</v>
      </c>
      <c r="H32" s="9">
        <v>0</v>
      </c>
      <c r="I32" s="9" t="s">
        <v>61</v>
      </c>
    </row>
    <row r="33" spans="1:9" x14ac:dyDescent="0.35">
      <c r="A33" s="9" t="s">
        <v>9</v>
      </c>
      <c r="B33" s="9" t="s">
        <v>10</v>
      </c>
      <c r="C33" s="10" t="s">
        <v>60</v>
      </c>
      <c r="D33" s="9"/>
      <c r="E33" s="9"/>
      <c r="F33" s="9">
        <v>0.5</v>
      </c>
      <c r="G33" s="9">
        <v>0.5</v>
      </c>
      <c r="H33" s="9">
        <v>0</v>
      </c>
      <c r="I33" s="9" t="s">
        <v>61</v>
      </c>
    </row>
    <row r="34" spans="1:9" x14ac:dyDescent="0.35">
      <c r="A34" s="9" t="s">
        <v>9</v>
      </c>
      <c r="B34" s="9" t="s">
        <v>10</v>
      </c>
      <c r="C34" s="10" t="s">
        <v>60</v>
      </c>
      <c r="D34" s="9"/>
      <c r="E34" s="9"/>
      <c r="F34" s="9">
        <v>2</v>
      </c>
      <c r="G34" s="9">
        <v>3</v>
      </c>
      <c r="H34" s="9">
        <v>0</v>
      </c>
      <c r="I34" s="9" t="s">
        <v>61</v>
      </c>
    </row>
    <row r="35" spans="1:9" x14ac:dyDescent="0.35">
      <c r="A35" s="9" t="s">
        <v>9</v>
      </c>
      <c r="B35" s="9" t="s">
        <v>10</v>
      </c>
      <c r="C35" s="10" t="s">
        <v>60</v>
      </c>
      <c r="D35" s="9">
        <v>11</v>
      </c>
      <c r="E35" s="9">
        <v>6</v>
      </c>
      <c r="F35" s="9">
        <v>4</v>
      </c>
      <c r="G35" s="9">
        <v>7</v>
      </c>
      <c r="H35" s="9">
        <v>0</v>
      </c>
      <c r="I35" s="9" t="s">
        <v>61</v>
      </c>
    </row>
    <row r="36" spans="1:9" x14ac:dyDescent="0.35">
      <c r="A36" s="9" t="s">
        <v>9</v>
      </c>
      <c r="B36" s="9" t="s">
        <v>10</v>
      </c>
      <c r="C36" s="10" t="s">
        <v>60</v>
      </c>
      <c r="D36" s="9"/>
      <c r="E36" s="9"/>
      <c r="F36" s="9">
        <v>3</v>
      </c>
      <c r="G36" s="9">
        <v>6</v>
      </c>
      <c r="H36" s="9">
        <v>0</v>
      </c>
      <c r="I36" s="9" t="s">
        <v>61</v>
      </c>
    </row>
    <row r="37" spans="1:9" x14ac:dyDescent="0.35">
      <c r="A37" s="9" t="s">
        <v>9</v>
      </c>
      <c r="B37" s="9" t="s">
        <v>10</v>
      </c>
      <c r="C37" s="10" t="s">
        <v>60</v>
      </c>
      <c r="D37" s="9"/>
      <c r="E37" s="9"/>
      <c r="F37" s="9">
        <v>1</v>
      </c>
      <c r="G37" s="9">
        <v>3</v>
      </c>
      <c r="H37" s="9">
        <v>0</v>
      </c>
      <c r="I37" s="9" t="s">
        <v>61</v>
      </c>
    </row>
    <row r="38" spans="1:9" x14ac:dyDescent="0.35">
      <c r="A38" s="9" t="s">
        <v>9</v>
      </c>
      <c r="B38" s="9" t="s">
        <v>10</v>
      </c>
      <c r="C38" s="10" t="s">
        <v>60</v>
      </c>
      <c r="D38" s="9"/>
      <c r="E38" s="9"/>
      <c r="F38" s="9">
        <v>3</v>
      </c>
      <c r="G38" s="9">
        <v>5</v>
      </c>
      <c r="H38" s="9">
        <v>0</v>
      </c>
      <c r="I38" s="9" t="s">
        <v>61</v>
      </c>
    </row>
    <row r="39" spans="1:9" x14ac:dyDescent="0.35">
      <c r="A39" s="9" t="s">
        <v>9</v>
      </c>
      <c r="B39" s="9" t="s">
        <v>10</v>
      </c>
      <c r="C39" s="10" t="s">
        <v>60</v>
      </c>
      <c r="D39" s="9"/>
      <c r="E39" s="9"/>
      <c r="F39" s="9">
        <v>1</v>
      </c>
      <c r="G39" s="9">
        <v>4</v>
      </c>
      <c r="H39" s="9">
        <v>0</v>
      </c>
      <c r="I39" s="9" t="s">
        <v>61</v>
      </c>
    </row>
    <row r="40" spans="1:9" x14ac:dyDescent="0.35">
      <c r="A40" s="9" t="s">
        <v>9</v>
      </c>
      <c r="B40" s="9" t="s">
        <v>10</v>
      </c>
      <c r="C40" s="10" t="s">
        <v>60</v>
      </c>
      <c r="D40" s="9"/>
      <c r="E40" s="9"/>
      <c r="F40" s="9">
        <v>4</v>
      </c>
      <c r="G40" s="9">
        <v>6</v>
      </c>
      <c r="H40" s="9">
        <v>0</v>
      </c>
      <c r="I40" s="9" t="s">
        <v>61</v>
      </c>
    </row>
    <row r="41" spans="1:9" x14ac:dyDescent="0.35">
      <c r="A41" s="9" t="s">
        <v>9</v>
      </c>
      <c r="B41" s="9" t="s">
        <v>10</v>
      </c>
      <c r="C41" s="10" t="s">
        <v>60</v>
      </c>
      <c r="D41" s="9"/>
      <c r="E41" s="9"/>
      <c r="F41" s="9">
        <v>1</v>
      </c>
      <c r="G41" s="9">
        <v>5</v>
      </c>
      <c r="H41" s="9">
        <v>0</v>
      </c>
      <c r="I41" s="9" t="s">
        <v>61</v>
      </c>
    </row>
    <row r="42" spans="1:9" x14ac:dyDescent="0.35">
      <c r="A42" s="9" t="s">
        <v>9</v>
      </c>
      <c r="B42" s="9" t="s">
        <v>10</v>
      </c>
      <c r="C42" s="10" t="s">
        <v>60</v>
      </c>
      <c r="D42" s="9">
        <v>12</v>
      </c>
      <c r="E42" s="9">
        <v>7</v>
      </c>
      <c r="F42" s="9">
        <v>11</v>
      </c>
      <c r="G42" s="9">
        <v>14</v>
      </c>
      <c r="H42" s="9">
        <v>0</v>
      </c>
      <c r="I42" s="9" t="s">
        <v>61</v>
      </c>
    </row>
    <row r="43" spans="1:9" x14ac:dyDescent="0.35">
      <c r="A43" s="9" t="s">
        <v>9</v>
      </c>
      <c r="B43" s="9" t="s">
        <v>10</v>
      </c>
      <c r="C43" s="10" t="s">
        <v>60</v>
      </c>
      <c r="D43" s="9"/>
      <c r="E43" s="9"/>
      <c r="F43" s="9">
        <v>1</v>
      </c>
      <c r="G43" s="9">
        <v>3</v>
      </c>
      <c r="H43" s="9">
        <v>0</v>
      </c>
      <c r="I43" s="9" t="s">
        <v>61</v>
      </c>
    </row>
    <row r="44" spans="1:9" x14ac:dyDescent="0.35">
      <c r="A44" s="9" t="s">
        <v>9</v>
      </c>
      <c r="B44" s="9" t="s">
        <v>10</v>
      </c>
      <c r="C44" s="10" t="s">
        <v>60</v>
      </c>
      <c r="D44" s="9"/>
      <c r="E44" s="9"/>
      <c r="F44" s="9">
        <v>1</v>
      </c>
      <c r="G44" s="9">
        <v>5</v>
      </c>
      <c r="H44" s="9">
        <v>0</v>
      </c>
      <c r="I44" s="9" t="s">
        <v>61</v>
      </c>
    </row>
    <row r="45" spans="1:9" x14ac:dyDescent="0.35">
      <c r="A45" s="9" t="s">
        <v>9</v>
      </c>
      <c r="B45" s="9" t="s">
        <v>10</v>
      </c>
      <c r="C45" s="10" t="s">
        <v>60</v>
      </c>
      <c r="D45" s="9"/>
      <c r="E45" s="9"/>
      <c r="F45" s="9">
        <v>3</v>
      </c>
      <c r="G45" s="9">
        <v>6</v>
      </c>
      <c r="H45" s="9">
        <v>0</v>
      </c>
      <c r="I45" s="9" t="s">
        <v>61</v>
      </c>
    </row>
    <row r="46" spans="1:9" x14ac:dyDescent="0.35">
      <c r="A46" s="9" t="s">
        <v>9</v>
      </c>
      <c r="B46" s="9" t="s">
        <v>10</v>
      </c>
      <c r="C46" s="10" t="s">
        <v>60</v>
      </c>
      <c r="D46" s="9"/>
      <c r="E46" s="9"/>
      <c r="F46" s="9">
        <v>3</v>
      </c>
      <c r="G46" s="9">
        <v>4</v>
      </c>
      <c r="H46" s="9">
        <v>0</v>
      </c>
      <c r="I46" s="9" t="s">
        <v>61</v>
      </c>
    </row>
    <row r="47" spans="1:9" x14ac:dyDescent="0.35">
      <c r="A47" s="9" t="s">
        <v>9</v>
      </c>
      <c r="B47" s="9" t="s">
        <v>10</v>
      </c>
      <c r="C47" s="10" t="s">
        <v>60</v>
      </c>
      <c r="D47" s="9"/>
      <c r="E47" s="9"/>
      <c r="F47" s="9">
        <v>2</v>
      </c>
      <c r="G47" s="9">
        <v>4</v>
      </c>
      <c r="H47" s="9">
        <v>0</v>
      </c>
      <c r="I47" s="9" t="s">
        <v>61</v>
      </c>
    </row>
    <row r="48" spans="1:9" x14ac:dyDescent="0.35">
      <c r="A48" s="9" t="s">
        <v>9</v>
      </c>
      <c r="B48" s="9" t="s">
        <v>10</v>
      </c>
      <c r="C48" s="10" t="s">
        <v>60</v>
      </c>
      <c r="D48" s="9"/>
      <c r="E48" s="9"/>
      <c r="F48" s="9">
        <v>2</v>
      </c>
      <c r="G48" s="9">
        <v>4</v>
      </c>
      <c r="H48" s="9">
        <v>0</v>
      </c>
      <c r="I48" s="9" t="s">
        <v>61</v>
      </c>
    </row>
    <row r="49" spans="1:9" x14ac:dyDescent="0.35">
      <c r="A49" s="9" t="s">
        <v>9</v>
      </c>
      <c r="B49" s="9" t="s">
        <v>10</v>
      </c>
      <c r="C49" s="10" t="s">
        <v>60</v>
      </c>
      <c r="D49" s="9">
        <v>14</v>
      </c>
      <c r="E49" s="9">
        <v>8</v>
      </c>
      <c r="F49" s="9">
        <v>5</v>
      </c>
      <c r="G49" s="9">
        <v>7</v>
      </c>
      <c r="H49" s="9">
        <v>0</v>
      </c>
      <c r="I49" s="9" t="s">
        <v>61</v>
      </c>
    </row>
    <row r="50" spans="1:9" x14ac:dyDescent="0.35">
      <c r="A50" s="9" t="s">
        <v>9</v>
      </c>
      <c r="B50" s="9" t="s">
        <v>10</v>
      </c>
      <c r="C50" s="10" t="s">
        <v>60</v>
      </c>
      <c r="D50" s="9"/>
      <c r="E50" s="9"/>
      <c r="F50" s="9">
        <v>2</v>
      </c>
      <c r="G50" s="9">
        <v>3</v>
      </c>
      <c r="H50" s="9">
        <v>0</v>
      </c>
      <c r="I50" s="9" t="s">
        <v>61</v>
      </c>
    </row>
    <row r="51" spans="1:9" x14ac:dyDescent="0.35">
      <c r="A51" s="9" t="s">
        <v>9</v>
      </c>
      <c r="B51" s="9" t="s">
        <v>10</v>
      </c>
      <c r="C51" s="10" t="s">
        <v>60</v>
      </c>
      <c r="D51" s="9"/>
      <c r="E51" s="9"/>
      <c r="F51" s="9">
        <v>4</v>
      </c>
      <c r="G51" s="9">
        <v>10</v>
      </c>
      <c r="H51" s="9">
        <v>0</v>
      </c>
      <c r="I51" s="9" t="s">
        <v>61</v>
      </c>
    </row>
    <row r="52" spans="1:9" x14ac:dyDescent="0.35">
      <c r="A52" s="9" t="s">
        <v>9</v>
      </c>
      <c r="B52" s="9" t="s">
        <v>10</v>
      </c>
      <c r="C52" s="10" t="s">
        <v>60</v>
      </c>
      <c r="D52" s="9"/>
      <c r="E52" s="9"/>
      <c r="F52" s="9">
        <v>3</v>
      </c>
      <c r="G52" s="9">
        <v>7</v>
      </c>
      <c r="H52" s="9">
        <v>0</v>
      </c>
      <c r="I52" s="9" t="s">
        <v>61</v>
      </c>
    </row>
    <row r="53" spans="1:9" x14ac:dyDescent="0.35">
      <c r="A53" s="9" t="s">
        <v>9</v>
      </c>
      <c r="B53" s="9" t="s">
        <v>10</v>
      </c>
      <c r="C53" s="10" t="s">
        <v>60</v>
      </c>
      <c r="D53" s="9"/>
      <c r="E53" s="9"/>
      <c r="F53" s="9">
        <v>3</v>
      </c>
      <c r="G53" s="9">
        <v>3</v>
      </c>
      <c r="H53" s="9">
        <v>0</v>
      </c>
      <c r="I53" s="9" t="s">
        <v>61</v>
      </c>
    </row>
    <row r="54" spans="1:9" x14ac:dyDescent="0.35">
      <c r="A54" s="9" t="s">
        <v>9</v>
      </c>
      <c r="B54" s="9" t="s">
        <v>10</v>
      </c>
      <c r="C54" s="10" t="s">
        <v>60</v>
      </c>
      <c r="D54" s="9"/>
      <c r="E54" s="9"/>
      <c r="F54" s="9">
        <v>3</v>
      </c>
      <c r="G54" s="9">
        <v>3</v>
      </c>
      <c r="H54" s="9">
        <v>0</v>
      </c>
      <c r="I54" s="9" t="s">
        <v>61</v>
      </c>
    </row>
    <row r="55" spans="1:9" x14ac:dyDescent="0.35">
      <c r="A55" s="9" t="s">
        <v>9</v>
      </c>
      <c r="B55" s="9" t="s">
        <v>10</v>
      </c>
      <c r="C55" s="10" t="s">
        <v>60</v>
      </c>
      <c r="D55" s="9"/>
      <c r="E55" s="9"/>
      <c r="F55" s="9">
        <v>3</v>
      </c>
      <c r="G55" s="9">
        <v>4</v>
      </c>
      <c r="H55" s="9">
        <v>0</v>
      </c>
      <c r="I55" s="9" t="s">
        <v>61</v>
      </c>
    </row>
    <row r="56" spans="1:9" x14ac:dyDescent="0.35">
      <c r="A56" s="9" t="s">
        <v>9</v>
      </c>
      <c r="B56" s="9" t="s">
        <v>10</v>
      </c>
      <c r="C56" s="10" t="s">
        <v>60</v>
      </c>
      <c r="D56" s="9"/>
      <c r="E56" s="9"/>
      <c r="F56" s="9">
        <v>3</v>
      </c>
      <c r="G56" s="9">
        <v>5</v>
      </c>
      <c r="H56" s="9">
        <v>0</v>
      </c>
      <c r="I56" s="9" t="s">
        <v>61</v>
      </c>
    </row>
    <row r="57" spans="1:9" x14ac:dyDescent="0.35">
      <c r="A57" s="9" t="s">
        <v>9</v>
      </c>
      <c r="B57" s="9" t="s">
        <v>10</v>
      </c>
      <c r="C57" s="10" t="s">
        <v>60</v>
      </c>
      <c r="D57" s="9">
        <v>2</v>
      </c>
      <c r="E57" s="9">
        <v>9</v>
      </c>
      <c r="F57" s="9">
        <v>3</v>
      </c>
      <c r="G57" s="9">
        <v>4</v>
      </c>
      <c r="H57" s="9">
        <v>0</v>
      </c>
      <c r="I57" s="6" t="s">
        <v>62</v>
      </c>
    </row>
    <row r="58" spans="1:9" x14ac:dyDescent="0.35">
      <c r="A58" s="9" t="s">
        <v>9</v>
      </c>
      <c r="B58" s="9" t="s">
        <v>10</v>
      </c>
      <c r="C58" s="10" t="s">
        <v>60</v>
      </c>
      <c r="D58" s="9"/>
      <c r="E58" s="9"/>
      <c r="F58" s="9">
        <v>3</v>
      </c>
      <c r="G58" s="9">
        <v>4</v>
      </c>
      <c r="H58" s="9">
        <v>0</v>
      </c>
      <c r="I58" s="6" t="s">
        <v>62</v>
      </c>
    </row>
    <row r="59" spans="1:9" x14ac:dyDescent="0.35">
      <c r="A59" s="9" t="s">
        <v>9</v>
      </c>
      <c r="B59" s="9" t="s">
        <v>10</v>
      </c>
      <c r="C59" s="10" t="s">
        <v>60</v>
      </c>
      <c r="D59" s="9"/>
      <c r="E59" s="9"/>
      <c r="F59" s="9">
        <v>3</v>
      </c>
      <c r="G59" s="9">
        <v>6</v>
      </c>
      <c r="H59" s="9">
        <v>0</v>
      </c>
      <c r="I59" s="6" t="s">
        <v>62</v>
      </c>
    </row>
    <row r="60" spans="1:9" x14ac:dyDescent="0.35">
      <c r="A60" s="9" t="s">
        <v>9</v>
      </c>
      <c r="B60" s="9" t="s">
        <v>10</v>
      </c>
      <c r="C60" s="10" t="s">
        <v>60</v>
      </c>
      <c r="D60" s="9"/>
      <c r="E60" s="9"/>
      <c r="F60" s="9">
        <v>3</v>
      </c>
      <c r="G60" s="9">
        <v>4</v>
      </c>
      <c r="H60" s="9">
        <v>0</v>
      </c>
      <c r="I60" s="6" t="s">
        <v>62</v>
      </c>
    </row>
    <row r="61" spans="1:9" x14ac:dyDescent="0.35">
      <c r="A61" s="9" t="s">
        <v>9</v>
      </c>
      <c r="B61" s="9" t="s">
        <v>10</v>
      </c>
      <c r="C61" s="10" t="s">
        <v>60</v>
      </c>
      <c r="D61" s="9"/>
      <c r="E61" s="9"/>
      <c r="F61" s="9">
        <v>3</v>
      </c>
      <c r="G61" s="9">
        <v>5</v>
      </c>
      <c r="H61" s="9">
        <v>0</v>
      </c>
      <c r="I61" s="6" t="s">
        <v>62</v>
      </c>
    </row>
    <row r="62" spans="1:9" x14ac:dyDescent="0.35">
      <c r="A62" s="9" t="s">
        <v>9</v>
      </c>
      <c r="B62" s="9" t="s">
        <v>10</v>
      </c>
      <c r="C62" s="10" t="s">
        <v>60</v>
      </c>
      <c r="D62" s="9"/>
      <c r="E62" s="9"/>
      <c r="F62" s="9">
        <v>3</v>
      </c>
      <c r="G62" s="9">
        <v>6</v>
      </c>
      <c r="H62" s="9">
        <v>0</v>
      </c>
      <c r="I62" s="6" t="s">
        <v>62</v>
      </c>
    </row>
    <row r="63" spans="1:9" x14ac:dyDescent="0.35">
      <c r="A63" s="9" t="s">
        <v>9</v>
      </c>
      <c r="B63" s="9" t="s">
        <v>10</v>
      </c>
      <c r="C63" s="10" t="s">
        <v>60</v>
      </c>
      <c r="D63" s="9">
        <v>4</v>
      </c>
      <c r="E63" s="9">
        <v>10</v>
      </c>
      <c r="F63" s="9">
        <v>2</v>
      </c>
      <c r="G63" s="9">
        <v>4</v>
      </c>
      <c r="H63" s="9">
        <v>0</v>
      </c>
      <c r="I63" s="6" t="s">
        <v>62</v>
      </c>
    </row>
    <row r="64" spans="1:9" x14ac:dyDescent="0.35">
      <c r="A64" s="9" t="s">
        <v>9</v>
      </c>
      <c r="B64" s="9" t="s">
        <v>10</v>
      </c>
      <c r="C64" s="10" t="s">
        <v>60</v>
      </c>
      <c r="D64" s="9"/>
      <c r="E64" s="9"/>
      <c r="F64" s="9">
        <v>1</v>
      </c>
      <c r="G64" s="9">
        <v>3</v>
      </c>
      <c r="H64" s="9">
        <v>0</v>
      </c>
      <c r="I64" s="6" t="s">
        <v>62</v>
      </c>
    </row>
    <row r="65" spans="1:9" x14ac:dyDescent="0.35">
      <c r="A65" s="9" t="s">
        <v>9</v>
      </c>
      <c r="B65" s="9" t="s">
        <v>10</v>
      </c>
      <c r="C65" s="10" t="s">
        <v>60</v>
      </c>
      <c r="D65" s="9"/>
      <c r="E65" s="9"/>
      <c r="F65" s="9">
        <v>3</v>
      </c>
      <c r="G65" s="9">
        <v>5</v>
      </c>
      <c r="H65" s="9">
        <v>0</v>
      </c>
      <c r="I65" s="6" t="s">
        <v>62</v>
      </c>
    </row>
    <row r="66" spans="1:9" x14ac:dyDescent="0.35">
      <c r="A66" s="9" t="s">
        <v>9</v>
      </c>
      <c r="B66" s="9" t="s">
        <v>10</v>
      </c>
      <c r="C66" s="10" t="s">
        <v>60</v>
      </c>
      <c r="D66" s="9"/>
      <c r="E66" s="9"/>
      <c r="F66" s="9">
        <v>3</v>
      </c>
      <c r="G66" s="9">
        <v>6</v>
      </c>
      <c r="H66" s="9">
        <v>0</v>
      </c>
      <c r="I66" s="6" t="s">
        <v>62</v>
      </c>
    </row>
    <row r="67" spans="1:9" x14ac:dyDescent="0.35">
      <c r="A67" s="9" t="s">
        <v>9</v>
      </c>
      <c r="B67" s="9" t="s">
        <v>10</v>
      </c>
      <c r="C67" s="10" t="s">
        <v>60</v>
      </c>
      <c r="D67" s="9"/>
      <c r="E67" s="9"/>
      <c r="F67" s="9">
        <v>2</v>
      </c>
      <c r="G67" s="9">
        <v>5</v>
      </c>
      <c r="H67" s="9">
        <v>0</v>
      </c>
      <c r="I67" s="6" t="s">
        <v>62</v>
      </c>
    </row>
    <row r="68" spans="1:9" x14ac:dyDescent="0.35">
      <c r="A68" s="9" t="s">
        <v>9</v>
      </c>
      <c r="B68" s="9" t="s">
        <v>10</v>
      </c>
      <c r="C68" s="10" t="s">
        <v>60</v>
      </c>
      <c r="D68" s="9"/>
      <c r="E68" s="9"/>
      <c r="F68" s="9">
        <v>2</v>
      </c>
      <c r="G68" s="9">
        <v>4</v>
      </c>
      <c r="H68" s="9">
        <v>0</v>
      </c>
      <c r="I68" s="6" t="s">
        <v>62</v>
      </c>
    </row>
    <row r="69" spans="1:9" x14ac:dyDescent="0.35">
      <c r="A69" s="9" t="s">
        <v>9</v>
      </c>
      <c r="B69" s="9" t="s">
        <v>10</v>
      </c>
      <c r="C69" s="10" t="s">
        <v>60</v>
      </c>
      <c r="D69" s="9">
        <v>6</v>
      </c>
      <c r="E69" s="9">
        <v>11</v>
      </c>
      <c r="F69" s="9">
        <v>2</v>
      </c>
      <c r="G69" s="9">
        <v>6</v>
      </c>
      <c r="H69" s="9">
        <v>0</v>
      </c>
      <c r="I69" s="6" t="s">
        <v>62</v>
      </c>
    </row>
    <row r="70" spans="1:9" x14ac:dyDescent="0.35">
      <c r="A70" s="9" t="s">
        <v>9</v>
      </c>
      <c r="B70" s="9" t="s">
        <v>10</v>
      </c>
      <c r="C70" s="10" t="s">
        <v>60</v>
      </c>
      <c r="D70" s="9"/>
      <c r="E70" s="9"/>
      <c r="F70" s="9">
        <v>4</v>
      </c>
      <c r="G70" s="9">
        <v>8</v>
      </c>
      <c r="H70" s="9">
        <v>0</v>
      </c>
      <c r="I70" s="6" t="s">
        <v>62</v>
      </c>
    </row>
    <row r="71" spans="1:9" x14ac:dyDescent="0.35">
      <c r="A71" s="9" t="s">
        <v>9</v>
      </c>
      <c r="B71" s="9" t="s">
        <v>10</v>
      </c>
      <c r="C71" s="10" t="s">
        <v>60</v>
      </c>
      <c r="D71" s="9"/>
      <c r="E71" s="9"/>
      <c r="F71" s="9">
        <v>4</v>
      </c>
      <c r="G71" s="9">
        <v>7</v>
      </c>
      <c r="H71" s="9">
        <v>0</v>
      </c>
      <c r="I71" s="6" t="s">
        <v>62</v>
      </c>
    </row>
    <row r="72" spans="1:9" x14ac:dyDescent="0.35">
      <c r="A72" s="9" t="s">
        <v>9</v>
      </c>
      <c r="B72" s="9" t="s">
        <v>10</v>
      </c>
      <c r="C72" s="10" t="s">
        <v>60</v>
      </c>
      <c r="D72" s="9">
        <v>8</v>
      </c>
      <c r="E72" s="9">
        <v>12</v>
      </c>
      <c r="F72" s="9">
        <v>2</v>
      </c>
      <c r="G72" s="9">
        <v>4</v>
      </c>
      <c r="H72" s="9">
        <v>0</v>
      </c>
      <c r="I72" s="6" t="s">
        <v>62</v>
      </c>
    </row>
    <row r="73" spans="1:9" x14ac:dyDescent="0.35">
      <c r="A73" s="9" t="s">
        <v>9</v>
      </c>
      <c r="B73" s="9" t="s">
        <v>10</v>
      </c>
      <c r="C73" s="10" t="s">
        <v>60</v>
      </c>
      <c r="D73" s="9"/>
      <c r="E73" s="9"/>
      <c r="F73" s="9">
        <v>2</v>
      </c>
      <c r="G73" s="9">
        <v>5</v>
      </c>
      <c r="H73" s="9">
        <v>0</v>
      </c>
      <c r="I73" s="6" t="s">
        <v>62</v>
      </c>
    </row>
    <row r="74" spans="1:9" x14ac:dyDescent="0.35">
      <c r="A74" s="9" t="s">
        <v>9</v>
      </c>
      <c r="B74" s="9" t="s">
        <v>10</v>
      </c>
      <c r="C74" s="10" t="s">
        <v>60</v>
      </c>
      <c r="D74" s="9"/>
      <c r="E74" s="9"/>
      <c r="F74" s="9">
        <v>4</v>
      </c>
      <c r="G74" s="9">
        <v>7</v>
      </c>
      <c r="H74" s="9">
        <v>0</v>
      </c>
      <c r="I74" s="6" t="s">
        <v>62</v>
      </c>
    </row>
    <row r="75" spans="1:9" x14ac:dyDescent="0.35">
      <c r="A75" s="9" t="s">
        <v>9</v>
      </c>
      <c r="B75" s="9" t="s">
        <v>10</v>
      </c>
      <c r="C75" s="10" t="s">
        <v>60</v>
      </c>
      <c r="D75" s="9"/>
      <c r="E75" s="9"/>
      <c r="F75" s="9">
        <v>4</v>
      </c>
      <c r="G75" s="9">
        <v>7</v>
      </c>
      <c r="H75" s="9">
        <v>0</v>
      </c>
      <c r="I75" s="6" t="s">
        <v>62</v>
      </c>
    </row>
    <row r="76" spans="1:9" x14ac:dyDescent="0.35">
      <c r="A76" s="9" t="s">
        <v>9</v>
      </c>
      <c r="B76" s="9" t="s">
        <v>10</v>
      </c>
      <c r="C76" s="10" t="s">
        <v>60</v>
      </c>
      <c r="D76" s="9"/>
      <c r="E76" s="9"/>
      <c r="F76" s="9">
        <v>2</v>
      </c>
      <c r="G76" s="9">
        <v>5</v>
      </c>
      <c r="H76" s="9">
        <v>0</v>
      </c>
      <c r="I76" s="6" t="s">
        <v>62</v>
      </c>
    </row>
    <row r="77" spans="1:9" x14ac:dyDescent="0.35">
      <c r="A77" s="9" t="s">
        <v>9</v>
      </c>
      <c r="B77" s="9" t="s">
        <v>10</v>
      </c>
      <c r="C77" s="10" t="s">
        <v>60</v>
      </c>
      <c r="D77" s="9">
        <v>10</v>
      </c>
      <c r="E77" s="9">
        <v>13</v>
      </c>
      <c r="F77" s="9">
        <v>3</v>
      </c>
      <c r="G77" s="9">
        <v>5</v>
      </c>
      <c r="H77" s="9">
        <v>0</v>
      </c>
      <c r="I77" s="6" t="s">
        <v>62</v>
      </c>
    </row>
    <row r="78" spans="1:9" x14ac:dyDescent="0.35">
      <c r="A78" s="9" t="s">
        <v>9</v>
      </c>
      <c r="B78" s="9" t="s">
        <v>10</v>
      </c>
      <c r="C78" s="10" t="s">
        <v>60</v>
      </c>
      <c r="D78" s="9"/>
      <c r="E78" s="9"/>
      <c r="F78" s="9">
        <v>2</v>
      </c>
      <c r="G78" s="9">
        <v>7</v>
      </c>
      <c r="H78" s="9">
        <v>0</v>
      </c>
      <c r="I78" s="6" t="s">
        <v>62</v>
      </c>
    </row>
    <row r="79" spans="1:9" x14ac:dyDescent="0.35">
      <c r="A79" s="9" t="s">
        <v>9</v>
      </c>
      <c r="B79" s="9" t="s">
        <v>10</v>
      </c>
      <c r="C79" s="10" t="s">
        <v>60</v>
      </c>
      <c r="D79" s="9"/>
      <c r="E79" s="9"/>
      <c r="F79" s="9">
        <v>6</v>
      </c>
      <c r="G79" s="9">
        <v>8</v>
      </c>
      <c r="H79" s="9">
        <v>0</v>
      </c>
      <c r="I79" s="6" t="s">
        <v>62</v>
      </c>
    </row>
    <row r="80" spans="1:9" x14ac:dyDescent="0.35">
      <c r="A80" s="9" t="s">
        <v>9</v>
      </c>
      <c r="B80" s="9" t="s">
        <v>10</v>
      </c>
      <c r="C80" s="10" t="s">
        <v>60</v>
      </c>
      <c r="D80" s="9"/>
      <c r="E80" s="9"/>
      <c r="F80" s="9">
        <v>4</v>
      </c>
      <c r="G80" s="9">
        <v>6</v>
      </c>
      <c r="H80" s="9">
        <v>0</v>
      </c>
      <c r="I80" s="6" t="s">
        <v>62</v>
      </c>
    </row>
    <row r="81" spans="1:9" x14ac:dyDescent="0.35">
      <c r="A81" s="9" t="s">
        <v>9</v>
      </c>
      <c r="B81" s="9" t="s">
        <v>10</v>
      </c>
      <c r="C81" s="10" t="s">
        <v>60</v>
      </c>
      <c r="D81" s="9"/>
      <c r="E81" s="9"/>
      <c r="F81" s="9">
        <v>2</v>
      </c>
      <c r="G81" s="9">
        <v>4</v>
      </c>
      <c r="H81" s="9">
        <v>0</v>
      </c>
      <c r="I81" s="6" t="s">
        <v>62</v>
      </c>
    </row>
    <row r="82" spans="1:9" x14ac:dyDescent="0.35">
      <c r="A82" s="9" t="s">
        <v>9</v>
      </c>
      <c r="B82" s="9" t="s">
        <v>10</v>
      </c>
      <c r="C82" s="10" t="s">
        <v>60</v>
      </c>
      <c r="D82" s="9"/>
      <c r="E82" s="9"/>
      <c r="F82" s="9">
        <v>6</v>
      </c>
      <c r="G82" s="9">
        <v>7</v>
      </c>
      <c r="H82" s="9">
        <v>0</v>
      </c>
      <c r="I82" s="6" t="s">
        <v>62</v>
      </c>
    </row>
    <row r="83" spans="1:9" x14ac:dyDescent="0.35">
      <c r="A83" s="9" t="s">
        <v>9</v>
      </c>
      <c r="B83" s="9" t="s">
        <v>10</v>
      </c>
      <c r="C83" s="10" t="s">
        <v>60</v>
      </c>
      <c r="D83" s="9"/>
      <c r="E83" s="9"/>
      <c r="F83" s="9">
        <v>2</v>
      </c>
      <c r="G83" s="9">
        <v>3</v>
      </c>
      <c r="H83" s="9">
        <v>0</v>
      </c>
      <c r="I83" s="6" t="s">
        <v>62</v>
      </c>
    </row>
    <row r="84" spans="1:9" x14ac:dyDescent="0.35">
      <c r="A84" s="9" t="s">
        <v>9</v>
      </c>
      <c r="B84" s="9" t="s">
        <v>10</v>
      </c>
      <c r="C84" s="10" t="s">
        <v>60</v>
      </c>
      <c r="D84" s="9">
        <v>13</v>
      </c>
      <c r="E84" s="9">
        <v>14</v>
      </c>
      <c r="F84" s="9">
        <v>2</v>
      </c>
      <c r="G84" s="9">
        <v>2</v>
      </c>
      <c r="H84" s="9">
        <v>0</v>
      </c>
      <c r="I84" s="6" t="s">
        <v>62</v>
      </c>
    </row>
    <row r="85" spans="1:9" x14ac:dyDescent="0.35">
      <c r="A85" s="9" t="s">
        <v>9</v>
      </c>
      <c r="B85" s="9" t="s">
        <v>10</v>
      </c>
      <c r="C85" s="10" t="s">
        <v>60</v>
      </c>
      <c r="D85" s="9"/>
      <c r="E85" s="9"/>
      <c r="F85" s="9">
        <v>7</v>
      </c>
      <c r="G85" s="9">
        <v>4</v>
      </c>
      <c r="H85" s="9">
        <v>0</v>
      </c>
      <c r="I85" s="6" t="s">
        <v>62</v>
      </c>
    </row>
    <row r="86" spans="1:9" x14ac:dyDescent="0.35">
      <c r="A86" s="9" t="s">
        <v>9</v>
      </c>
      <c r="B86" s="9" t="s">
        <v>10</v>
      </c>
      <c r="C86" s="10" t="s">
        <v>60</v>
      </c>
      <c r="F86" s="6">
        <v>5</v>
      </c>
      <c r="G86" s="6">
        <v>7</v>
      </c>
      <c r="H86" s="9">
        <v>0</v>
      </c>
      <c r="I86" s="6" t="s">
        <v>62</v>
      </c>
    </row>
    <row r="87" spans="1:9" x14ac:dyDescent="0.35">
      <c r="A87" s="9" t="s">
        <v>9</v>
      </c>
      <c r="B87" s="9" t="s">
        <v>10</v>
      </c>
      <c r="C87" s="10" t="s">
        <v>60</v>
      </c>
      <c r="F87" s="6">
        <v>3</v>
      </c>
      <c r="G87" s="6">
        <v>4</v>
      </c>
      <c r="H87" s="9">
        <v>0</v>
      </c>
      <c r="I87" s="6" t="s">
        <v>62</v>
      </c>
    </row>
    <row r="88" spans="1:9" x14ac:dyDescent="0.35">
      <c r="A88" s="9" t="s">
        <v>9</v>
      </c>
      <c r="B88" s="9" t="s">
        <v>10</v>
      </c>
      <c r="C88" s="10" t="s">
        <v>60</v>
      </c>
      <c r="F88" s="6">
        <v>3</v>
      </c>
      <c r="G88" s="6">
        <v>7</v>
      </c>
      <c r="H88" s="9">
        <v>0</v>
      </c>
      <c r="I88" s="6" t="s">
        <v>62</v>
      </c>
    </row>
    <row r="89" spans="1:9" x14ac:dyDescent="0.35">
      <c r="A89" s="9" t="s">
        <v>9</v>
      </c>
      <c r="B89" s="9" t="s">
        <v>10</v>
      </c>
      <c r="C89" s="10" t="s">
        <v>60</v>
      </c>
      <c r="F89" s="6">
        <v>3</v>
      </c>
      <c r="G89" s="6">
        <v>4</v>
      </c>
      <c r="H89" s="9">
        <v>0</v>
      </c>
      <c r="I89" s="6" t="s">
        <v>62</v>
      </c>
    </row>
    <row r="90" spans="1:9" ht="15" customHeight="1" x14ac:dyDescent="0.35">
      <c r="A90" s="9" t="s">
        <v>9</v>
      </c>
      <c r="B90" s="9" t="s">
        <v>10</v>
      </c>
      <c r="C90" s="10" t="s">
        <v>60</v>
      </c>
      <c r="D90" s="6">
        <v>15</v>
      </c>
      <c r="E90" s="6">
        <v>15</v>
      </c>
      <c r="F90" s="6">
        <v>4</v>
      </c>
      <c r="G90" s="6">
        <v>6</v>
      </c>
      <c r="H90" s="9">
        <v>0</v>
      </c>
      <c r="I90" s="6" t="s">
        <v>62</v>
      </c>
    </row>
    <row r="91" spans="1:9" ht="15" customHeight="1" x14ac:dyDescent="0.35">
      <c r="A91" s="9" t="s">
        <v>9</v>
      </c>
      <c r="B91" s="9" t="s">
        <v>10</v>
      </c>
      <c r="C91" s="10" t="s">
        <v>60</v>
      </c>
      <c r="F91" s="6">
        <v>7</v>
      </c>
      <c r="G91" s="6">
        <v>9</v>
      </c>
      <c r="H91" s="9">
        <v>0</v>
      </c>
      <c r="I91" s="6" t="s">
        <v>62</v>
      </c>
    </row>
    <row r="92" spans="1:9" x14ac:dyDescent="0.35">
      <c r="A92" s="9" t="s">
        <v>9</v>
      </c>
      <c r="B92" s="9" t="s">
        <v>10</v>
      </c>
      <c r="C92" s="10" t="s">
        <v>60</v>
      </c>
      <c r="F92" s="6">
        <v>1</v>
      </c>
      <c r="G92" s="6">
        <v>3</v>
      </c>
      <c r="H92" s="9">
        <v>0</v>
      </c>
      <c r="I92" s="6" t="s">
        <v>62</v>
      </c>
    </row>
    <row r="93" spans="1:9" ht="15" customHeight="1" x14ac:dyDescent="0.35">
      <c r="A93" s="9" t="s">
        <v>9</v>
      </c>
      <c r="B93" s="9" t="s">
        <v>10</v>
      </c>
      <c r="C93" s="10" t="s">
        <v>60</v>
      </c>
      <c r="F93" s="6">
        <v>3</v>
      </c>
      <c r="G93" s="6">
        <v>6</v>
      </c>
      <c r="H93" s="9">
        <v>0</v>
      </c>
      <c r="I93" s="6" t="s">
        <v>62</v>
      </c>
    </row>
    <row r="94" spans="1:9" x14ac:dyDescent="0.35">
      <c r="A94" s="9" t="s">
        <v>9</v>
      </c>
      <c r="B94" s="9" t="s">
        <v>10</v>
      </c>
      <c r="C94" s="10" t="s">
        <v>60</v>
      </c>
      <c r="F94" s="6">
        <v>2</v>
      </c>
      <c r="G94" s="6">
        <v>4</v>
      </c>
      <c r="H94" s="9">
        <v>0</v>
      </c>
      <c r="I94" s="6" t="s">
        <v>62</v>
      </c>
    </row>
    <row r="95" spans="1:9" x14ac:dyDescent="0.35">
      <c r="A95" s="9" t="s">
        <v>9</v>
      </c>
      <c r="B95" s="9" t="s">
        <v>10</v>
      </c>
      <c r="C95" s="10" t="s">
        <v>60</v>
      </c>
      <c r="D95" s="6">
        <v>16</v>
      </c>
      <c r="E95" s="6">
        <v>16</v>
      </c>
      <c r="F95" s="6">
        <v>5</v>
      </c>
      <c r="G95" s="6">
        <v>7</v>
      </c>
      <c r="H95" s="9">
        <v>0</v>
      </c>
      <c r="I95" s="6" t="s">
        <v>61</v>
      </c>
    </row>
    <row r="96" spans="1:9" x14ac:dyDescent="0.35">
      <c r="A96" s="9" t="s">
        <v>9</v>
      </c>
      <c r="B96" s="9" t="s">
        <v>10</v>
      </c>
      <c r="C96" s="10" t="s">
        <v>60</v>
      </c>
      <c r="F96" s="6">
        <v>4</v>
      </c>
      <c r="G96" s="6">
        <v>5</v>
      </c>
      <c r="H96" s="9">
        <v>0</v>
      </c>
      <c r="I96" s="6" t="s">
        <v>61</v>
      </c>
    </row>
    <row r="97" spans="1:9" x14ac:dyDescent="0.35">
      <c r="A97" s="9" t="s">
        <v>9</v>
      </c>
      <c r="B97" s="9" t="s">
        <v>10</v>
      </c>
      <c r="C97" s="10" t="s">
        <v>60</v>
      </c>
      <c r="F97" s="6">
        <v>1</v>
      </c>
      <c r="G97" s="6">
        <v>3</v>
      </c>
      <c r="H97" s="9">
        <v>0</v>
      </c>
      <c r="I97" s="6" t="s">
        <v>61</v>
      </c>
    </row>
    <row r="98" spans="1:9" x14ac:dyDescent="0.35">
      <c r="A98" s="9" t="s">
        <v>9</v>
      </c>
      <c r="B98" s="9" t="s">
        <v>10</v>
      </c>
      <c r="C98" s="10" t="s">
        <v>60</v>
      </c>
      <c r="F98" s="6">
        <v>2</v>
      </c>
      <c r="G98" s="6">
        <v>3</v>
      </c>
      <c r="H98" s="9">
        <v>0</v>
      </c>
      <c r="I98" s="6" t="s">
        <v>61</v>
      </c>
    </row>
    <row r="99" spans="1:9" x14ac:dyDescent="0.35">
      <c r="A99" s="9" t="s">
        <v>9</v>
      </c>
      <c r="B99" s="9" t="s">
        <v>10</v>
      </c>
      <c r="C99" s="10" t="s">
        <v>60</v>
      </c>
      <c r="F99" s="6">
        <v>5</v>
      </c>
      <c r="G99" s="6">
        <v>8</v>
      </c>
      <c r="H99" s="9">
        <v>0</v>
      </c>
      <c r="I99" s="6" t="s">
        <v>61</v>
      </c>
    </row>
    <row r="100" spans="1:9" x14ac:dyDescent="0.35">
      <c r="A100" s="9" t="s">
        <v>9</v>
      </c>
      <c r="B100" s="9" t="s">
        <v>10</v>
      </c>
      <c r="C100" s="10" t="s">
        <v>60</v>
      </c>
      <c r="F100" s="6">
        <v>2</v>
      </c>
      <c r="G100" s="6">
        <v>7</v>
      </c>
      <c r="H100" s="9">
        <v>0</v>
      </c>
      <c r="I100" s="6" t="s">
        <v>61</v>
      </c>
    </row>
    <row r="101" spans="1:9" x14ac:dyDescent="0.35">
      <c r="A101" s="9" t="s">
        <v>9</v>
      </c>
      <c r="B101" s="9" t="s">
        <v>10</v>
      </c>
      <c r="C101" s="10" t="s">
        <v>60</v>
      </c>
      <c r="F101" s="6">
        <v>3</v>
      </c>
      <c r="G101" s="6">
        <v>6</v>
      </c>
      <c r="H101" s="9">
        <v>0</v>
      </c>
      <c r="I101" s="6" t="s">
        <v>61</v>
      </c>
    </row>
    <row r="102" spans="1:9" x14ac:dyDescent="0.35">
      <c r="A102" s="9" t="s">
        <v>9</v>
      </c>
      <c r="B102" s="9" t="s">
        <v>10</v>
      </c>
      <c r="C102" s="10" t="s">
        <v>60</v>
      </c>
      <c r="D102" s="6">
        <v>17</v>
      </c>
      <c r="E102" s="6">
        <v>17</v>
      </c>
      <c r="F102" s="6">
        <v>5</v>
      </c>
      <c r="G102" s="6">
        <v>9</v>
      </c>
      <c r="H102" s="9">
        <v>0</v>
      </c>
      <c r="I102" s="6" t="s">
        <v>62</v>
      </c>
    </row>
    <row r="103" spans="1:9" x14ac:dyDescent="0.35">
      <c r="A103" s="9" t="s">
        <v>9</v>
      </c>
      <c r="B103" s="9" t="s">
        <v>10</v>
      </c>
      <c r="C103" s="10" t="s">
        <v>60</v>
      </c>
      <c r="F103" s="6">
        <v>3</v>
      </c>
      <c r="G103" s="6">
        <v>4</v>
      </c>
      <c r="H103" s="9">
        <v>0</v>
      </c>
      <c r="I103" s="6" t="s">
        <v>62</v>
      </c>
    </row>
    <row r="104" spans="1:9" x14ac:dyDescent="0.35">
      <c r="A104" s="9" t="s">
        <v>9</v>
      </c>
      <c r="B104" s="9" t="s">
        <v>10</v>
      </c>
      <c r="C104" s="10" t="s">
        <v>60</v>
      </c>
      <c r="F104" s="6">
        <v>1</v>
      </c>
      <c r="G104" s="6">
        <v>3</v>
      </c>
      <c r="H104" s="9">
        <v>0</v>
      </c>
      <c r="I104" s="6" t="s">
        <v>62</v>
      </c>
    </row>
    <row r="105" spans="1:9" x14ac:dyDescent="0.35">
      <c r="A105" s="9" t="s">
        <v>9</v>
      </c>
      <c r="B105" s="9" t="s">
        <v>10</v>
      </c>
      <c r="C105" s="10" t="s">
        <v>60</v>
      </c>
      <c r="F105" s="6">
        <v>1</v>
      </c>
      <c r="G105" s="6">
        <v>3</v>
      </c>
      <c r="H105" s="9">
        <v>0</v>
      </c>
      <c r="I105" s="6" t="s">
        <v>62</v>
      </c>
    </row>
    <row r="106" spans="1:9" x14ac:dyDescent="0.35">
      <c r="A106" s="9" t="s">
        <v>9</v>
      </c>
      <c r="B106" s="9" t="s">
        <v>10</v>
      </c>
      <c r="C106" s="10" t="s">
        <v>60</v>
      </c>
      <c r="D106" s="6">
        <v>18</v>
      </c>
      <c r="E106" s="6">
        <v>18</v>
      </c>
      <c r="F106" s="6">
        <v>5</v>
      </c>
      <c r="G106" s="6">
        <v>8</v>
      </c>
      <c r="H106" s="9">
        <v>0</v>
      </c>
      <c r="I106" s="6" t="s">
        <v>62</v>
      </c>
    </row>
    <row r="107" spans="1:9" x14ac:dyDescent="0.35">
      <c r="A107" s="9" t="s">
        <v>9</v>
      </c>
      <c r="B107" s="9" t="s">
        <v>10</v>
      </c>
      <c r="C107" s="10" t="s">
        <v>60</v>
      </c>
      <c r="F107" s="6">
        <v>3</v>
      </c>
      <c r="G107" s="6">
        <v>6</v>
      </c>
      <c r="H107" s="9">
        <v>0</v>
      </c>
      <c r="I107" s="6" t="s">
        <v>62</v>
      </c>
    </row>
    <row r="108" spans="1:9" x14ac:dyDescent="0.35">
      <c r="A108" s="9" t="s">
        <v>9</v>
      </c>
      <c r="B108" s="9" t="s">
        <v>10</v>
      </c>
      <c r="C108" s="10" t="s">
        <v>60</v>
      </c>
      <c r="D108" s="6">
        <v>19</v>
      </c>
      <c r="E108" s="6">
        <v>19</v>
      </c>
      <c r="F108" s="6">
        <v>3</v>
      </c>
      <c r="G108" s="6">
        <v>5</v>
      </c>
      <c r="H108" s="9">
        <v>0</v>
      </c>
      <c r="I108" s="6" t="s">
        <v>61</v>
      </c>
    </row>
    <row r="109" spans="1:9" x14ac:dyDescent="0.35">
      <c r="A109" s="9" t="s">
        <v>9</v>
      </c>
      <c r="B109" s="9" t="s">
        <v>10</v>
      </c>
      <c r="C109" s="10" t="s">
        <v>60</v>
      </c>
      <c r="F109" s="6">
        <v>3</v>
      </c>
      <c r="G109" s="6">
        <v>5</v>
      </c>
      <c r="H109" s="9">
        <v>0</v>
      </c>
      <c r="I109" s="6" t="s">
        <v>61</v>
      </c>
    </row>
    <row r="110" spans="1:9" x14ac:dyDescent="0.35">
      <c r="A110" s="9" t="s">
        <v>9</v>
      </c>
      <c r="B110" s="9" t="s">
        <v>10</v>
      </c>
      <c r="C110" s="10" t="s">
        <v>60</v>
      </c>
      <c r="F110" s="6">
        <v>4</v>
      </c>
      <c r="G110" s="6">
        <v>7</v>
      </c>
      <c r="H110" s="9">
        <v>0</v>
      </c>
      <c r="I110" s="6" t="s">
        <v>61</v>
      </c>
    </row>
    <row r="111" spans="1:9" x14ac:dyDescent="0.35">
      <c r="A111" s="9" t="s">
        <v>9</v>
      </c>
      <c r="B111" s="9" t="s">
        <v>10</v>
      </c>
      <c r="C111" s="10" t="s">
        <v>60</v>
      </c>
      <c r="F111" s="6">
        <v>2</v>
      </c>
      <c r="G111" s="6">
        <v>4</v>
      </c>
      <c r="H111" s="9">
        <v>0</v>
      </c>
      <c r="I111" s="6" t="s">
        <v>61</v>
      </c>
    </row>
    <row r="112" spans="1:9" x14ac:dyDescent="0.35">
      <c r="A112" s="9" t="s">
        <v>9</v>
      </c>
      <c r="B112" s="9" t="s">
        <v>10</v>
      </c>
      <c r="C112" s="10" t="s">
        <v>60</v>
      </c>
      <c r="F112" s="6">
        <v>4</v>
      </c>
      <c r="G112" s="6">
        <v>7</v>
      </c>
      <c r="H112" s="9">
        <v>0</v>
      </c>
      <c r="I112" s="6" t="s">
        <v>61</v>
      </c>
    </row>
    <row r="113" spans="1:9" x14ac:dyDescent="0.35">
      <c r="A113" s="9" t="s">
        <v>9</v>
      </c>
      <c r="B113" s="9" t="s">
        <v>10</v>
      </c>
      <c r="C113" s="10" t="s">
        <v>60</v>
      </c>
      <c r="F113" s="6">
        <v>3</v>
      </c>
      <c r="G113" s="6">
        <v>5</v>
      </c>
      <c r="H113" s="9">
        <v>0</v>
      </c>
      <c r="I113" s="6" t="s">
        <v>61</v>
      </c>
    </row>
    <row r="114" spans="1:9" x14ac:dyDescent="0.35">
      <c r="A114" s="9" t="s">
        <v>9</v>
      </c>
      <c r="B114" s="9" t="s">
        <v>10</v>
      </c>
      <c r="C114" s="10" t="s">
        <v>60</v>
      </c>
      <c r="F114" s="6">
        <v>3</v>
      </c>
      <c r="G114" s="6">
        <v>5</v>
      </c>
      <c r="H114" s="9">
        <v>0</v>
      </c>
      <c r="I114" s="6" t="s">
        <v>61</v>
      </c>
    </row>
    <row r="115" spans="1:9" x14ac:dyDescent="0.35">
      <c r="A115" s="9" t="s">
        <v>9</v>
      </c>
      <c r="B115" s="9" t="s">
        <v>10</v>
      </c>
      <c r="C115" s="10" t="s">
        <v>60</v>
      </c>
      <c r="F115" s="6">
        <v>1</v>
      </c>
      <c r="G115" s="6">
        <v>4</v>
      </c>
      <c r="H115" s="9">
        <v>0</v>
      </c>
      <c r="I115" s="6" t="s">
        <v>61</v>
      </c>
    </row>
    <row r="116" spans="1:9" x14ac:dyDescent="0.35">
      <c r="A116" s="9" t="s">
        <v>9</v>
      </c>
      <c r="B116" s="9" t="s">
        <v>10</v>
      </c>
      <c r="C116" s="10" t="s">
        <v>60</v>
      </c>
      <c r="D116" s="6">
        <v>20</v>
      </c>
      <c r="E116" s="6">
        <v>20</v>
      </c>
      <c r="F116" s="6">
        <v>5</v>
      </c>
      <c r="G116" s="6">
        <v>8</v>
      </c>
      <c r="H116" s="9">
        <v>0</v>
      </c>
      <c r="I116" s="6" t="s">
        <v>62</v>
      </c>
    </row>
    <row r="117" spans="1:9" x14ac:dyDescent="0.35">
      <c r="E117" s="26" t="s">
        <v>126</v>
      </c>
      <c r="F117" s="6">
        <f>AVERAGE(F33:F116)</f>
        <v>3.0535714285714284</v>
      </c>
      <c r="G117" s="6">
        <f>AVERAGE(G33:G116)</f>
        <v>5.291666666666667</v>
      </c>
    </row>
    <row r="119" spans="1:9" x14ac:dyDescent="0.35">
      <c r="G119" s="9" t="s">
        <v>14</v>
      </c>
      <c r="H119" s="9">
        <f>COUNTIF(H2:H116,0)</f>
        <v>115</v>
      </c>
      <c r="I119" s="6">
        <f>(H119/115)*100</f>
        <v>100</v>
      </c>
    </row>
    <row r="120" spans="1:9" x14ac:dyDescent="0.35">
      <c r="G120" s="9" t="s">
        <v>15</v>
      </c>
      <c r="H120" s="9">
        <f>COUNTIF(H2:H116,1)</f>
        <v>0</v>
      </c>
      <c r="I120" s="6">
        <f>(H120/115)*100</f>
        <v>0</v>
      </c>
    </row>
    <row r="121" spans="1:9" x14ac:dyDescent="0.35">
      <c r="G121" s="9" t="s">
        <v>16</v>
      </c>
      <c r="H121" s="9">
        <f>COUNTIF(H2:H116,2)</f>
        <v>0</v>
      </c>
      <c r="I121" s="6">
        <f>(H121/115)*100</f>
        <v>0</v>
      </c>
    </row>
    <row r="122" spans="1:9" x14ac:dyDescent="0.35">
      <c r="G122" s="9" t="s">
        <v>17</v>
      </c>
      <c r="H122" s="9">
        <f>COUNTIF(H2:H116,3)</f>
        <v>0</v>
      </c>
      <c r="I122" s="6">
        <f>(H122/115)*100</f>
        <v>0</v>
      </c>
    </row>
    <row r="123" spans="1:9" x14ac:dyDescent="0.35">
      <c r="G123" s="9" t="s">
        <v>18</v>
      </c>
      <c r="H123" s="9">
        <f>COUNTIF(H2:H116,4)</f>
        <v>0</v>
      </c>
      <c r="I123" s="6">
        <f>(H123/115)*100</f>
        <v>0</v>
      </c>
    </row>
    <row r="125" spans="1:9" x14ac:dyDescent="0.35">
      <c r="H125" s="6">
        <f>SUM(H119:H123)</f>
        <v>115</v>
      </c>
      <c r="I125" s="6">
        <f>SUM(I119:I123)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6"/>
  <sheetViews>
    <sheetView zoomScale="80" zoomScaleNormal="80" workbookViewId="0">
      <selection activeCell="E14" sqref="E14"/>
    </sheetView>
  </sheetViews>
  <sheetFormatPr defaultColWidth="11.453125" defaultRowHeight="14.5" x14ac:dyDescent="0.35"/>
  <cols>
    <col min="1" max="1" width="11.453125" style="6"/>
    <col min="2" max="2" width="22.6328125" style="6" customWidth="1"/>
    <col min="3" max="16384" width="11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45021</v>
      </c>
      <c r="D2" s="9">
        <v>1</v>
      </c>
      <c r="E2" s="9">
        <v>1</v>
      </c>
      <c r="F2" s="9">
        <v>4</v>
      </c>
      <c r="G2" s="9">
        <v>6</v>
      </c>
      <c r="H2" s="9">
        <v>0</v>
      </c>
      <c r="I2" s="9" t="s">
        <v>63</v>
      </c>
      <c r="J2" s="6" t="s">
        <v>64</v>
      </c>
    </row>
    <row r="3" spans="1:10" x14ac:dyDescent="0.35">
      <c r="A3" s="9" t="s">
        <v>9</v>
      </c>
      <c r="B3" s="9" t="s">
        <v>10</v>
      </c>
      <c r="C3" s="10">
        <v>45021</v>
      </c>
      <c r="D3" s="9"/>
      <c r="E3" s="9"/>
      <c r="F3" s="9">
        <v>1</v>
      </c>
      <c r="G3" s="9">
        <v>4</v>
      </c>
      <c r="H3" s="9">
        <v>0</v>
      </c>
      <c r="I3" s="9" t="s">
        <v>63</v>
      </c>
      <c r="J3" s="6" t="s">
        <v>65</v>
      </c>
    </row>
    <row r="4" spans="1:10" x14ac:dyDescent="0.35">
      <c r="A4" s="9" t="s">
        <v>9</v>
      </c>
      <c r="B4" s="9" t="s">
        <v>10</v>
      </c>
      <c r="C4" s="10">
        <v>45021</v>
      </c>
      <c r="D4" s="9"/>
      <c r="E4" s="9"/>
      <c r="F4" s="9">
        <v>1</v>
      </c>
      <c r="G4" s="9">
        <v>2</v>
      </c>
      <c r="H4" s="9">
        <v>0</v>
      </c>
      <c r="I4" s="9" t="s">
        <v>63</v>
      </c>
    </row>
    <row r="5" spans="1:10" x14ac:dyDescent="0.35">
      <c r="A5" s="9" t="s">
        <v>9</v>
      </c>
      <c r="B5" s="9" t="s">
        <v>10</v>
      </c>
      <c r="C5" s="10">
        <v>45021</v>
      </c>
      <c r="D5" s="9"/>
      <c r="E5" s="9"/>
      <c r="F5" s="9">
        <v>1</v>
      </c>
      <c r="G5" s="9">
        <v>1</v>
      </c>
      <c r="H5" s="9">
        <v>0</v>
      </c>
      <c r="I5" s="9" t="s">
        <v>63</v>
      </c>
    </row>
    <row r="6" spans="1:10" x14ac:dyDescent="0.35">
      <c r="A6" s="9" t="s">
        <v>9</v>
      </c>
      <c r="B6" s="9" t="s">
        <v>10</v>
      </c>
      <c r="C6" s="10">
        <v>45021</v>
      </c>
      <c r="D6" s="9">
        <v>2</v>
      </c>
      <c r="E6" s="9">
        <v>2</v>
      </c>
      <c r="F6" s="9">
        <v>2</v>
      </c>
      <c r="G6" s="9">
        <v>10</v>
      </c>
      <c r="H6" s="9">
        <v>0</v>
      </c>
      <c r="I6" s="9" t="s">
        <v>63</v>
      </c>
    </row>
    <row r="7" spans="1:10" x14ac:dyDescent="0.35">
      <c r="A7" s="9" t="s">
        <v>9</v>
      </c>
      <c r="B7" s="9" t="s">
        <v>10</v>
      </c>
      <c r="C7" s="10">
        <v>45021</v>
      </c>
      <c r="D7" s="9"/>
      <c r="E7" s="9"/>
      <c r="F7" s="9">
        <v>2</v>
      </c>
      <c r="G7" s="9">
        <v>6</v>
      </c>
      <c r="H7" s="9">
        <v>0</v>
      </c>
      <c r="I7" s="9" t="s">
        <v>63</v>
      </c>
    </row>
    <row r="8" spans="1:10" x14ac:dyDescent="0.35">
      <c r="A8" s="9" t="s">
        <v>9</v>
      </c>
      <c r="B8" s="9" t="s">
        <v>10</v>
      </c>
      <c r="C8" s="10">
        <v>45021</v>
      </c>
      <c r="D8" s="9"/>
      <c r="E8" s="9"/>
      <c r="F8" s="9">
        <v>4</v>
      </c>
      <c r="G8" s="9">
        <v>6</v>
      </c>
      <c r="H8" s="9">
        <v>0</v>
      </c>
      <c r="I8" s="9" t="s">
        <v>63</v>
      </c>
    </row>
    <row r="9" spans="1:10" x14ac:dyDescent="0.35">
      <c r="A9" s="9" t="s">
        <v>9</v>
      </c>
      <c r="B9" s="9" t="s">
        <v>10</v>
      </c>
      <c r="C9" s="10">
        <v>45021</v>
      </c>
      <c r="D9" s="9"/>
      <c r="E9" s="9"/>
      <c r="F9" s="9">
        <v>5</v>
      </c>
      <c r="G9" s="9">
        <v>8</v>
      </c>
      <c r="H9" s="9">
        <v>0</v>
      </c>
      <c r="I9" s="9" t="s">
        <v>63</v>
      </c>
    </row>
    <row r="10" spans="1:10" x14ac:dyDescent="0.35">
      <c r="A10" s="9" t="s">
        <v>9</v>
      </c>
      <c r="B10" s="9" t="s">
        <v>10</v>
      </c>
      <c r="C10" s="10">
        <v>45021</v>
      </c>
      <c r="D10" s="9">
        <v>3</v>
      </c>
      <c r="E10" s="9">
        <v>3</v>
      </c>
      <c r="F10" s="9">
        <v>4</v>
      </c>
      <c r="G10" s="9">
        <v>10</v>
      </c>
      <c r="H10" s="9">
        <v>0</v>
      </c>
      <c r="I10" s="9" t="s">
        <v>63</v>
      </c>
    </row>
    <row r="11" spans="1:10" x14ac:dyDescent="0.35">
      <c r="A11" s="9" t="s">
        <v>9</v>
      </c>
      <c r="B11" s="9" t="s">
        <v>10</v>
      </c>
      <c r="C11" s="10">
        <v>45021</v>
      </c>
      <c r="D11" s="9"/>
      <c r="E11" s="9"/>
      <c r="F11" s="9">
        <v>5</v>
      </c>
      <c r="G11" s="9">
        <v>6</v>
      </c>
      <c r="H11" s="9">
        <v>0</v>
      </c>
      <c r="I11" s="9" t="s">
        <v>63</v>
      </c>
    </row>
    <row r="12" spans="1:10" x14ac:dyDescent="0.35">
      <c r="A12" s="9" t="s">
        <v>9</v>
      </c>
      <c r="B12" s="9" t="s">
        <v>10</v>
      </c>
      <c r="C12" s="10">
        <v>45021</v>
      </c>
      <c r="D12" s="9"/>
      <c r="E12" s="9"/>
      <c r="F12" s="9">
        <v>3</v>
      </c>
      <c r="G12" s="9">
        <v>10</v>
      </c>
      <c r="H12" s="9">
        <v>0</v>
      </c>
      <c r="I12" s="9" t="s">
        <v>63</v>
      </c>
    </row>
    <row r="13" spans="1:10" x14ac:dyDescent="0.35">
      <c r="A13" s="9" t="s">
        <v>9</v>
      </c>
      <c r="B13" s="9" t="s">
        <v>10</v>
      </c>
      <c r="C13" s="10">
        <v>45021</v>
      </c>
      <c r="D13" s="9"/>
      <c r="E13" s="9"/>
      <c r="F13" s="9">
        <v>5</v>
      </c>
      <c r="G13" s="9">
        <v>12</v>
      </c>
      <c r="H13" s="9">
        <v>0</v>
      </c>
      <c r="I13" s="9" t="s">
        <v>63</v>
      </c>
    </row>
    <row r="14" spans="1:10" x14ac:dyDescent="0.35">
      <c r="A14" s="9" t="s">
        <v>9</v>
      </c>
      <c r="B14" s="9" t="s">
        <v>10</v>
      </c>
      <c r="C14" s="10">
        <v>45021</v>
      </c>
      <c r="D14" s="9">
        <v>4</v>
      </c>
      <c r="E14" s="9">
        <v>4</v>
      </c>
      <c r="F14" s="9">
        <v>5</v>
      </c>
      <c r="G14" s="9">
        <v>11</v>
      </c>
      <c r="H14" s="9">
        <v>0</v>
      </c>
      <c r="I14" s="9" t="s">
        <v>63</v>
      </c>
    </row>
    <row r="15" spans="1:10" x14ac:dyDescent="0.35">
      <c r="A15" s="9" t="s">
        <v>9</v>
      </c>
      <c r="B15" s="9" t="s">
        <v>10</v>
      </c>
      <c r="C15" s="10">
        <v>45021</v>
      </c>
      <c r="D15" s="9"/>
      <c r="E15" s="9"/>
      <c r="F15" s="9">
        <v>4</v>
      </c>
      <c r="G15" s="9">
        <v>12</v>
      </c>
      <c r="H15" s="9">
        <v>0</v>
      </c>
      <c r="I15" s="9" t="s">
        <v>63</v>
      </c>
    </row>
    <row r="16" spans="1:10" x14ac:dyDescent="0.35">
      <c r="A16" s="9" t="s">
        <v>9</v>
      </c>
      <c r="B16" s="9" t="s">
        <v>10</v>
      </c>
      <c r="C16" s="10">
        <v>45021</v>
      </c>
      <c r="D16" s="9"/>
      <c r="E16" s="9"/>
      <c r="F16" s="9">
        <v>2</v>
      </c>
      <c r="G16" s="9">
        <v>6</v>
      </c>
      <c r="H16" s="9">
        <v>0</v>
      </c>
      <c r="I16" s="9" t="s">
        <v>63</v>
      </c>
    </row>
    <row r="17" spans="1:9" x14ac:dyDescent="0.35">
      <c r="A17" s="9" t="s">
        <v>9</v>
      </c>
      <c r="B17" s="9" t="s">
        <v>10</v>
      </c>
      <c r="C17" s="10">
        <v>45021</v>
      </c>
      <c r="D17" s="9"/>
      <c r="E17" s="9"/>
      <c r="F17" s="9">
        <v>2</v>
      </c>
      <c r="G17" s="9">
        <v>6</v>
      </c>
      <c r="H17" s="9">
        <v>0</v>
      </c>
      <c r="I17" s="9" t="s">
        <v>63</v>
      </c>
    </row>
    <row r="18" spans="1:9" x14ac:dyDescent="0.35">
      <c r="A18" s="9" t="s">
        <v>9</v>
      </c>
      <c r="B18" s="9" t="s">
        <v>10</v>
      </c>
      <c r="C18" s="10">
        <v>45021</v>
      </c>
      <c r="D18" s="9">
        <v>5</v>
      </c>
      <c r="E18" s="9">
        <v>5</v>
      </c>
      <c r="F18" s="9">
        <v>3</v>
      </c>
      <c r="G18" s="9">
        <v>4</v>
      </c>
      <c r="H18" s="9">
        <v>0</v>
      </c>
      <c r="I18" s="9" t="s">
        <v>63</v>
      </c>
    </row>
    <row r="19" spans="1:9" x14ac:dyDescent="0.35">
      <c r="A19" s="9" t="s">
        <v>9</v>
      </c>
      <c r="B19" s="9" t="s">
        <v>10</v>
      </c>
      <c r="C19" s="10">
        <v>45021</v>
      </c>
      <c r="D19" s="9"/>
      <c r="E19" s="9"/>
      <c r="F19" s="6">
        <v>2</v>
      </c>
      <c r="G19" s="6">
        <v>5</v>
      </c>
      <c r="H19" s="9">
        <v>0</v>
      </c>
      <c r="I19" s="9" t="s">
        <v>63</v>
      </c>
    </row>
    <row r="20" spans="1:9" x14ac:dyDescent="0.35">
      <c r="A20" s="9" t="s">
        <v>9</v>
      </c>
      <c r="B20" s="9" t="s">
        <v>10</v>
      </c>
      <c r="C20" s="10">
        <v>45021</v>
      </c>
      <c r="D20" s="9"/>
      <c r="E20" s="9"/>
      <c r="F20" s="6">
        <v>1</v>
      </c>
      <c r="G20" s="6">
        <v>3</v>
      </c>
      <c r="H20" s="9">
        <v>0</v>
      </c>
      <c r="I20" s="9" t="s">
        <v>63</v>
      </c>
    </row>
    <row r="21" spans="1:9" x14ac:dyDescent="0.35">
      <c r="A21" s="9" t="s">
        <v>9</v>
      </c>
      <c r="B21" s="9" t="s">
        <v>10</v>
      </c>
      <c r="C21" s="10">
        <v>45021</v>
      </c>
      <c r="D21" s="9"/>
      <c r="E21" s="9"/>
      <c r="F21" s="6">
        <v>2</v>
      </c>
      <c r="G21" s="6">
        <v>3</v>
      </c>
      <c r="H21" s="9">
        <v>0</v>
      </c>
      <c r="I21" s="9" t="s">
        <v>63</v>
      </c>
    </row>
    <row r="22" spans="1:9" x14ac:dyDescent="0.35">
      <c r="A22" s="9" t="s">
        <v>9</v>
      </c>
      <c r="B22" s="9" t="s">
        <v>10</v>
      </c>
      <c r="C22" s="10">
        <v>45021</v>
      </c>
      <c r="D22" s="9"/>
      <c r="E22" s="9"/>
      <c r="F22" s="6">
        <v>2</v>
      </c>
      <c r="G22" s="6">
        <v>4</v>
      </c>
      <c r="H22" s="9">
        <v>0</v>
      </c>
      <c r="I22" s="9" t="s">
        <v>63</v>
      </c>
    </row>
    <row r="23" spans="1:9" x14ac:dyDescent="0.35">
      <c r="A23" s="9" t="s">
        <v>9</v>
      </c>
      <c r="B23" s="9" t="s">
        <v>10</v>
      </c>
      <c r="C23" s="10">
        <v>45021</v>
      </c>
      <c r="D23" s="9">
        <v>6</v>
      </c>
      <c r="E23" s="9">
        <v>6</v>
      </c>
      <c r="F23" s="6">
        <v>4</v>
      </c>
      <c r="G23" s="6">
        <v>8</v>
      </c>
      <c r="H23" s="9">
        <v>0</v>
      </c>
      <c r="I23" s="9" t="s">
        <v>63</v>
      </c>
    </row>
    <row r="24" spans="1:9" x14ac:dyDescent="0.35">
      <c r="A24" s="9" t="s">
        <v>9</v>
      </c>
      <c r="B24" s="9" t="s">
        <v>10</v>
      </c>
      <c r="C24" s="10">
        <v>45021</v>
      </c>
      <c r="D24" s="9"/>
      <c r="E24" s="9"/>
      <c r="F24" s="6">
        <v>2</v>
      </c>
      <c r="G24" s="6">
        <v>6</v>
      </c>
      <c r="H24" s="9">
        <v>0</v>
      </c>
      <c r="I24" s="9" t="s">
        <v>63</v>
      </c>
    </row>
    <row r="25" spans="1:9" x14ac:dyDescent="0.35">
      <c r="A25" s="9" t="s">
        <v>9</v>
      </c>
      <c r="B25" s="9" t="s">
        <v>10</v>
      </c>
      <c r="C25" s="10">
        <v>45021</v>
      </c>
      <c r="D25" s="9"/>
      <c r="E25" s="9"/>
      <c r="F25" s="6">
        <v>5</v>
      </c>
      <c r="G25" s="6">
        <v>10</v>
      </c>
      <c r="H25" s="9">
        <v>0</v>
      </c>
      <c r="I25" s="9" t="s">
        <v>63</v>
      </c>
    </row>
    <row r="26" spans="1:9" x14ac:dyDescent="0.35">
      <c r="A26" s="9" t="s">
        <v>9</v>
      </c>
      <c r="B26" s="9" t="s">
        <v>10</v>
      </c>
      <c r="C26" s="10">
        <v>45021</v>
      </c>
      <c r="D26" s="9"/>
      <c r="E26" s="9"/>
      <c r="F26" s="6">
        <v>4</v>
      </c>
      <c r="G26" s="6">
        <v>15</v>
      </c>
      <c r="H26" s="9">
        <v>0</v>
      </c>
      <c r="I26" s="9" t="s">
        <v>63</v>
      </c>
    </row>
    <row r="27" spans="1:9" x14ac:dyDescent="0.35">
      <c r="A27" s="9" t="s">
        <v>9</v>
      </c>
      <c r="B27" s="9" t="s">
        <v>10</v>
      </c>
      <c r="C27" s="10">
        <v>45021</v>
      </c>
      <c r="D27" s="9">
        <v>7</v>
      </c>
      <c r="E27" s="9">
        <v>7</v>
      </c>
      <c r="F27" s="6">
        <v>2</v>
      </c>
      <c r="G27" s="6">
        <v>3</v>
      </c>
      <c r="H27" s="9">
        <v>0</v>
      </c>
      <c r="I27" s="9" t="s">
        <v>63</v>
      </c>
    </row>
    <row r="28" spans="1:9" x14ac:dyDescent="0.35">
      <c r="A28" s="9" t="s">
        <v>9</v>
      </c>
      <c r="B28" s="9" t="s">
        <v>10</v>
      </c>
      <c r="C28" s="10">
        <v>45021</v>
      </c>
      <c r="D28" s="9"/>
      <c r="E28" s="9"/>
      <c r="F28" s="6">
        <v>2</v>
      </c>
      <c r="G28" s="6">
        <v>6</v>
      </c>
      <c r="H28" s="9">
        <v>0</v>
      </c>
      <c r="I28" s="9" t="s">
        <v>63</v>
      </c>
    </row>
    <row r="29" spans="1:9" x14ac:dyDescent="0.35">
      <c r="A29" s="9" t="s">
        <v>9</v>
      </c>
      <c r="B29" s="9" t="s">
        <v>10</v>
      </c>
      <c r="C29" s="10">
        <v>45021</v>
      </c>
      <c r="D29" s="9"/>
      <c r="E29" s="9"/>
      <c r="F29" s="6">
        <v>3</v>
      </c>
      <c r="G29" s="6">
        <v>5</v>
      </c>
      <c r="H29" s="9">
        <v>0</v>
      </c>
      <c r="I29" s="9" t="s">
        <v>63</v>
      </c>
    </row>
    <row r="30" spans="1:9" x14ac:dyDescent="0.35">
      <c r="A30" s="9" t="s">
        <v>9</v>
      </c>
      <c r="B30" s="9" t="s">
        <v>10</v>
      </c>
      <c r="C30" s="10">
        <v>45021</v>
      </c>
      <c r="D30" s="9"/>
      <c r="E30" s="9"/>
      <c r="F30" s="6">
        <v>2</v>
      </c>
      <c r="G30" s="6">
        <v>5</v>
      </c>
      <c r="H30" s="9">
        <v>0</v>
      </c>
      <c r="I30" s="9" t="s">
        <v>63</v>
      </c>
    </row>
    <row r="31" spans="1:9" x14ac:dyDescent="0.35">
      <c r="A31" s="9" t="s">
        <v>9</v>
      </c>
      <c r="B31" s="9" t="s">
        <v>10</v>
      </c>
      <c r="C31" s="10">
        <v>45021</v>
      </c>
      <c r="D31" s="9"/>
      <c r="E31" s="9"/>
      <c r="F31" s="6">
        <v>2</v>
      </c>
      <c r="G31" s="6">
        <v>4</v>
      </c>
      <c r="H31" s="9">
        <v>0</v>
      </c>
      <c r="I31" s="9" t="s">
        <v>63</v>
      </c>
    </row>
    <row r="32" spans="1:9" x14ac:dyDescent="0.35">
      <c r="A32" s="9" t="s">
        <v>9</v>
      </c>
      <c r="B32" s="9" t="s">
        <v>10</v>
      </c>
      <c r="C32" s="10">
        <v>45021</v>
      </c>
      <c r="D32" s="9">
        <v>8</v>
      </c>
      <c r="E32" s="9">
        <v>8</v>
      </c>
      <c r="F32" s="6">
        <v>1</v>
      </c>
      <c r="G32" s="6">
        <v>2</v>
      </c>
      <c r="H32" s="9">
        <v>0</v>
      </c>
      <c r="I32" s="9" t="s">
        <v>63</v>
      </c>
    </row>
    <row r="33" spans="1:9" x14ac:dyDescent="0.35">
      <c r="A33" s="9" t="s">
        <v>9</v>
      </c>
      <c r="B33" s="9" t="s">
        <v>10</v>
      </c>
      <c r="C33" s="10">
        <v>45021</v>
      </c>
      <c r="D33" s="9"/>
      <c r="E33" s="9"/>
      <c r="F33" s="6">
        <v>3</v>
      </c>
      <c r="G33" s="6">
        <v>6</v>
      </c>
      <c r="H33" s="9">
        <v>0</v>
      </c>
      <c r="I33" s="9" t="s">
        <v>63</v>
      </c>
    </row>
    <row r="34" spans="1:9" x14ac:dyDescent="0.35">
      <c r="A34" s="9"/>
      <c r="B34" s="9"/>
      <c r="C34" s="10"/>
      <c r="D34" s="9"/>
      <c r="E34" s="26" t="s">
        <v>126</v>
      </c>
      <c r="F34" s="6" t="e">
        <f>AVERAGE(#REF!)</f>
        <v>#REF!</v>
      </c>
      <c r="G34" s="6" t="e">
        <f>AVERAGE(#REF!)</f>
        <v>#REF!</v>
      </c>
      <c r="H34" s="9"/>
      <c r="I34" s="9"/>
    </row>
    <row r="35" spans="1:9" x14ac:dyDescent="0.35">
      <c r="A35" s="9"/>
      <c r="B35" s="9"/>
      <c r="C35" s="10"/>
      <c r="D35" s="9"/>
      <c r="E35" s="9"/>
      <c r="F35" s="9"/>
      <c r="G35" s="9"/>
      <c r="H35" s="9"/>
    </row>
    <row r="36" spans="1:9" x14ac:dyDescent="0.35">
      <c r="A36" s="9"/>
      <c r="B36" s="9"/>
      <c r="C36" s="10"/>
      <c r="D36" s="9"/>
      <c r="E36" s="9"/>
      <c r="F36" s="9"/>
      <c r="G36" s="9" t="s">
        <v>14</v>
      </c>
      <c r="H36" s="9">
        <f>COUNTIF(H2:H33,0)</f>
        <v>32</v>
      </c>
      <c r="I36" s="6">
        <f>(H36/32)*100</f>
        <v>100</v>
      </c>
    </row>
    <row r="37" spans="1:9" x14ac:dyDescent="0.35">
      <c r="A37" s="9"/>
      <c r="B37" s="9"/>
      <c r="C37" s="10"/>
      <c r="D37" s="9"/>
      <c r="E37" s="9"/>
      <c r="F37" s="9"/>
      <c r="G37" s="9" t="s">
        <v>15</v>
      </c>
      <c r="H37" s="9">
        <f>COUNTIF(H2:H33,1)</f>
        <v>0</v>
      </c>
      <c r="I37" s="6">
        <f>(H37/32)*100</f>
        <v>0</v>
      </c>
    </row>
    <row r="38" spans="1:9" x14ac:dyDescent="0.35">
      <c r="A38" s="9"/>
      <c r="B38" s="9"/>
      <c r="C38" s="10"/>
      <c r="D38" s="9"/>
      <c r="E38" s="9"/>
      <c r="F38" s="9"/>
      <c r="G38" s="9" t="s">
        <v>16</v>
      </c>
      <c r="H38" s="9">
        <f>COUNTIF(H2:H33,2)</f>
        <v>0</v>
      </c>
      <c r="I38" s="6">
        <f>(H38/32)*100</f>
        <v>0</v>
      </c>
    </row>
    <row r="39" spans="1:9" x14ac:dyDescent="0.35">
      <c r="A39" s="9"/>
      <c r="B39" s="9"/>
      <c r="C39" s="10"/>
      <c r="D39" s="9"/>
      <c r="E39" s="9"/>
      <c r="F39" s="9"/>
      <c r="G39" s="9" t="s">
        <v>17</v>
      </c>
      <c r="H39" s="9">
        <f>COUNTIF(H2:H33,3)</f>
        <v>0</v>
      </c>
      <c r="I39" s="6">
        <f>(H39/32)*100</f>
        <v>0</v>
      </c>
    </row>
    <row r="40" spans="1:9" x14ac:dyDescent="0.35">
      <c r="A40" s="9"/>
      <c r="B40" s="9"/>
      <c r="C40" s="10"/>
      <c r="D40" s="9"/>
      <c r="E40" s="9"/>
      <c r="F40" s="9"/>
      <c r="G40" s="9" t="s">
        <v>18</v>
      </c>
      <c r="H40" s="9">
        <f>COUNTIF(H2:H33,4)</f>
        <v>0</v>
      </c>
      <c r="I40" s="6">
        <f>(H40/32)*100</f>
        <v>0</v>
      </c>
    </row>
    <row r="41" spans="1:9" x14ac:dyDescent="0.35">
      <c r="A41" s="9"/>
      <c r="B41" s="9"/>
      <c r="C41" s="10"/>
      <c r="D41" s="9"/>
      <c r="E41" s="9"/>
      <c r="F41" s="9"/>
    </row>
    <row r="42" spans="1:9" x14ac:dyDescent="0.35">
      <c r="A42" s="9"/>
      <c r="B42" s="9"/>
      <c r="C42" s="10"/>
      <c r="D42" s="9"/>
      <c r="E42" s="9"/>
      <c r="F42" s="9"/>
      <c r="H42" s="6">
        <f>SUM(H36:H40)</f>
        <v>32</v>
      </c>
      <c r="I42" s="6">
        <f>SUM(I36:I40)</f>
        <v>100</v>
      </c>
    </row>
    <row r="43" spans="1:9" x14ac:dyDescent="0.35">
      <c r="A43" s="9"/>
      <c r="B43" s="9"/>
      <c r="C43" s="10"/>
      <c r="D43" s="9"/>
      <c r="E43" s="9"/>
      <c r="F43" s="9"/>
      <c r="G43" s="9"/>
      <c r="H43" s="9"/>
      <c r="I43" s="9"/>
    </row>
    <row r="44" spans="1:9" x14ac:dyDescent="0.35">
      <c r="A44" s="9"/>
      <c r="B44" s="9"/>
      <c r="C44" s="10"/>
      <c r="D44" s="9"/>
      <c r="E44" s="9"/>
      <c r="F44" s="9"/>
      <c r="G44" s="9"/>
      <c r="H44" s="9"/>
      <c r="I44" s="9"/>
    </row>
    <row r="45" spans="1:9" x14ac:dyDescent="0.35">
      <c r="A45" s="9"/>
      <c r="B45" s="9"/>
      <c r="C45" s="10"/>
      <c r="D45" s="9"/>
      <c r="E45" s="9"/>
      <c r="F45" s="9"/>
      <c r="G45" s="9"/>
      <c r="H45" s="9"/>
      <c r="I45" s="9"/>
    </row>
    <row r="46" spans="1:9" x14ac:dyDescent="0.35">
      <c r="A46" s="9"/>
      <c r="B46" s="9"/>
      <c r="C46" s="10"/>
      <c r="D46" s="9"/>
      <c r="E46" s="9"/>
      <c r="F46" s="9"/>
      <c r="G46" s="9"/>
      <c r="H46" s="9"/>
      <c r="I46" s="9"/>
    </row>
    <row r="47" spans="1:9" x14ac:dyDescent="0.35">
      <c r="A47" s="9"/>
      <c r="B47" s="9"/>
      <c r="C47" s="10"/>
      <c r="D47" s="9"/>
      <c r="E47" s="9"/>
      <c r="F47" s="9"/>
      <c r="G47" s="9"/>
      <c r="H47" s="9"/>
      <c r="I47" s="9"/>
    </row>
    <row r="48" spans="1:9" x14ac:dyDescent="0.35">
      <c r="A48" s="9"/>
      <c r="B48" s="9"/>
      <c r="C48" s="10"/>
      <c r="D48" s="9"/>
      <c r="E48" s="9"/>
      <c r="F48" s="9"/>
      <c r="G48" s="9"/>
      <c r="H48" s="9"/>
      <c r="I48" s="9"/>
    </row>
    <row r="49" spans="1:9" x14ac:dyDescent="0.35">
      <c r="A49" s="9"/>
      <c r="B49" s="9"/>
      <c r="C49" s="10"/>
      <c r="D49" s="9"/>
      <c r="E49" s="9"/>
      <c r="F49" s="9"/>
      <c r="G49" s="9"/>
      <c r="H49" s="9"/>
      <c r="I49" s="9"/>
    </row>
    <row r="50" spans="1:9" x14ac:dyDescent="0.35">
      <c r="A50" s="9"/>
      <c r="B50" s="9"/>
      <c r="C50" s="10"/>
      <c r="D50" s="9"/>
      <c r="E50" s="9"/>
      <c r="F50" s="9"/>
      <c r="G50" s="9"/>
      <c r="H50" s="9"/>
      <c r="I50" s="9"/>
    </row>
    <row r="51" spans="1:9" x14ac:dyDescent="0.35">
      <c r="A51" s="9"/>
      <c r="B51" s="9"/>
      <c r="C51" s="10"/>
      <c r="D51" s="9"/>
      <c r="E51" s="9"/>
      <c r="F51" s="9"/>
      <c r="G51" s="9"/>
      <c r="H51" s="9"/>
      <c r="I51" s="9"/>
    </row>
    <row r="52" spans="1:9" x14ac:dyDescent="0.35">
      <c r="A52" s="9"/>
      <c r="B52" s="9"/>
      <c r="C52" s="10"/>
      <c r="D52" s="9"/>
      <c r="E52" s="9"/>
      <c r="F52" s="9"/>
      <c r="G52" s="9"/>
      <c r="H52" s="9"/>
      <c r="I52" s="9"/>
    </row>
    <row r="53" spans="1:9" x14ac:dyDescent="0.35">
      <c r="A53" s="9"/>
      <c r="B53" s="9"/>
      <c r="C53" s="10"/>
      <c r="D53" s="9"/>
      <c r="E53" s="9"/>
      <c r="F53" s="9"/>
      <c r="G53" s="9"/>
      <c r="H53" s="9"/>
      <c r="I53" s="9"/>
    </row>
    <row r="54" spans="1:9" x14ac:dyDescent="0.35">
      <c r="A54" s="9"/>
      <c r="B54" s="9"/>
      <c r="C54" s="10"/>
      <c r="D54" s="9"/>
      <c r="E54" s="9"/>
      <c r="F54" s="9"/>
      <c r="G54" s="9"/>
      <c r="H54" s="9"/>
      <c r="I54" s="9"/>
    </row>
    <row r="55" spans="1:9" x14ac:dyDescent="0.35">
      <c r="A55" s="9"/>
      <c r="B55" s="9"/>
      <c r="C55" s="10"/>
      <c r="D55" s="9"/>
      <c r="E55" s="9"/>
      <c r="F55" s="9"/>
      <c r="G55" s="9"/>
      <c r="H55" s="9"/>
      <c r="I55" s="9"/>
    </row>
    <row r="56" spans="1:9" x14ac:dyDescent="0.35">
      <c r="A56" s="9"/>
      <c r="B56" s="9"/>
      <c r="C56" s="10"/>
      <c r="D56" s="9"/>
      <c r="E56" s="9"/>
      <c r="F56" s="9"/>
      <c r="G56" s="9"/>
      <c r="H56" s="9"/>
      <c r="I56" s="9"/>
    </row>
    <row r="57" spans="1:9" x14ac:dyDescent="0.35">
      <c r="A57" s="9"/>
      <c r="B57" s="9"/>
      <c r="C57" s="10"/>
      <c r="D57" s="9"/>
      <c r="E57" s="9"/>
      <c r="F57" s="9"/>
      <c r="G57" s="9"/>
      <c r="H57" s="9"/>
    </row>
    <row r="58" spans="1:9" x14ac:dyDescent="0.35">
      <c r="A58" s="9"/>
      <c r="B58" s="9"/>
      <c r="C58" s="10"/>
      <c r="D58" s="9"/>
      <c r="E58" s="9"/>
      <c r="F58" s="9"/>
      <c r="G58" s="9"/>
      <c r="H58" s="9"/>
    </row>
    <row r="59" spans="1:9" x14ac:dyDescent="0.35">
      <c r="A59" s="9"/>
      <c r="B59" s="9"/>
      <c r="C59" s="10"/>
      <c r="D59" s="9"/>
      <c r="E59" s="9"/>
      <c r="F59" s="9"/>
      <c r="G59" s="9"/>
      <c r="H59" s="9"/>
    </row>
    <row r="60" spans="1:9" x14ac:dyDescent="0.35">
      <c r="A60" s="9"/>
      <c r="B60" s="9"/>
      <c r="C60" s="10"/>
      <c r="D60" s="9"/>
      <c r="E60" s="9"/>
      <c r="F60" s="9"/>
      <c r="G60" s="9"/>
      <c r="H60" s="9"/>
    </row>
    <row r="61" spans="1:9" x14ac:dyDescent="0.35">
      <c r="A61" s="9"/>
      <c r="B61" s="9"/>
      <c r="C61" s="10"/>
      <c r="D61" s="9"/>
      <c r="E61" s="9"/>
      <c r="F61" s="9"/>
      <c r="G61" s="9"/>
      <c r="H61" s="9"/>
    </row>
    <row r="62" spans="1:9" x14ac:dyDescent="0.35">
      <c r="A62" s="9"/>
      <c r="B62" s="9"/>
      <c r="C62" s="10"/>
      <c r="D62" s="9"/>
      <c r="E62" s="9"/>
      <c r="F62" s="9"/>
      <c r="G62" s="9"/>
      <c r="H62" s="9"/>
    </row>
    <row r="63" spans="1:9" x14ac:dyDescent="0.35">
      <c r="A63" s="9"/>
      <c r="B63" s="9"/>
      <c r="C63" s="10"/>
      <c r="D63" s="9"/>
      <c r="E63" s="9"/>
      <c r="F63" s="9"/>
      <c r="G63" s="9"/>
      <c r="H63" s="9"/>
    </row>
    <row r="64" spans="1:9" x14ac:dyDescent="0.35">
      <c r="A64" s="9"/>
      <c r="B64" s="9"/>
      <c r="C64" s="10"/>
      <c r="D64" s="9"/>
      <c r="E64" s="9"/>
      <c r="F64" s="9"/>
      <c r="G64" s="9"/>
      <c r="H64" s="9"/>
    </row>
    <row r="65" spans="1:8" x14ac:dyDescent="0.35">
      <c r="A65" s="9"/>
      <c r="B65" s="9"/>
      <c r="C65" s="10"/>
      <c r="D65" s="9"/>
      <c r="E65" s="9"/>
      <c r="F65" s="9"/>
      <c r="G65" s="9"/>
      <c r="H65" s="9"/>
    </row>
    <row r="66" spans="1:8" x14ac:dyDescent="0.35">
      <c r="A66" s="9"/>
      <c r="B66" s="9"/>
      <c r="C66" s="10"/>
      <c r="D66" s="9"/>
      <c r="E66" s="9"/>
      <c r="F66" s="9"/>
      <c r="G66" s="9"/>
      <c r="H66" s="9"/>
    </row>
    <row r="67" spans="1:8" x14ac:dyDescent="0.35">
      <c r="A67" s="9"/>
      <c r="B67" s="9"/>
      <c r="C67" s="10"/>
      <c r="D67" s="9"/>
      <c r="E67" s="9"/>
      <c r="F67" s="9"/>
      <c r="G67" s="9"/>
      <c r="H67" s="9"/>
    </row>
    <row r="68" spans="1:8" x14ac:dyDescent="0.35">
      <c r="A68" s="9"/>
      <c r="B68" s="9"/>
      <c r="C68" s="10"/>
      <c r="D68" s="9"/>
      <c r="E68" s="9"/>
      <c r="F68" s="9"/>
      <c r="G68" s="9"/>
      <c r="H68" s="9"/>
    </row>
    <row r="69" spans="1:8" x14ac:dyDescent="0.35">
      <c r="A69" s="9"/>
      <c r="B69" s="9"/>
      <c r="C69" s="10"/>
      <c r="D69" s="9"/>
      <c r="E69" s="9"/>
      <c r="F69" s="9"/>
      <c r="G69" s="9"/>
      <c r="H69" s="9"/>
    </row>
    <row r="70" spans="1:8" x14ac:dyDescent="0.35">
      <c r="A70" s="9"/>
      <c r="B70" s="9"/>
      <c r="C70" s="10"/>
      <c r="D70" s="9"/>
      <c r="E70" s="9"/>
      <c r="F70" s="9"/>
      <c r="G70" s="9"/>
      <c r="H70" s="9"/>
    </row>
    <row r="71" spans="1:8" x14ac:dyDescent="0.35">
      <c r="A71" s="9"/>
      <c r="B71" s="9"/>
      <c r="C71" s="10"/>
      <c r="D71" s="9"/>
      <c r="E71" s="9"/>
      <c r="F71" s="9"/>
      <c r="G71" s="9"/>
      <c r="H71" s="9"/>
    </row>
    <row r="72" spans="1:8" x14ac:dyDescent="0.35">
      <c r="A72" s="9"/>
      <c r="B72" s="9"/>
      <c r="C72" s="10"/>
      <c r="D72" s="9"/>
      <c r="E72" s="9"/>
      <c r="F72" s="9"/>
      <c r="G72" s="9"/>
      <c r="H72" s="9"/>
    </row>
    <row r="73" spans="1:8" x14ac:dyDescent="0.35">
      <c r="A73" s="9"/>
      <c r="B73" s="9"/>
      <c r="C73" s="10"/>
      <c r="D73" s="9"/>
      <c r="E73" s="9"/>
      <c r="F73" s="9"/>
      <c r="G73" s="9"/>
      <c r="H73" s="9"/>
    </row>
    <row r="74" spans="1:8" x14ac:dyDescent="0.35">
      <c r="A74" s="9"/>
      <c r="B74" s="9"/>
      <c r="C74" s="10"/>
      <c r="D74" s="9"/>
      <c r="E74" s="9"/>
      <c r="F74" s="9"/>
      <c r="G74" s="9"/>
      <c r="H74" s="9"/>
    </row>
    <row r="75" spans="1:8" x14ac:dyDescent="0.35">
      <c r="A75" s="9"/>
      <c r="B75" s="9"/>
      <c r="C75" s="10"/>
      <c r="D75" s="9"/>
      <c r="E75" s="9"/>
      <c r="F75" s="9"/>
      <c r="G75" s="9"/>
      <c r="H75" s="9"/>
    </row>
    <row r="76" spans="1:8" x14ac:dyDescent="0.35">
      <c r="A76" s="9"/>
      <c r="B76" s="9"/>
      <c r="C76" s="10"/>
      <c r="D76" s="9"/>
      <c r="E76" s="9"/>
      <c r="F76" s="9"/>
      <c r="G76" s="9"/>
      <c r="H76" s="9"/>
    </row>
    <row r="77" spans="1:8" x14ac:dyDescent="0.35">
      <c r="A77" s="9"/>
      <c r="B77" s="9"/>
      <c r="C77" s="10"/>
      <c r="D77" s="9"/>
      <c r="E77" s="9"/>
      <c r="F77" s="9"/>
      <c r="G77" s="9"/>
      <c r="H77" s="9"/>
    </row>
    <row r="78" spans="1:8" x14ac:dyDescent="0.35">
      <c r="A78" s="9"/>
      <c r="B78" s="9"/>
      <c r="C78" s="10"/>
      <c r="D78" s="9"/>
      <c r="E78" s="9"/>
      <c r="F78" s="9"/>
      <c r="G78" s="9"/>
      <c r="H78" s="9"/>
    </row>
    <row r="79" spans="1:8" x14ac:dyDescent="0.35">
      <c r="A79" s="9"/>
      <c r="B79" s="9"/>
      <c r="C79" s="10"/>
      <c r="D79" s="9"/>
      <c r="E79" s="9"/>
      <c r="F79" s="9"/>
      <c r="G79" s="9"/>
      <c r="H79" s="9"/>
    </row>
    <row r="80" spans="1:8" x14ac:dyDescent="0.35">
      <c r="A80" s="9"/>
      <c r="B80" s="9"/>
      <c r="C80" s="10"/>
      <c r="D80" s="9"/>
      <c r="E80" s="9"/>
      <c r="F80" s="9"/>
      <c r="G80" s="9"/>
      <c r="H80" s="9"/>
    </row>
    <row r="81" spans="1:8" x14ac:dyDescent="0.35">
      <c r="A81" s="9"/>
      <c r="B81" s="9"/>
      <c r="C81" s="10"/>
      <c r="D81" s="9"/>
      <c r="E81" s="9"/>
      <c r="F81" s="9"/>
      <c r="G81" s="9"/>
      <c r="H81" s="9"/>
    </row>
    <row r="82" spans="1:8" x14ac:dyDescent="0.35">
      <c r="A82" s="9"/>
      <c r="B82" s="9"/>
      <c r="C82" s="10"/>
      <c r="D82" s="9"/>
      <c r="E82" s="9"/>
      <c r="F82" s="9"/>
      <c r="G82" s="9"/>
      <c r="H82" s="9"/>
    </row>
    <row r="83" spans="1:8" x14ac:dyDescent="0.35">
      <c r="A83" s="9"/>
      <c r="B83" s="9"/>
      <c r="C83" s="10"/>
      <c r="D83" s="9"/>
      <c r="E83" s="9"/>
      <c r="F83" s="9"/>
      <c r="G83" s="9"/>
      <c r="H83" s="9"/>
    </row>
    <row r="84" spans="1:8" x14ac:dyDescent="0.35">
      <c r="A84" s="9"/>
      <c r="B84" s="9"/>
      <c r="C84" s="10"/>
      <c r="D84" s="9"/>
      <c r="E84" s="9"/>
      <c r="F84" s="9"/>
      <c r="G84" s="9"/>
      <c r="H84" s="9"/>
    </row>
    <row r="85" spans="1:8" x14ac:dyDescent="0.35">
      <c r="A85" s="9"/>
      <c r="B85" s="9"/>
      <c r="C85" s="10"/>
      <c r="D85" s="9"/>
      <c r="E85" s="9"/>
      <c r="F85" s="9"/>
      <c r="G85" s="9"/>
      <c r="H85" s="9"/>
    </row>
    <row r="86" spans="1:8" x14ac:dyDescent="0.35">
      <c r="A86" s="9"/>
      <c r="B86" s="9"/>
      <c r="C86" s="10"/>
      <c r="H86" s="9"/>
    </row>
    <row r="87" spans="1:8" x14ac:dyDescent="0.35">
      <c r="A87" s="9"/>
      <c r="B87" s="9"/>
      <c r="C87" s="10"/>
      <c r="H87" s="9"/>
    </row>
    <row r="88" spans="1:8" x14ac:dyDescent="0.35">
      <c r="A88" s="9"/>
      <c r="B88" s="9"/>
      <c r="C88" s="10"/>
      <c r="H88" s="9"/>
    </row>
    <row r="89" spans="1:8" x14ac:dyDescent="0.35">
      <c r="A89" s="9"/>
      <c r="B89" s="9"/>
      <c r="C89" s="10"/>
      <c r="H89" s="9"/>
    </row>
    <row r="90" spans="1:8" x14ac:dyDescent="0.35">
      <c r="A90" s="9"/>
      <c r="B90" s="9"/>
      <c r="C90" s="10"/>
      <c r="H90" s="9"/>
    </row>
    <row r="91" spans="1:8" x14ac:dyDescent="0.35">
      <c r="A91" s="9"/>
      <c r="B91" s="9"/>
      <c r="C91" s="10"/>
      <c r="H91" s="9"/>
    </row>
    <row r="92" spans="1:8" x14ac:dyDescent="0.35">
      <c r="A92" s="9"/>
      <c r="B92" s="9"/>
      <c r="C92" s="10"/>
      <c r="H92" s="9"/>
    </row>
    <row r="93" spans="1:8" x14ac:dyDescent="0.35">
      <c r="A93" s="9"/>
      <c r="B93" s="9"/>
      <c r="C93" s="10"/>
      <c r="H93" s="9"/>
    </row>
    <row r="94" spans="1:8" x14ac:dyDescent="0.35">
      <c r="A94" s="9"/>
      <c r="B94" s="9"/>
      <c r="C94" s="10"/>
      <c r="H94" s="9"/>
    </row>
    <row r="95" spans="1:8" x14ac:dyDescent="0.35">
      <c r="A95" s="9"/>
      <c r="B95" s="9"/>
      <c r="C95" s="10"/>
    </row>
    <row r="96" spans="1:8" x14ac:dyDescent="0.35">
      <c r="A96" s="9"/>
      <c r="B96" s="9"/>
      <c r="C96" s="10"/>
    </row>
    <row r="97" spans="1:3" x14ac:dyDescent="0.35">
      <c r="A97" s="9"/>
      <c r="B97" s="9"/>
      <c r="C97" s="10"/>
    </row>
    <row r="98" spans="1:3" x14ac:dyDescent="0.35">
      <c r="A98" s="9"/>
      <c r="B98" s="9"/>
      <c r="C98" s="10"/>
    </row>
    <row r="99" spans="1:3" x14ac:dyDescent="0.35">
      <c r="A99" s="9"/>
      <c r="B99" s="9"/>
      <c r="C99" s="10"/>
    </row>
    <row r="100" spans="1:3" x14ac:dyDescent="0.35">
      <c r="A100" s="9"/>
      <c r="B100" s="9"/>
      <c r="C100" s="10"/>
    </row>
    <row r="101" spans="1:3" x14ac:dyDescent="0.35">
      <c r="A101" s="9"/>
      <c r="B101" s="9"/>
      <c r="C101" s="10"/>
    </row>
    <row r="102" spans="1:3" x14ac:dyDescent="0.35">
      <c r="A102" s="9"/>
      <c r="B102" s="9"/>
      <c r="C102" s="10"/>
    </row>
    <row r="103" spans="1:3" x14ac:dyDescent="0.35">
      <c r="A103" s="9"/>
      <c r="B103" s="9"/>
      <c r="C103" s="10"/>
    </row>
    <row r="104" spans="1:3" x14ac:dyDescent="0.35">
      <c r="A104" s="9"/>
      <c r="B104" s="9"/>
      <c r="C104" s="10"/>
    </row>
    <row r="105" spans="1:3" x14ac:dyDescent="0.35">
      <c r="A105" s="9"/>
      <c r="B105" s="9"/>
      <c r="C105" s="10"/>
    </row>
    <row r="106" spans="1:3" x14ac:dyDescent="0.35">
      <c r="A106" s="9"/>
      <c r="B106" s="9"/>
      <c r="C106" s="10"/>
    </row>
    <row r="107" spans="1:3" x14ac:dyDescent="0.35">
      <c r="A107" s="9"/>
      <c r="B107" s="9"/>
      <c r="C107" s="10"/>
    </row>
    <row r="108" spans="1:3" x14ac:dyDescent="0.35">
      <c r="A108" s="9"/>
      <c r="B108" s="9"/>
      <c r="C108" s="10"/>
    </row>
    <row r="109" spans="1:3" x14ac:dyDescent="0.35">
      <c r="A109" s="9"/>
      <c r="B109" s="9"/>
      <c r="C109" s="10"/>
    </row>
    <row r="110" spans="1:3" x14ac:dyDescent="0.35">
      <c r="A110" s="9"/>
      <c r="B110" s="9"/>
      <c r="C110" s="10"/>
    </row>
    <row r="111" spans="1:3" x14ac:dyDescent="0.35">
      <c r="A111" s="9"/>
      <c r="B111" s="9"/>
      <c r="C111" s="10"/>
    </row>
    <row r="112" spans="1:3" x14ac:dyDescent="0.35">
      <c r="A112" s="9"/>
      <c r="B112" s="9"/>
      <c r="C112" s="10"/>
    </row>
    <row r="113" spans="1:3" x14ac:dyDescent="0.35">
      <c r="A113" s="9"/>
      <c r="B113" s="9"/>
      <c r="C113" s="10"/>
    </row>
    <row r="114" spans="1:3" x14ac:dyDescent="0.35">
      <c r="A114" s="9"/>
      <c r="B114" s="9"/>
      <c r="C114" s="10"/>
    </row>
    <row r="115" spans="1:3" x14ac:dyDescent="0.35">
      <c r="A115" s="9"/>
      <c r="B115" s="9"/>
      <c r="C115" s="10"/>
    </row>
    <row r="116" spans="1:3" x14ac:dyDescent="0.35">
      <c r="A116" s="9"/>
      <c r="B116" s="9"/>
      <c r="C116" s="1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26"/>
  <sheetViews>
    <sheetView zoomScale="80" zoomScaleNormal="80" workbookViewId="0">
      <selection activeCell="E104" sqref="E104:G104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14.36328125" style="6" customWidth="1"/>
    <col min="5" max="5" width="23.453125" style="6" customWidth="1"/>
    <col min="6" max="6" width="16.453125" style="6" customWidth="1"/>
    <col min="7" max="7" width="15.36328125" style="6" customWidth="1"/>
    <col min="8" max="8" width="12.453125" style="6" customWidth="1"/>
    <col min="9" max="9" width="17.6328125" style="6" customWidth="1"/>
    <col min="10" max="10" width="8.81640625" style="6" customWidth="1"/>
    <col min="11" max="16384" width="14.453125" style="6"/>
  </cols>
  <sheetData>
    <row r="1" spans="1:13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3" x14ac:dyDescent="0.35">
      <c r="A2" s="9" t="s">
        <v>9</v>
      </c>
      <c r="B2" s="9" t="s">
        <v>10</v>
      </c>
      <c r="C2" s="10">
        <v>45055</v>
      </c>
      <c r="D2" s="6">
        <v>1</v>
      </c>
      <c r="E2" s="9">
        <v>1</v>
      </c>
      <c r="F2" s="9">
        <v>6</v>
      </c>
      <c r="G2" s="9">
        <v>18</v>
      </c>
      <c r="H2" s="9">
        <v>0</v>
      </c>
      <c r="I2" s="9" t="s">
        <v>66</v>
      </c>
      <c r="J2" s="9"/>
    </row>
    <row r="3" spans="1:13" x14ac:dyDescent="0.35">
      <c r="A3" s="9" t="s">
        <v>9</v>
      </c>
      <c r="B3" s="9" t="s">
        <v>10</v>
      </c>
      <c r="C3" s="10">
        <v>45055</v>
      </c>
      <c r="D3" s="9"/>
      <c r="E3" s="9"/>
      <c r="F3" s="9">
        <v>3</v>
      </c>
      <c r="G3" s="9">
        <v>16</v>
      </c>
      <c r="H3" s="9">
        <v>0</v>
      </c>
      <c r="I3" s="9" t="s">
        <v>66</v>
      </c>
    </row>
    <row r="4" spans="1:13" x14ac:dyDescent="0.35">
      <c r="A4" s="9" t="s">
        <v>9</v>
      </c>
      <c r="B4" s="9" t="s">
        <v>10</v>
      </c>
      <c r="C4" s="10">
        <v>45055</v>
      </c>
      <c r="D4" s="9"/>
      <c r="E4" s="9"/>
      <c r="F4" s="9">
        <v>2</v>
      </c>
      <c r="G4" s="9">
        <v>20</v>
      </c>
      <c r="H4" s="9">
        <v>0</v>
      </c>
      <c r="I4" s="9" t="s">
        <v>66</v>
      </c>
    </row>
    <row r="5" spans="1:13" x14ac:dyDescent="0.35">
      <c r="A5" s="9" t="s">
        <v>9</v>
      </c>
      <c r="B5" s="9" t="s">
        <v>10</v>
      </c>
      <c r="C5" s="10">
        <v>45055</v>
      </c>
      <c r="D5" s="9"/>
      <c r="E5" s="9"/>
      <c r="F5" s="9">
        <v>1</v>
      </c>
      <c r="G5" s="9">
        <v>10</v>
      </c>
      <c r="H5" s="9">
        <v>0</v>
      </c>
      <c r="I5" s="9" t="s">
        <v>66</v>
      </c>
    </row>
    <row r="6" spans="1:13" x14ac:dyDescent="0.35">
      <c r="A6" s="9" t="s">
        <v>9</v>
      </c>
      <c r="B6" s="9" t="s">
        <v>10</v>
      </c>
      <c r="C6" s="10">
        <v>45055</v>
      </c>
      <c r="D6" s="9"/>
      <c r="E6" s="9"/>
      <c r="F6" s="9">
        <v>2</v>
      </c>
      <c r="G6" s="9">
        <v>10</v>
      </c>
      <c r="H6" s="9">
        <v>0</v>
      </c>
      <c r="I6" s="9" t="s">
        <v>66</v>
      </c>
    </row>
    <row r="7" spans="1:13" x14ac:dyDescent="0.35">
      <c r="A7" s="9" t="s">
        <v>9</v>
      </c>
      <c r="B7" s="9" t="s">
        <v>10</v>
      </c>
      <c r="C7" s="10">
        <v>45055</v>
      </c>
      <c r="D7" s="9"/>
      <c r="E7" s="9"/>
      <c r="F7" s="9">
        <v>3</v>
      </c>
      <c r="G7" s="9">
        <v>15</v>
      </c>
      <c r="H7" s="9">
        <v>0</v>
      </c>
      <c r="I7" s="9" t="s">
        <v>66</v>
      </c>
    </row>
    <row r="8" spans="1:13" x14ac:dyDescent="0.35">
      <c r="A8" s="9" t="s">
        <v>9</v>
      </c>
      <c r="B8" s="9" t="s">
        <v>10</v>
      </c>
      <c r="C8" s="10">
        <v>45055</v>
      </c>
      <c r="D8" s="9"/>
      <c r="E8" s="9"/>
      <c r="F8" s="9">
        <v>1</v>
      </c>
      <c r="G8" s="9">
        <v>11</v>
      </c>
      <c r="H8" s="9">
        <v>0</v>
      </c>
      <c r="I8" s="9" t="s">
        <v>66</v>
      </c>
      <c r="M8" s="10"/>
    </row>
    <row r="9" spans="1:13" x14ac:dyDescent="0.35">
      <c r="A9" s="9" t="s">
        <v>9</v>
      </c>
      <c r="B9" s="9" t="s">
        <v>10</v>
      </c>
      <c r="C9" s="10">
        <v>45055</v>
      </c>
      <c r="D9" s="9"/>
      <c r="E9" s="9"/>
      <c r="F9" s="9">
        <v>1</v>
      </c>
      <c r="G9" s="9">
        <v>12</v>
      </c>
      <c r="H9" s="9">
        <v>0</v>
      </c>
      <c r="I9" s="9" t="s">
        <v>66</v>
      </c>
    </row>
    <row r="10" spans="1:13" x14ac:dyDescent="0.35">
      <c r="A10" s="9" t="s">
        <v>9</v>
      </c>
      <c r="B10" s="9" t="s">
        <v>10</v>
      </c>
      <c r="C10" s="10">
        <v>45055</v>
      </c>
      <c r="D10" s="9"/>
      <c r="E10" s="9"/>
      <c r="F10" s="9">
        <v>5</v>
      </c>
      <c r="G10" s="9">
        <v>15</v>
      </c>
      <c r="H10" s="9">
        <v>0</v>
      </c>
      <c r="I10" s="9" t="s">
        <v>66</v>
      </c>
    </row>
    <row r="11" spans="1:13" x14ac:dyDescent="0.35">
      <c r="A11" s="9" t="s">
        <v>9</v>
      </c>
      <c r="B11" s="9" t="s">
        <v>10</v>
      </c>
      <c r="C11" s="10">
        <v>45055</v>
      </c>
      <c r="D11" s="9"/>
      <c r="E11" s="9"/>
      <c r="F11" s="9">
        <v>4</v>
      </c>
      <c r="G11" s="9">
        <v>17.5</v>
      </c>
      <c r="H11" s="9">
        <v>0</v>
      </c>
      <c r="I11" s="9" t="s">
        <v>66</v>
      </c>
    </row>
    <row r="12" spans="1:13" x14ac:dyDescent="0.35">
      <c r="A12" s="9" t="s">
        <v>9</v>
      </c>
      <c r="B12" s="9" t="s">
        <v>10</v>
      </c>
      <c r="C12" s="10">
        <v>45055</v>
      </c>
      <c r="D12" s="9"/>
      <c r="E12" s="9"/>
      <c r="F12" s="9">
        <v>2</v>
      </c>
      <c r="G12" s="9">
        <v>11</v>
      </c>
      <c r="H12" s="9">
        <v>0</v>
      </c>
      <c r="I12" s="9" t="s">
        <v>66</v>
      </c>
    </row>
    <row r="13" spans="1:13" x14ac:dyDescent="0.35">
      <c r="A13" s="9" t="s">
        <v>9</v>
      </c>
      <c r="B13" s="9" t="s">
        <v>10</v>
      </c>
      <c r="C13" s="10">
        <v>45055</v>
      </c>
      <c r="D13" s="9"/>
      <c r="E13" s="9"/>
      <c r="F13" s="9">
        <v>2</v>
      </c>
      <c r="G13" s="9">
        <v>9</v>
      </c>
      <c r="H13" s="9">
        <v>0</v>
      </c>
      <c r="I13" s="9" t="s">
        <v>66</v>
      </c>
    </row>
    <row r="14" spans="1:13" x14ac:dyDescent="0.35">
      <c r="A14" s="9" t="s">
        <v>9</v>
      </c>
      <c r="B14" s="9" t="s">
        <v>10</v>
      </c>
      <c r="C14" s="10">
        <v>45055</v>
      </c>
      <c r="D14" s="9">
        <v>2</v>
      </c>
      <c r="E14" s="9">
        <v>2</v>
      </c>
      <c r="F14" s="9">
        <v>4</v>
      </c>
      <c r="G14" s="9">
        <v>27</v>
      </c>
      <c r="H14" s="9">
        <v>0</v>
      </c>
      <c r="I14" s="9" t="s">
        <v>66</v>
      </c>
    </row>
    <row r="15" spans="1:13" x14ac:dyDescent="0.35">
      <c r="A15" s="9" t="s">
        <v>9</v>
      </c>
      <c r="B15" s="9" t="s">
        <v>10</v>
      </c>
      <c r="C15" s="10">
        <v>45055</v>
      </c>
      <c r="D15" s="9"/>
      <c r="E15" s="9"/>
      <c r="F15" s="9">
        <v>5</v>
      </c>
      <c r="G15" s="9">
        <v>20</v>
      </c>
      <c r="H15" s="9">
        <v>0</v>
      </c>
      <c r="I15" s="9" t="s">
        <v>67</v>
      </c>
    </row>
    <row r="16" spans="1:13" x14ac:dyDescent="0.35">
      <c r="A16" s="9" t="s">
        <v>9</v>
      </c>
      <c r="B16" s="9" t="s">
        <v>10</v>
      </c>
      <c r="C16" s="10">
        <v>45055</v>
      </c>
      <c r="D16" s="9"/>
      <c r="E16" s="9"/>
      <c r="F16" s="9">
        <v>7</v>
      </c>
      <c r="G16" s="9">
        <v>19</v>
      </c>
      <c r="H16" s="9">
        <v>0</v>
      </c>
      <c r="I16" s="9" t="s">
        <v>67</v>
      </c>
    </row>
    <row r="17" spans="1:9" x14ac:dyDescent="0.35">
      <c r="A17" s="9" t="s">
        <v>9</v>
      </c>
      <c r="B17" s="9" t="s">
        <v>10</v>
      </c>
      <c r="C17" s="10">
        <v>45055</v>
      </c>
      <c r="D17" s="9"/>
      <c r="E17" s="9"/>
      <c r="F17" s="9">
        <v>4</v>
      </c>
      <c r="G17" s="9">
        <v>10</v>
      </c>
      <c r="H17" s="9">
        <v>0</v>
      </c>
      <c r="I17" s="9" t="s">
        <v>67</v>
      </c>
    </row>
    <row r="18" spans="1:9" x14ac:dyDescent="0.35">
      <c r="A18" s="9" t="s">
        <v>9</v>
      </c>
      <c r="B18" s="9" t="s">
        <v>10</v>
      </c>
      <c r="C18" s="10">
        <v>45055</v>
      </c>
      <c r="D18" s="9"/>
      <c r="E18" s="9"/>
      <c r="F18" s="9">
        <v>3</v>
      </c>
      <c r="G18" s="9">
        <v>13</v>
      </c>
      <c r="H18" s="9">
        <v>0</v>
      </c>
      <c r="I18" s="9" t="s">
        <v>67</v>
      </c>
    </row>
    <row r="19" spans="1:9" x14ac:dyDescent="0.35">
      <c r="A19" s="9" t="s">
        <v>9</v>
      </c>
      <c r="B19" s="9" t="s">
        <v>10</v>
      </c>
      <c r="C19" s="10">
        <v>45055</v>
      </c>
      <c r="D19" s="9"/>
      <c r="E19" s="9"/>
      <c r="F19" s="9">
        <v>4</v>
      </c>
      <c r="G19" s="9">
        <v>17</v>
      </c>
      <c r="H19" s="9">
        <v>0</v>
      </c>
      <c r="I19" s="9" t="s">
        <v>67</v>
      </c>
    </row>
    <row r="20" spans="1:9" x14ac:dyDescent="0.35">
      <c r="A20" s="9" t="s">
        <v>9</v>
      </c>
      <c r="B20" s="9" t="s">
        <v>10</v>
      </c>
      <c r="C20" s="10">
        <v>45055</v>
      </c>
      <c r="D20" s="9"/>
      <c r="E20" s="9"/>
      <c r="F20" s="9">
        <v>2</v>
      </c>
      <c r="G20" s="9">
        <v>16</v>
      </c>
      <c r="H20" s="9">
        <v>0</v>
      </c>
      <c r="I20" s="9" t="s">
        <v>67</v>
      </c>
    </row>
    <row r="21" spans="1:9" x14ac:dyDescent="0.35">
      <c r="A21" s="9" t="s">
        <v>9</v>
      </c>
      <c r="B21" s="9" t="s">
        <v>10</v>
      </c>
      <c r="C21" s="10">
        <v>45055</v>
      </c>
      <c r="D21" s="9"/>
      <c r="E21" s="9"/>
      <c r="F21" s="9">
        <v>1</v>
      </c>
      <c r="G21" s="9">
        <v>15</v>
      </c>
      <c r="H21" s="9">
        <v>0</v>
      </c>
      <c r="I21" s="9" t="s">
        <v>67</v>
      </c>
    </row>
    <row r="22" spans="1:9" x14ac:dyDescent="0.35">
      <c r="A22" s="9" t="s">
        <v>9</v>
      </c>
      <c r="B22" s="9" t="s">
        <v>10</v>
      </c>
      <c r="C22" s="10">
        <v>45055</v>
      </c>
      <c r="D22" s="9"/>
      <c r="E22" s="9"/>
      <c r="F22" s="9">
        <v>2</v>
      </c>
      <c r="G22" s="9">
        <v>11</v>
      </c>
      <c r="H22" s="9">
        <v>0</v>
      </c>
      <c r="I22" s="9" t="s">
        <v>67</v>
      </c>
    </row>
    <row r="23" spans="1:9" x14ac:dyDescent="0.35">
      <c r="A23" s="9" t="s">
        <v>9</v>
      </c>
      <c r="B23" s="9" t="s">
        <v>10</v>
      </c>
      <c r="C23" s="10">
        <v>45055</v>
      </c>
      <c r="D23" s="9"/>
      <c r="E23" s="9"/>
      <c r="F23" s="6">
        <v>3</v>
      </c>
      <c r="G23" s="6">
        <v>20</v>
      </c>
      <c r="H23" s="9">
        <v>0</v>
      </c>
      <c r="I23" s="9" t="s">
        <v>67</v>
      </c>
    </row>
    <row r="24" spans="1:9" x14ac:dyDescent="0.35">
      <c r="A24" s="9" t="s">
        <v>9</v>
      </c>
      <c r="B24" s="9" t="s">
        <v>10</v>
      </c>
      <c r="C24" s="10">
        <v>45055</v>
      </c>
      <c r="D24" s="9"/>
      <c r="E24" s="9"/>
      <c r="F24" s="9">
        <v>7</v>
      </c>
      <c r="G24" s="9">
        <v>18</v>
      </c>
      <c r="H24" s="9">
        <v>0</v>
      </c>
      <c r="I24" s="9" t="s">
        <v>67</v>
      </c>
    </row>
    <row r="25" spans="1:9" x14ac:dyDescent="0.35">
      <c r="A25" s="9" t="s">
        <v>9</v>
      </c>
      <c r="B25" s="9" t="s">
        <v>10</v>
      </c>
      <c r="C25" s="10">
        <v>45055</v>
      </c>
      <c r="D25" s="9"/>
      <c r="E25" s="9"/>
      <c r="F25" s="9">
        <v>3</v>
      </c>
      <c r="G25" s="9">
        <v>16</v>
      </c>
      <c r="H25" s="9">
        <v>0</v>
      </c>
      <c r="I25" s="9" t="s">
        <v>67</v>
      </c>
    </row>
    <row r="26" spans="1:9" x14ac:dyDescent="0.35">
      <c r="A26" s="9" t="s">
        <v>9</v>
      </c>
      <c r="B26" s="9" t="s">
        <v>10</v>
      </c>
      <c r="C26" s="10">
        <v>45055</v>
      </c>
      <c r="D26" s="9">
        <v>3</v>
      </c>
      <c r="E26" s="9">
        <v>3</v>
      </c>
      <c r="F26" s="9">
        <v>4</v>
      </c>
      <c r="G26" s="9">
        <v>11</v>
      </c>
      <c r="H26" s="9">
        <v>0</v>
      </c>
      <c r="I26" s="6" t="s">
        <v>62</v>
      </c>
    </row>
    <row r="27" spans="1:9" x14ac:dyDescent="0.35">
      <c r="A27" s="9" t="s">
        <v>9</v>
      </c>
      <c r="B27" s="9" t="s">
        <v>10</v>
      </c>
      <c r="C27" s="10">
        <v>45055</v>
      </c>
      <c r="D27" s="9"/>
      <c r="E27" s="9"/>
      <c r="F27" s="9">
        <v>3</v>
      </c>
      <c r="G27" s="9">
        <v>12</v>
      </c>
      <c r="H27" s="9">
        <v>0</v>
      </c>
      <c r="I27" s="6" t="s">
        <v>62</v>
      </c>
    </row>
    <row r="28" spans="1:9" x14ac:dyDescent="0.35">
      <c r="A28" s="9" t="s">
        <v>9</v>
      </c>
      <c r="B28" s="9" t="s">
        <v>10</v>
      </c>
      <c r="C28" s="10">
        <v>45055</v>
      </c>
      <c r="D28" s="9"/>
      <c r="E28" s="9"/>
      <c r="F28" s="9">
        <v>5</v>
      </c>
      <c r="G28" s="9">
        <v>15</v>
      </c>
      <c r="H28" s="9">
        <v>0</v>
      </c>
      <c r="I28" s="6" t="s">
        <v>62</v>
      </c>
    </row>
    <row r="29" spans="1:9" x14ac:dyDescent="0.35">
      <c r="A29" s="9" t="s">
        <v>9</v>
      </c>
      <c r="B29" s="9" t="s">
        <v>10</v>
      </c>
      <c r="C29" s="10">
        <v>45055</v>
      </c>
      <c r="D29" s="9"/>
      <c r="E29" s="9"/>
      <c r="F29" s="6">
        <v>1</v>
      </c>
      <c r="G29" s="6">
        <v>10</v>
      </c>
      <c r="H29" s="9">
        <v>0</v>
      </c>
      <c r="I29" s="6" t="s">
        <v>62</v>
      </c>
    </row>
    <row r="30" spans="1:9" x14ac:dyDescent="0.35">
      <c r="A30" s="9" t="s">
        <v>9</v>
      </c>
      <c r="B30" s="9" t="s">
        <v>10</v>
      </c>
      <c r="C30" s="10">
        <v>45055</v>
      </c>
      <c r="D30" s="9"/>
      <c r="E30" s="9"/>
      <c r="F30" s="6">
        <v>7</v>
      </c>
      <c r="G30" s="6">
        <v>14</v>
      </c>
      <c r="H30" s="9">
        <v>0</v>
      </c>
      <c r="I30" s="6" t="s">
        <v>62</v>
      </c>
    </row>
    <row r="31" spans="1:9" x14ac:dyDescent="0.35">
      <c r="A31" s="9" t="s">
        <v>9</v>
      </c>
      <c r="B31" s="9" t="s">
        <v>10</v>
      </c>
      <c r="C31" s="10">
        <v>45055</v>
      </c>
      <c r="D31" s="9"/>
      <c r="E31" s="9"/>
      <c r="F31" s="9">
        <v>4</v>
      </c>
      <c r="G31" s="9">
        <v>13</v>
      </c>
      <c r="H31" s="9">
        <v>0</v>
      </c>
      <c r="I31" s="6" t="s">
        <v>62</v>
      </c>
    </row>
    <row r="32" spans="1:9" x14ac:dyDescent="0.35">
      <c r="A32" s="9" t="s">
        <v>9</v>
      </c>
      <c r="B32" s="9" t="s">
        <v>10</v>
      </c>
      <c r="C32" s="10">
        <v>45055</v>
      </c>
      <c r="D32" s="9"/>
      <c r="E32" s="9"/>
      <c r="F32" s="9">
        <v>1</v>
      </c>
      <c r="G32" s="9">
        <v>11</v>
      </c>
      <c r="H32" s="9">
        <v>0</v>
      </c>
      <c r="I32" s="6" t="s">
        <v>62</v>
      </c>
    </row>
    <row r="33" spans="1:9" x14ac:dyDescent="0.35">
      <c r="A33" s="9" t="s">
        <v>9</v>
      </c>
      <c r="B33" s="9" t="s">
        <v>10</v>
      </c>
      <c r="C33" s="10">
        <v>45055</v>
      </c>
      <c r="D33" s="9"/>
      <c r="E33" s="9"/>
      <c r="F33" s="9">
        <v>3</v>
      </c>
      <c r="G33" s="9">
        <v>13</v>
      </c>
      <c r="H33" s="9">
        <v>0</v>
      </c>
      <c r="I33" s="6" t="s">
        <v>62</v>
      </c>
    </row>
    <row r="34" spans="1:9" x14ac:dyDescent="0.35">
      <c r="A34" s="9" t="s">
        <v>9</v>
      </c>
      <c r="B34" s="9" t="s">
        <v>10</v>
      </c>
      <c r="C34" s="10">
        <v>45055</v>
      </c>
      <c r="D34" s="9"/>
      <c r="E34" s="9"/>
      <c r="F34" s="9">
        <v>3</v>
      </c>
      <c r="G34" s="9">
        <v>16</v>
      </c>
      <c r="H34" s="9">
        <v>0</v>
      </c>
      <c r="I34" s="6" t="s">
        <v>62</v>
      </c>
    </row>
    <row r="35" spans="1:9" x14ac:dyDescent="0.35">
      <c r="A35" s="9" t="s">
        <v>9</v>
      </c>
      <c r="B35" s="9" t="s">
        <v>10</v>
      </c>
      <c r="C35" s="10">
        <v>45055</v>
      </c>
      <c r="D35" s="9"/>
      <c r="E35" s="9"/>
      <c r="F35" s="9">
        <v>2</v>
      </c>
      <c r="G35" s="9">
        <v>7</v>
      </c>
      <c r="H35" s="9">
        <v>0</v>
      </c>
      <c r="I35" s="6" t="s">
        <v>62</v>
      </c>
    </row>
    <row r="36" spans="1:9" x14ac:dyDescent="0.35">
      <c r="A36" s="9" t="s">
        <v>9</v>
      </c>
      <c r="B36" s="9" t="s">
        <v>10</v>
      </c>
      <c r="C36" s="10">
        <v>45055</v>
      </c>
      <c r="D36" s="9"/>
      <c r="E36" s="9"/>
      <c r="F36" s="9">
        <v>3</v>
      </c>
      <c r="G36" s="9">
        <v>13</v>
      </c>
      <c r="H36" s="9">
        <v>0</v>
      </c>
      <c r="I36" s="6" t="s">
        <v>62</v>
      </c>
    </row>
    <row r="37" spans="1:9" x14ac:dyDescent="0.35">
      <c r="A37" s="9" t="s">
        <v>9</v>
      </c>
      <c r="B37" s="9" t="s">
        <v>10</v>
      </c>
      <c r="C37" s="10">
        <v>45055</v>
      </c>
      <c r="D37" s="9"/>
      <c r="E37" s="9"/>
      <c r="F37" s="9">
        <v>5</v>
      </c>
      <c r="G37" s="9">
        <v>16</v>
      </c>
      <c r="H37" s="9">
        <v>0</v>
      </c>
      <c r="I37" s="6" t="s">
        <v>62</v>
      </c>
    </row>
    <row r="38" spans="1:9" x14ac:dyDescent="0.35">
      <c r="A38" s="9" t="s">
        <v>9</v>
      </c>
      <c r="B38" s="9" t="s">
        <v>10</v>
      </c>
      <c r="C38" s="10">
        <v>45055</v>
      </c>
      <c r="D38" s="9">
        <v>4</v>
      </c>
      <c r="E38" s="9">
        <v>4</v>
      </c>
      <c r="F38" s="9">
        <v>2</v>
      </c>
      <c r="G38" s="9">
        <v>8</v>
      </c>
      <c r="H38" s="9">
        <v>0</v>
      </c>
      <c r="I38" s="6" t="s">
        <v>62</v>
      </c>
    </row>
    <row r="39" spans="1:9" x14ac:dyDescent="0.35">
      <c r="A39" s="9" t="s">
        <v>9</v>
      </c>
      <c r="B39" s="9" t="s">
        <v>10</v>
      </c>
      <c r="C39" s="10">
        <v>45055</v>
      </c>
      <c r="D39" s="9"/>
      <c r="E39" s="9"/>
      <c r="F39" s="9">
        <v>1.5</v>
      </c>
      <c r="G39" s="9">
        <v>6.5</v>
      </c>
      <c r="H39" s="9">
        <v>0</v>
      </c>
      <c r="I39" s="6" t="s">
        <v>62</v>
      </c>
    </row>
    <row r="40" spans="1:9" x14ac:dyDescent="0.35">
      <c r="A40" s="9" t="s">
        <v>9</v>
      </c>
      <c r="B40" s="9" t="s">
        <v>10</v>
      </c>
      <c r="C40" s="10">
        <v>45055</v>
      </c>
      <c r="D40" s="9"/>
      <c r="E40" s="9"/>
      <c r="F40" s="9">
        <v>2</v>
      </c>
      <c r="G40" s="9">
        <v>7</v>
      </c>
      <c r="H40" s="9">
        <v>0</v>
      </c>
      <c r="I40" s="6" t="s">
        <v>62</v>
      </c>
    </row>
    <row r="41" spans="1:9" x14ac:dyDescent="0.35">
      <c r="A41" s="9" t="s">
        <v>9</v>
      </c>
      <c r="B41" s="9" t="s">
        <v>10</v>
      </c>
      <c r="C41" s="10">
        <v>45055</v>
      </c>
      <c r="D41" s="9"/>
      <c r="E41" s="9"/>
      <c r="F41" s="9">
        <v>3</v>
      </c>
      <c r="G41" s="9">
        <v>9</v>
      </c>
      <c r="H41" s="9">
        <v>0</v>
      </c>
      <c r="I41" s="6" t="s">
        <v>62</v>
      </c>
    </row>
    <row r="42" spans="1:9" x14ac:dyDescent="0.35">
      <c r="A42" s="9" t="s">
        <v>9</v>
      </c>
      <c r="B42" s="9" t="s">
        <v>10</v>
      </c>
      <c r="C42" s="10">
        <v>45055</v>
      </c>
      <c r="D42" s="9"/>
      <c r="E42" s="9"/>
      <c r="F42" s="9">
        <v>5</v>
      </c>
      <c r="G42" s="9">
        <v>18</v>
      </c>
      <c r="H42" s="9">
        <v>0</v>
      </c>
      <c r="I42" s="6" t="s">
        <v>62</v>
      </c>
    </row>
    <row r="43" spans="1:9" x14ac:dyDescent="0.35">
      <c r="A43" s="9" t="s">
        <v>9</v>
      </c>
      <c r="B43" s="9" t="s">
        <v>10</v>
      </c>
      <c r="C43" s="10">
        <v>45055</v>
      </c>
      <c r="D43" s="9">
        <v>5</v>
      </c>
      <c r="E43" s="9">
        <v>5</v>
      </c>
      <c r="F43" s="9">
        <v>3</v>
      </c>
      <c r="G43" s="9">
        <v>11</v>
      </c>
      <c r="H43" s="9">
        <v>0</v>
      </c>
      <c r="I43" s="6" t="s">
        <v>62</v>
      </c>
    </row>
    <row r="44" spans="1:9" x14ac:dyDescent="0.35">
      <c r="A44" s="9" t="s">
        <v>9</v>
      </c>
      <c r="B44" s="9" t="s">
        <v>10</v>
      </c>
      <c r="C44" s="10">
        <v>45055</v>
      </c>
      <c r="D44" s="9"/>
      <c r="E44" s="9"/>
      <c r="F44" s="9">
        <v>5</v>
      </c>
      <c r="G44" s="9">
        <v>16</v>
      </c>
      <c r="H44" s="9">
        <v>0</v>
      </c>
      <c r="I44" s="6" t="s">
        <v>62</v>
      </c>
    </row>
    <row r="45" spans="1:9" x14ac:dyDescent="0.35">
      <c r="A45" s="9" t="s">
        <v>9</v>
      </c>
      <c r="B45" s="9" t="s">
        <v>10</v>
      </c>
      <c r="C45" s="10">
        <v>45055</v>
      </c>
      <c r="D45" s="9"/>
      <c r="E45" s="9"/>
      <c r="F45" s="9">
        <v>4</v>
      </c>
      <c r="G45" s="9">
        <v>13</v>
      </c>
      <c r="H45" s="9">
        <v>0</v>
      </c>
      <c r="I45" s="6" t="s">
        <v>62</v>
      </c>
    </row>
    <row r="46" spans="1:9" x14ac:dyDescent="0.35">
      <c r="A46" s="9" t="s">
        <v>9</v>
      </c>
      <c r="B46" s="9" t="s">
        <v>10</v>
      </c>
      <c r="C46" s="10">
        <v>45055</v>
      </c>
      <c r="D46" s="9"/>
      <c r="E46" s="9"/>
      <c r="F46" s="9">
        <v>4</v>
      </c>
      <c r="G46" s="9">
        <v>14</v>
      </c>
      <c r="H46" s="9">
        <v>0</v>
      </c>
      <c r="I46" s="6" t="s">
        <v>62</v>
      </c>
    </row>
    <row r="47" spans="1:9" x14ac:dyDescent="0.35">
      <c r="A47" s="9" t="s">
        <v>9</v>
      </c>
      <c r="B47" s="9" t="s">
        <v>10</v>
      </c>
      <c r="C47" s="10">
        <v>45055</v>
      </c>
      <c r="D47" s="9"/>
      <c r="E47" s="9"/>
      <c r="F47" s="9">
        <v>3</v>
      </c>
      <c r="G47" s="9">
        <v>12</v>
      </c>
      <c r="H47" s="9">
        <v>0</v>
      </c>
      <c r="I47" s="6" t="s">
        <v>62</v>
      </c>
    </row>
    <row r="48" spans="1:9" x14ac:dyDescent="0.35">
      <c r="A48" s="9" t="s">
        <v>9</v>
      </c>
      <c r="B48" s="9" t="s">
        <v>10</v>
      </c>
      <c r="C48" s="10">
        <v>45055</v>
      </c>
      <c r="D48" s="9"/>
      <c r="E48" s="9"/>
      <c r="F48" s="9">
        <v>3</v>
      </c>
      <c r="G48" s="9">
        <v>13</v>
      </c>
      <c r="H48" s="9">
        <v>0</v>
      </c>
      <c r="I48" s="6" t="s">
        <v>62</v>
      </c>
    </row>
    <row r="49" spans="1:9" x14ac:dyDescent="0.35">
      <c r="A49" s="9" t="s">
        <v>9</v>
      </c>
      <c r="B49" s="9" t="s">
        <v>10</v>
      </c>
      <c r="C49" s="10">
        <v>45055</v>
      </c>
      <c r="D49" s="9"/>
      <c r="E49" s="9"/>
      <c r="F49" s="9">
        <v>4</v>
      </c>
      <c r="G49" s="9">
        <v>15</v>
      </c>
      <c r="H49" s="9">
        <v>0</v>
      </c>
      <c r="I49" s="6" t="s">
        <v>62</v>
      </c>
    </row>
    <row r="50" spans="1:9" x14ac:dyDescent="0.35">
      <c r="A50" s="9" t="s">
        <v>9</v>
      </c>
      <c r="B50" s="9" t="s">
        <v>10</v>
      </c>
      <c r="C50" s="10">
        <v>45055</v>
      </c>
      <c r="D50" s="9"/>
      <c r="E50" s="9"/>
      <c r="F50" s="9">
        <v>3</v>
      </c>
      <c r="G50" s="9">
        <v>11</v>
      </c>
      <c r="H50" s="9">
        <v>0</v>
      </c>
      <c r="I50" s="6" t="s">
        <v>62</v>
      </c>
    </row>
    <row r="51" spans="1:9" x14ac:dyDescent="0.35">
      <c r="A51" s="9" t="s">
        <v>9</v>
      </c>
      <c r="B51" s="9" t="s">
        <v>10</v>
      </c>
      <c r="C51" s="10">
        <v>45055</v>
      </c>
      <c r="D51" s="9"/>
      <c r="E51" s="9"/>
      <c r="F51" s="9">
        <v>2</v>
      </c>
      <c r="G51" s="9">
        <v>9</v>
      </c>
      <c r="H51" s="9">
        <v>0</v>
      </c>
      <c r="I51" s="6" t="s">
        <v>62</v>
      </c>
    </row>
    <row r="52" spans="1:9" x14ac:dyDescent="0.35">
      <c r="A52" s="9" t="s">
        <v>9</v>
      </c>
      <c r="B52" s="9" t="s">
        <v>10</v>
      </c>
      <c r="C52" s="10">
        <v>45055</v>
      </c>
      <c r="D52" s="9"/>
      <c r="E52" s="9"/>
      <c r="F52" s="9">
        <v>2</v>
      </c>
      <c r="G52" s="9">
        <v>10</v>
      </c>
      <c r="H52" s="9">
        <v>0</v>
      </c>
      <c r="I52" s="6" t="s">
        <v>62</v>
      </c>
    </row>
    <row r="53" spans="1:9" x14ac:dyDescent="0.35">
      <c r="A53" s="9" t="s">
        <v>9</v>
      </c>
      <c r="B53" s="9" t="s">
        <v>10</v>
      </c>
      <c r="C53" s="10">
        <v>45055</v>
      </c>
      <c r="D53" s="9"/>
      <c r="E53" s="9"/>
      <c r="F53" s="9">
        <v>3</v>
      </c>
      <c r="G53" s="9">
        <v>12</v>
      </c>
      <c r="H53" s="9">
        <v>0</v>
      </c>
      <c r="I53" s="6" t="s">
        <v>62</v>
      </c>
    </row>
    <row r="54" spans="1:9" x14ac:dyDescent="0.35">
      <c r="A54" s="9" t="s">
        <v>9</v>
      </c>
      <c r="B54" s="9" t="s">
        <v>10</v>
      </c>
      <c r="C54" s="10">
        <v>45055</v>
      </c>
      <c r="D54" s="9"/>
      <c r="E54" s="9"/>
      <c r="F54" s="9">
        <v>2</v>
      </c>
      <c r="G54" s="9">
        <v>12</v>
      </c>
      <c r="H54" s="9">
        <v>0</v>
      </c>
      <c r="I54" s="6" t="s">
        <v>62</v>
      </c>
    </row>
    <row r="55" spans="1:9" x14ac:dyDescent="0.35">
      <c r="A55" s="9" t="s">
        <v>9</v>
      </c>
      <c r="B55" s="9" t="s">
        <v>10</v>
      </c>
      <c r="C55" s="10">
        <v>45055</v>
      </c>
      <c r="D55" s="9"/>
      <c r="E55" s="9"/>
      <c r="F55" s="9">
        <v>3</v>
      </c>
      <c r="G55" s="9">
        <v>12</v>
      </c>
      <c r="H55" s="9">
        <v>0</v>
      </c>
      <c r="I55" s="6" t="s">
        <v>62</v>
      </c>
    </row>
    <row r="56" spans="1:9" x14ac:dyDescent="0.35">
      <c r="A56" s="9" t="s">
        <v>9</v>
      </c>
      <c r="B56" s="9" t="s">
        <v>10</v>
      </c>
      <c r="C56" s="10">
        <v>45055</v>
      </c>
      <c r="D56" s="9"/>
      <c r="E56" s="9"/>
      <c r="F56" s="9">
        <v>4</v>
      </c>
      <c r="G56" s="9">
        <v>9</v>
      </c>
      <c r="H56" s="9">
        <v>0</v>
      </c>
      <c r="I56" s="6" t="s">
        <v>62</v>
      </c>
    </row>
    <row r="57" spans="1:9" x14ac:dyDescent="0.35">
      <c r="A57" s="9" t="s">
        <v>9</v>
      </c>
      <c r="B57" s="9" t="s">
        <v>10</v>
      </c>
      <c r="C57" s="10">
        <v>45055</v>
      </c>
      <c r="D57" s="9"/>
      <c r="E57" s="9"/>
      <c r="F57" s="9">
        <v>1</v>
      </c>
      <c r="G57" s="9">
        <v>7</v>
      </c>
      <c r="H57" s="9">
        <v>0</v>
      </c>
      <c r="I57" s="6" t="s">
        <v>62</v>
      </c>
    </row>
    <row r="58" spans="1:9" x14ac:dyDescent="0.35">
      <c r="A58" s="9" t="s">
        <v>9</v>
      </c>
      <c r="B58" s="9" t="s">
        <v>10</v>
      </c>
      <c r="C58" s="10">
        <v>45055</v>
      </c>
      <c r="D58" s="9"/>
      <c r="E58" s="9"/>
      <c r="F58" s="9">
        <v>2</v>
      </c>
      <c r="G58" s="9">
        <v>4</v>
      </c>
      <c r="H58" s="9">
        <v>0</v>
      </c>
      <c r="I58" s="6" t="s">
        <v>62</v>
      </c>
    </row>
    <row r="59" spans="1:9" x14ac:dyDescent="0.35">
      <c r="A59" s="9" t="s">
        <v>9</v>
      </c>
      <c r="B59" s="9" t="s">
        <v>10</v>
      </c>
      <c r="C59" s="10">
        <v>45055</v>
      </c>
      <c r="D59" s="9">
        <v>6</v>
      </c>
      <c r="E59" s="9">
        <v>6</v>
      </c>
      <c r="F59" s="9">
        <v>3</v>
      </c>
      <c r="G59" s="9">
        <v>18</v>
      </c>
      <c r="H59" s="9">
        <v>0</v>
      </c>
      <c r="I59" s="6" t="s">
        <v>62</v>
      </c>
    </row>
    <row r="60" spans="1:9" x14ac:dyDescent="0.35">
      <c r="A60" s="9" t="s">
        <v>9</v>
      </c>
      <c r="B60" s="9" t="s">
        <v>10</v>
      </c>
      <c r="C60" s="10">
        <v>45055</v>
      </c>
      <c r="D60" s="9"/>
      <c r="E60" s="9"/>
      <c r="F60" s="9">
        <v>2.5</v>
      </c>
      <c r="G60" s="9">
        <v>14</v>
      </c>
      <c r="H60" s="9">
        <v>0</v>
      </c>
      <c r="I60" s="6" t="s">
        <v>62</v>
      </c>
    </row>
    <row r="61" spans="1:9" x14ac:dyDescent="0.35">
      <c r="A61" s="9" t="s">
        <v>9</v>
      </c>
      <c r="B61" s="9" t="s">
        <v>10</v>
      </c>
      <c r="C61" s="10">
        <v>45055</v>
      </c>
      <c r="D61" s="9"/>
      <c r="E61" s="9"/>
      <c r="F61" s="9">
        <v>2</v>
      </c>
      <c r="G61" s="9">
        <v>20</v>
      </c>
      <c r="H61" s="9">
        <v>0</v>
      </c>
      <c r="I61" s="6" t="s">
        <v>62</v>
      </c>
    </row>
    <row r="62" spans="1:9" x14ac:dyDescent="0.35">
      <c r="A62" s="9" t="s">
        <v>9</v>
      </c>
      <c r="B62" s="9" t="s">
        <v>10</v>
      </c>
      <c r="C62" s="10">
        <v>45055</v>
      </c>
      <c r="D62" s="9"/>
      <c r="E62" s="9"/>
      <c r="F62" s="9">
        <v>2</v>
      </c>
      <c r="G62" s="9">
        <v>16</v>
      </c>
      <c r="H62" s="9">
        <v>0</v>
      </c>
      <c r="I62" s="6" t="s">
        <v>62</v>
      </c>
    </row>
    <row r="63" spans="1:9" x14ac:dyDescent="0.35">
      <c r="A63" s="9" t="s">
        <v>9</v>
      </c>
      <c r="B63" s="9" t="s">
        <v>10</v>
      </c>
      <c r="C63" s="10">
        <v>45055</v>
      </c>
      <c r="D63" s="9"/>
      <c r="E63" s="9"/>
      <c r="F63" s="9">
        <v>1</v>
      </c>
      <c r="G63" s="9">
        <v>4</v>
      </c>
      <c r="H63" s="9">
        <v>0</v>
      </c>
      <c r="I63" s="6" t="s">
        <v>62</v>
      </c>
    </row>
    <row r="64" spans="1:9" x14ac:dyDescent="0.35">
      <c r="A64" s="9" t="s">
        <v>9</v>
      </c>
      <c r="B64" s="9" t="s">
        <v>10</v>
      </c>
      <c r="C64" s="10">
        <v>45055</v>
      </c>
      <c r="D64" s="9"/>
      <c r="E64" s="9"/>
      <c r="F64" s="9">
        <v>2</v>
      </c>
      <c r="G64" s="9">
        <v>9</v>
      </c>
      <c r="H64" s="9">
        <v>0</v>
      </c>
      <c r="I64" s="6" t="s">
        <v>62</v>
      </c>
    </row>
    <row r="65" spans="1:9" x14ac:dyDescent="0.35">
      <c r="A65" s="9" t="s">
        <v>9</v>
      </c>
      <c r="B65" s="9" t="s">
        <v>10</v>
      </c>
      <c r="C65" s="10">
        <v>45055</v>
      </c>
      <c r="D65" s="9"/>
      <c r="E65" s="9"/>
      <c r="F65" s="9">
        <v>4</v>
      </c>
      <c r="G65" s="9">
        <v>14</v>
      </c>
      <c r="H65" s="9">
        <v>0</v>
      </c>
      <c r="I65" s="6" t="s">
        <v>62</v>
      </c>
    </row>
    <row r="66" spans="1:9" x14ac:dyDescent="0.35">
      <c r="A66" s="9" t="s">
        <v>9</v>
      </c>
      <c r="B66" s="9" t="s">
        <v>10</v>
      </c>
      <c r="C66" s="10">
        <v>45055</v>
      </c>
      <c r="D66" s="9"/>
      <c r="E66" s="9"/>
      <c r="F66" s="9">
        <v>6</v>
      </c>
      <c r="G66" s="9">
        <v>23</v>
      </c>
      <c r="H66" s="9">
        <v>0</v>
      </c>
      <c r="I66" s="6" t="s">
        <v>62</v>
      </c>
    </row>
    <row r="67" spans="1:9" x14ac:dyDescent="0.35">
      <c r="A67" s="9" t="s">
        <v>9</v>
      </c>
      <c r="B67" s="9" t="s">
        <v>10</v>
      </c>
      <c r="C67" s="10">
        <v>45055</v>
      </c>
      <c r="D67" s="9">
        <v>7</v>
      </c>
      <c r="E67" s="9">
        <v>7</v>
      </c>
      <c r="F67" s="9">
        <v>5</v>
      </c>
      <c r="G67" s="9">
        <v>16</v>
      </c>
      <c r="H67" s="9">
        <v>0</v>
      </c>
      <c r="I67" s="6" t="s">
        <v>62</v>
      </c>
    </row>
    <row r="68" spans="1:9" x14ac:dyDescent="0.35">
      <c r="A68" s="9" t="s">
        <v>9</v>
      </c>
      <c r="B68" s="9" t="s">
        <v>10</v>
      </c>
      <c r="C68" s="10">
        <v>45055</v>
      </c>
      <c r="D68" s="9"/>
      <c r="E68" s="9"/>
      <c r="F68" s="9">
        <v>6</v>
      </c>
      <c r="G68" s="9">
        <v>14</v>
      </c>
      <c r="H68" s="9">
        <v>0</v>
      </c>
      <c r="I68" s="6" t="s">
        <v>62</v>
      </c>
    </row>
    <row r="69" spans="1:9" x14ac:dyDescent="0.35">
      <c r="A69" s="9" t="s">
        <v>9</v>
      </c>
      <c r="B69" s="9" t="s">
        <v>10</v>
      </c>
      <c r="C69" s="10">
        <v>45055</v>
      </c>
      <c r="D69" s="9"/>
      <c r="E69" s="9"/>
      <c r="F69" s="9">
        <v>4</v>
      </c>
      <c r="G69" s="9">
        <v>21</v>
      </c>
      <c r="H69" s="9">
        <v>0</v>
      </c>
      <c r="I69" s="6" t="s">
        <v>62</v>
      </c>
    </row>
    <row r="70" spans="1:9" x14ac:dyDescent="0.35">
      <c r="A70" s="9" t="s">
        <v>9</v>
      </c>
      <c r="B70" s="9" t="s">
        <v>10</v>
      </c>
      <c r="C70" s="10">
        <v>45055</v>
      </c>
      <c r="D70" s="9"/>
      <c r="E70" s="9"/>
      <c r="F70" s="9">
        <v>3</v>
      </c>
      <c r="G70" s="9">
        <v>18</v>
      </c>
      <c r="H70" s="9">
        <v>0</v>
      </c>
      <c r="I70" s="6" t="s">
        <v>62</v>
      </c>
    </row>
    <row r="71" spans="1:9" x14ac:dyDescent="0.35">
      <c r="A71" s="9" t="s">
        <v>9</v>
      </c>
      <c r="B71" s="9" t="s">
        <v>10</v>
      </c>
      <c r="C71" s="10">
        <v>45055</v>
      </c>
      <c r="D71" s="9"/>
      <c r="E71" s="9"/>
      <c r="F71" s="9">
        <v>3</v>
      </c>
      <c r="G71" s="9">
        <v>14</v>
      </c>
      <c r="H71" s="9">
        <v>0</v>
      </c>
      <c r="I71" s="6" t="s">
        <v>62</v>
      </c>
    </row>
    <row r="72" spans="1:9" x14ac:dyDescent="0.35">
      <c r="A72" s="9" t="s">
        <v>9</v>
      </c>
      <c r="B72" s="9" t="s">
        <v>10</v>
      </c>
      <c r="C72" s="10">
        <v>45055</v>
      </c>
      <c r="D72" s="9"/>
      <c r="E72" s="9"/>
      <c r="F72" s="9">
        <v>3</v>
      </c>
      <c r="G72" s="9">
        <v>15</v>
      </c>
      <c r="H72" s="9">
        <v>0</v>
      </c>
      <c r="I72" s="6" t="s">
        <v>62</v>
      </c>
    </row>
    <row r="73" spans="1:9" x14ac:dyDescent="0.35">
      <c r="A73" s="9" t="s">
        <v>9</v>
      </c>
      <c r="B73" s="9" t="s">
        <v>10</v>
      </c>
      <c r="C73" s="10">
        <v>45055</v>
      </c>
      <c r="D73" s="9"/>
      <c r="E73" s="9"/>
      <c r="F73" s="9">
        <v>2</v>
      </c>
      <c r="G73" s="9">
        <v>7</v>
      </c>
      <c r="H73" s="9">
        <v>0</v>
      </c>
      <c r="I73" s="6" t="s">
        <v>62</v>
      </c>
    </row>
    <row r="74" spans="1:9" x14ac:dyDescent="0.35">
      <c r="A74" s="9" t="s">
        <v>9</v>
      </c>
      <c r="B74" s="9" t="s">
        <v>10</v>
      </c>
      <c r="C74" s="10">
        <v>45055</v>
      </c>
      <c r="D74" s="9"/>
      <c r="E74" s="9"/>
      <c r="F74" s="9">
        <v>1</v>
      </c>
      <c r="G74" s="9">
        <v>10</v>
      </c>
      <c r="H74" s="9">
        <v>0</v>
      </c>
      <c r="I74" s="6" t="s">
        <v>62</v>
      </c>
    </row>
    <row r="75" spans="1:9" x14ac:dyDescent="0.35">
      <c r="A75" s="9" t="s">
        <v>9</v>
      </c>
      <c r="B75" s="9" t="s">
        <v>10</v>
      </c>
      <c r="C75" s="10">
        <v>45055</v>
      </c>
      <c r="D75" s="9">
        <v>8</v>
      </c>
      <c r="E75" s="9">
        <v>8</v>
      </c>
      <c r="F75" s="9">
        <v>3</v>
      </c>
      <c r="G75" s="9">
        <v>11</v>
      </c>
      <c r="H75" s="9">
        <v>0</v>
      </c>
      <c r="I75" s="6" t="s">
        <v>62</v>
      </c>
    </row>
    <row r="76" spans="1:9" x14ac:dyDescent="0.35">
      <c r="A76" s="9" t="s">
        <v>9</v>
      </c>
      <c r="B76" s="9" t="s">
        <v>10</v>
      </c>
      <c r="C76" s="10">
        <v>45055</v>
      </c>
      <c r="D76" s="9"/>
      <c r="E76" s="9"/>
      <c r="F76" s="9">
        <v>4</v>
      </c>
      <c r="G76" s="9">
        <v>7</v>
      </c>
      <c r="H76" s="9">
        <v>0</v>
      </c>
      <c r="I76" s="6" t="s">
        <v>62</v>
      </c>
    </row>
    <row r="77" spans="1:9" x14ac:dyDescent="0.35">
      <c r="A77" s="9" t="s">
        <v>9</v>
      </c>
      <c r="B77" s="9" t="s">
        <v>10</v>
      </c>
      <c r="C77" s="10">
        <v>45055</v>
      </c>
      <c r="D77" s="9"/>
      <c r="E77" s="9"/>
      <c r="F77" s="9">
        <v>3</v>
      </c>
      <c r="G77" s="9">
        <v>8</v>
      </c>
      <c r="H77" s="9">
        <v>0</v>
      </c>
      <c r="I77" s="6" t="s">
        <v>62</v>
      </c>
    </row>
    <row r="78" spans="1:9" x14ac:dyDescent="0.35">
      <c r="A78" s="9" t="s">
        <v>9</v>
      </c>
      <c r="B78" s="9" t="s">
        <v>10</v>
      </c>
      <c r="C78" s="10">
        <v>45055</v>
      </c>
      <c r="D78" s="9"/>
      <c r="E78" s="9"/>
      <c r="F78" s="9">
        <v>2</v>
      </c>
      <c r="G78" s="9">
        <v>6</v>
      </c>
      <c r="H78" s="9">
        <v>0</v>
      </c>
      <c r="I78" s="6" t="s">
        <v>62</v>
      </c>
    </row>
    <row r="79" spans="1:9" x14ac:dyDescent="0.35">
      <c r="A79" s="9" t="s">
        <v>9</v>
      </c>
      <c r="B79" s="9" t="s">
        <v>10</v>
      </c>
      <c r="C79" s="10">
        <v>45055</v>
      </c>
      <c r="D79" s="9"/>
      <c r="E79" s="9"/>
      <c r="F79" s="9">
        <v>2</v>
      </c>
      <c r="G79" s="9">
        <v>7</v>
      </c>
      <c r="H79" s="9">
        <v>0</v>
      </c>
      <c r="I79" s="6" t="s">
        <v>62</v>
      </c>
    </row>
    <row r="80" spans="1:9" x14ac:dyDescent="0.35">
      <c r="A80" s="9" t="s">
        <v>9</v>
      </c>
      <c r="B80" s="9" t="s">
        <v>10</v>
      </c>
      <c r="C80" s="10">
        <v>45055</v>
      </c>
      <c r="D80" s="9"/>
      <c r="E80" s="9"/>
      <c r="F80" s="9">
        <v>1</v>
      </c>
      <c r="G80" s="9">
        <v>5</v>
      </c>
      <c r="H80" s="9">
        <v>0</v>
      </c>
      <c r="I80" s="6" t="s">
        <v>62</v>
      </c>
    </row>
    <row r="81" spans="1:9" x14ac:dyDescent="0.35">
      <c r="A81" s="9" t="s">
        <v>9</v>
      </c>
      <c r="B81" s="9" t="s">
        <v>10</v>
      </c>
      <c r="C81" s="10">
        <v>45055</v>
      </c>
      <c r="D81" s="9">
        <v>9</v>
      </c>
      <c r="E81" s="9">
        <v>9</v>
      </c>
      <c r="F81" s="9">
        <v>3</v>
      </c>
      <c r="G81" s="9">
        <v>22</v>
      </c>
      <c r="H81" s="9">
        <v>0</v>
      </c>
      <c r="I81" s="6" t="s">
        <v>62</v>
      </c>
    </row>
    <row r="82" spans="1:9" x14ac:dyDescent="0.35">
      <c r="A82" s="9" t="s">
        <v>9</v>
      </c>
      <c r="B82" s="9" t="s">
        <v>10</v>
      </c>
      <c r="C82" s="10">
        <v>45055</v>
      </c>
      <c r="D82" s="9"/>
      <c r="E82" s="9"/>
      <c r="F82" s="9">
        <v>3</v>
      </c>
      <c r="G82" s="9">
        <v>21</v>
      </c>
      <c r="H82" s="9">
        <v>0</v>
      </c>
      <c r="I82" s="6" t="s">
        <v>62</v>
      </c>
    </row>
    <row r="83" spans="1:9" x14ac:dyDescent="0.35">
      <c r="A83" s="9" t="s">
        <v>9</v>
      </c>
      <c r="B83" s="9" t="s">
        <v>10</v>
      </c>
      <c r="C83" s="10">
        <v>45055</v>
      </c>
      <c r="D83" s="9"/>
      <c r="E83" s="9"/>
      <c r="F83" s="9">
        <v>1.5</v>
      </c>
      <c r="G83" s="9">
        <v>14</v>
      </c>
      <c r="H83" s="9">
        <v>0</v>
      </c>
      <c r="I83" s="6" t="s">
        <v>62</v>
      </c>
    </row>
    <row r="84" spans="1:9" x14ac:dyDescent="0.35">
      <c r="A84" s="9" t="s">
        <v>9</v>
      </c>
      <c r="B84" s="9" t="s">
        <v>10</v>
      </c>
      <c r="C84" s="10">
        <v>45055</v>
      </c>
      <c r="D84" s="9"/>
      <c r="E84" s="9"/>
      <c r="F84" s="9">
        <v>2</v>
      </c>
      <c r="G84" s="9">
        <v>16</v>
      </c>
      <c r="H84" s="9">
        <v>0</v>
      </c>
      <c r="I84" s="6" t="s">
        <v>62</v>
      </c>
    </row>
    <row r="85" spans="1:9" x14ac:dyDescent="0.35">
      <c r="A85" s="9" t="s">
        <v>9</v>
      </c>
      <c r="B85" s="9" t="s">
        <v>10</v>
      </c>
      <c r="C85" s="10">
        <v>45055</v>
      </c>
      <c r="D85" s="9"/>
      <c r="E85" s="9"/>
      <c r="F85" s="9">
        <v>1</v>
      </c>
      <c r="G85" s="9">
        <v>7</v>
      </c>
      <c r="H85" s="9">
        <v>0</v>
      </c>
      <c r="I85" s="6" t="s">
        <v>62</v>
      </c>
    </row>
    <row r="86" spans="1:9" x14ac:dyDescent="0.35">
      <c r="A86" s="9" t="s">
        <v>9</v>
      </c>
      <c r="B86" s="9" t="s">
        <v>10</v>
      </c>
      <c r="C86" s="10">
        <v>45055</v>
      </c>
      <c r="F86" s="6">
        <v>2</v>
      </c>
      <c r="G86" s="6">
        <v>13</v>
      </c>
      <c r="H86" s="9">
        <v>0</v>
      </c>
      <c r="I86" s="6" t="s">
        <v>62</v>
      </c>
    </row>
    <row r="87" spans="1:9" x14ac:dyDescent="0.35">
      <c r="A87" s="9" t="s">
        <v>9</v>
      </c>
      <c r="B87" s="9" t="s">
        <v>10</v>
      </c>
      <c r="C87" s="10">
        <v>45055</v>
      </c>
      <c r="F87" s="6">
        <v>12</v>
      </c>
      <c r="G87" s="6">
        <v>2</v>
      </c>
      <c r="H87" s="9">
        <v>0</v>
      </c>
      <c r="I87" s="6" t="s">
        <v>62</v>
      </c>
    </row>
    <row r="88" spans="1:9" x14ac:dyDescent="0.35">
      <c r="A88" s="9" t="s">
        <v>9</v>
      </c>
      <c r="B88" s="9" t="s">
        <v>10</v>
      </c>
      <c r="C88" s="10">
        <v>45055</v>
      </c>
      <c r="F88" s="6">
        <v>3</v>
      </c>
      <c r="G88" s="6">
        <v>15</v>
      </c>
      <c r="H88" s="9">
        <v>0</v>
      </c>
      <c r="I88" s="6" t="s">
        <v>62</v>
      </c>
    </row>
    <row r="89" spans="1:9" x14ac:dyDescent="0.35">
      <c r="A89" s="9" t="s">
        <v>9</v>
      </c>
      <c r="B89" s="9" t="s">
        <v>10</v>
      </c>
      <c r="C89" s="10">
        <v>45055</v>
      </c>
      <c r="F89" s="6">
        <v>2</v>
      </c>
      <c r="G89" s="6">
        <v>15</v>
      </c>
      <c r="H89" s="9">
        <v>0</v>
      </c>
      <c r="I89" s="6" t="s">
        <v>62</v>
      </c>
    </row>
    <row r="90" spans="1:9" ht="15" customHeight="1" x14ac:dyDescent="0.35">
      <c r="A90" s="9" t="s">
        <v>9</v>
      </c>
      <c r="B90" s="9" t="s">
        <v>10</v>
      </c>
      <c r="C90" s="10">
        <v>45055</v>
      </c>
      <c r="F90" s="6">
        <v>3</v>
      </c>
      <c r="G90" s="6">
        <v>16</v>
      </c>
      <c r="H90" s="9">
        <v>0</v>
      </c>
      <c r="I90" s="6" t="s">
        <v>62</v>
      </c>
    </row>
    <row r="91" spans="1:9" ht="15" customHeight="1" x14ac:dyDescent="0.35">
      <c r="A91" s="9" t="s">
        <v>9</v>
      </c>
      <c r="B91" s="9" t="s">
        <v>10</v>
      </c>
      <c r="C91" s="10">
        <v>45055</v>
      </c>
      <c r="F91" s="6">
        <v>2</v>
      </c>
      <c r="G91" s="6">
        <v>9</v>
      </c>
      <c r="H91" s="9">
        <v>0</v>
      </c>
      <c r="I91" s="6" t="s">
        <v>62</v>
      </c>
    </row>
    <row r="92" spans="1:9" x14ac:dyDescent="0.35">
      <c r="A92" s="9" t="s">
        <v>9</v>
      </c>
      <c r="B92" s="9" t="s">
        <v>10</v>
      </c>
      <c r="C92" s="10">
        <v>45055</v>
      </c>
      <c r="F92" s="6">
        <v>3</v>
      </c>
      <c r="G92" s="6">
        <v>14.5</v>
      </c>
      <c r="H92" s="9">
        <v>0</v>
      </c>
      <c r="I92" s="6" t="s">
        <v>62</v>
      </c>
    </row>
    <row r="93" spans="1:9" ht="15" customHeight="1" x14ac:dyDescent="0.35">
      <c r="A93" s="9" t="s">
        <v>9</v>
      </c>
      <c r="B93" s="9" t="s">
        <v>10</v>
      </c>
      <c r="C93" s="10">
        <v>45055</v>
      </c>
      <c r="F93" s="6">
        <v>4</v>
      </c>
      <c r="G93" s="6">
        <v>19</v>
      </c>
      <c r="H93" s="9">
        <v>0</v>
      </c>
      <c r="I93" s="6" t="s">
        <v>62</v>
      </c>
    </row>
    <row r="94" spans="1:9" x14ac:dyDescent="0.35">
      <c r="A94" s="9" t="s">
        <v>9</v>
      </c>
      <c r="B94" s="9" t="s">
        <v>10</v>
      </c>
      <c r="C94" s="10">
        <v>45055</v>
      </c>
      <c r="F94" s="6">
        <v>4</v>
      </c>
      <c r="G94" s="6">
        <v>14</v>
      </c>
      <c r="H94" s="9">
        <v>0</v>
      </c>
      <c r="I94" s="6" t="s">
        <v>62</v>
      </c>
    </row>
    <row r="95" spans="1:9" x14ac:dyDescent="0.35">
      <c r="A95" s="9" t="s">
        <v>9</v>
      </c>
      <c r="B95" s="9" t="s">
        <v>10</v>
      </c>
      <c r="C95" s="10">
        <v>45055</v>
      </c>
      <c r="F95" s="6">
        <v>3</v>
      </c>
      <c r="G95" s="6">
        <v>18</v>
      </c>
      <c r="H95" s="9">
        <v>0</v>
      </c>
      <c r="I95" s="6" t="s">
        <v>62</v>
      </c>
    </row>
    <row r="96" spans="1:9" x14ac:dyDescent="0.35">
      <c r="A96" s="9" t="s">
        <v>9</v>
      </c>
      <c r="B96" s="9" t="s">
        <v>10</v>
      </c>
      <c r="C96" s="10">
        <v>45055</v>
      </c>
      <c r="F96" s="6">
        <v>3</v>
      </c>
      <c r="G96" s="6">
        <v>20</v>
      </c>
      <c r="H96" s="9">
        <v>0</v>
      </c>
      <c r="I96" s="6" t="s">
        <v>62</v>
      </c>
    </row>
    <row r="97" spans="1:9" x14ac:dyDescent="0.35">
      <c r="A97" s="9" t="s">
        <v>9</v>
      </c>
      <c r="B97" s="9" t="s">
        <v>10</v>
      </c>
      <c r="C97" s="10">
        <v>45055</v>
      </c>
      <c r="F97" s="6">
        <v>9</v>
      </c>
      <c r="G97" s="6">
        <v>15</v>
      </c>
      <c r="H97" s="9">
        <v>0</v>
      </c>
      <c r="I97" s="6" t="s">
        <v>62</v>
      </c>
    </row>
    <row r="98" spans="1:9" x14ac:dyDescent="0.35">
      <c r="A98" s="9" t="s">
        <v>9</v>
      </c>
      <c r="B98" s="9" t="s">
        <v>10</v>
      </c>
      <c r="C98" s="10">
        <v>45055</v>
      </c>
      <c r="F98" s="6">
        <v>9</v>
      </c>
      <c r="G98" s="6">
        <v>16</v>
      </c>
      <c r="H98" s="9">
        <v>0</v>
      </c>
      <c r="I98" s="6" t="s">
        <v>62</v>
      </c>
    </row>
    <row r="99" spans="1:9" x14ac:dyDescent="0.35">
      <c r="A99" s="9" t="s">
        <v>9</v>
      </c>
      <c r="B99" s="9" t="s">
        <v>10</v>
      </c>
      <c r="C99" s="10">
        <v>45055</v>
      </c>
      <c r="F99" s="6">
        <v>2</v>
      </c>
      <c r="G99" s="6">
        <v>16</v>
      </c>
      <c r="H99" s="9">
        <v>0</v>
      </c>
      <c r="I99" s="6" t="s">
        <v>62</v>
      </c>
    </row>
    <row r="100" spans="1:9" x14ac:dyDescent="0.35">
      <c r="A100" s="9" t="s">
        <v>9</v>
      </c>
      <c r="B100" s="9" t="s">
        <v>10</v>
      </c>
      <c r="C100" s="10">
        <v>45055</v>
      </c>
      <c r="F100" s="6">
        <v>2</v>
      </c>
      <c r="G100" s="6">
        <v>15</v>
      </c>
      <c r="H100" s="9">
        <v>0</v>
      </c>
      <c r="I100" s="6" t="s">
        <v>62</v>
      </c>
    </row>
    <row r="101" spans="1:9" x14ac:dyDescent="0.35">
      <c r="A101" s="9" t="s">
        <v>9</v>
      </c>
      <c r="B101" s="9" t="s">
        <v>10</v>
      </c>
      <c r="C101" s="10">
        <v>45055</v>
      </c>
      <c r="F101" s="6">
        <v>2</v>
      </c>
      <c r="G101" s="6">
        <v>18</v>
      </c>
      <c r="H101" s="9">
        <v>0</v>
      </c>
      <c r="I101" s="6" t="s">
        <v>62</v>
      </c>
    </row>
    <row r="102" spans="1:9" x14ac:dyDescent="0.35">
      <c r="A102" s="9" t="s">
        <v>9</v>
      </c>
      <c r="B102" s="9" t="s">
        <v>10</v>
      </c>
      <c r="C102" s="10">
        <v>45055</v>
      </c>
      <c r="F102" s="6">
        <v>3</v>
      </c>
      <c r="G102" s="6">
        <v>16</v>
      </c>
      <c r="H102" s="9">
        <v>0</v>
      </c>
      <c r="I102" s="6" t="s">
        <v>62</v>
      </c>
    </row>
    <row r="103" spans="1:9" x14ac:dyDescent="0.35">
      <c r="A103" s="9" t="s">
        <v>9</v>
      </c>
      <c r="B103" s="9" t="s">
        <v>10</v>
      </c>
      <c r="C103" s="10">
        <v>45055</v>
      </c>
      <c r="F103" s="6">
        <v>5</v>
      </c>
      <c r="G103" s="6">
        <v>20</v>
      </c>
      <c r="H103" s="9">
        <v>0</v>
      </c>
      <c r="I103" s="6" t="s">
        <v>62</v>
      </c>
    </row>
    <row r="104" spans="1:9" x14ac:dyDescent="0.35">
      <c r="A104" s="9"/>
      <c r="B104" s="9"/>
      <c r="C104" s="10"/>
      <c r="E104" s="26" t="s">
        <v>126</v>
      </c>
      <c r="F104" s="6">
        <f>AVERAGE(F20:F103)</f>
        <v>3.1964285714285716</v>
      </c>
      <c r="G104" s="6">
        <f>AVERAGE(G20:G103)</f>
        <v>13.142857142857142</v>
      </c>
    </row>
    <row r="105" spans="1:9" x14ac:dyDescent="0.35">
      <c r="A105" s="9"/>
      <c r="B105" s="9"/>
      <c r="C105" s="10"/>
      <c r="G105" s="9" t="s">
        <v>14</v>
      </c>
      <c r="H105" s="9">
        <f>COUNTIF(H1:H102,0)</f>
        <v>101</v>
      </c>
      <c r="I105" s="6">
        <f>(H105/101)*100</f>
        <v>100</v>
      </c>
    </row>
    <row r="106" spans="1:9" x14ac:dyDescent="0.35">
      <c r="A106" s="9"/>
      <c r="B106" s="9"/>
      <c r="C106" s="10"/>
      <c r="G106" s="9" t="s">
        <v>15</v>
      </c>
      <c r="H106" s="9">
        <f>COUNTIF(H2:H103,1)</f>
        <v>0</v>
      </c>
      <c r="I106" s="6">
        <f>(H106/101)*100</f>
        <v>0</v>
      </c>
    </row>
    <row r="107" spans="1:9" x14ac:dyDescent="0.35">
      <c r="A107" s="9"/>
      <c r="B107" s="9"/>
      <c r="C107" s="10"/>
      <c r="G107" s="9" t="s">
        <v>16</v>
      </c>
      <c r="H107" s="9">
        <f>COUNTIF(H2:H103,2)</f>
        <v>0</v>
      </c>
      <c r="I107" s="6">
        <f>(H107/101)*100</f>
        <v>0</v>
      </c>
    </row>
    <row r="108" spans="1:9" x14ac:dyDescent="0.35">
      <c r="A108" s="9"/>
      <c r="B108" s="9"/>
      <c r="C108" s="10"/>
      <c r="G108" s="9" t="s">
        <v>17</v>
      </c>
      <c r="H108" s="9">
        <f>COUNTIF(H2:H103,3)</f>
        <v>0</v>
      </c>
      <c r="I108" s="6">
        <f>(H108/101)*100</f>
        <v>0</v>
      </c>
    </row>
    <row r="109" spans="1:9" x14ac:dyDescent="0.35">
      <c r="A109" s="9"/>
      <c r="B109" s="9"/>
      <c r="C109" s="10"/>
      <c r="G109" s="9" t="s">
        <v>18</v>
      </c>
      <c r="H109" s="9">
        <f>COUNTIF(H2:H103,4)</f>
        <v>0</v>
      </c>
      <c r="I109" s="6">
        <f>(H109/101)*100</f>
        <v>0</v>
      </c>
    </row>
    <row r="110" spans="1:9" x14ac:dyDescent="0.35">
      <c r="A110" s="9"/>
      <c r="B110" s="9"/>
      <c r="C110" s="10"/>
    </row>
    <row r="111" spans="1:9" x14ac:dyDescent="0.35">
      <c r="A111" s="9"/>
      <c r="B111" s="9"/>
      <c r="C111" s="10"/>
      <c r="H111" s="6">
        <f>SUM(H105:H109)</f>
        <v>101</v>
      </c>
      <c r="I111" s="6">
        <f>SUM(I105:I109)</f>
        <v>100</v>
      </c>
    </row>
    <row r="112" spans="1:9" x14ac:dyDescent="0.35">
      <c r="A112" s="9"/>
      <c r="B112" s="9"/>
      <c r="C112" s="10"/>
    </row>
    <row r="113" spans="1:3" x14ac:dyDescent="0.35">
      <c r="A113" s="9"/>
      <c r="B113" s="9"/>
      <c r="C113" s="10"/>
    </row>
    <row r="114" spans="1:3" x14ac:dyDescent="0.35">
      <c r="A114" s="9"/>
      <c r="B114" s="9"/>
      <c r="C114" s="10"/>
    </row>
    <row r="115" spans="1:3" x14ac:dyDescent="0.35">
      <c r="A115" s="9"/>
      <c r="B115" s="9"/>
      <c r="C115" s="10"/>
    </row>
    <row r="116" spans="1:3" x14ac:dyDescent="0.35">
      <c r="A116" s="9"/>
      <c r="B116" s="9"/>
      <c r="C116" s="10"/>
    </row>
    <row r="117" spans="1:3" x14ac:dyDescent="0.35">
      <c r="C117" s="10"/>
    </row>
    <row r="118" spans="1:3" x14ac:dyDescent="0.35">
      <c r="C118" s="10"/>
    </row>
    <row r="119" spans="1:3" x14ac:dyDescent="0.35">
      <c r="C119" s="10"/>
    </row>
    <row r="120" spans="1:3" x14ac:dyDescent="0.35">
      <c r="C120" s="10"/>
    </row>
    <row r="121" spans="1:3" x14ac:dyDescent="0.35">
      <c r="C121" s="10"/>
    </row>
    <row r="122" spans="1:3" x14ac:dyDescent="0.35">
      <c r="C122" s="10"/>
    </row>
    <row r="123" spans="1:3" x14ac:dyDescent="0.35">
      <c r="C123" s="10"/>
    </row>
    <row r="124" spans="1:3" x14ac:dyDescent="0.35">
      <c r="C124" s="10"/>
    </row>
    <row r="125" spans="1:3" x14ac:dyDescent="0.35">
      <c r="C125" s="10"/>
    </row>
    <row r="126" spans="1:3" x14ac:dyDescent="0.35">
      <c r="C126" s="1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15"/>
  <sheetViews>
    <sheetView zoomScaleNormal="100" workbookViewId="0">
      <selection activeCell="E107" sqref="E107:G107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7" width="9.1796875" style="6"/>
    <col min="8" max="8" width="12.453125" style="6" customWidth="1"/>
    <col min="9" max="9" width="9.81640625" style="6" customWidth="1"/>
    <col min="10" max="10" width="10.36328125" style="6" customWidth="1"/>
    <col min="11" max="16384" width="9.179687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45113</v>
      </c>
      <c r="D2" s="6">
        <v>1</v>
      </c>
      <c r="E2" s="9">
        <v>1</v>
      </c>
      <c r="F2" s="9">
        <v>2</v>
      </c>
      <c r="G2" s="9">
        <v>21</v>
      </c>
      <c r="H2" s="9">
        <v>0</v>
      </c>
      <c r="I2" s="9" t="s">
        <v>66</v>
      </c>
      <c r="J2" s="9"/>
    </row>
    <row r="3" spans="1:10" x14ac:dyDescent="0.35">
      <c r="A3" s="9" t="s">
        <v>9</v>
      </c>
      <c r="B3" s="9" t="s">
        <v>10</v>
      </c>
      <c r="C3" s="10">
        <v>45113</v>
      </c>
      <c r="D3" s="6">
        <v>1</v>
      </c>
      <c r="E3" s="9"/>
      <c r="F3" s="9">
        <v>3</v>
      </c>
      <c r="G3" s="9">
        <v>8</v>
      </c>
      <c r="H3" s="9">
        <v>0</v>
      </c>
      <c r="I3" s="9" t="s">
        <v>66</v>
      </c>
    </row>
    <row r="4" spans="1:10" x14ac:dyDescent="0.35">
      <c r="A4" s="9" t="s">
        <v>9</v>
      </c>
      <c r="B4" s="9" t="s">
        <v>10</v>
      </c>
      <c r="C4" s="10">
        <v>45113</v>
      </c>
      <c r="D4" s="6">
        <v>1</v>
      </c>
      <c r="F4" s="6">
        <v>2.5</v>
      </c>
      <c r="G4" s="6">
        <v>20</v>
      </c>
      <c r="H4" s="9">
        <v>0</v>
      </c>
      <c r="I4" s="9" t="s">
        <v>66</v>
      </c>
    </row>
    <row r="5" spans="1:10" x14ac:dyDescent="0.35">
      <c r="A5" s="9" t="s">
        <v>9</v>
      </c>
      <c r="B5" s="9" t="s">
        <v>10</v>
      </c>
      <c r="C5" s="10">
        <v>45113</v>
      </c>
      <c r="D5" s="6">
        <v>1</v>
      </c>
      <c r="F5" s="6">
        <v>2</v>
      </c>
      <c r="G5" s="6">
        <v>17</v>
      </c>
      <c r="H5" s="9">
        <v>0</v>
      </c>
      <c r="I5" s="9" t="s">
        <v>66</v>
      </c>
    </row>
    <row r="6" spans="1:10" x14ac:dyDescent="0.35">
      <c r="A6" s="9" t="s">
        <v>9</v>
      </c>
      <c r="B6" s="9" t="s">
        <v>10</v>
      </c>
      <c r="C6" s="10">
        <v>45113</v>
      </c>
      <c r="D6" s="6">
        <v>1</v>
      </c>
      <c r="F6" s="6">
        <v>5</v>
      </c>
      <c r="G6" s="6">
        <v>14</v>
      </c>
      <c r="H6" s="9">
        <v>0</v>
      </c>
      <c r="I6" s="9" t="s">
        <v>66</v>
      </c>
    </row>
    <row r="7" spans="1:10" x14ac:dyDescent="0.35">
      <c r="A7" s="9" t="s">
        <v>9</v>
      </c>
      <c r="B7" s="9" t="s">
        <v>10</v>
      </c>
      <c r="C7" s="10">
        <v>45113</v>
      </c>
      <c r="D7" s="6">
        <v>1</v>
      </c>
      <c r="F7" s="6">
        <v>3</v>
      </c>
      <c r="G7" s="6">
        <v>21</v>
      </c>
      <c r="H7" s="9">
        <v>0</v>
      </c>
      <c r="I7" s="9" t="s">
        <v>66</v>
      </c>
    </row>
    <row r="8" spans="1:10" x14ac:dyDescent="0.35">
      <c r="A8" s="9" t="s">
        <v>9</v>
      </c>
      <c r="B8" s="9" t="s">
        <v>10</v>
      </c>
      <c r="C8" s="10">
        <v>45113</v>
      </c>
      <c r="D8" s="6">
        <v>2</v>
      </c>
      <c r="E8" s="6">
        <v>2</v>
      </c>
      <c r="F8" s="6">
        <v>2</v>
      </c>
      <c r="G8" s="6">
        <v>8</v>
      </c>
      <c r="H8" s="9">
        <v>0</v>
      </c>
      <c r="I8" s="9" t="s">
        <v>66</v>
      </c>
    </row>
    <row r="9" spans="1:10" x14ac:dyDescent="0.35">
      <c r="A9" s="9" t="s">
        <v>9</v>
      </c>
      <c r="B9" s="9" t="s">
        <v>10</v>
      </c>
      <c r="C9" s="10">
        <v>45113</v>
      </c>
      <c r="D9" s="6">
        <v>2</v>
      </c>
      <c r="F9" s="6">
        <v>1</v>
      </c>
      <c r="G9" s="6">
        <v>15</v>
      </c>
      <c r="H9" s="9">
        <v>0</v>
      </c>
      <c r="I9" s="9" t="s">
        <v>66</v>
      </c>
    </row>
    <row r="10" spans="1:10" x14ac:dyDescent="0.35">
      <c r="A10" s="9" t="s">
        <v>9</v>
      </c>
      <c r="B10" s="9" t="s">
        <v>10</v>
      </c>
      <c r="C10" s="10">
        <v>45113</v>
      </c>
      <c r="D10" s="6">
        <v>2</v>
      </c>
      <c r="F10" s="6">
        <v>3</v>
      </c>
      <c r="G10" s="6">
        <v>18</v>
      </c>
      <c r="H10" s="9">
        <v>0</v>
      </c>
      <c r="I10" s="9" t="s">
        <v>66</v>
      </c>
    </row>
    <row r="11" spans="1:10" x14ac:dyDescent="0.35">
      <c r="A11" s="9" t="s">
        <v>9</v>
      </c>
      <c r="B11" s="9" t="s">
        <v>10</v>
      </c>
      <c r="C11" s="10">
        <v>45113</v>
      </c>
      <c r="D11" s="6">
        <v>2</v>
      </c>
      <c r="F11" s="6">
        <v>2</v>
      </c>
      <c r="G11" s="6">
        <v>19</v>
      </c>
      <c r="H11" s="9">
        <v>0</v>
      </c>
      <c r="I11" s="9" t="s">
        <v>66</v>
      </c>
    </row>
    <row r="12" spans="1:10" x14ac:dyDescent="0.35">
      <c r="A12" s="9" t="s">
        <v>9</v>
      </c>
      <c r="B12" s="9" t="s">
        <v>10</v>
      </c>
      <c r="C12" s="10">
        <v>45113</v>
      </c>
      <c r="D12" s="6">
        <v>2</v>
      </c>
      <c r="F12" s="6">
        <v>3</v>
      </c>
      <c r="G12" s="6">
        <v>18</v>
      </c>
      <c r="H12" s="9">
        <v>0</v>
      </c>
      <c r="I12" s="9" t="s">
        <v>66</v>
      </c>
    </row>
    <row r="13" spans="1:10" x14ac:dyDescent="0.35">
      <c r="A13" s="9" t="s">
        <v>9</v>
      </c>
      <c r="B13" s="9" t="s">
        <v>10</v>
      </c>
      <c r="C13" s="10">
        <v>45113</v>
      </c>
      <c r="D13" s="6">
        <v>2</v>
      </c>
      <c r="F13" s="6">
        <v>4</v>
      </c>
      <c r="G13" s="6">
        <v>27</v>
      </c>
      <c r="H13" s="9">
        <v>0</v>
      </c>
      <c r="I13" s="9" t="s">
        <v>66</v>
      </c>
    </row>
    <row r="14" spans="1:10" x14ac:dyDescent="0.35">
      <c r="A14" s="9" t="s">
        <v>9</v>
      </c>
      <c r="B14" s="9" t="s">
        <v>10</v>
      </c>
      <c r="C14" s="10">
        <v>45113</v>
      </c>
      <c r="D14" s="6">
        <v>2</v>
      </c>
      <c r="F14" s="6">
        <v>3</v>
      </c>
      <c r="G14" s="6">
        <v>23</v>
      </c>
      <c r="H14" s="9">
        <v>0</v>
      </c>
      <c r="I14" s="9" t="s">
        <v>66</v>
      </c>
    </row>
    <row r="15" spans="1:10" x14ac:dyDescent="0.35">
      <c r="A15" s="9" t="s">
        <v>9</v>
      </c>
      <c r="B15" s="9" t="s">
        <v>10</v>
      </c>
      <c r="C15" s="10">
        <v>45113</v>
      </c>
      <c r="D15" s="6">
        <v>2</v>
      </c>
      <c r="F15" s="6">
        <v>3</v>
      </c>
      <c r="G15" s="6">
        <v>20.5</v>
      </c>
      <c r="H15" s="9">
        <v>0</v>
      </c>
      <c r="I15" s="9" t="s">
        <v>66</v>
      </c>
    </row>
    <row r="16" spans="1:10" x14ac:dyDescent="0.35">
      <c r="A16" s="9" t="s">
        <v>9</v>
      </c>
      <c r="B16" s="9" t="s">
        <v>10</v>
      </c>
      <c r="C16" s="10">
        <v>45113</v>
      </c>
      <c r="D16" s="6">
        <v>2</v>
      </c>
      <c r="F16" s="6">
        <v>2</v>
      </c>
      <c r="G16" s="6">
        <v>21</v>
      </c>
      <c r="H16" s="9">
        <v>0</v>
      </c>
      <c r="I16" s="9" t="s">
        <v>66</v>
      </c>
    </row>
    <row r="17" spans="1:9" x14ac:dyDescent="0.35">
      <c r="A17" s="9" t="s">
        <v>9</v>
      </c>
      <c r="B17" s="9" t="s">
        <v>10</v>
      </c>
      <c r="C17" s="10">
        <v>45113</v>
      </c>
      <c r="D17" s="6">
        <v>3</v>
      </c>
      <c r="E17" s="6">
        <v>3</v>
      </c>
      <c r="F17" s="6">
        <v>5</v>
      </c>
      <c r="G17" s="6">
        <v>23</v>
      </c>
      <c r="H17" s="9">
        <v>0</v>
      </c>
      <c r="I17" s="9" t="s">
        <v>66</v>
      </c>
    </row>
    <row r="18" spans="1:9" x14ac:dyDescent="0.35">
      <c r="A18" s="9" t="s">
        <v>9</v>
      </c>
      <c r="B18" s="9" t="s">
        <v>10</v>
      </c>
      <c r="C18" s="10">
        <v>45113</v>
      </c>
      <c r="D18" s="6">
        <v>3</v>
      </c>
      <c r="F18" s="6">
        <v>3</v>
      </c>
      <c r="G18" s="6">
        <v>13</v>
      </c>
      <c r="H18" s="9">
        <v>0</v>
      </c>
      <c r="I18" s="9" t="s">
        <v>66</v>
      </c>
    </row>
    <row r="19" spans="1:9" x14ac:dyDescent="0.35">
      <c r="A19" s="9" t="s">
        <v>9</v>
      </c>
      <c r="B19" s="9" t="s">
        <v>10</v>
      </c>
      <c r="C19" s="10">
        <v>45113</v>
      </c>
      <c r="D19" s="6">
        <v>3</v>
      </c>
      <c r="F19" s="6">
        <v>4</v>
      </c>
      <c r="G19" s="6">
        <v>22</v>
      </c>
      <c r="H19" s="9">
        <v>0</v>
      </c>
      <c r="I19" s="9" t="s">
        <v>66</v>
      </c>
    </row>
    <row r="20" spans="1:9" x14ac:dyDescent="0.35">
      <c r="A20" s="9" t="s">
        <v>9</v>
      </c>
      <c r="B20" s="9" t="s">
        <v>10</v>
      </c>
      <c r="C20" s="10">
        <v>45113</v>
      </c>
      <c r="D20" s="6">
        <v>3</v>
      </c>
      <c r="F20" s="6">
        <v>3</v>
      </c>
      <c r="G20" s="6">
        <v>21</v>
      </c>
      <c r="H20" s="9">
        <v>0</v>
      </c>
      <c r="I20" s="9" t="s">
        <v>66</v>
      </c>
    </row>
    <row r="21" spans="1:9" x14ac:dyDescent="0.35">
      <c r="A21" s="9" t="s">
        <v>9</v>
      </c>
      <c r="B21" s="9" t="s">
        <v>10</v>
      </c>
      <c r="C21" s="10">
        <v>45113</v>
      </c>
      <c r="D21" s="6">
        <v>3</v>
      </c>
      <c r="F21" s="6">
        <v>2</v>
      </c>
      <c r="G21" s="6">
        <v>19</v>
      </c>
      <c r="H21" s="9">
        <v>0</v>
      </c>
      <c r="I21" s="9" t="s">
        <v>66</v>
      </c>
    </row>
    <row r="22" spans="1:9" x14ac:dyDescent="0.35">
      <c r="A22" s="9" t="s">
        <v>9</v>
      </c>
      <c r="B22" s="9" t="s">
        <v>10</v>
      </c>
      <c r="C22" s="10">
        <v>45113</v>
      </c>
      <c r="D22" s="6">
        <v>3</v>
      </c>
      <c r="F22" s="6">
        <v>6</v>
      </c>
      <c r="G22" s="6">
        <v>23</v>
      </c>
      <c r="H22" s="9">
        <v>0</v>
      </c>
      <c r="I22" s="9" t="s">
        <v>66</v>
      </c>
    </row>
    <row r="23" spans="1:9" x14ac:dyDescent="0.35">
      <c r="A23" s="9" t="s">
        <v>9</v>
      </c>
      <c r="B23" s="9" t="s">
        <v>10</v>
      </c>
      <c r="C23" s="10">
        <v>45113</v>
      </c>
      <c r="D23" s="6">
        <v>3</v>
      </c>
      <c r="F23" s="6">
        <v>6</v>
      </c>
      <c r="G23" s="6">
        <v>26</v>
      </c>
      <c r="H23" s="9">
        <v>0</v>
      </c>
      <c r="I23" s="9" t="s">
        <v>66</v>
      </c>
    </row>
    <row r="24" spans="1:9" x14ac:dyDescent="0.35">
      <c r="A24" s="9" t="s">
        <v>9</v>
      </c>
      <c r="B24" s="9" t="s">
        <v>10</v>
      </c>
      <c r="C24" s="10">
        <v>45113</v>
      </c>
      <c r="D24" s="6">
        <v>4</v>
      </c>
      <c r="E24" s="6">
        <v>4</v>
      </c>
      <c r="F24" s="6">
        <v>5</v>
      </c>
      <c r="G24" s="6">
        <v>19</v>
      </c>
      <c r="H24" s="9">
        <v>0</v>
      </c>
      <c r="I24" s="9" t="s">
        <v>66</v>
      </c>
    </row>
    <row r="25" spans="1:9" x14ac:dyDescent="0.35">
      <c r="A25" s="9" t="s">
        <v>9</v>
      </c>
      <c r="B25" s="9" t="s">
        <v>10</v>
      </c>
      <c r="C25" s="10">
        <v>45113</v>
      </c>
      <c r="D25" s="6">
        <v>4</v>
      </c>
      <c r="F25" s="6">
        <v>7</v>
      </c>
      <c r="G25" s="6">
        <v>15</v>
      </c>
      <c r="H25" s="9">
        <v>0</v>
      </c>
      <c r="I25" s="9" t="s">
        <v>66</v>
      </c>
    </row>
    <row r="26" spans="1:9" x14ac:dyDescent="0.35">
      <c r="A26" s="9" t="s">
        <v>9</v>
      </c>
      <c r="B26" s="9" t="s">
        <v>10</v>
      </c>
      <c r="C26" s="10">
        <v>45113</v>
      </c>
      <c r="D26" s="6">
        <v>4</v>
      </c>
      <c r="F26" s="6">
        <v>2</v>
      </c>
      <c r="G26" s="6">
        <v>15</v>
      </c>
      <c r="H26" s="9">
        <v>0</v>
      </c>
      <c r="I26" s="9" t="s">
        <v>66</v>
      </c>
    </row>
    <row r="27" spans="1:9" x14ac:dyDescent="0.35">
      <c r="A27" s="9" t="s">
        <v>9</v>
      </c>
      <c r="B27" s="9" t="s">
        <v>10</v>
      </c>
      <c r="C27" s="10">
        <v>45113</v>
      </c>
      <c r="D27" s="6">
        <v>4</v>
      </c>
      <c r="F27" s="6">
        <v>5</v>
      </c>
      <c r="G27" s="6">
        <v>23</v>
      </c>
      <c r="H27" s="9">
        <v>0</v>
      </c>
      <c r="I27" s="9" t="s">
        <v>66</v>
      </c>
    </row>
    <row r="28" spans="1:9" x14ac:dyDescent="0.35">
      <c r="A28" s="9" t="s">
        <v>9</v>
      </c>
      <c r="B28" s="9" t="s">
        <v>10</v>
      </c>
      <c r="C28" s="10">
        <v>45113</v>
      </c>
      <c r="D28" s="6">
        <v>5</v>
      </c>
      <c r="E28" s="6">
        <v>5</v>
      </c>
      <c r="F28" s="6">
        <v>2</v>
      </c>
      <c r="G28" s="6">
        <v>15</v>
      </c>
      <c r="H28" s="9">
        <v>0</v>
      </c>
      <c r="I28" s="6" t="s">
        <v>68</v>
      </c>
    </row>
    <row r="29" spans="1:9" x14ac:dyDescent="0.35">
      <c r="A29" s="9" t="s">
        <v>9</v>
      </c>
      <c r="B29" s="9" t="s">
        <v>10</v>
      </c>
      <c r="C29" s="10">
        <v>45113</v>
      </c>
      <c r="D29" s="6">
        <v>5</v>
      </c>
      <c r="F29" s="6">
        <v>3</v>
      </c>
      <c r="G29" s="6">
        <v>16</v>
      </c>
      <c r="H29" s="9">
        <v>0</v>
      </c>
      <c r="I29" s="6" t="s">
        <v>68</v>
      </c>
    </row>
    <row r="30" spans="1:9" x14ac:dyDescent="0.35">
      <c r="A30" s="9" t="s">
        <v>9</v>
      </c>
      <c r="B30" s="9" t="s">
        <v>10</v>
      </c>
      <c r="C30" s="10">
        <v>45113</v>
      </c>
      <c r="D30" s="6">
        <v>5</v>
      </c>
      <c r="F30" s="6">
        <v>4</v>
      </c>
      <c r="G30" s="6">
        <v>19</v>
      </c>
      <c r="H30" s="9">
        <v>0</v>
      </c>
      <c r="I30" s="6" t="s">
        <v>68</v>
      </c>
    </row>
    <row r="31" spans="1:9" x14ac:dyDescent="0.35">
      <c r="A31" s="9" t="s">
        <v>9</v>
      </c>
      <c r="B31" s="9" t="s">
        <v>10</v>
      </c>
      <c r="C31" s="10">
        <v>45113</v>
      </c>
      <c r="D31" s="6">
        <v>5</v>
      </c>
      <c r="F31" s="6">
        <v>3</v>
      </c>
      <c r="G31" s="6">
        <v>16</v>
      </c>
      <c r="H31" s="9">
        <v>0</v>
      </c>
      <c r="I31" s="6" t="s">
        <v>68</v>
      </c>
    </row>
    <row r="32" spans="1:9" x14ac:dyDescent="0.35">
      <c r="A32" s="9" t="s">
        <v>9</v>
      </c>
      <c r="B32" s="9" t="s">
        <v>10</v>
      </c>
      <c r="C32" s="10">
        <v>45113</v>
      </c>
      <c r="D32" s="6">
        <v>5</v>
      </c>
      <c r="F32" s="6">
        <v>5</v>
      </c>
      <c r="G32" s="6">
        <v>22</v>
      </c>
      <c r="H32" s="9">
        <v>0</v>
      </c>
      <c r="I32" s="6" t="s">
        <v>68</v>
      </c>
    </row>
    <row r="33" spans="1:9" x14ac:dyDescent="0.35">
      <c r="A33" s="9" t="s">
        <v>9</v>
      </c>
      <c r="B33" s="9" t="s">
        <v>10</v>
      </c>
      <c r="C33" s="10">
        <v>45113</v>
      </c>
      <c r="D33" s="6">
        <v>5</v>
      </c>
      <c r="F33" s="6">
        <v>4</v>
      </c>
      <c r="G33" s="6">
        <v>22</v>
      </c>
      <c r="H33" s="9">
        <v>0</v>
      </c>
      <c r="I33" s="6" t="s">
        <v>68</v>
      </c>
    </row>
    <row r="34" spans="1:9" x14ac:dyDescent="0.35">
      <c r="A34" s="9" t="s">
        <v>9</v>
      </c>
      <c r="B34" s="9" t="s">
        <v>10</v>
      </c>
      <c r="C34" s="10">
        <v>45113</v>
      </c>
      <c r="D34" s="6">
        <v>5</v>
      </c>
      <c r="F34" s="6">
        <v>3</v>
      </c>
      <c r="G34" s="6">
        <v>24</v>
      </c>
      <c r="H34" s="9">
        <v>0</v>
      </c>
      <c r="I34" s="6" t="s">
        <v>68</v>
      </c>
    </row>
    <row r="35" spans="1:9" x14ac:dyDescent="0.35">
      <c r="A35" s="9" t="s">
        <v>9</v>
      </c>
      <c r="B35" s="9" t="s">
        <v>10</v>
      </c>
      <c r="C35" s="10">
        <v>45113</v>
      </c>
      <c r="D35" s="6">
        <v>5</v>
      </c>
      <c r="F35" s="6">
        <v>4</v>
      </c>
      <c r="G35" s="6">
        <v>23</v>
      </c>
      <c r="H35" s="9">
        <v>0</v>
      </c>
      <c r="I35" s="6" t="s">
        <v>68</v>
      </c>
    </row>
    <row r="36" spans="1:9" x14ac:dyDescent="0.35">
      <c r="A36" s="9" t="s">
        <v>9</v>
      </c>
      <c r="B36" s="9" t="s">
        <v>10</v>
      </c>
      <c r="C36" s="10">
        <v>45113</v>
      </c>
      <c r="D36" s="6">
        <v>6</v>
      </c>
      <c r="E36" s="6">
        <v>6</v>
      </c>
      <c r="F36" s="6">
        <v>3</v>
      </c>
      <c r="G36" s="6">
        <v>15</v>
      </c>
      <c r="H36" s="9">
        <v>0</v>
      </c>
      <c r="I36" s="6" t="s">
        <v>68</v>
      </c>
    </row>
    <row r="37" spans="1:9" x14ac:dyDescent="0.35">
      <c r="A37" s="9" t="s">
        <v>9</v>
      </c>
      <c r="B37" s="9" t="s">
        <v>10</v>
      </c>
      <c r="C37" s="10">
        <v>45113</v>
      </c>
      <c r="D37" s="6">
        <v>6</v>
      </c>
      <c r="F37" s="6">
        <v>3</v>
      </c>
      <c r="G37" s="6">
        <v>14</v>
      </c>
      <c r="H37" s="9">
        <v>0</v>
      </c>
      <c r="I37" s="6" t="s">
        <v>68</v>
      </c>
    </row>
    <row r="38" spans="1:9" x14ac:dyDescent="0.35">
      <c r="A38" s="9" t="s">
        <v>9</v>
      </c>
      <c r="B38" s="9" t="s">
        <v>10</v>
      </c>
      <c r="C38" s="10">
        <v>45113</v>
      </c>
      <c r="D38" s="6">
        <v>6</v>
      </c>
      <c r="F38" s="6">
        <v>6.5</v>
      </c>
      <c r="G38" s="6">
        <v>22</v>
      </c>
      <c r="H38" s="9">
        <v>0</v>
      </c>
      <c r="I38" s="6" t="s">
        <v>68</v>
      </c>
    </row>
    <row r="39" spans="1:9" x14ac:dyDescent="0.35">
      <c r="A39" s="9" t="s">
        <v>9</v>
      </c>
      <c r="B39" s="9" t="s">
        <v>10</v>
      </c>
      <c r="C39" s="10">
        <v>45113</v>
      </c>
      <c r="D39" s="6">
        <v>6</v>
      </c>
      <c r="F39" s="6">
        <v>4.5</v>
      </c>
      <c r="G39" s="6">
        <v>23</v>
      </c>
      <c r="H39" s="9">
        <v>0</v>
      </c>
      <c r="I39" s="6" t="s">
        <v>68</v>
      </c>
    </row>
    <row r="40" spans="1:9" x14ac:dyDescent="0.35">
      <c r="A40" s="9" t="s">
        <v>9</v>
      </c>
      <c r="B40" s="9" t="s">
        <v>10</v>
      </c>
      <c r="C40" s="10">
        <v>45113</v>
      </c>
      <c r="D40" s="6">
        <v>6</v>
      </c>
      <c r="F40" s="6">
        <v>2</v>
      </c>
      <c r="G40" s="6">
        <v>18</v>
      </c>
      <c r="H40" s="9">
        <v>0</v>
      </c>
      <c r="I40" s="6" t="s">
        <v>68</v>
      </c>
    </row>
    <row r="41" spans="1:9" x14ac:dyDescent="0.35">
      <c r="A41" s="9" t="s">
        <v>9</v>
      </c>
      <c r="B41" s="9" t="s">
        <v>10</v>
      </c>
      <c r="C41" s="10">
        <v>45113</v>
      </c>
      <c r="D41" s="6">
        <v>6</v>
      </c>
      <c r="F41" s="6">
        <v>3</v>
      </c>
      <c r="G41" s="6">
        <v>20.5</v>
      </c>
      <c r="H41" s="9">
        <v>0</v>
      </c>
      <c r="I41" s="6" t="s">
        <v>68</v>
      </c>
    </row>
    <row r="42" spans="1:9" x14ac:dyDescent="0.35">
      <c r="A42" s="9" t="s">
        <v>9</v>
      </c>
      <c r="B42" s="9" t="s">
        <v>10</v>
      </c>
      <c r="C42" s="10">
        <v>45113</v>
      </c>
      <c r="D42" s="6">
        <v>7</v>
      </c>
      <c r="E42" s="6">
        <v>7</v>
      </c>
      <c r="F42" s="6">
        <v>1</v>
      </c>
      <c r="G42" s="6">
        <v>20</v>
      </c>
      <c r="H42" s="9">
        <v>0</v>
      </c>
      <c r="I42" s="6" t="s">
        <v>68</v>
      </c>
    </row>
    <row r="43" spans="1:9" x14ac:dyDescent="0.35">
      <c r="A43" s="9" t="s">
        <v>9</v>
      </c>
      <c r="B43" s="9" t="s">
        <v>10</v>
      </c>
      <c r="C43" s="10">
        <v>45113</v>
      </c>
      <c r="D43" s="6">
        <v>7</v>
      </c>
      <c r="F43" s="6">
        <v>4</v>
      </c>
      <c r="G43" s="6">
        <v>15</v>
      </c>
      <c r="H43" s="9">
        <v>0</v>
      </c>
      <c r="I43" s="6" t="s">
        <v>68</v>
      </c>
    </row>
    <row r="44" spans="1:9" x14ac:dyDescent="0.35">
      <c r="A44" s="9" t="s">
        <v>9</v>
      </c>
      <c r="B44" s="9" t="s">
        <v>10</v>
      </c>
      <c r="C44" s="10">
        <v>45113</v>
      </c>
      <c r="D44" s="6">
        <v>7</v>
      </c>
      <c r="F44" s="6">
        <v>4</v>
      </c>
      <c r="G44" s="6">
        <v>15</v>
      </c>
      <c r="H44" s="9">
        <v>0</v>
      </c>
      <c r="I44" s="6" t="s">
        <v>68</v>
      </c>
    </row>
    <row r="45" spans="1:9" x14ac:dyDescent="0.35">
      <c r="A45" s="9" t="s">
        <v>9</v>
      </c>
      <c r="B45" s="9" t="s">
        <v>10</v>
      </c>
      <c r="C45" s="10">
        <v>45113</v>
      </c>
      <c r="D45" s="6">
        <v>7</v>
      </c>
      <c r="F45" s="6">
        <v>2</v>
      </c>
      <c r="G45" s="6">
        <v>16</v>
      </c>
      <c r="H45" s="9">
        <v>0</v>
      </c>
      <c r="I45" s="6" t="s">
        <v>68</v>
      </c>
    </row>
    <row r="46" spans="1:9" x14ac:dyDescent="0.35">
      <c r="A46" s="9" t="s">
        <v>9</v>
      </c>
      <c r="B46" s="9" t="s">
        <v>10</v>
      </c>
      <c r="C46" s="10">
        <v>45113</v>
      </c>
      <c r="D46" s="6">
        <v>7</v>
      </c>
      <c r="F46" s="6">
        <v>2</v>
      </c>
      <c r="G46" s="6">
        <v>19</v>
      </c>
      <c r="H46" s="9">
        <v>0</v>
      </c>
      <c r="I46" s="6" t="s">
        <v>68</v>
      </c>
    </row>
    <row r="47" spans="1:9" x14ac:dyDescent="0.35">
      <c r="A47" s="9" t="s">
        <v>9</v>
      </c>
      <c r="B47" s="9" t="s">
        <v>10</v>
      </c>
      <c r="C47" s="10">
        <v>45113</v>
      </c>
      <c r="D47" s="6">
        <v>7</v>
      </c>
      <c r="F47" s="6">
        <v>2</v>
      </c>
      <c r="G47" s="6">
        <v>20</v>
      </c>
      <c r="H47" s="9">
        <v>0</v>
      </c>
      <c r="I47" s="6" t="s">
        <v>68</v>
      </c>
    </row>
    <row r="48" spans="1:9" x14ac:dyDescent="0.35">
      <c r="A48" s="9" t="s">
        <v>9</v>
      </c>
      <c r="B48" s="9" t="s">
        <v>10</v>
      </c>
      <c r="C48" s="10">
        <v>45113</v>
      </c>
      <c r="D48" s="6">
        <v>7</v>
      </c>
      <c r="F48" s="6">
        <v>3</v>
      </c>
      <c r="G48" s="6">
        <v>20</v>
      </c>
      <c r="H48" s="9">
        <v>0</v>
      </c>
      <c r="I48" s="6" t="s">
        <v>68</v>
      </c>
    </row>
    <row r="49" spans="1:9" x14ac:dyDescent="0.35">
      <c r="A49" s="9" t="s">
        <v>9</v>
      </c>
      <c r="B49" s="9" t="s">
        <v>10</v>
      </c>
      <c r="C49" s="10">
        <v>45113</v>
      </c>
      <c r="D49" s="6">
        <v>7</v>
      </c>
      <c r="F49" s="6">
        <v>13</v>
      </c>
      <c r="G49" s="6">
        <v>27</v>
      </c>
      <c r="H49" s="9">
        <v>0</v>
      </c>
      <c r="I49" s="6" t="s">
        <v>68</v>
      </c>
    </row>
    <row r="50" spans="1:9" x14ac:dyDescent="0.35">
      <c r="A50" s="9" t="s">
        <v>9</v>
      </c>
      <c r="B50" s="9" t="s">
        <v>10</v>
      </c>
      <c r="C50" s="10">
        <v>45113</v>
      </c>
      <c r="D50" s="6">
        <v>8</v>
      </c>
      <c r="E50" s="6">
        <v>8</v>
      </c>
      <c r="F50" s="6">
        <v>9</v>
      </c>
      <c r="G50" s="6">
        <v>19</v>
      </c>
      <c r="H50" s="9">
        <v>0</v>
      </c>
      <c r="I50" s="6" t="s">
        <v>68</v>
      </c>
    </row>
    <row r="51" spans="1:9" x14ac:dyDescent="0.35">
      <c r="A51" s="9" t="s">
        <v>9</v>
      </c>
      <c r="B51" s="9" t="s">
        <v>10</v>
      </c>
      <c r="C51" s="10">
        <v>45113</v>
      </c>
      <c r="D51" s="6">
        <v>8</v>
      </c>
      <c r="F51" s="6">
        <v>1</v>
      </c>
      <c r="G51" s="6">
        <v>19</v>
      </c>
      <c r="H51" s="9">
        <v>0</v>
      </c>
      <c r="I51" s="6" t="s">
        <v>68</v>
      </c>
    </row>
    <row r="52" spans="1:9" x14ac:dyDescent="0.35">
      <c r="A52" s="9" t="s">
        <v>9</v>
      </c>
      <c r="B52" s="9" t="s">
        <v>10</v>
      </c>
      <c r="C52" s="10">
        <v>45113</v>
      </c>
      <c r="D52" s="6">
        <v>8</v>
      </c>
      <c r="F52" s="6">
        <v>1</v>
      </c>
      <c r="G52" s="6">
        <v>17</v>
      </c>
      <c r="H52" s="9">
        <v>0</v>
      </c>
      <c r="I52" s="6" t="s">
        <v>68</v>
      </c>
    </row>
    <row r="53" spans="1:9" x14ac:dyDescent="0.35">
      <c r="A53" s="9" t="s">
        <v>9</v>
      </c>
      <c r="B53" s="9" t="s">
        <v>10</v>
      </c>
      <c r="C53" s="10">
        <v>45113</v>
      </c>
      <c r="D53" s="6">
        <v>8</v>
      </c>
      <c r="F53" s="6">
        <v>5</v>
      </c>
      <c r="G53" s="6">
        <v>21</v>
      </c>
      <c r="H53" s="9">
        <v>0</v>
      </c>
      <c r="I53" s="6" t="s">
        <v>68</v>
      </c>
    </row>
    <row r="54" spans="1:9" x14ac:dyDescent="0.35">
      <c r="A54" s="9" t="s">
        <v>9</v>
      </c>
      <c r="B54" s="9" t="s">
        <v>10</v>
      </c>
      <c r="C54" s="10">
        <v>45113</v>
      </c>
      <c r="D54" s="6">
        <v>8</v>
      </c>
      <c r="F54" s="6">
        <v>3</v>
      </c>
      <c r="G54" s="6">
        <v>21</v>
      </c>
      <c r="H54" s="9">
        <v>0</v>
      </c>
      <c r="I54" s="6" t="s">
        <v>68</v>
      </c>
    </row>
    <row r="55" spans="1:9" x14ac:dyDescent="0.35">
      <c r="A55" s="9" t="s">
        <v>9</v>
      </c>
      <c r="B55" s="9" t="s">
        <v>10</v>
      </c>
      <c r="C55" s="10">
        <v>45113</v>
      </c>
      <c r="D55" s="6">
        <v>8</v>
      </c>
      <c r="F55" s="6">
        <v>2</v>
      </c>
      <c r="G55" s="6">
        <v>20</v>
      </c>
      <c r="H55" s="9">
        <v>0</v>
      </c>
      <c r="I55" s="6" t="s">
        <v>68</v>
      </c>
    </row>
    <row r="56" spans="1:9" x14ac:dyDescent="0.35">
      <c r="A56" s="9" t="s">
        <v>9</v>
      </c>
      <c r="B56" s="9" t="s">
        <v>10</v>
      </c>
      <c r="C56" s="10">
        <v>45113</v>
      </c>
      <c r="D56" s="6">
        <v>8</v>
      </c>
      <c r="F56" s="6">
        <v>3</v>
      </c>
      <c r="G56" s="6">
        <v>14</v>
      </c>
      <c r="H56" s="9">
        <v>0</v>
      </c>
      <c r="I56" s="6" t="s">
        <v>68</v>
      </c>
    </row>
    <row r="57" spans="1:9" x14ac:dyDescent="0.35">
      <c r="A57" s="9" t="s">
        <v>9</v>
      </c>
      <c r="B57" s="9" t="s">
        <v>10</v>
      </c>
      <c r="C57" s="10">
        <v>45113</v>
      </c>
      <c r="D57" s="6">
        <v>8</v>
      </c>
      <c r="F57" s="6">
        <v>3</v>
      </c>
      <c r="G57" s="6">
        <v>17</v>
      </c>
      <c r="H57" s="9">
        <v>0</v>
      </c>
      <c r="I57" s="6" t="s">
        <v>68</v>
      </c>
    </row>
    <row r="58" spans="1:9" x14ac:dyDescent="0.35">
      <c r="A58" s="9" t="s">
        <v>9</v>
      </c>
      <c r="B58" s="9" t="s">
        <v>10</v>
      </c>
      <c r="C58" s="10">
        <v>45113</v>
      </c>
      <c r="D58" s="6">
        <v>8</v>
      </c>
      <c r="F58" s="6">
        <v>4</v>
      </c>
      <c r="G58" s="6">
        <v>16</v>
      </c>
      <c r="H58" s="9">
        <v>0</v>
      </c>
      <c r="I58" s="6" t="s">
        <v>68</v>
      </c>
    </row>
    <row r="59" spans="1:9" x14ac:dyDescent="0.35">
      <c r="A59" s="9" t="s">
        <v>9</v>
      </c>
      <c r="B59" s="9" t="s">
        <v>10</v>
      </c>
      <c r="C59" s="10">
        <v>45113</v>
      </c>
      <c r="D59" s="6">
        <v>8</v>
      </c>
      <c r="F59" s="6">
        <v>3</v>
      </c>
      <c r="G59" s="6">
        <v>14.5</v>
      </c>
      <c r="H59" s="9">
        <v>0</v>
      </c>
      <c r="I59" s="6" t="s">
        <v>68</v>
      </c>
    </row>
    <row r="60" spans="1:9" x14ac:dyDescent="0.35">
      <c r="A60" s="9" t="s">
        <v>9</v>
      </c>
      <c r="B60" s="9" t="s">
        <v>10</v>
      </c>
      <c r="C60" s="10">
        <v>45113</v>
      </c>
      <c r="D60" s="6">
        <v>8</v>
      </c>
      <c r="F60" s="6">
        <v>6</v>
      </c>
      <c r="G60" s="6">
        <v>16</v>
      </c>
      <c r="H60" s="9">
        <v>0</v>
      </c>
      <c r="I60" s="6" t="s">
        <v>68</v>
      </c>
    </row>
    <row r="61" spans="1:9" x14ac:dyDescent="0.35">
      <c r="A61" s="9" t="s">
        <v>9</v>
      </c>
      <c r="B61" s="9" t="s">
        <v>10</v>
      </c>
      <c r="C61" s="10">
        <v>45113</v>
      </c>
      <c r="D61" s="6">
        <v>9</v>
      </c>
      <c r="E61" s="6">
        <v>9</v>
      </c>
      <c r="F61" s="6">
        <v>2</v>
      </c>
      <c r="G61" s="6">
        <v>6</v>
      </c>
      <c r="H61" s="9">
        <v>0</v>
      </c>
      <c r="I61" s="6" t="s">
        <v>41</v>
      </c>
    </row>
    <row r="62" spans="1:9" x14ac:dyDescent="0.35">
      <c r="A62" s="9" t="s">
        <v>9</v>
      </c>
      <c r="B62" s="9" t="s">
        <v>10</v>
      </c>
      <c r="C62" s="10">
        <v>45113</v>
      </c>
      <c r="D62" s="6">
        <v>9</v>
      </c>
      <c r="F62" s="6">
        <v>2</v>
      </c>
      <c r="G62" s="6">
        <v>7</v>
      </c>
      <c r="H62" s="9">
        <v>0</v>
      </c>
      <c r="I62" s="6" t="s">
        <v>41</v>
      </c>
    </row>
    <row r="63" spans="1:9" x14ac:dyDescent="0.35">
      <c r="A63" s="9" t="s">
        <v>9</v>
      </c>
      <c r="B63" s="9" t="s">
        <v>10</v>
      </c>
      <c r="C63" s="10">
        <v>45113</v>
      </c>
      <c r="D63" s="6">
        <v>9</v>
      </c>
      <c r="F63" s="6">
        <v>1</v>
      </c>
      <c r="G63" s="6">
        <v>6</v>
      </c>
      <c r="H63" s="9">
        <v>0</v>
      </c>
      <c r="I63" s="6" t="s">
        <v>41</v>
      </c>
    </row>
    <row r="64" spans="1:9" x14ac:dyDescent="0.35">
      <c r="A64" s="9" t="s">
        <v>9</v>
      </c>
      <c r="B64" s="9" t="s">
        <v>10</v>
      </c>
      <c r="C64" s="10">
        <v>45113</v>
      </c>
      <c r="D64" s="6">
        <v>9</v>
      </c>
      <c r="F64" s="6">
        <v>2</v>
      </c>
      <c r="G64" s="6">
        <v>8</v>
      </c>
      <c r="H64" s="9">
        <v>0</v>
      </c>
      <c r="I64" s="6" t="s">
        <v>41</v>
      </c>
    </row>
    <row r="65" spans="1:9" x14ac:dyDescent="0.35">
      <c r="A65" s="9" t="s">
        <v>9</v>
      </c>
      <c r="B65" s="9" t="s">
        <v>10</v>
      </c>
      <c r="C65" s="10">
        <v>45113</v>
      </c>
      <c r="D65" s="6">
        <v>9</v>
      </c>
      <c r="F65" s="6">
        <v>1</v>
      </c>
      <c r="G65" s="6">
        <v>9</v>
      </c>
      <c r="H65" s="9">
        <v>0</v>
      </c>
      <c r="I65" s="6" t="s">
        <v>41</v>
      </c>
    </row>
    <row r="66" spans="1:9" x14ac:dyDescent="0.35">
      <c r="A66" s="9" t="s">
        <v>9</v>
      </c>
      <c r="B66" s="9" t="s">
        <v>10</v>
      </c>
      <c r="C66" s="10">
        <v>45113</v>
      </c>
      <c r="D66" s="6">
        <v>9</v>
      </c>
      <c r="F66" s="6">
        <v>3</v>
      </c>
      <c r="G66" s="6">
        <v>13</v>
      </c>
      <c r="H66" s="9">
        <v>0</v>
      </c>
      <c r="I66" s="6" t="s">
        <v>41</v>
      </c>
    </row>
    <row r="67" spans="1:9" x14ac:dyDescent="0.35">
      <c r="A67" s="9" t="s">
        <v>9</v>
      </c>
      <c r="B67" s="9" t="s">
        <v>10</v>
      </c>
      <c r="C67" s="10">
        <v>45113</v>
      </c>
      <c r="D67" s="6">
        <v>9</v>
      </c>
      <c r="F67" s="6">
        <v>1</v>
      </c>
      <c r="G67" s="6">
        <v>8</v>
      </c>
      <c r="H67" s="9">
        <v>0</v>
      </c>
      <c r="I67" s="6" t="s">
        <v>41</v>
      </c>
    </row>
    <row r="68" spans="1:9" x14ac:dyDescent="0.35">
      <c r="A68" s="9" t="s">
        <v>9</v>
      </c>
      <c r="B68" s="9" t="s">
        <v>10</v>
      </c>
      <c r="C68" s="10">
        <v>45113</v>
      </c>
      <c r="D68" s="6">
        <v>9</v>
      </c>
      <c r="F68" s="6">
        <v>3</v>
      </c>
      <c r="G68" s="6">
        <v>16</v>
      </c>
      <c r="H68" s="9">
        <v>0</v>
      </c>
      <c r="I68" s="6" t="s">
        <v>41</v>
      </c>
    </row>
    <row r="69" spans="1:9" x14ac:dyDescent="0.35">
      <c r="A69" s="9" t="s">
        <v>9</v>
      </c>
      <c r="B69" s="9" t="s">
        <v>10</v>
      </c>
      <c r="C69" s="10">
        <v>45113</v>
      </c>
      <c r="D69" s="6">
        <v>9</v>
      </c>
      <c r="F69" s="6">
        <v>2</v>
      </c>
      <c r="G69" s="6">
        <v>12</v>
      </c>
      <c r="H69" s="9">
        <v>0</v>
      </c>
      <c r="I69" s="6" t="s">
        <v>41</v>
      </c>
    </row>
    <row r="70" spans="1:9" x14ac:dyDescent="0.35">
      <c r="A70" s="9" t="s">
        <v>9</v>
      </c>
      <c r="B70" s="9" t="s">
        <v>10</v>
      </c>
      <c r="C70" s="10">
        <v>45113</v>
      </c>
      <c r="D70" s="6">
        <v>9</v>
      </c>
      <c r="F70" s="6">
        <v>3</v>
      </c>
      <c r="G70" s="6">
        <v>15</v>
      </c>
      <c r="H70" s="9">
        <v>0</v>
      </c>
      <c r="I70" s="6" t="s">
        <v>41</v>
      </c>
    </row>
    <row r="71" spans="1:9" x14ac:dyDescent="0.35">
      <c r="A71" s="9" t="s">
        <v>9</v>
      </c>
      <c r="B71" s="9" t="s">
        <v>10</v>
      </c>
      <c r="C71" s="10">
        <v>45113</v>
      </c>
      <c r="D71" s="6">
        <v>9</v>
      </c>
      <c r="F71" s="6">
        <v>1</v>
      </c>
      <c r="G71" s="6">
        <v>7</v>
      </c>
      <c r="H71" s="9">
        <v>0</v>
      </c>
      <c r="I71" s="6" t="s">
        <v>41</v>
      </c>
    </row>
    <row r="72" spans="1:9" x14ac:dyDescent="0.35">
      <c r="A72" s="9" t="s">
        <v>9</v>
      </c>
      <c r="B72" s="9" t="s">
        <v>10</v>
      </c>
      <c r="C72" s="10">
        <v>45113</v>
      </c>
      <c r="D72" s="6">
        <v>9</v>
      </c>
      <c r="F72" s="6">
        <v>1</v>
      </c>
      <c r="G72" s="6">
        <v>12</v>
      </c>
      <c r="H72" s="9">
        <v>0</v>
      </c>
      <c r="I72" s="6" t="s">
        <v>41</v>
      </c>
    </row>
    <row r="73" spans="1:9" x14ac:dyDescent="0.35">
      <c r="A73" s="9" t="s">
        <v>9</v>
      </c>
      <c r="B73" s="9" t="s">
        <v>10</v>
      </c>
      <c r="C73" s="10">
        <v>45113</v>
      </c>
      <c r="D73" s="6">
        <v>9</v>
      </c>
      <c r="F73" s="6">
        <v>8</v>
      </c>
      <c r="G73" s="6">
        <v>19</v>
      </c>
      <c r="H73" s="9">
        <v>0</v>
      </c>
      <c r="I73" s="6" t="s">
        <v>41</v>
      </c>
    </row>
    <row r="74" spans="1:9" x14ac:dyDescent="0.35">
      <c r="A74" s="9" t="s">
        <v>9</v>
      </c>
      <c r="B74" s="9" t="s">
        <v>10</v>
      </c>
      <c r="C74" s="10">
        <v>45113</v>
      </c>
      <c r="D74" s="6">
        <v>9</v>
      </c>
      <c r="F74" s="6">
        <v>5</v>
      </c>
      <c r="G74" s="6">
        <v>17</v>
      </c>
      <c r="H74" s="9">
        <v>0</v>
      </c>
      <c r="I74" s="6" t="s">
        <v>41</v>
      </c>
    </row>
    <row r="75" spans="1:9" x14ac:dyDescent="0.35">
      <c r="A75" s="9" t="s">
        <v>9</v>
      </c>
      <c r="B75" s="9" t="s">
        <v>10</v>
      </c>
      <c r="C75" s="10">
        <v>45113</v>
      </c>
      <c r="D75" s="6">
        <v>9</v>
      </c>
      <c r="F75" s="6">
        <v>1</v>
      </c>
      <c r="G75" s="6">
        <v>13</v>
      </c>
      <c r="H75" s="9">
        <v>0</v>
      </c>
      <c r="I75" s="6" t="s">
        <v>41</v>
      </c>
    </row>
    <row r="76" spans="1:9" x14ac:dyDescent="0.35">
      <c r="A76" s="9" t="s">
        <v>9</v>
      </c>
      <c r="B76" s="9" t="s">
        <v>10</v>
      </c>
      <c r="C76" s="10">
        <v>45113</v>
      </c>
      <c r="D76" s="6">
        <v>9</v>
      </c>
      <c r="F76" s="6">
        <v>1</v>
      </c>
      <c r="G76" s="6">
        <v>12</v>
      </c>
      <c r="H76" s="9">
        <v>0</v>
      </c>
      <c r="I76" s="6" t="s">
        <v>41</v>
      </c>
    </row>
    <row r="77" spans="1:9" x14ac:dyDescent="0.35">
      <c r="A77" s="9" t="s">
        <v>9</v>
      </c>
      <c r="B77" s="9" t="s">
        <v>10</v>
      </c>
      <c r="C77" s="10">
        <v>45113</v>
      </c>
      <c r="D77" s="6">
        <v>10</v>
      </c>
      <c r="E77" s="6">
        <v>10</v>
      </c>
      <c r="F77" s="6">
        <v>1</v>
      </c>
      <c r="G77" s="6">
        <v>10</v>
      </c>
      <c r="H77" s="9">
        <v>0</v>
      </c>
      <c r="I77" s="6" t="s">
        <v>41</v>
      </c>
    </row>
    <row r="78" spans="1:9" x14ac:dyDescent="0.35">
      <c r="A78" s="9" t="s">
        <v>9</v>
      </c>
      <c r="B78" s="9" t="s">
        <v>10</v>
      </c>
      <c r="C78" s="10">
        <v>45113</v>
      </c>
      <c r="D78" s="6">
        <v>10</v>
      </c>
      <c r="F78" s="6">
        <v>1</v>
      </c>
      <c r="G78" s="6">
        <v>9</v>
      </c>
      <c r="H78" s="9">
        <v>0</v>
      </c>
      <c r="I78" s="6" t="s">
        <v>41</v>
      </c>
    </row>
    <row r="79" spans="1:9" x14ac:dyDescent="0.35">
      <c r="A79" s="9" t="s">
        <v>9</v>
      </c>
      <c r="B79" s="9" t="s">
        <v>10</v>
      </c>
      <c r="C79" s="10">
        <v>45113</v>
      </c>
      <c r="D79" s="6">
        <v>10</v>
      </c>
      <c r="F79" s="6">
        <v>1</v>
      </c>
      <c r="G79" s="6">
        <v>13</v>
      </c>
      <c r="H79" s="9">
        <v>0</v>
      </c>
      <c r="I79" s="6" t="s">
        <v>41</v>
      </c>
    </row>
    <row r="80" spans="1:9" x14ac:dyDescent="0.35">
      <c r="A80" s="9" t="s">
        <v>9</v>
      </c>
      <c r="B80" s="9" t="s">
        <v>10</v>
      </c>
      <c r="C80" s="10">
        <v>45113</v>
      </c>
      <c r="D80" s="6">
        <v>10</v>
      </c>
      <c r="F80" s="6">
        <v>1</v>
      </c>
      <c r="G80" s="6">
        <v>13</v>
      </c>
      <c r="H80" s="9">
        <v>0</v>
      </c>
      <c r="I80" s="6" t="s">
        <v>41</v>
      </c>
    </row>
    <row r="81" spans="1:9" x14ac:dyDescent="0.35">
      <c r="A81" s="9" t="s">
        <v>9</v>
      </c>
      <c r="B81" s="9" t="s">
        <v>10</v>
      </c>
      <c r="C81" s="10">
        <v>45113</v>
      </c>
      <c r="D81" s="6">
        <v>10</v>
      </c>
      <c r="F81" s="6">
        <v>2</v>
      </c>
      <c r="G81" s="6">
        <v>16</v>
      </c>
      <c r="H81" s="9">
        <v>0</v>
      </c>
      <c r="I81" s="6" t="s">
        <v>41</v>
      </c>
    </row>
    <row r="82" spans="1:9" x14ac:dyDescent="0.35">
      <c r="A82" s="9" t="s">
        <v>9</v>
      </c>
      <c r="B82" s="9" t="s">
        <v>10</v>
      </c>
      <c r="C82" s="10">
        <v>45113</v>
      </c>
      <c r="D82" s="6">
        <v>10</v>
      </c>
      <c r="F82" s="6">
        <v>1</v>
      </c>
      <c r="G82" s="6">
        <v>7</v>
      </c>
      <c r="H82" s="9">
        <v>0</v>
      </c>
      <c r="I82" s="6" t="s">
        <v>41</v>
      </c>
    </row>
    <row r="83" spans="1:9" x14ac:dyDescent="0.35">
      <c r="A83" s="9" t="s">
        <v>9</v>
      </c>
      <c r="B83" s="9" t="s">
        <v>10</v>
      </c>
      <c r="C83" s="10">
        <v>45113</v>
      </c>
      <c r="D83" s="6">
        <v>10</v>
      </c>
      <c r="F83" s="6">
        <v>2</v>
      </c>
      <c r="G83" s="6">
        <v>12</v>
      </c>
      <c r="H83" s="9">
        <v>0</v>
      </c>
      <c r="I83" s="6" t="s">
        <v>41</v>
      </c>
    </row>
    <row r="84" spans="1:9" x14ac:dyDescent="0.35">
      <c r="A84" s="9" t="s">
        <v>9</v>
      </c>
      <c r="B84" s="9" t="s">
        <v>10</v>
      </c>
      <c r="C84" s="10">
        <v>45113</v>
      </c>
      <c r="D84" s="6">
        <v>10</v>
      </c>
      <c r="F84" s="6">
        <v>2</v>
      </c>
      <c r="G84" s="6">
        <v>14</v>
      </c>
      <c r="H84" s="9">
        <v>0</v>
      </c>
      <c r="I84" s="6" t="s">
        <v>41</v>
      </c>
    </row>
    <row r="85" spans="1:9" x14ac:dyDescent="0.35">
      <c r="A85" s="9" t="s">
        <v>9</v>
      </c>
      <c r="B85" s="9" t="s">
        <v>10</v>
      </c>
      <c r="C85" s="10">
        <v>45113</v>
      </c>
      <c r="D85" s="6">
        <v>10</v>
      </c>
      <c r="F85" s="6">
        <v>3</v>
      </c>
      <c r="G85" s="6">
        <v>15</v>
      </c>
      <c r="H85" s="9">
        <v>0</v>
      </c>
      <c r="I85" s="6" t="s">
        <v>41</v>
      </c>
    </row>
    <row r="86" spans="1:9" x14ac:dyDescent="0.35">
      <c r="A86" s="9" t="s">
        <v>9</v>
      </c>
      <c r="B86" s="9" t="s">
        <v>10</v>
      </c>
      <c r="C86" s="10">
        <v>45113</v>
      </c>
      <c r="D86" s="6">
        <v>10</v>
      </c>
      <c r="F86" s="6">
        <v>1</v>
      </c>
      <c r="G86" s="6">
        <v>12</v>
      </c>
      <c r="H86" s="9">
        <v>0</v>
      </c>
      <c r="I86" s="6" t="s">
        <v>41</v>
      </c>
    </row>
    <row r="87" spans="1:9" x14ac:dyDescent="0.35">
      <c r="A87" s="9" t="s">
        <v>9</v>
      </c>
      <c r="B87" s="9" t="s">
        <v>10</v>
      </c>
      <c r="C87" s="10">
        <v>45113</v>
      </c>
      <c r="D87" s="6">
        <v>10</v>
      </c>
      <c r="F87" s="6">
        <v>2</v>
      </c>
      <c r="G87" s="6">
        <v>17</v>
      </c>
      <c r="H87" s="9">
        <v>0</v>
      </c>
      <c r="I87" s="6" t="s">
        <v>41</v>
      </c>
    </row>
    <row r="88" spans="1:9" x14ac:dyDescent="0.35">
      <c r="A88" s="9" t="s">
        <v>9</v>
      </c>
      <c r="B88" s="9" t="s">
        <v>10</v>
      </c>
      <c r="C88" s="10">
        <v>45113</v>
      </c>
      <c r="D88" s="6">
        <v>10</v>
      </c>
      <c r="F88" s="6">
        <v>1</v>
      </c>
      <c r="G88" s="6">
        <v>5</v>
      </c>
      <c r="H88" s="9">
        <v>0</v>
      </c>
      <c r="I88" s="6" t="s">
        <v>41</v>
      </c>
    </row>
    <row r="89" spans="1:9" x14ac:dyDescent="0.35">
      <c r="A89" s="9" t="s">
        <v>9</v>
      </c>
      <c r="B89" s="9" t="s">
        <v>10</v>
      </c>
      <c r="C89" s="10">
        <v>45113</v>
      </c>
      <c r="D89" s="6">
        <v>10</v>
      </c>
      <c r="F89" s="6">
        <v>1</v>
      </c>
      <c r="G89" s="6">
        <v>11</v>
      </c>
      <c r="H89" s="9">
        <v>0</v>
      </c>
      <c r="I89" s="6" t="s">
        <v>41</v>
      </c>
    </row>
    <row r="90" spans="1:9" x14ac:dyDescent="0.35">
      <c r="A90" s="9" t="s">
        <v>9</v>
      </c>
      <c r="B90" s="9" t="s">
        <v>10</v>
      </c>
      <c r="C90" s="10">
        <v>45113</v>
      </c>
      <c r="D90" s="6">
        <v>10</v>
      </c>
      <c r="F90" s="6">
        <v>1</v>
      </c>
      <c r="G90" s="6">
        <v>10</v>
      </c>
      <c r="H90" s="9">
        <v>0</v>
      </c>
      <c r="I90" s="6" t="s">
        <v>41</v>
      </c>
    </row>
    <row r="91" spans="1:9" x14ac:dyDescent="0.35">
      <c r="A91" s="9" t="s">
        <v>9</v>
      </c>
      <c r="B91" s="9" t="s">
        <v>10</v>
      </c>
      <c r="C91" s="10">
        <v>45113</v>
      </c>
      <c r="D91" s="6">
        <v>10</v>
      </c>
      <c r="F91" s="6">
        <v>2</v>
      </c>
      <c r="G91" s="6">
        <v>10</v>
      </c>
      <c r="H91" s="9">
        <v>0</v>
      </c>
      <c r="I91" s="6" t="s">
        <v>41</v>
      </c>
    </row>
    <row r="92" spans="1:9" x14ac:dyDescent="0.35">
      <c r="A92" s="9" t="s">
        <v>9</v>
      </c>
      <c r="B92" s="9" t="s">
        <v>10</v>
      </c>
      <c r="C92" s="10">
        <v>45113</v>
      </c>
      <c r="D92" s="6">
        <v>10</v>
      </c>
      <c r="F92" s="6">
        <v>1</v>
      </c>
      <c r="G92" s="6">
        <v>6</v>
      </c>
      <c r="H92" s="9">
        <v>0</v>
      </c>
      <c r="I92" s="6" t="s">
        <v>41</v>
      </c>
    </row>
    <row r="93" spans="1:9" x14ac:dyDescent="0.35">
      <c r="A93" s="9" t="s">
        <v>9</v>
      </c>
      <c r="B93" s="9" t="s">
        <v>10</v>
      </c>
      <c r="C93" s="10">
        <v>45113</v>
      </c>
      <c r="D93" s="6">
        <v>10</v>
      </c>
      <c r="F93" s="6">
        <v>3</v>
      </c>
      <c r="G93" s="6">
        <v>12</v>
      </c>
      <c r="H93" s="9">
        <v>0</v>
      </c>
      <c r="I93" s="6" t="s">
        <v>41</v>
      </c>
    </row>
    <row r="94" spans="1:9" x14ac:dyDescent="0.35">
      <c r="A94" s="9" t="s">
        <v>9</v>
      </c>
      <c r="B94" s="9" t="s">
        <v>10</v>
      </c>
      <c r="C94" s="10">
        <v>45113</v>
      </c>
      <c r="D94" s="6">
        <v>10</v>
      </c>
      <c r="F94" s="6">
        <v>2</v>
      </c>
      <c r="G94" s="6">
        <v>16</v>
      </c>
      <c r="H94" s="9">
        <v>0</v>
      </c>
      <c r="I94" s="6" t="s">
        <v>41</v>
      </c>
    </row>
    <row r="95" spans="1:9" x14ac:dyDescent="0.35">
      <c r="A95" s="9" t="s">
        <v>9</v>
      </c>
      <c r="B95" s="9" t="s">
        <v>10</v>
      </c>
      <c r="C95" s="10">
        <v>45113</v>
      </c>
      <c r="D95" s="6">
        <v>11</v>
      </c>
      <c r="E95" s="6">
        <v>11</v>
      </c>
      <c r="F95" s="6">
        <v>2</v>
      </c>
      <c r="G95" s="6">
        <v>15</v>
      </c>
      <c r="H95" s="9">
        <v>0</v>
      </c>
      <c r="I95" s="6" t="s">
        <v>68</v>
      </c>
    </row>
    <row r="96" spans="1:9" x14ac:dyDescent="0.35">
      <c r="A96" s="9" t="s">
        <v>9</v>
      </c>
      <c r="B96" s="9" t="s">
        <v>10</v>
      </c>
      <c r="C96" s="10">
        <v>45113</v>
      </c>
      <c r="D96" s="6">
        <v>11</v>
      </c>
      <c r="F96" s="6">
        <v>2</v>
      </c>
      <c r="G96" s="6">
        <v>13</v>
      </c>
      <c r="H96" s="9">
        <v>0</v>
      </c>
      <c r="I96" s="6" t="s">
        <v>68</v>
      </c>
    </row>
    <row r="97" spans="1:9" x14ac:dyDescent="0.35">
      <c r="A97" s="9" t="s">
        <v>9</v>
      </c>
      <c r="B97" s="9" t="s">
        <v>10</v>
      </c>
      <c r="C97" s="10">
        <v>45113</v>
      </c>
      <c r="D97" s="6">
        <v>11</v>
      </c>
      <c r="F97" s="6">
        <v>1</v>
      </c>
      <c r="G97" s="6">
        <v>7</v>
      </c>
      <c r="H97" s="9">
        <v>0</v>
      </c>
      <c r="I97" s="6" t="s">
        <v>68</v>
      </c>
    </row>
    <row r="98" spans="1:9" x14ac:dyDescent="0.35">
      <c r="A98" s="9" t="s">
        <v>9</v>
      </c>
      <c r="B98" s="9" t="s">
        <v>10</v>
      </c>
      <c r="C98" s="10">
        <v>45113</v>
      </c>
      <c r="D98" s="6">
        <v>11</v>
      </c>
      <c r="F98" s="6">
        <v>1</v>
      </c>
      <c r="G98" s="6">
        <v>12</v>
      </c>
      <c r="H98" s="9">
        <v>0</v>
      </c>
      <c r="I98" s="6" t="s">
        <v>68</v>
      </c>
    </row>
    <row r="99" spans="1:9" x14ac:dyDescent="0.35">
      <c r="A99" s="9" t="s">
        <v>9</v>
      </c>
      <c r="B99" s="9" t="s">
        <v>10</v>
      </c>
      <c r="C99" s="10">
        <v>45113</v>
      </c>
      <c r="D99" s="6">
        <v>11</v>
      </c>
      <c r="F99" s="6">
        <v>3</v>
      </c>
      <c r="G99" s="6">
        <v>14</v>
      </c>
      <c r="H99" s="9">
        <v>0</v>
      </c>
      <c r="I99" s="6" t="s">
        <v>68</v>
      </c>
    </row>
    <row r="100" spans="1:9" x14ac:dyDescent="0.35">
      <c r="A100" s="9" t="s">
        <v>9</v>
      </c>
      <c r="B100" s="9" t="s">
        <v>10</v>
      </c>
      <c r="C100" s="10">
        <v>45113</v>
      </c>
      <c r="D100" s="6">
        <v>11</v>
      </c>
      <c r="F100" s="6">
        <v>2</v>
      </c>
      <c r="G100" s="6">
        <v>14</v>
      </c>
      <c r="H100" s="9">
        <v>0</v>
      </c>
      <c r="I100" s="6" t="s">
        <v>68</v>
      </c>
    </row>
    <row r="101" spans="1:9" x14ac:dyDescent="0.35">
      <c r="A101" s="9" t="s">
        <v>9</v>
      </c>
      <c r="B101" s="9" t="s">
        <v>10</v>
      </c>
      <c r="C101" s="10">
        <v>45113</v>
      </c>
      <c r="D101" s="6">
        <v>11</v>
      </c>
      <c r="F101" s="6">
        <v>1</v>
      </c>
      <c r="G101" s="6">
        <v>15</v>
      </c>
      <c r="H101" s="9">
        <v>0</v>
      </c>
      <c r="I101" s="6" t="s">
        <v>68</v>
      </c>
    </row>
    <row r="102" spans="1:9" x14ac:dyDescent="0.35">
      <c r="A102" s="9" t="s">
        <v>9</v>
      </c>
      <c r="B102" s="9" t="s">
        <v>10</v>
      </c>
      <c r="C102" s="10">
        <v>45113</v>
      </c>
      <c r="D102" s="6">
        <v>11</v>
      </c>
      <c r="F102" s="6">
        <v>2</v>
      </c>
      <c r="G102" s="6">
        <v>17</v>
      </c>
      <c r="H102" s="9">
        <v>0</v>
      </c>
      <c r="I102" s="6" t="s">
        <v>68</v>
      </c>
    </row>
    <row r="103" spans="1:9" x14ac:dyDescent="0.35">
      <c r="A103" s="9" t="s">
        <v>9</v>
      </c>
      <c r="B103" s="9" t="s">
        <v>10</v>
      </c>
      <c r="C103" s="10">
        <v>45113</v>
      </c>
      <c r="D103" s="6">
        <v>11</v>
      </c>
      <c r="F103" s="6">
        <v>3</v>
      </c>
      <c r="G103" s="6">
        <v>15</v>
      </c>
      <c r="H103" s="9">
        <v>0</v>
      </c>
      <c r="I103" s="6" t="s">
        <v>68</v>
      </c>
    </row>
    <row r="104" spans="1:9" x14ac:dyDescent="0.35">
      <c r="A104" s="9" t="s">
        <v>9</v>
      </c>
      <c r="B104" s="9" t="s">
        <v>10</v>
      </c>
      <c r="C104" s="10">
        <v>45113</v>
      </c>
      <c r="D104" s="6">
        <v>11</v>
      </c>
      <c r="F104" s="6">
        <v>5</v>
      </c>
      <c r="G104" s="6">
        <v>15</v>
      </c>
      <c r="H104" s="9">
        <v>0</v>
      </c>
      <c r="I104" s="6" t="s">
        <v>68</v>
      </c>
    </row>
    <row r="105" spans="1:9" x14ac:dyDescent="0.35">
      <c r="A105" s="9" t="s">
        <v>9</v>
      </c>
      <c r="B105" s="9" t="s">
        <v>10</v>
      </c>
      <c r="C105" s="10">
        <v>45113</v>
      </c>
      <c r="D105" s="6">
        <v>11</v>
      </c>
      <c r="F105" s="6">
        <v>3</v>
      </c>
      <c r="G105" s="6">
        <v>15</v>
      </c>
      <c r="H105" s="9">
        <v>0</v>
      </c>
      <c r="I105" s="6" t="s">
        <v>68</v>
      </c>
    </row>
    <row r="106" spans="1:9" x14ac:dyDescent="0.35">
      <c r="A106" s="9" t="s">
        <v>9</v>
      </c>
      <c r="B106" s="9" t="s">
        <v>10</v>
      </c>
      <c r="C106" s="10">
        <v>45113</v>
      </c>
      <c r="D106" s="6">
        <v>11</v>
      </c>
      <c r="F106" s="6">
        <v>1</v>
      </c>
      <c r="G106" s="6">
        <v>11</v>
      </c>
      <c r="H106" s="9">
        <v>0</v>
      </c>
      <c r="I106" s="6" t="s">
        <v>68</v>
      </c>
    </row>
    <row r="107" spans="1:9" x14ac:dyDescent="0.35">
      <c r="E107" s="26" t="s">
        <v>126</v>
      </c>
      <c r="F107" s="6">
        <f>AVERAGE(F23:F106)</f>
        <v>2.8214285714285716</v>
      </c>
      <c r="G107" s="6">
        <f>AVERAGE(G23:G106)</f>
        <v>15.05952380952381</v>
      </c>
    </row>
    <row r="109" spans="1:9" x14ac:dyDescent="0.35">
      <c r="G109" s="9" t="s">
        <v>14</v>
      </c>
      <c r="H109" s="9">
        <f>COUNTIF(H2:H106,0)</f>
        <v>105</v>
      </c>
      <c r="I109" s="6">
        <f>(H109/105)*100</f>
        <v>100</v>
      </c>
    </row>
    <row r="110" spans="1:9" x14ac:dyDescent="0.35">
      <c r="G110" s="9" t="s">
        <v>15</v>
      </c>
      <c r="H110" s="9">
        <f>COUNTIF(H2:H106,1)</f>
        <v>0</v>
      </c>
      <c r="I110" s="6">
        <f>(H110/105)*100</f>
        <v>0</v>
      </c>
    </row>
    <row r="111" spans="1:9" x14ac:dyDescent="0.35">
      <c r="G111" s="9" t="s">
        <v>16</v>
      </c>
      <c r="H111" s="9">
        <f>COUNTIF(H2:H106,2)</f>
        <v>0</v>
      </c>
      <c r="I111" s="6">
        <f>(H111/105)*100</f>
        <v>0</v>
      </c>
    </row>
    <row r="112" spans="1:9" x14ac:dyDescent="0.35">
      <c r="G112" s="9" t="s">
        <v>17</v>
      </c>
      <c r="H112" s="9">
        <f>COUNTIF(H2:H106,3)</f>
        <v>0</v>
      </c>
      <c r="I112" s="6">
        <f>(H112/105)*100</f>
        <v>0</v>
      </c>
    </row>
    <row r="113" spans="7:9" x14ac:dyDescent="0.35">
      <c r="G113" s="9" t="s">
        <v>18</v>
      </c>
      <c r="H113" s="9">
        <f>COUNTIF(H2:H106,4)</f>
        <v>0</v>
      </c>
      <c r="I113" s="6">
        <f>(H113/105)*100</f>
        <v>0</v>
      </c>
    </row>
    <row r="115" spans="7:9" x14ac:dyDescent="0.35">
      <c r="H115" s="6">
        <f>SUM(H109:H113)</f>
        <v>105</v>
      </c>
      <c r="I115" s="6">
        <f>SUM(I109:I113)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zoomScale="80" zoomScaleNormal="80" workbookViewId="0">
      <selection activeCell="E11" sqref="E11"/>
    </sheetView>
  </sheetViews>
  <sheetFormatPr defaultColWidth="14.453125" defaultRowHeight="14.5" x14ac:dyDescent="0.35"/>
  <cols>
    <col min="1" max="1" width="11.453125" customWidth="1"/>
    <col min="2" max="2" width="22" customWidth="1"/>
    <col min="3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43980</v>
      </c>
      <c r="D2" s="1">
        <v>1</v>
      </c>
      <c r="E2" s="1">
        <v>5</v>
      </c>
      <c r="F2" s="1">
        <v>28</v>
      </c>
      <c r="I2" s="1" t="s">
        <v>20</v>
      </c>
      <c r="J2" s="1"/>
      <c r="K2" s="1" t="s">
        <v>21</v>
      </c>
      <c r="L2" s="1"/>
    </row>
    <row r="3" spans="1:12" ht="14.25" customHeight="1" x14ac:dyDescent="0.35">
      <c r="A3" s="1" t="s">
        <v>9</v>
      </c>
      <c r="B3" s="1" t="s">
        <v>10</v>
      </c>
      <c r="C3" s="3">
        <v>43980</v>
      </c>
      <c r="D3" s="1">
        <v>1</v>
      </c>
      <c r="E3" s="1">
        <v>3</v>
      </c>
      <c r="F3" s="1">
        <v>29</v>
      </c>
      <c r="I3" s="1" t="s">
        <v>20</v>
      </c>
      <c r="K3" s="1" t="s">
        <v>22</v>
      </c>
    </row>
    <row r="4" spans="1:12" ht="14.25" customHeight="1" x14ac:dyDescent="0.35">
      <c r="A4" s="1" t="s">
        <v>9</v>
      </c>
      <c r="B4" s="1" t="s">
        <v>10</v>
      </c>
      <c r="C4" s="3">
        <v>43980</v>
      </c>
      <c r="D4" s="1">
        <v>2</v>
      </c>
      <c r="E4" s="1">
        <v>1</v>
      </c>
      <c r="F4" s="1">
        <v>4</v>
      </c>
      <c r="I4" s="1" t="s">
        <v>20</v>
      </c>
      <c r="K4" s="1" t="s">
        <v>23</v>
      </c>
    </row>
    <row r="5" spans="1:12" ht="14.25" customHeight="1" x14ac:dyDescent="0.35">
      <c r="A5" s="1" t="s">
        <v>9</v>
      </c>
      <c r="B5" s="1" t="s">
        <v>10</v>
      </c>
      <c r="C5" s="3">
        <v>43980</v>
      </c>
      <c r="D5" s="1">
        <v>2</v>
      </c>
      <c r="E5" s="1">
        <v>2</v>
      </c>
      <c r="F5" s="1">
        <v>4</v>
      </c>
      <c r="I5" s="1" t="s">
        <v>20</v>
      </c>
      <c r="K5" s="1" t="s">
        <v>24</v>
      </c>
    </row>
    <row r="6" spans="1:12" ht="14.25" customHeight="1" x14ac:dyDescent="0.35">
      <c r="A6" s="1" t="s">
        <v>9</v>
      </c>
      <c r="B6" s="1" t="s">
        <v>10</v>
      </c>
      <c r="C6" s="3">
        <v>43980</v>
      </c>
      <c r="D6" s="1">
        <v>2</v>
      </c>
      <c r="E6" s="1">
        <v>3</v>
      </c>
      <c r="F6" s="1">
        <v>10</v>
      </c>
      <c r="I6" s="1" t="s">
        <v>20</v>
      </c>
    </row>
    <row r="7" spans="1:12" ht="14.25" customHeight="1" x14ac:dyDescent="0.35">
      <c r="A7" s="1" t="s">
        <v>9</v>
      </c>
      <c r="B7" s="1" t="s">
        <v>10</v>
      </c>
      <c r="C7" s="3">
        <v>43980</v>
      </c>
      <c r="D7" s="1">
        <v>2</v>
      </c>
      <c r="E7" s="1">
        <v>4</v>
      </c>
      <c r="F7" s="1">
        <v>18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43980</v>
      </c>
      <c r="D8" s="1">
        <v>2</v>
      </c>
      <c r="E8" s="1">
        <v>4.5</v>
      </c>
      <c r="F8" s="1">
        <v>21</v>
      </c>
      <c r="I8" s="1" t="s">
        <v>20</v>
      </c>
    </row>
    <row r="9" spans="1:12" ht="14.25" customHeight="1" x14ac:dyDescent="0.35">
      <c r="A9" s="1" t="s">
        <v>9</v>
      </c>
      <c r="B9" s="1" t="s">
        <v>10</v>
      </c>
      <c r="C9" s="3">
        <v>43980</v>
      </c>
      <c r="D9" s="1">
        <v>3</v>
      </c>
      <c r="E9" s="1">
        <v>3</v>
      </c>
      <c r="F9" s="1">
        <v>21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43980</v>
      </c>
      <c r="D10" s="1">
        <v>3</v>
      </c>
      <c r="E10" s="1">
        <v>5</v>
      </c>
      <c r="F10" s="1">
        <v>22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43980</v>
      </c>
      <c r="D11" s="1">
        <v>3</v>
      </c>
      <c r="E11" s="1">
        <v>3</v>
      </c>
      <c r="F11" s="1">
        <v>19.5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43980</v>
      </c>
      <c r="D12" s="1">
        <v>3</v>
      </c>
      <c r="E12" s="1">
        <v>3.5</v>
      </c>
      <c r="F12" s="1">
        <v>18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43980</v>
      </c>
      <c r="D13" s="1">
        <v>3</v>
      </c>
      <c r="E13" s="1">
        <v>1</v>
      </c>
      <c r="F13" s="1">
        <v>19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43980</v>
      </c>
      <c r="D14" s="1">
        <v>3</v>
      </c>
      <c r="E14" s="1">
        <v>2</v>
      </c>
      <c r="F14" s="1">
        <v>32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43980</v>
      </c>
      <c r="D15" s="1">
        <v>3</v>
      </c>
      <c r="E15" s="1">
        <v>8</v>
      </c>
      <c r="F15" s="1">
        <v>30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43980</v>
      </c>
      <c r="D16" s="1">
        <v>4</v>
      </c>
      <c r="E16" s="1">
        <v>5</v>
      </c>
      <c r="F16" s="1">
        <v>35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43980</v>
      </c>
      <c r="D17" s="1">
        <v>4</v>
      </c>
      <c r="E17" s="1">
        <v>7</v>
      </c>
      <c r="F17" s="1">
        <v>14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43980</v>
      </c>
      <c r="D18" s="1">
        <v>5</v>
      </c>
      <c r="E18" s="1">
        <v>4.5</v>
      </c>
      <c r="F18" s="1">
        <v>22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43980</v>
      </c>
      <c r="D19" s="1">
        <v>5</v>
      </c>
      <c r="E19" s="1">
        <v>2.5</v>
      </c>
      <c r="F19" s="1">
        <v>13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43980</v>
      </c>
      <c r="D20" s="1">
        <v>5</v>
      </c>
      <c r="E20" s="1">
        <v>2</v>
      </c>
      <c r="F20" s="1">
        <v>22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43980</v>
      </c>
      <c r="D21" s="1">
        <v>5</v>
      </c>
      <c r="E21" s="1">
        <v>3</v>
      </c>
      <c r="F21" s="1">
        <v>25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43980</v>
      </c>
      <c r="D22" s="1">
        <v>5</v>
      </c>
      <c r="E22" s="1">
        <v>1</v>
      </c>
      <c r="F22" s="1">
        <v>19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43980</v>
      </c>
      <c r="D23" s="1">
        <v>6</v>
      </c>
      <c r="E23" s="1">
        <v>6</v>
      </c>
      <c r="F23" s="1">
        <v>41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43980</v>
      </c>
      <c r="D24" s="1">
        <v>6</v>
      </c>
      <c r="E24" s="1">
        <v>9</v>
      </c>
      <c r="F24" s="1">
        <v>37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43980</v>
      </c>
      <c r="D25" s="1">
        <v>6</v>
      </c>
      <c r="E25" s="1">
        <v>8.5</v>
      </c>
      <c r="F25" s="1">
        <v>47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43980</v>
      </c>
      <c r="D26" s="1">
        <v>6</v>
      </c>
      <c r="E26" s="1">
        <v>9</v>
      </c>
      <c r="F26" s="1">
        <v>38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43980</v>
      </c>
      <c r="D27" s="1">
        <v>7</v>
      </c>
      <c r="E27" s="1">
        <v>2.5</v>
      </c>
      <c r="F27" s="1">
        <v>38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43980</v>
      </c>
      <c r="D28" s="1">
        <v>7</v>
      </c>
      <c r="E28" s="1">
        <v>7</v>
      </c>
      <c r="F28" s="1">
        <v>32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43980</v>
      </c>
      <c r="D29" s="1">
        <v>7</v>
      </c>
      <c r="E29" s="1">
        <v>4</v>
      </c>
      <c r="F29" s="1">
        <v>31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43980</v>
      </c>
      <c r="D30" s="1">
        <v>7</v>
      </c>
      <c r="E30" s="1">
        <v>1</v>
      </c>
      <c r="F30" s="1">
        <v>17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43980</v>
      </c>
      <c r="D31" s="1">
        <v>7</v>
      </c>
      <c r="E31" s="1">
        <v>5</v>
      </c>
      <c r="F31" s="1">
        <v>31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43980</v>
      </c>
      <c r="D32" s="1">
        <v>8</v>
      </c>
      <c r="E32" s="1">
        <v>7.5</v>
      </c>
      <c r="F32" s="1">
        <v>35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43980</v>
      </c>
      <c r="D33" s="1">
        <v>8</v>
      </c>
      <c r="E33" s="1">
        <v>8</v>
      </c>
      <c r="F33" s="1">
        <v>30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43980</v>
      </c>
      <c r="D34" s="1">
        <v>8</v>
      </c>
      <c r="E34" s="1">
        <v>8</v>
      </c>
      <c r="F34" s="1">
        <v>26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43980</v>
      </c>
      <c r="D35" s="1">
        <v>8</v>
      </c>
      <c r="E35" s="1">
        <v>9</v>
      </c>
      <c r="F35" s="1">
        <v>27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43980</v>
      </c>
      <c r="D36" s="1">
        <v>8</v>
      </c>
      <c r="E36" s="1">
        <v>3</v>
      </c>
      <c r="F36" s="1">
        <v>15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43980</v>
      </c>
      <c r="D37" s="1">
        <v>8</v>
      </c>
      <c r="E37" s="1">
        <v>5</v>
      </c>
      <c r="F37" s="1">
        <v>28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43980</v>
      </c>
      <c r="D38" s="1">
        <v>9</v>
      </c>
      <c r="E38" s="1">
        <v>2</v>
      </c>
      <c r="F38" s="1">
        <v>32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43980</v>
      </c>
      <c r="D39" s="1">
        <v>9</v>
      </c>
      <c r="E39" s="1">
        <v>3</v>
      </c>
      <c r="F39" s="1">
        <v>21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43980</v>
      </c>
      <c r="D40" s="1">
        <v>9</v>
      </c>
      <c r="E40" s="1">
        <v>1</v>
      </c>
      <c r="F40" s="1">
        <v>36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43980</v>
      </c>
      <c r="D41" s="1">
        <v>9</v>
      </c>
      <c r="E41" s="1">
        <v>5</v>
      </c>
      <c r="F41" s="1">
        <v>48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43980</v>
      </c>
      <c r="D42" s="1">
        <v>10</v>
      </c>
      <c r="E42" s="1">
        <v>2</v>
      </c>
      <c r="F42" s="1">
        <v>34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43980</v>
      </c>
      <c r="D43" s="1">
        <v>10</v>
      </c>
      <c r="E43" s="1">
        <v>15</v>
      </c>
      <c r="F43" s="1">
        <v>22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43980</v>
      </c>
      <c r="D44" s="1">
        <v>10</v>
      </c>
      <c r="E44" s="1">
        <v>2</v>
      </c>
      <c r="F44" s="1">
        <v>24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43980</v>
      </c>
      <c r="D45" s="1">
        <v>11</v>
      </c>
      <c r="E45" s="1">
        <v>11</v>
      </c>
      <c r="F45" s="1">
        <v>47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43980</v>
      </c>
      <c r="D46" s="1">
        <v>11</v>
      </c>
      <c r="E46" s="1">
        <v>7</v>
      </c>
      <c r="F46" s="1">
        <v>35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43980</v>
      </c>
      <c r="D47" s="1">
        <v>11</v>
      </c>
      <c r="E47" s="1">
        <v>10</v>
      </c>
      <c r="F47" s="1">
        <v>34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43980</v>
      </c>
      <c r="D48" s="1">
        <v>11</v>
      </c>
      <c r="E48" s="1">
        <v>13</v>
      </c>
      <c r="F48" s="1">
        <v>43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43980</v>
      </c>
      <c r="D49" s="1">
        <v>12</v>
      </c>
      <c r="E49" s="1">
        <v>5</v>
      </c>
      <c r="F49" s="1">
        <v>22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43980</v>
      </c>
      <c r="D50" s="1">
        <v>12</v>
      </c>
      <c r="E50" s="1">
        <v>8</v>
      </c>
      <c r="F50" s="1">
        <v>36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43980</v>
      </c>
      <c r="D51" s="1">
        <v>12</v>
      </c>
      <c r="E51" s="1">
        <v>1</v>
      </c>
      <c r="F51" s="1">
        <v>9.5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43980</v>
      </c>
      <c r="D52" s="1">
        <v>12</v>
      </c>
      <c r="E52" s="1">
        <v>10</v>
      </c>
      <c r="F52" s="1">
        <v>40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43980</v>
      </c>
      <c r="D53" s="1">
        <v>13</v>
      </c>
      <c r="E53" s="1">
        <v>5</v>
      </c>
      <c r="F53" s="1">
        <v>29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43980</v>
      </c>
      <c r="D54" s="1">
        <v>13</v>
      </c>
      <c r="E54" s="1">
        <v>3.5</v>
      </c>
      <c r="F54" s="1">
        <v>42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43980</v>
      </c>
      <c r="D55" s="1">
        <v>13</v>
      </c>
      <c r="E55" s="1">
        <v>6.5</v>
      </c>
      <c r="F55" s="1">
        <v>37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43980</v>
      </c>
      <c r="D56" s="1">
        <v>13</v>
      </c>
      <c r="E56" s="1">
        <v>9</v>
      </c>
      <c r="F56" s="1">
        <v>41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43980</v>
      </c>
      <c r="D57" s="1">
        <v>14</v>
      </c>
      <c r="E57" s="1">
        <v>2</v>
      </c>
      <c r="F57" s="1">
        <v>40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43980</v>
      </c>
      <c r="D58" s="1">
        <v>14</v>
      </c>
      <c r="E58" s="1">
        <v>2.5</v>
      </c>
      <c r="F58" s="1">
        <v>34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43980</v>
      </c>
      <c r="D59" s="1">
        <v>14</v>
      </c>
      <c r="E59" s="1">
        <v>4.5</v>
      </c>
      <c r="F59" s="1">
        <v>35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43980</v>
      </c>
      <c r="D60" s="1">
        <v>14</v>
      </c>
      <c r="E60" s="1">
        <v>4</v>
      </c>
      <c r="F60" s="1">
        <v>49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43980</v>
      </c>
      <c r="D61" s="1">
        <v>15</v>
      </c>
      <c r="E61" s="1">
        <v>3</v>
      </c>
      <c r="F61" s="1">
        <v>21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43980</v>
      </c>
      <c r="D62" s="1">
        <v>15</v>
      </c>
      <c r="E62" s="1">
        <v>6</v>
      </c>
      <c r="F62" s="1">
        <v>36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43980</v>
      </c>
      <c r="D63" s="1">
        <v>16</v>
      </c>
      <c r="E63" s="1">
        <v>2</v>
      </c>
      <c r="F63" s="1">
        <v>32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43980</v>
      </c>
      <c r="D64" s="1">
        <v>16</v>
      </c>
      <c r="E64" s="1">
        <v>6</v>
      </c>
      <c r="F64" s="1">
        <v>20</v>
      </c>
      <c r="I64" s="1" t="s">
        <v>20</v>
      </c>
    </row>
    <row r="65" spans="1:9" ht="14.25" customHeight="1" x14ac:dyDescent="0.35">
      <c r="A65" s="1" t="s">
        <v>9</v>
      </c>
      <c r="B65" s="1" t="s">
        <v>10</v>
      </c>
      <c r="C65" s="3">
        <v>43980</v>
      </c>
      <c r="D65" s="1">
        <v>16</v>
      </c>
      <c r="E65" s="1">
        <v>5</v>
      </c>
      <c r="F65" s="1">
        <v>25</v>
      </c>
      <c r="I65" s="1" t="s">
        <v>20</v>
      </c>
    </row>
    <row r="66" spans="1:9" ht="14.25" customHeight="1" x14ac:dyDescent="0.35">
      <c r="A66" s="1" t="s">
        <v>9</v>
      </c>
      <c r="B66" s="1" t="s">
        <v>10</v>
      </c>
      <c r="C66" s="3">
        <v>43980</v>
      </c>
      <c r="D66" s="1">
        <v>16</v>
      </c>
      <c r="E66" s="1">
        <v>8</v>
      </c>
      <c r="F66" s="1">
        <v>29</v>
      </c>
      <c r="I66" s="1" t="s">
        <v>20</v>
      </c>
    </row>
    <row r="67" spans="1:9" ht="14.25" customHeight="1" x14ac:dyDescent="0.35">
      <c r="A67" s="1" t="s">
        <v>9</v>
      </c>
      <c r="B67" s="1" t="s">
        <v>10</v>
      </c>
      <c r="C67" s="3">
        <v>43980</v>
      </c>
      <c r="D67" s="1">
        <v>17</v>
      </c>
      <c r="E67" s="1">
        <v>2</v>
      </c>
      <c r="F67" s="1">
        <v>20</v>
      </c>
      <c r="I67" s="1" t="s">
        <v>20</v>
      </c>
    </row>
    <row r="68" spans="1:9" ht="14.25" customHeight="1" x14ac:dyDescent="0.35">
      <c r="A68" s="1" t="s">
        <v>9</v>
      </c>
      <c r="B68" s="1" t="s">
        <v>10</v>
      </c>
      <c r="C68" s="3">
        <v>43980</v>
      </c>
      <c r="D68" s="1">
        <v>17</v>
      </c>
      <c r="E68" s="1">
        <v>2.5</v>
      </c>
      <c r="F68" s="1">
        <v>33</v>
      </c>
      <c r="I68" s="1" t="s">
        <v>20</v>
      </c>
    </row>
    <row r="69" spans="1:9" ht="14.25" customHeight="1" x14ac:dyDescent="0.35">
      <c r="A69" s="1" t="s">
        <v>9</v>
      </c>
      <c r="B69" s="1" t="s">
        <v>10</v>
      </c>
      <c r="C69" s="3">
        <v>43980</v>
      </c>
      <c r="D69" s="1">
        <v>17</v>
      </c>
      <c r="E69" s="1">
        <v>3</v>
      </c>
      <c r="F69" s="1">
        <v>31</v>
      </c>
      <c r="I69" s="1" t="s">
        <v>20</v>
      </c>
    </row>
    <row r="70" spans="1:9" ht="14.25" customHeight="1" x14ac:dyDescent="0.35">
      <c r="A70" s="1" t="s">
        <v>9</v>
      </c>
      <c r="B70" s="1" t="s">
        <v>10</v>
      </c>
      <c r="C70" s="3">
        <v>43980</v>
      </c>
      <c r="D70" s="1">
        <v>17</v>
      </c>
      <c r="E70" s="1">
        <v>1.5</v>
      </c>
      <c r="F70" s="1">
        <v>23</v>
      </c>
      <c r="I70" s="1" t="s">
        <v>20</v>
      </c>
    </row>
    <row r="71" spans="1:9" ht="14.25" customHeight="1" x14ac:dyDescent="0.35">
      <c r="A71" s="1" t="s">
        <v>9</v>
      </c>
      <c r="B71" s="1" t="s">
        <v>10</v>
      </c>
      <c r="C71" s="3">
        <v>43980</v>
      </c>
      <c r="D71" s="1">
        <v>17</v>
      </c>
      <c r="E71" s="1">
        <v>4</v>
      </c>
      <c r="F71" s="1">
        <v>41</v>
      </c>
      <c r="I71" s="1" t="s">
        <v>20</v>
      </c>
    </row>
    <row r="72" spans="1:9" ht="14.25" customHeight="1" x14ac:dyDescent="0.35">
      <c r="A72" s="1" t="s">
        <v>9</v>
      </c>
      <c r="B72" s="1" t="s">
        <v>10</v>
      </c>
      <c r="C72" s="3">
        <v>43980</v>
      </c>
      <c r="D72" s="1">
        <v>18</v>
      </c>
      <c r="E72" s="1">
        <v>6</v>
      </c>
      <c r="F72" s="1">
        <v>18</v>
      </c>
      <c r="I72" s="1" t="s">
        <v>20</v>
      </c>
    </row>
    <row r="73" spans="1:9" ht="14.25" customHeight="1" x14ac:dyDescent="0.35">
      <c r="A73" s="1" t="s">
        <v>9</v>
      </c>
      <c r="B73" s="1" t="s">
        <v>10</v>
      </c>
      <c r="C73" s="3">
        <v>43980</v>
      </c>
      <c r="D73" s="1">
        <v>18</v>
      </c>
      <c r="E73" s="1">
        <v>3</v>
      </c>
      <c r="F73" s="1">
        <v>15.5</v>
      </c>
      <c r="I73" s="1" t="s">
        <v>20</v>
      </c>
    </row>
    <row r="74" spans="1:9" ht="14.25" customHeight="1" x14ac:dyDescent="0.35">
      <c r="A74" s="1" t="s">
        <v>9</v>
      </c>
      <c r="B74" s="1" t="s">
        <v>10</v>
      </c>
      <c r="C74" s="3">
        <v>43980</v>
      </c>
      <c r="D74" s="1">
        <v>18</v>
      </c>
      <c r="E74" s="1">
        <v>2</v>
      </c>
      <c r="F74" s="1">
        <v>20</v>
      </c>
      <c r="I74" s="1" t="s">
        <v>20</v>
      </c>
    </row>
    <row r="75" spans="1:9" ht="14.25" customHeight="1" x14ac:dyDescent="0.35">
      <c r="A75" s="1" t="s">
        <v>9</v>
      </c>
      <c r="B75" s="1" t="s">
        <v>10</v>
      </c>
      <c r="C75" s="3">
        <v>43980</v>
      </c>
      <c r="D75" s="1">
        <v>18</v>
      </c>
      <c r="E75" s="1">
        <v>7</v>
      </c>
      <c r="F75" s="1">
        <v>26</v>
      </c>
      <c r="I75" s="1" t="s">
        <v>20</v>
      </c>
    </row>
    <row r="76" spans="1:9" ht="14.25" customHeight="1" x14ac:dyDescent="0.35">
      <c r="A76" s="1" t="s">
        <v>9</v>
      </c>
      <c r="B76" s="1" t="s">
        <v>10</v>
      </c>
      <c r="C76" s="3">
        <v>43980</v>
      </c>
      <c r="D76" s="1">
        <v>19</v>
      </c>
      <c r="E76" s="1">
        <v>6</v>
      </c>
      <c r="F76" s="1">
        <v>25</v>
      </c>
      <c r="I76" s="1" t="s">
        <v>20</v>
      </c>
    </row>
    <row r="77" spans="1:9" ht="14.25" customHeight="1" x14ac:dyDescent="0.35">
      <c r="A77" s="1" t="s">
        <v>9</v>
      </c>
      <c r="B77" s="1" t="s">
        <v>10</v>
      </c>
      <c r="C77" s="3">
        <v>43980</v>
      </c>
      <c r="D77" s="1">
        <v>19</v>
      </c>
      <c r="E77" s="1">
        <v>3</v>
      </c>
      <c r="F77" s="1">
        <v>22</v>
      </c>
      <c r="I77" s="1" t="s">
        <v>20</v>
      </c>
    </row>
    <row r="78" spans="1:9" ht="14.25" customHeight="1" x14ac:dyDescent="0.35">
      <c r="A78" s="1" t="s">
        <v>9</v>
      </c>
      <c r="B78" s="1" t="s">
        <v>10</v>
      </c>
      <c r="C78" s="3">
        <v>43980</v>
      </c>
      <c r="D78" s="1">
        <v>19</v>
      </c>
      <c r="E78" s="1">
        <v>7</v>
      </c>
      <c r="F78" s="1">
        <v>45</v>
      </c>
      <c r="I78" s="1" t="s">
        <v>20</v>
      </c>
    </row>
    <row r="79" spans="1:9" ht="14.25" customHeight="1" x14ac:dyDescent="0.35">
      <c r="A79" s="1" t="s">
        <v>9</v>
      </c>
      <c r="B79" s="1" t="s">
        <v>10</v>
      </c>
      <c r="C79" s="3">
        <v>43980</v>
      </c>
      <c r="D79" s="1">
        <v>19</v>
      </c>
      <c r="E79" s="1">
        <v>1.5</v>
      </c>
      <c r="F79" s="1">
        <v>45</v>
      </c>
      <c r="I79" s="1" t="s">
        <v>20</v>
      </c>
    </row>
    <row r="80" spans="1:9" ht="14.25" customHeight="1" x14ac:dyDescent="0.35">
      <c r="A80" s="1" t="s">
        <v>9</v>
      </c>
      <c r="B80" s="1" t="s">
        <v>10</v>
      </c>
      <c r="C80" s="3">
        <v>43980</v>
      </c>
      <c r="D80" s="1">
        <v>20</v>
      </c>
      <c r="E80" s="1">
        <v>5</v>
      </c>
      <c r="F80" s="1">
        <v>34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43980</v>
      </c>
      <c r="D81" s="1">
        <v>20</v>
      </c>
      <c r="E81" s="1">
        <v>3</v>
      </c>
      <c r="F81" s="1">
        <v>32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43980</v>
      </c>
      <c r="D82" s="1">
        <v>20</v>
      </c>
      <c r="E82" s="1">
        <v>6.5</v>
      </c>
      <c r="F82" s="1">
        <v>33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43980</v>
      </c>
      <c r="D83" s="1">
        <v>21</v>
      </c>
      <c r="E83" s="1">
        <v>2</v>
      </c>
      <c r="F83" s="1">
        <v>29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43980</v>
      </c>
      <c r="D84" s="1">
        <v>21</v>
      </c>
      <c r="E84" s="1">
        <v>5.5</v>
      </c>
      <c r="F84" s="1">
        <v>37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43980</v>
      </c>
      <c r="D85" s="1">
        <v>21</v>
      </c>
      <c r="E85" s="1">
        <v>3</v>
      </c>
      <c r="F85" s="1">
        <v>34</v>
      </c>
      <c r="I85" s="1" t="s">
        <v>20</v>
      </c>
    </row>
    <row r="86" spans="1:9" ht="14.25" customHeight="1" x14ac:dyDescent="0.35">
      <c r="D86" s="26" t="s">
        <v>126</v>
      </c>
      <c r="E86" s="6">
        <f>AVERAGE(E2:E85)</f>
        <v>4.7738095238095237</v>
      </c>
      <c r="F86" s="6">
        <f>AVERAGE(F2:F85)</f>
        <v>28.75595238095238</v>
      </c>
    </row>
    <row r="87" spans="1:9" ht="14.25" customHeight="1" x14ac:dyDescent="0.35">
      <c r="F87" s="1" t="s">
        <v>14</v>
      </c>
      <c r="G87" s="1">
        <f>COUNTBLANK(G2:G85)</f>
        <v>84</v>
      </c>
    </row>
    <row r="88" spans="1:9" ht="14.25" customHeight="1" x14ac:dyDescent="0.35">
      <c r="F88" s="1" t="s">
        <v>15</v>
      </c>
      <c r="G88" s="1">
        <f>COUNTIF(G2:G85,1)</f>
        <v>0</v>
      </c>
    </row>
    <row r="89" spans="1:9" ht="14.25" customHeight="1" x14ac:dyDescent="0.35">
      <c r="F89" s="1" t="s">
        <v>16</v>
      </c>
      <c r="G89" s="1">
        <f>COUNTIF(G2:G85,2)</f>
        <v>0</v>
      </c>
    </row>
    <row r="90" spans="1:9" ht="14.25" customHeight="1" x14ac:dyDescent="0.35">
      <c r="F90" s="1" t="s">
        <v>17</v>
      </c>
      <c r="G90" s="1">
        <f>COUNTIF(G2:G85,3)</f>
        <v>0</v>
      </c>
    </row>
    <row r="91" spans="1:9" ht="14.25" customHeight="1" x14ac:dyDescent="0.35">
      <c r="F91" s="1" t="s">
        <v>18</v>
      </c>
      <c r="G91" s="1">
        <f>COUNTIF(G2:G85,4)</f>
        <v>0</v>
      </c>
    </row>
    <row r="92" spans="1:9" ht="14.25" customHeight="1" x14ac:dyDescent="0.35"/>
    <row r="93" spans="1:9" ht="14.25" customHeight="1" x14ac:dyDescent="0.35"/>
    <row r="94" spans="1:9" ht="14.25" customHeight="1" x14ac:dyDescent="0.35"/>
    <row r="95" spans="1:9" ht="14.25" customHeight="1" x14ac:dyDescent="0.35"/>
    <row r="96" spans="1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17"/>
  <sheetViews>
    <sheetView topLeftCell="A106" zoomScaleNormal="100" workbookViewId="0">
      <selection activeCell="E109" sqref="E109:G109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4" width="12.453125" style="6" customWidth="1"/>
    <col min="5" max="5" width="16.1796875" style="6" customWidth="1"/>
    <col min="6" max="6" width="15.81640625" style="6" customWidth="1"/>
    <col min="7" max="7" width="14.1796875" style="6" customWidth="1"/>
    <col min="8" max="8" width="12.453125" style="6" customWidth="1"/>
    <col min="9" max="9" width="8.81640625" style="6" customWidth="1"/>
    <col min="10" max="10" width="10.36328125" style="6" customWidth="1"/>
    <col min="11" max="16384" width="9.1796875" style="6"/>
  </cols>
  <sheetData>
    <row r="1" spans="1:10" x14ac:dyDescent="0.35">
      <c r="A1" s="6" t="s">
        <v>31</v>
      </c>
      <c r="B1" s="6" t="s">
        <v>1</v>
      </c>
      <c r="C1" s="6" t="s">
        <v>2</v>
      </c>
      <c r="D1" s="6" t="s">
        <v>32</v>
      </c>
      <c r="E1" s="6" t="s">
        <v>33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</row>
    <row r="2" spans="1:10" x14ac:dyDescent="0.35">
      <c r="A2" s="9" t="s">
        <v>9</v>
      </c>
      <c r="B2" s="9" t="s">
        <v>10</v>
      </c>
      <c r="C2" s="10">
        <v>45146</v>
      </c>
      <c r="D2" s="6">
        <v>1</v>
      </c>
      <c r="E2" s="9">
        <v>1</v>
      </c>
      <c r="F2" s="9">
        <v>5</v>
      </c>
      <c r="G2" s="9">
        <v>15</v>
      </c>
      <c r="H2" s="9">
        <v>0</v>
      </c>
      <c r="I2" s="6" t="s">
        <v>41</v>
      </c>
    </row>
    <row r="3" spans="1:10" x14ac:dyDescent="0.35">
      <c r="A3" s="9" t="s">
        <v>9</v>
      </c>
      <c r="B3" s="9" t="s">
        <v>10</v>
      </c>
      <c r="C3" s="10">
        <v>45146</v>
      </c>
      <c r="D3" s="6">
        <v>1</v>
      </c>
      <c r="F3" s="6">
        <v>3</v>
      </c>
      <c r="G3" s="6">
        <v>13</v>
      </c>
      <c r="H3" s="9">
        <v>0</v>
      </c>
      <c r="I3" s="6" t="s">
        <v>41</v>
      </c>
    </row>
    <row r="4" spans="1:10" x14ac:dyDescent="0.35">
      <c r="A4" s="9" t="s">
        <v>9</v>
      </c>
      <c r="B4" s="9" t="s">
        <v>10</v>
      </c>
      <c r="C4" s="10">
        <v>45146</v>
      </c>
      <c r="D4" s="6">
        <v>1</v>
      </c>
      <c r="F4" s="6">
        <v>2</v>
      </c>
      <c r="G4" s="6">
        <v>11.5</v>
      </c>
      <c r="H4" s="9">
        <v>0</v>
      </c>
      <c r="I4" s="6" t="s">
        <v>41</v>
      </c>
    </row>
    <row r="5" spans="1:10" x14ac:dyDescent="0.35">
      <c r="A5" s="9" t="s">
        <v>9</v>
      </c>
      <c r="B5" s="9" t="s">
        <v>10</v>
      </c>
      <c r="C5" s="10">
        <v>45146</v>
      </c>
      <c r="D5" s="6">
        <v>1</v>
      </c>
      <c r="F5" s="6">
        <v>6</v>
      </c>
      <c r="G5" s="6">
        <v>25</v>
      </c>
      <c r="H5" s="9">
        <v>0</v>
      </c>
      <c r="I5" s="6" t="s">
        <v>41</v>
      </c>
    </row>
    <row r="6" spans="1:10" x14ac:dyDescent="0.35">
      <c r="A6" s="9" t="s">
        <v>9</v>
      </c>
      <c r="B6" s="9" t="s">
        <v>10</v>
      </c>
      <c r="C6" s="10">
        <v>45146</v>
      </c>
      <c r="D6" s="6">
        <v>1</v>
      </c>
      <c r="F6" s="6">
        <v>4</v>
      </c>
      <c r="G6" s="6">
        <v>23</v>
      </c>
      <c r="H6" s="9">
        <v>0</v>
      </c>
      <c r="I6" s="6" t="s">
        <v>41</v>
      </c>
    </row>
    <row r="7" spans="1:10" x14ac:dyDescent="0.35">
      <c r="A7" s="9" t="s">
        <v>9</v>
      </c>
      <c r="B7" s="9" t="s">
        <v>10</v>
      </c>
      <c r="C7" s="10">
        <v>45146</v>
      </c>
      <c r="D7" s="6">
        <v>1</v>
      </c>
      <c r="F7" s="6">
        <v>5</v>
      </c>
      <c r="G7" s="6">
        <v>22</v>
      </c>
      <c r="H7" s="9">
        <v>0</v>
      </c>
      <c r="I7" s="6" t="s">
        <v>41</v>
      </c>
    </row>
    <row r="8" spans="1:10" x14ac:dyDescent="0.35">
      <c r="A8" s="9" t="s">
        <v>9</v>
      </c>
      <c r="B8" s="9" t="s">
        <v>10</v>
      </c>
      <c r="C8" s="10">
        <v>45146</v>
      </c>
      <c r="D8" s="6">
        <v>1</v>
      </c>
      <c r="F8" s="6">
        <v>4.5</v>
      </c>
      <c r="G8" s="6">
        <v>21</v>
      </c>
      <c r="H8" s="9">
        <v>0</v>
      </c>
      <c r="I8" s="6" t="s">
        <v>41</v>
      </c>
    </row>
    <row r="9" spans="1:10" x14ac:dyDescent="0.35">
      <c r="A9" s="9" t="s">
        <v>9</v>
      </c>
      <c r="B9" s="9" t="s">
        <v>10</v>
      </c>
      <c r="C9" s="10">
        <v>45146</v>
      </c>
      <c r="D9" s="6">
        <v>2</v>
      </c>
      <c r="E9" s="6">
        <v>2</v>
      </c>
      <c r="F9" s="6">
        <v>4</v>
      </c>
      <c r="G9" s="6">
        <v>21</v>
      </c>
      <c r="H9" s="9">
        <v>0</v>
      </c>
      <c r="I9" s="6" t="s">
        <v>53</v>
      </c>
    </row>
    <row r="10" spans="1:10" x14ac:dyDescent="0.35">
      <c r="A10" s="9" t="s">
        <v>9</v>
      </c>
      <c r="B10" s="9" t="s">
        <v>10</v>
      </c>
      <c r="C10" s="10">
        <v>45146</v>
      </c>
      <c r="D10" s="6">
        <v>2</v>
      </c>
      <c r="F10" s="6">
        <v>6</v>
      </c>
      <c r="G10" s="6">
        <v>20</v>
      </c>
      <c r="H10" s="9">
        <v>0</v>
      </c>
      <c r="I10" s="6" t="s">
        <v>53</v>
      </c>
    </row>
    <row r="11" spans="1:10" x14ac:dyDescent="0.35">
      <c r="A11" s="9" t="s">
        <v>9</v>
      </c>
      <c r="B11" s="9" t="s">
        <v>10</v>
      </c>
      <c r="C11" s="10">
        <v>45146</v>
      </c>
      <c r="D11" s="6">
        <v>2</v>
      </c>
      <c r="F11" s="6">
        <v>4</v>
      </c>
      <c r="G11" s="6">
        <v>9</v>
      </c>
      <c r="H11" s="9">
        <v>0</v>
      </c>
      <c r="I11" s="6" t="s">
        <v>53</v>
      </c>
    </row>
    <row r="12" spans="1:10" x14ac:dyDescent="0.35">
      <c r="A12" s="9" t="s">
        <v>9</v>
      </c>
      <c r="B12" s="9" t="s">
        <v>10</v>
      </c>
      <c r="C12" s="10">
        <v>45146</v>
      </c>
      <c r="D12" s="6">
        <v>2</v>
      </c>
      <c r="F12" s="6">
        <v>4</v>
      </c>
      <c r="G12" s="6">
        <v>19</v>
      </c>
      <c r="H12" s="9">
        <v>0</v>
      </c>
      <c r="I12" s="6" t="s">
        <v>53</v>
      </c>
    </row>
    <row r="13" spans="1:10" x14ac:dyDescent="0.35">
      <c r="A13" s="9" t="s">
        <v>9</v>
      </c>
      <c r="B13" s="9" t="s">
        <v>10</v>
      </c>
      <c r="C13" s="10">
        <v>45146</v>
      </c>
      <c r="D13" s="6">
        <v>2</v>
      </c>
      <c r="F13" s="6">
        <v>7</v>
      </c>
      <c r="G13" s="6">
        <v>21</v>
      </c>
      <c r="H13" s="9">
        <v>0</v>
      </c>
      <c r="I13" s="6" t="s">
        <v>53</v>
      </c>
    </row>
    <row r="14" spans="1:10" x14ac:dyDescent="0.35">
      <c r="A14" s="9" t="s">
        <v>9</v>
      </c>
      <c r="B14" s="9" t="s">
        <v>10</v>
      </c>
      <c r="C14" s="10">
        <v>45146</v>
      </c>
      <c r="D14" s="6">
        <v>2</v>
      </c>
      <c r="F14" s="6">
        <v>3</v>
      </c>
      <c r="G14" s="6">
        <v>21</v>
      </c>
      <c r="H14" s="9">
        <v>0</v>
      </c>
      <c r="I14" s="6" t="s">
        <v>53</v>
      </c>
    </row>
    <row r="15" spans="1:10" x14ac:dyDescent="0.35">
      <c r="A15" s="9" t="s">
        <v>9</v>
      </c>
      <c r="B15" s="9" t="s">
        <v>10</v>
      </c>
      <c r="C15" s="10">
        <v>45146</v>
      </c>
      <c r="D15" s="6">
        <v>2</v>
      </c>
      <c r="F15" s="6">
        <v>2.5</v>
      </c>
      <c r="G15" s="6">
        <v>14</v>
      </c>
      <c r="H15" s="9">
        <v>0</v>
      </c>
      <c r="I15" s="6" t="s">
        <v>53</v>
      </c>
    </row>
    <row r="16" spans="1:10" x14ac:dyDescent="0.35">
      <c r="A16" s="9" t="s">
        <v>9</v>
      </c>
      <c r="B16" s="9" t="s">
        <v>10</v>
      </c>
      <c r="C16" s="10">
        <v>45146</v>
      </c>
      <c r="D16" s="6">
        <v>2</v>
      </c>
      <c r="F16" s="6">
        <v>5</v>
      </c>
      <c r="G16" s="6">
        <v>18</v>
      </c>
      <c r="H16" s="9">
        <v>0</v>
      </c>
      <c r="I16" s="6" t="s">
        <v>53</v>
      </c>
    </row>
    <row r="17" spans="1:9" x14ac:dyDescent="0.35">
      <c r="A17" s="9" t="s">
        <v>9</v>
      </c>
      <c r="B17" s="9" t="s">
        <v>10</v>
      </c>
      <c r="C17" s="10">
        <v>45146</v>
      </c>
      <c r="D17" s="6">
        <v>2</v>
      </c>
      <c r="F17" s="6">
        <v>5</v>
      </c>
      <c r="G17" s="6">
        <v>21</v>
      </c>
      <c r="H17" s="9">
        <v>0</v>
      </c>
      <c r="I17" s="6" t="s">
        <v>53</v>
      </c>
    </row>
    <row r="18" spans="1:9" x14ac:dyDescent="0.35">
      <c r="A18" s="9" t="s">
        <v>9</v>
      </c>
      <c r="B18" s="9" t="s">
        <v>10</v>
      </c>
      <c r="C18" s="10">
        <v>45146</v>
      </c>
      <c r="D18" s="6">
        <v>3</v>
      </c>
      <c r="E18" s="6">
        <v>3</v>
      </c>
      <c r="F18" s="6">
        <v>5</v>
      </c>
      <c r="G18" s="6">
        <v>12.5</v>
      </c>
      <c r="H18" s="9">
        <v>0</v>
      </c>
      <c r="I18" s="6" t="s">
        <v>41</v>
      </c>
    </row>
    <row r="19" spans="1:9" x14ac:dyDescent="0.35">
      <c r="A19" s="9" t="s">
        <v>9</v>
      </c>
      <c r="B19" s="9" t="s">
        <v>10</v>
      </c>
      <c r="C19" s="10">
        <v>45146</v>
      </c>
      <c r="D19" s="6">
        <v>3</v>
      </c>
      <c r="F19" s="6">
        <v>3.5</v>
      </c>
      <c r="G19" s="6">
        <v>21</v>
      </c>
      <c r="H19" s="9">
        <v>0</v>
      </c>
      <c r="I19" s="6" t="s">
        <v>41</v>
      </c>
    </row>
    <row r="20" spans="1:9" x14ac:dyDescent="0.35">
      <c r="A20" s="9" t="s">
        <v>9</v>
      </c>
      <c r="B20" s="9" t="s">
        <v>10</v>
      </c>
      <c r="C20" s="10">
        <v>45146</v>
      </c>
      <c r="D20" s="6">
        <v>3</v>
      </c>
      <c r="F20" s="6">
        <v>3</v>
      </c>
      <c r="G20" s="6">
        <v>18</v>
      </c>
      <c r="H20" s="9">
        <v>0</v>
      </c>
      <c r="I20" s="6" t="s">
        <v>41</v>
      </c>
    </row>
    <row r="21" spans="1:9" x14ac:dyDescent="0.35">
      <c r="A21" s="9" t="s">
        <v>9</v>
      </c>
      <c r="B21" s="9" t="s">
        <v>10</v>
      </c>
      <c r="C21" s="10">
        <v>45146</v>
      </c>
      <c r="D21" s="6">
        <v>3</v>
      </c>
      <c r="F21" s="6">
        <v>4</v>
      </c>
      <c r="G21" s="6">
        <v>23</v>
      </c>
      <c r="H21" s="9">
        <v>0</v>
      </c>
      <c r="I21" s="6" t="s">
        <v>41</v>
      </c>
    </row>
    <row r="22" spans="1:9" x14ac:dyDescent="0.35">
      <c r="A22" s="9" t="s">
        <v>9</v>
      </c>
      <c r="B22" s="9" t="s">
        <v>10</v>
      </c>
      <c r="C22" s="10">
        <v>45146</v>
      </c>
      <c r="D22" s="6">
        <v>3</v>
      </c>
      <c r="F22" s="6">
        <v>4.5</v>
      </c>
      <c r="G22" s="6">
        <v>16</v>
      </c>
      <c r="H22" s="9">
        <v>0</v>
      </c>
      <c r="I22" s="6" t="s">
        <v>41</v>
      </c>
    </row>
    <row r="23" spans="1:9" x14ac:dyDescent="0.35">
      <c r="A23" s="9" t="s">
        <v>9</v>
      </c>
      <c r="B23" s="9" t="s">
        <v>10</v>
      </c>
      <c r="C23" s="10">
        <v>45146</v>
      </c>
      <c r="D23" s="6">
        <v>3</v>
      </c>
      <c r="F23" s="6">
        <v>3</v>
      </c>
      <c r="G23" s="6">
        <v>7</v>
      </c>
      <c r="H23" s="9">
        <v>0</v>
      </c>
      <c r="I23" s="6" t="s">
        <v>41</v>
      </c>
    </row>
    <row r="24" spans="1:9" x14ac:dyDescent="0.35">
      <c r="A24" s="9" t="s">
        <v>9</v>
      </c>
      <c r="B24" s="9" t="s">
        <v>10</v>
      </c>
      <c r="C24" s="10">
        <v>45146</v>
      </c>
      <c r="D24" s="6">
        <v>3</v>
      </c>
      <c r="F24" s="6">
        <v>5</v>
      </c>
      <c r="G24" s="6">
        <v>17.5</v>
      </c>
      <c r="H24" s="9">
        <v>0</v>
      </c>
      <c r="I24" s="6" t="s">
        <v>41</v>
      </c>
    </row>
    <row r="25" spans="1:9" x14ac:dyDescent="0.35">
      <c r="A25" s="9" t="s">
        <v>9</v>
      </c>
      <c r="B25" s="9" t="s">
        <v>10</v>
      </c>
      <c r="C25" s="10">
        <v>45146</v>
      </c>
      <c r="D25" s="6">
        <v>4</v>
      </c>
      <c r="E25" s="6">
        <v>4</v>
      </c>
      <c r="F25" s="6">
        <v>4.5</v>
      </c>
      <c r="G25" s="6">
        <v>20.5</v>
      </c>
      <c r="H25" s="9">
        <v>0</v>
      </c>
      <c r="I25" s="6" t="s">
        <v>53</v>
      </c>
    </row>
    <row r="26" spans="1:9" x14ac:dyDescent="0.35">
      <c r="A26" s="9" t="s">
        <v>9</v>
      </c>
      <c r="B26" s="9" t="s">
        <v>10</v>
      </c>
      <c r="C26" s="10">
        <v>45146</v>
      </c>
      <c r="D26" s="6">
        <v>4</v>
      </c>
      <c r="F26" s="6">
        <v>3</v>
      </c>
      <c r="G26" s="6">
        <v>13</v>
      </c>
      <c r="H26" s="9">
        <v>0</v>
      </c>
      <c r="I26" s="6" t="s">
        <v>53</v>
      </c>
    </row>
    <row r="27" spans="1:9" x14ac:dyDescent="0.35">
      <c r="A27" s="9" t="s">
        <v>9</v>
      </c>
      <c r="B27" s="9" t="s">
        <v>10</v>
      </c>
      <c r="C27" s="10">
        <v>45146</v>
      </c>
      <c r="D27" s="6">
        <v>4</v>
      </c>
      <c r="F27" s="6">
        <v>8</v>
      </c>
      <c r="G27" s="6">
        <v>24</v>
      </c>
      <c r="H27" s="9">
        <v>0</v>
      </c>
      <c r="I27" s="6" t="s">
        <v>53</v>
      </c>
    </row>
    <row r="28" spans="1:9" x14ac:dyDescent="0.35">
      <c r="A28" s="9" t="s">
        <v>9</v>
      </c>
      <c r="B28" s="9" t="s">
        <v>10</v>
      </c>
      <c r="C28" s="10">
        <v>45146</v>
      </c>
      <c r="D28" s="6">
        <v>4</v>
      </c>
      <c r="F28" s="6">
        <v>3</v>
      </c>
      <c r="G28" s="6">
        <v>18</v>
      </c>
      <c r="H28" s="9">
        <v>0</v>
      </c>
      <c r="I28" s="6" t="s">
        <v>53</v>
      </c>
    </row>
    <row r="29" spans="1:9" x14ac:dyDescent="0.35">
      <c r="A29" s="9" t="s">
        <v>9</v>
      </c>
      <c r="B29" s="9" t="s">
        <v>10</v>
      </c>
      <c r="C29" s="10">
        <v>45146</v>
      </c>
      <c r="D29" s="6">
        <v>4</v>
      </c>
      <c r="F29" s="6">
        <v>3</v>
      </c>
      <c r="G29" s="6">
        <v>20</v>
      </c>
      <c r="H29" s="9">
        <v>0</v>
      </c>
      <c r="I29" s="6" t="s">
        <v>53</v>
      </c>
    </row>
    <row r="30" spans="1:9" x14ac:dyDescent="0.35">
      <c r="A30" s="9" t="s">
        <v>9</v>
      </c>
      <c r="B30" s="9" t="s">
        <v>10</v>
      </c>
      <c r="C30" s="10">
        <v>45146</v>
      </c>
      <c r="D30" s="6">
        <v>4</v>
      </c>
      <c r="F30" s="6">
        <v>4</v>
      </c>
      <c r="G30" s="6">
        <v>23</v>
      </c>
      <c r="H30" s="9">
        <v>0</v>
      </c>
      <c r="I30" s="6" t="s">
        <v>53</v>
      </c>
    </row>
    <row r="31" spans="1:9" x14ac:dyDescent="0.35">
      <c r="A31" s="9" t="s">
        <v>9</v>
      </c>
      <c r="B31" s="9" t="s">
        <v>10</v>
      </c>
      <c r="C31" s="10">
        <v>45146</v>
      </c>
      <c r="D31" s="6">
        <v>4</v>
      </c>
      <c r="F31" s="6">
        <v>3</v>
      </c>
      <c r="G31" s="6">
        <v>15</v>
      </c>
      <c r="H31" s="9">
        <v>0</v>
      </c>
      <c r="I31" s="6" t="s">
        <v>53</v>
      </c>
    </row>
    <row r="32" spans="1:9" x14ac:dyDescent="0.35">
      <c r="A32" s="9" t="s">
        <v>9</v>
      </c>
      <c r="B32" s="9" t="s">
        <v>10</v>
      </c>
      <c r="C32" s="10">
        <v>45146</v>
      </c>
      <c r="D32" s="6">
        <v>4</v>
      </c>
      <c r="F32" s="6">
        <v>4</v>
      </c>
      <c r="G32" s="6">
        <v>22.5</v>
      </c>
      <c r="H32" s="9">
        <v>0</v>
      </c>
      <c r="I32" s="6" t="s">
        <v>53</v>
      </c>
    </row>
    <row r="33" spans="1:9" x14ac:dyDescent="0.35">
      <c r="A33" s="9" t="s">
        <v>9</v>
      </c>
      <c r="B33" s="9" t="s">
        <v>10</v>
      </c>
      <c r="C33" s="10">
        <v>45146</v>
      </c>
      <c r="D33" s="6">
        <v>4</v>
      </c>
      <c r="F33" s="6">
        <v>3</v>
      </c>
      <c r="G33" s="6">
        <v>15</v>
      </c>
      <c r="H33" s="9">
        <v>0</v>
      </c>
      <c r="I33" s="6" t="s">
        <v>53</v>
      </c>
    </row>
    <row r="34" spans="1:9" x14ac:dyDescent="0.35">
      <c r="A34" s="9" t="s">
        <v>9</v>
      </c>
      <c r="B34" s="9" t="s">
        <v>10</v>
      </c>
      <c r="C34" s="10">
        <v>45146</v>
      </c>
      <c r="D34" s="6">
        <v>4</v>
      </c>
      <c r="F34" s="6">
        <v>3</v>
      </c>
      <c r="G34" s="6">
        <v>15</v>
      </c>
      <c r="H34" s="9">
        <v>0</v>
      </c>
      <c r="I34" s="6" t="s">
        <v>53</v>
      </c>
    </row>
    <row r="35" spans="1:9" x14ac:dyDescent="0.35">
      <c r="A35" s="9" t="s">
        <v>9</v>
      </c>
      <c r="B35" s="9" t="s">
        <v>10</v>
      </c>
      <c r="C35" s="10">
        <v>45146</v>
      </c>
      <c r="D35" s="6">
        <v>4</v>
      </c>
      <c r="F35" s="6">
        <v>3</v>
      </c>
      <c r="G35" s="6">
        <v>14</v>
      </c>
      <c r="H35" s="9">
        <v>0</v>
      </c>
      <c r="I35" s="6" t="s">
        <v>53</v>
      </c>
    </row>
    <row r="36" spans="1:9" x14ac:dyDescent="0.35">
      <c r="A36" s="9" t="s">
        <v>9</v>
      </c>
      <c r="B36" s="9" t="s">
        <v>10</v>
      </c>
      <c r="C36" s="10">
        <v>45146</v>
      </c>
      <c r="D36" s="6">
        <v>4</v>
      </c>
      <c r="F36" s="6">
        <v>4</v>
      </c>
      <c r="G36" s="6">
        <v>25</v>
      </c>
      <c r="H36" s="9">
        <v>0</v>
      </c>
      <c r="I36" s="6" t="s">
        <v>53</v>
      </c>
    </row>
    <row r="37" spans="1:9" x14ac:dyDescent="0.35">
      <c r="A37" s="9" t="s">
        <v>9</v>
      </c>
      <c r="B37" s="9" t="s">
        <v>10</v>
      </c>
      <c r="C37" s="10">
        <v>45146</v>
      </c>
      <c r="D37" s="6">
        <v>4</v>
      </c>
      <c r="F37" s="6">
        <v>3</v>
      </c>
      <c r="G37" s="6">
        <v>17</v>
      </c>
      <c r="H37" s="9">
        <v>0</v>
      </c>
      <c r="I37" s="6" t="s">
        <v>53</v>
      </c>
    </row>
    <row r="38" spans="1:9" x14ac:dyDescent="0.35">
      <c r="A38" s="9" t="s">
        <v>9</v>
      </c>
      <c r="B38" s="9" t="s">
        <v>10</v>
      </c>
      <c r="C38" s="10">
        <v>45146</v>
      </c>
      <c r="D38" s="6">
        <v>4</v>
      </c>
      <c r="F38" s="6">
        <v>3</v>
      </c>
      <c r="G38" s="6">
        <v>19</v>
      </c>
      <c r="H38" s="9">
        <v>0</v>
      </c>
      <c r="I38" s="6" t="s">
        <v>53</v>
      </c>
    </row>
    <row r="39" spans="1:9" x14ac:dyDescent="0.35">
      <c r="A39" s="9" t="s">
        <v>9</v>
      </c>
      <c r="B39" s="9" t="s">
        <v>10</v>
      </c>
      <c r="C39" s="10">
        <v>45146</v>
      </c>
      <c r="D39" s="6">
        <v>4</v>
      </c>
      <c r="F39" s="6">
        <v>5</v>
      </c>
      <c r="G39" s="6">
        <v>23</v>
      </c>
      <c r="H39" s="9">
        <v>0</v>
      </c>
      <c r="I39" s="6" t="s">
        <v>53</v>
      </c>
    </row>
    <row r="40" spans="1:9" x14ac:dyDescent="0.35">
      <c r="A40" s="9" t="s">
        <v>9</v>
      </c>
      <c r="B40" s="9" t="s">
        <v>10</v>
      </c>
      <c r="C40" s="10">
        <v>45146</v>
      </c>
      <c r="D40" s="6">
        <v>4</v>
      </c>
      <c r="F40" s="6">
        <v>3</v>
      </c>
      <c r="G40" s="6">
        <v>26</v>
      </c>
      <c r="H40" s="9">
        <v>0</v>
      </c>
      <c r="I40" s="6" t="s">
        <v>53</v>
      </c>
    </row>
    <row r="41" spans="1:9" x14ac:dyDescent="0.35">
      <c r="A41" s="9" t="s">
        <v>9</v>
      </c>
      <c r="B41" s="9" t="s">
        <v>10</v>
      </c>
      <c r="C41" s="10">
        <v>45146</v>
      </c>
      <c r="D41" s="6">
        <v>4</v>
      </c>
      <c r="F41" s="6">
        <v>2.5</v>
      </c>
      <c r="G41" s="6">
        <v>20</v>
      </c>
      <c r="H41" s="9">
        <v>0</v>
      </c>
      <c r="I41" s="6" t="s">
        <v>53</v>
      </c>
    </row>
    <row r="42" spans="1:9" x14ac:dyDescent="0.35">
      <c r="A42" s="9" t="s">
        <v>9</v>
      </c>
      <c r="B42" s="9" t="s">
        <v>10</v>
      </c>
      <c r="C42" s="10">
        <v>45146</v>
      </c>
      <c r="D42" s="6">
        <v>4</v>
      </c>
      <c r="F42" s="6">
        <v>5</v>
      </c>
      <c r="G42" s="6">
        <v>29</v>
      </c>
      <c r="H42" s="9">
        <v>0</v>
      </c>
      <c r="I42" s="6" t="s">
        <v>53</v>
      </c>
    </row>
    <row r="43" spans="1:9" x14ac:dyDescent="0.35">
      <c r="A43" s="9" t="s">
        <v>9</v>
      </c>
      <c r="B43" s="9" t="s">
        <v>10</v>
      </c>
      <c r="C43" s="10">
        <v>45146</v>
      </c>
      <c r="D43" s="6">
        <v>5</v>
      </c>
      <c r="E43" s="6">
        <v>5</v>
      </c>
      <c r="F43" s="6">
        <v>4.5</v>
      </c>
      <c r="G43" s="6">
        <v>19</v>
      </c>
      <c r="H43" s="9">
        <v>0</v>
      </c>
      <c r="I43" s="6" t="s">
        <v>41</v>
      </c>
    </row>
    <row r="44" spans="1:9" x14ac:dyDescent="0.35">
      <c r="A44" s="9" t="s">
        <v>9</v>
      </c>
      <c r="B44" s="9" t="s">
        <v>10</v>
      </c>
      <c r="C44" s="10">
        <v>45146</v>
      </c>
      <c r="D44" s="6">
        <v>5</v>
      </c>
      <c r="F44" s="6">
        <v>3.5</v>
      </c>
      <c r="G44" s="6">
        <v>18</v>
      </c>
      <c r="H44" s="9">
        <v>0</v>
      </c>
      <c r="I44" s="6" t="s">
        <v>41</v>
      </c>
    </row>
    <row r="45" spans="1:9" x14ac:dyDescent="0.35">
      <c r="A45" s="9" t="s">
        <v>9</v>
      </c>
      <c r="B45" s="9" t="s">
        <v>10</v>
      </c>
      <c r="C45" s="10">
        <v>45146</v>
      </c>
      <c r="D45" s="6">
        <v>5</v>
      </c>
      <c r="F45" s="6">
        <v>4</v>
      </c>
      <c r="G45" s="6">
        <v>18</v>
      </c>
      <c r="H45" s="9">
        <v>0</v>
      </c>
      <c r="I45" s="6" t="s">
        <v>41</v>
      </c>
    </row>
    <row r="46" spans="1:9" x14ac:dyDescent="0.35">
      <c r="A46" s="9" t="s">
        <v>9</v>
      </c>
      <c r="B46" s="9" t="s">
        <v>10</v>
      </c>
      <c r="C46" s="10">
        <v>45146</v>
      </c>
      <c r="D46" s="6">
        <v>5</v>
      </c>
      <c r="F46" s="6">
        <v>2</v>
      </c>
      <c r="G46" s="6">
        <v>8</v>
      </c>
      <c r="H46" s="9">
        <v>0</v>
      </c>
      <c r="I46" s="6" t="s">
        <v>41</v>
      </c>
    </row>
    <row r="47" spans="1:9" x14ac:dyDescent="0.35">
      <c r="A47" s="9" t="s">
        <v>9</v>
      </c>
      <c r="B47" s="9" t="s">
        <v>10</v>
      </c>
      <c r="C47" s="10">
        <v>45146</v>
      </c>
      <c r="D47" s="6">
        <v>5</v>
      </c>
      <c r="F47" s="6">
        <v>5</v>
      </c>
      <c r="G47" s="6">
        <v>30</v>
      </c>
      <c r="H47" s="9">
        <v>0</v>
      </c>
      <c r="I47" s="6" t="s">
        <v>41</v>
      </c>
    </row>
    <row r="48" spans="1:9" x14ac:dyDescent="0.35">
      <c r="A48" s="9" t="s">
        <v>9</v>
      </c>
      <c r="B48" s="9" t="s">
        <v>10</v>
      </c>
      <c r="C48" s="10">
        <v>45146</v>
      </c>
      <c r="D48" s="6">
        <v>5</v>
      </c>
      <c r="F48" s="6">
        <v>4.5</v>
      </c>
      <c r="G48" s="6">
        <v>23</v>
      </c>
      <c r="H48" s="9">
        <v>0</v>
      </c>
      <c r="I48" s="6" t="s">
        <v>41</v>
      </c>
    </row>
    <row r="49" spans="1:9" x14ac:dyDescent="0.35">
      <c r="A49" s="9" t="s">
        <v>9</v>
      </c>
      <c r="B49" s="9" t="s">
        <v>10</v>
      </c>
      <c r="C49" s="10">
        <v>45146</v>
      </c>
      <c r="D49" s="6">
        <v>5</v>
      </c>
      <c r="F49" s="6">
        <v>5</v>
      </c>
      <c r="G49" s="6">
        <v>27</v>
      </c>
      <c r="H49" s="9">
        <v>0</v>
      </c>
      <c r="I49" s="6" t="s">
        <v>41</v>
      </c>
    </row>
    <row r="50" spans="1:9" x14ac:dyDescent="0.35">
      <c r="A50" s="9" t="s">
        <v>9</v>
      </c>
      <c r="B50" s="9" t="s">
        <v>10</v>
      </c>
      <c r="C50" s="10">
        <v>45146</v>
      </c>
      <c r="D50" s="6">
        <v>5</v>
      </c>
      <c r="F50" s="6">
        <v>5</v>
      </c>
      <c r="G50" s="6">
        <v>23</v>
      </c>
      <c r="H50" s="9">
        <v>0</v>
      </c>
      <c r="I50" s="6" t="s">
        <v>41</v>
      </c>
    </row>
    <row r="51" spans="1:9" x14ac:dyDescent="0.35">
      <c r="A51" s="9" t="s">
        <v>9</v>
      </c>
      <c r="B51" s="9" t="s">
        <v>10</v>
      </c>
      <c r="C51" s="10">
        <v>45146</v>
      </c>
      <c r="D51" s="6">
        <v>5</v>
      </c>
      <c r="F51" s="6">
        <v>5</v>
      </c>
      <c r="G51" s="6">
        <v>23</v>
      </c>
      <c r="H51" s="9">
        <v>0</v>
      </c>
      <c r="I51" s="6" t="s">
        <v>41</v>
      </c>
    </row>
    <row r="52" spans="1:9" x14ac:dyDescent="0.35">
      <c r="A52" s="9" t="s">
        <v>9</v>
      </c>
      <c r="B52" s="9" t="s">
        <v>10</v>
      </c>
      <c r="C52" s="10">
        <v>45146</v>
      </c>
      <c r="D52" s="6">
        <v>5</v>
      </c>
      <c r="F52" s="6">
        <v>3.5</v>
      </c>
      <c r="G52" s="6">
        <v>13</v>
      </c>
      <c r="H52" s="9">
        <v>0</v>
      </c>
      <c r="I52" s="6" t="s">
        <v>41</v>
      </c>
    </row>
    <row r="53" spans="1:9" x14ac:dyDescent="0.35">
      <c r="A53" s="9" t="s">
        <v>9</v>
      </c>
      <c r="B53" s="9" t="s">
        <v>10</v>
      </c>
      <c r="C53" s="10">
        <v>45146</v>
      </c>
      <c r="D53" s="6">
        <v>5</v>
      </c>
      <c r="F53" s="6">
        <v>4.5</v>
      </c>
      <c r="G53" s="6">
        <v>16</v>
      </c>
      <c r="H53" s="9">
        <v>0</v>
      </c>
      <c r="I53" s="6" t="s">
        <v>41</v>
      </c>
    </row>
    <row r="54" spans="1:9" x14ac:dyDescent="0.35">
      <c r="A54" s="9" t="s">
        <v>9</v>
      </c>
      <c r="B54" s="9" t="s">
        <v>10</v>
      </c>
      <c r="C54" s="10">
        <v>45146</v>
      </c>
      <c r="D54" s="6">
        <v>6</v>
      </c>
      <c r="E54" s="6">
        <v>6</v>
      </c>
      <c r="F54" s="6">
        <v>2</v>
      </c>
      <c r="G54" s="6">
        <v>14</v>
      </c>
      <c r="H54" s="9">
        <v>0</v>
      </c>
      <c r="I54" s="6" t="s">
        <v>41</v>
      </c>
    </row>
    <row r="55" spans="1:9" x14ac:dyDescent="0.35">
      <c r="A55" s="9" t="s">
        <v>9</v>
      </c>
      <c r="B55" s="9" t="s">
        <v>10</v>
      </c>
      <c r="C55" s="10">
        <v>45146</v>
      </c>
      <c r="D55" s="6">
        <v>6</v>
      </c>
      <c r="F55" s="6">
        <v>5</v>
      </c>
      <c r="G55" s="6">
        <v>22</v>
      </c>
      <c r="H55" s="9">
        <v>0</v>
      </c>
      <c r="I55" s="6" t="s">
        <v>41</v>
      </c>
    </row>
    <row r="56" spans="1:9" x14ac:dyDescent="0.35">
      <c r="A56" s="9" t="s">
        <v>9</v>
      </c>
      <c r="B56" s="9" t="s">
        <v>10</v>
      </c>
      <c r="C56" s="10">
        <v>45146</v>
      </c>
      <c r="D56" s="6">
        <v>6</v>
      </c>
      <c r="F56" s="6">
        <v>3.5</v>
      </c>
      <c r="G56" s="6">
        <v>17</v>
      </c>
      <c r="H56" s="9">
        <v>0</v>
      </c>
      <c r="I56" s="6" t="s">
        <v>41</v>
      </c>
    </row>
    <row r="57" spans="1:9" x14ac:dyDescent="0.35">
      <c r="A57" s="9" t="s">
        <v>9</v>
      </c>
      <c r="B57" s="9" t="s">
        <v>10</v>
      </c>
      <c r="C57" s="10">
        <v>45146</v>
      </c>
      <c r="D57" s="6">
        <v>6</v>
      </c>
      <c r="F57" s="6">
        <v>10</v>
      </c>
      <c r="G57" s="6">
        <v>27</v>
      </c>
      <c r="H57" s="9">
        <v>0</v>
      </c>
      <c r="I57" s="6" t="s">
        <v>41</v>
      </c>
    </row>
    <row r="58" spans="1:9" x14ac:dyDescent="0.35">
      <c r="A58" s="9" t="s">
        <v>9</v>
      </c>
      <c r="B58" s="9" t="s">
        <v>10</v>
      </c>
      <c r="C58" s="10">
        <v>45146</v>
      </c>
      <c r="D58" s="6">
        <v>6</v>
      </c>
      <c r="F58" s="6">
        <v>4</v>
      </c>
      <c r="G58" s="6">
        <v>17</v>
      </c>
      <c r="H58" s="9">
        <v>0</v>
      </c>
      <c r="I58" s="6" t="s">
        <v>41</v>
      </c>
    </row>
    <row r="59" spans="1:9" x14ac:dyDescent="0.35">
      <c r="A59" s="9" t="s">
        <v>9</v>
      </c>
      <c r="B59" s="9" t="s">
        <v>10</v>
      </c>
      <c r="C59" s="10">
        <v>45146</v>
      </c>
      <c r="D59" s="6">
        <v>6</v>
      </c>
      <c r="F59" s="6">
        <v>3.5</v>
      </c>
      <c r="G59" s="6">
        <v>19</v>
      </c>
      <c r="H59" s="9">
        <v>0</v>
      </c>
      <c r="I59" s="6" t="s">
        <v>41</v>
      </c>
    </row>
    <row r="60" spans="1:9" x14ac:dyDescent="0.35">
      <c r="A60" s="9" t="s">
        <v>9</v>
      </c>
      <c r="B60" s="9" t="s">
        <v>10</v>
      </c>
      <c r="C60" s="10">
        <v>45146</v>
      </c>
      <c r="D60" s="6">
        <v>6</v>
      </c>
      <c r="F60" s="6">
        <v>5</v>
      </c>
      <c r="G60" s="6">
        <v>21</v>
      </c>
      <c r="H60" s="9">
        <v>0</v>
      </c>
      <c r="I60" s="6" t="s">
        <v>41</v>
      </c>
    </row>
    <row r="61" spans="1:9" x14ac:dyDescent="0.35">
      <c r="A61" s="9" t="s">
        <v>9</v>
      </c>
      <c r="B61" s="9" t="s">
        <v>10</v>
      </c>
      <c r="C61" s="10">
        <v>45146</v>
      </c>
      <c r="D61" s="6">
        <v>6</v>
      </c>
      <c r="F61" s="6">
        <v>4.5</v>
      </c>
      <c r="G61" s="6">
        <v>23</v>
      </c>
      <c r="H61" s="9">
        <v>0</v>
      </c>
      <c r="I61" s="6" t="s">
        <v>41</v>
      </c>
    </row>
    <row r="62" spans="1:9" x14ac:dyDescent="0.35">
      <c r="A62" s="9" t="s">
        <v>9</v>
      </c>
      <c r="B62" s="9" t="s">
        <v>10</v>
      </c>
      <c r="C62" s="10">
        <v>45146</v>
      </c>
      <c r="D62" s="6">
        <v>6</v>
      </c>
      <c r="F62" s="6">
        <v>5</v>
      </c>
      <c r="G62" s="6">
        <v>23</v>
      </c>
      <c r="H62" s="9">
        <v>0</v>
      </c>
      <c r="I62" s="6" t="s">
        <v>41</v>
      </c>
    </row>
    <row r="63" spans="1:9" x14ac:dyDescent="0.35">
      <c r="A63" s="9" t="s">
        <v>9</v>
      </c>
      <c r="B63" s="9" t="s">
        <v>10</v>
      </c>
      <c r="C63" s="10">
        <v>45146</v>
      </c>
      <c r="D63" s="6">
        <v>6</v>
      </c>
      <c r="F63" s="6">
        <v>4</v>
      </c>
      <c r="G63" s="6">
        <v>19</v>
      </c>
      <c r="H63" s="9">
        <v>0</v>
      </c>
      <c r="I63" s="6" t="s">
        <v>41</v>
      </c>
    </row>
    <row r="64" spans="1:9" x14ac:dyDescent="0.35">
      <c r="A64" s="9" t="s">
        <v>9</v>
      </c>
      <c r="B64" s="9" t="s">
        <v>10</v>
      </c>
      <c r="C64" s="10">
        <v>45146</v>
      </c>
      <c r="D64" s="6">
        <v>6</v>
      </c>
      <c r="F64" s="6">
        <v>3</v>
      </c>
      <c r="G64" s="6">
        <v>15</v>
      </c>
      <c r="H64" s="9">
        <v>0</v>
      </c>
      <c r="I64" s="6" t="s">
        <v>41</v>
      </c>
    </row>
    <row r="65" spans="1:9" x14ac:dyDescent="0.35">
      <c r="A65" s="9" t="s">
        <v>9</v>
      </c>
      <c r="B65" s="9" t="s">
        <v>10</v>
      </c>
      <c r="C65" s="10">
        <v>45146</v>
      </c>
      <c r="D65" s="6">
        <v>6</v>
      </c>
      <c r="F65" s="6">
        <v>5</v>
      </c>
      <c r="G65" s="6">
        <v>24</v>
      </c>
      <c r="H65" s="9">
        <v>0</v>
      </c>
      <c r="I65" s="6" t="s">
        <v>41</v>
      </c>
    </row>
    <row r="66" spans="1:9" x14ac:dyDescent="0.35">
      <c r="A66" s="9" t="s">
        <v>9</v>
      </c>
      <c r="B66" s="9" t="s">
        <v>10</v>
      </c>
      <c r="C66" s="10">
        <v>45146</v>
      </c>
      <c r="D66" s="6">
        <v>7</v>
      </c>
      <c r="E66" s="6">
        <v>7</v>
      </c>
      <c r="F66" s="6">
        <v>3</v>
      </c>
      <c r="G66" s="6">
        <v>8</v>
      </c>
      <c r="H66" s="9">
        <v>0</v>
      </c>
      <c r="I66" s="6" t="s">
        <v>41</v>
      </c>
    </row>
    <row r="67" spans="1:9" x14ac:dyDescent="0.35">
      <c r="A67" s="9" t="s">
        <v>9</v>
      </c>
      <c r="B67" s="9" t="s">
        <v>10</v>
      </c>
      <c r="C67" s="10">
        <v>45146</v>
      </c>
      <c r="D67" s="6">
        <v>7</v>
      </c>
      <c r="F67" s="6">
        <v>5</v>
      </c>
      <c r="G67" s="6">
        <v>28</v>
      </c>
      <c r="H67" s="9">
        <v>0</v>
      </c>
      <c r="I67" s="6" t="s">
        <v>41</v>
      </c>
    </row>
    <row r="68" spans="1:9" x14ac:dyDescent="0.35">
      <c r="A68" s="9" t="s">
        <v>9</v>
      </c>
      <c r="B68" s="9" t="s">
        <v>10</v>
      </c>
      <c r="C68" s="10">
        <v>45146</v>
      </c>
      <c r="D68" s="6">
        <v>7</v>
      </c>
      <c r="F68" s="6">
        <v>5.5</v>
      </c>
      <c r="G68" s="6">
        <v>23</v>
      </c>
      <c r="H68" s="9">
        <v>0</v>
      </c>
      <c r="I68" s="6" t="s">
        <v>41</v>
      </c>
    </row>
    <row r="69" spans="1:9" x14ac:dyDescent="0.35">
      <c r="A69" s="9" t="s">
        <v>9</v>
      </c>
      <c r="B69" s="9" t="s">
        <v>10</v>
      </c>
      <c r="C69" s="10">
        <v>45146</v>
      </c>
      <c r="D69" s="6">
        <v>7</v>
      </c>
      <c r="F69" s="6">
        <v>5</v>
      </c>
      <c r="G69" s="6">
        <v>18</v>
      </c>
      <c r="H69" s="9">
        <v>0</v>
      </c>
      <c r="I69" s="6" t="s">
        <v>41</v>
      </c>
    </row>
    <row r="70" spans="1:9" x14ac:dyDescent="0.35">
      <c r="A70" s="9" t="s">
        <v>9</v>
      </c>
      <c r="B70" s="9" t="s">
        <v>10</v>
      </c>
      <c r="C70" s="10">
        <v>45146</v>
      </c>
      <c r="D70" s="6">
        <v>7</v>
      </c>
      <c r="F70" s="6">
        <v>6</v>
      </c>
      <c r="G70" s="6">
        <v>18</v>
      </c>
      <c r="H70" s="9">
        <v>0</v>
      </c>
      <c r="I70" s="6" t="s">
        <v>41</v>
      </c>
    </row>
    <row r="71" spans="1:9" x14ac:dyDescent="0.35">
      <c r="A71" s="9" t="s">
        <v>9</v>
      </c>
      <c r="B71" s="9" t="s">
        <v>10</v>
      </c>
      <c r="C71" s="10">
        <v>45146</v>
      </c>
      <c r="D71" s="6">
        <v>7</v>
      </c>
      <c r="F71" s="6">
        <v>5</v>
      </c>
      <c r="G71" s="6">
        <v>8</v>
      </c>
      <c r="H71" s="9">
        <v>0</v>
      </c>
      <c r="I71" s="6" t="s">
        <v>41</v>
      </c>
    </row>
    <row r="72" spans="1:9" x14ac:dyDescent="0.35">
      <c r="A72" s="9" t="s">
        <v>9</v>
      </c>
      <c r="B72" s="9" t="s">
        <v>10</v>
      </c>
      <c r="C72" s="10">
        <v>45146</v>
      </c>
      <c r="D72" s="6">
        <v>7</v>
      </c>
      <c r="F72" s="6">
        <v>7</v>
      </c>
      <c r="G72" s="6">
        <v>19</v>
      </c>
      <c r="H72" s="9">
        <v>0</v>
      </c>
      <c r="I72" s="6" t="s">
        <v>41</v>
      </c>
    </row>
    <row r="73" spans="1:9" x14ac:dyDescent="0.35">
      <c r="A73" s="9" t="s">
        <v>9</v>
      </c>
      <c r="B73" s="9" t="s">
        <v>10</v>
      </c>
      <c r="C73" s="10">
        <v>45146</v>
      </c>
      <c r="D73" s="6">
        <v>7</v>
      </c>
      <c r="F73" s="6">
        <v>7</v>
      </c>
      <c r="G73" s="6">
        <v>18</v>
      </c>
      <c r="H73" s="9">
        <v>0</v>
      </c>
      <c r="I73" s="6" t="s">
        <v>41</v>
      </c>
    </row>
    <row r="74" spans="1:9" x14ac:dyDescent="0.35">
      <c r="A74" s="9" t="s">
        <v>9</v>
      </c>
      <c r="B74" s="9" t="s">
        <v>10</v>
      </c>
      <c r="C74" s="10">
        <v>45146</v>
      </c>
      <c r="D74" s="6">
        <v>7</v>
      </c>
      <c r="F74" s="6">
        <v>4.5</v>
      </c>
      <c r="G74" s="6">
        <v>19</v>
      </c>
      <c r="H74" s="9">
        <v>0</v>
      </c>
      <c r="I74" s="6" t="s">
        <v>41</v>
      </c>
    </row>
    <row r="75" spans="1:9" x14ac:dyDescent="0.35">
      <c r="A75" s="9" t="s">
        <v>9</v>
      </c>
      <c r="B75" s="9" t="s">
        <v>10</v>
      </c>
      <c r="C75" s="10">
        <v>45146</v>
      </c>
      <c r="D75" s="6">
        <v>7</v>
      </c>
      <c r="F75" s="6">
        <v>6</v>
      </c>
      <c r="G75" s="6">
        <v>23</v>
      </c>
      <c r="H75" s="9">
        <v>0</v>
      </c>
      <c r="I75" s="6" t="s">
        <v>41</v>
      </c>
    </row>
    <row r="76" spans="1:9" x14ac:dyDescent="0.35">
      <c r="A76" s="9" t="s">
        <v>9</v>
      </c>
      <c r="B76" s="9" t="s">
        <v>10</v>
      </c>
      <c r="C76" s="10">
        <v>45146</v>
      </c>
      <c r="D76" s="6">
        <v>7</v>
      </c>
      <c r="F76" s="6">
        <v>5.5</v>
      </c>
      <c r="G76" s="6">
        <v>26</v>
      </c>
      <c r="H76" s="9">
        <v>0</v>
      </c>
      <c r="I76" s="6" t="s">
        <v>41</v>
      </c>
    </row>
    <row r="77" spans="1:9" x14ac:dyDescent="0.35">
      <c r="A77" s="9" t="s">
        <v>9</v>
      </c>
      <c r="B77" s="9" t="s">
        <v>10</v>
      </c>
      <c r="C77" s="10">
        <v>45146</v>
      </c>
      <c r="D77" s="6">
        <v>7</v>
      </c>
      <c r="F77" s="6">
        <v>5</v>
      </c>
      <c r="G77" s="6">
        <v>18</v>
      </c>
      <c r="H77" s="9">
        <v>0</v>
      </c>
      <c r="I77" s="6" t="s">
        <v>41</v>
      </c>
    </row>
    <row r="78" spans="1:9" x14ac:dyDescent="0.35">
      <c r="A78" s="9" t="s">
        <v>9</v>
      </c>
      <c r="B78" s="9" t="s">
        <v>10</v>
      </c>
      <c r="C78" s="10">
        <v>45146</v>
      </c>
      <c r="D78" s="6">
        <v>8</v>
      </c>
      <c r="E78" s="6">
        <v>8</v>
      </c>
      <c r="F78" s="6">
        <v>4.5</v>
      </c>
      <c r="G78" s="6">
        <v>18.5</v>
      </c>
      <c r="H78" s="9">
        <v>0</v>
      </c>
      <c r="I78" s="6" t="s">
        <v>53</v>
      </c>
    </row>
    <row r="79" spans="1:9" x14ac:dyDescent="0.35">
      <c r="A79" s="9" t="s">
        <v>9</v>
      </c>
      <c r="B79" s="9" t="s">
        <v>10</v>
      </c>
      <c r="C79" s="10">
        <v>45146</v>
      </c>
      <c r="D79" s="6">
        <v>8</v>
      </c>
      <c r="F79" s="6">
        <v>4</v>
      </c>
      <c r="G79" s="6">
        <v>19</v>
      </c>
      <c r="H79" s="9">
        <v>0</v>
      </c>
      <c r="I79" s="6" t="s">
        <v>53</v>
      </c>
    </row>
    <row r="80" spans="1:9" x14ac:dyDescent="0.35">
      <c r="A80" s="9" t="s">
        <v>9</v>
      </c>
      <c r="B80" s="9" t="s">
        <v>10</v>
      </c>
      <c r="C80" s="10">
        <v>45146</v>
      </c>
      <c r="D80" s="6">
        <v>8</v>
      </c>
      <c r="F80" s="6">
        <v>3</v>
      </c>
      <c r="G80" s="6">
        <v>19</v>
      </c>
      <c r="H80" s="9">
        <v>0</v>
      </c>
      <c r="I80" s="6" t="s">
        <v>53</v>
      </c>
    </row>
    <row r="81" spans="1:9" x14ac:dyDescent="0.35">
      <c r="A81" s="9" t="s">
        <v>9</v>
      </c>
      <c r="B81" s="9" t="s">
        <v>10</v>
      </c>
      <c r="C81" s="10">
        <v>45146</v>
      </c>
      <c r="D81" s="6">
        <v>8</v>
      </c>
      <c r="F81" s="6">
        <v>2</v>
      </c>
      <c r="G81" s="6">
        <v>11</v>
      </c>
      <c r="H81" s="9">
        <v>0</v>
      </c>
      <c r="I81" s="6" t="s">
        <v>53</v>
      </c>
    </row>
    <row r="82" spans="1:9" x14ac:dyDescent="0.35">
      <c r="A82" s="9" t="s">
        <v>9</v>
      </c>
      <c r="B82" s="9" t="s">
        <v>10</v>
      </c>
      <c r="C82" s="10">
        <v>45146</v>
      </c>
      <c r="D82" s="6">
        <v>8</v>
      </c>
      <c r="F82" s="6">
        <v>4</v>
      </c>
      <c r="G82" s="6">
        <v>17</v>
      </c>
      <c r="H82" s="9">
        <v>0</v>
      </c>
      <c r="I82" s="6" t="s">
        <v>53</v>
      </c>
    </row>
    <row r="83" spans="1:9" x14ac:dyDescent="0.35">
      <c r="A83" s="9" t="s">
        <v>9</v>
      </c>
      <c r="B83" s="9" t="s">
        <v>10</v>
      </c>
      <c r="C83" s="10">
        <v>45146</v>
      </c>
      <c r="D83" s="6">
        <v>8</v>
      </c>
      <c r="F83" s="6">
        <v>6</v>
      </c>
      <c r="G83" s="6">
        <v>16</v>
      </c>
      <c r="H83" s="9">
        <v>0</v>
      </c>
      <c r="I83" s="6" t="s">
        <v>53</v>
      </c>
    </row>
    <row r="84" spans="1:9" x14ac:dyDescent="0.35">
      <c r="A84" s="9" t="s">
        <v>9</v>
      </c>
      <c r="B84" s="9" t="s">
        <v>10</v>
      </c>
      <c r="C84" s="10">
        <v>45146</v>
      </c>
      <c r="D84" s="6">
        <v>8</v>
      </c>
      <c r="F84" s="6">
        <v>3</v>
      </c>
      <c r="G84" s="6">
        <v>14</v>
      </c>
      <c r="H84" s="9">
        <v>0</v>
      </c>
      <c r="I84" s="6" t="s">
        <v>53</v>
      </c>
    </row>
    <row r="85" spans="1:9" x14ac:dyDescent="0.35">
      <c r="A85" s="9" t="s">
        <v>9</v>
      </c>
      <c r="B85" s="9" t="s">
        <v>10</v>
      </c>
      <c r="C85" s="10">
        <v>45146</v>
      </c>
      <c r="D85" s="6">
        <v>8</v>
      </c>
      <c r="F85" s="6">
        <v>3</v>
      </c>
      <c r="G85" s="6">
        <v>12</v>
      </c>
      <c r="H85" s="9">
        <v>0</v>
      </c>
      <c r="I85" s="6" t="s">
        <v>53</v>
      </c>
    </row>
    <row r="86" spans="1:9" x14ac:dyDescent="0.35">
      <c r="A86" s="9" t="s">
        <v>9</v>
      </c>
      <c r="B86" s="9" t="s">
        <v>10</v>
      </c>
      <c r="C86" s="10">
        <v>45146</v>
      </c>
      <c r="D86" s="6">
        <v>9</v>
      </c>
      <c r="E86" s="6">
        <v>9</v>
      </c>
      <c r="F86" s="6">
        <v>4</v>
      </c>
      <c r="G86" s="6">
        <v>15</v>
      </c>
      <c r="H86" s="9">
        <v>0</v>
      </c>
      <c r="I86" s="6" t="s">
        <v>41</v>
      </c>
    </row>
    <row r="87" spans="1:9" x14ac:dyDescent="0.35">
      <c r="A87" s="9" t="s">
        <v>9</v>
      </c>
      <c r="B87" s="9" t="s">
        <v>10</v>
      </c>
      <c r="C87" s="10">
        <v>45146</v>
      </c>
      <c r="D87" s="6">
        <v>9</v>
      </c>
      <c r="F87" s="6">
        <v>5</v>
      </c>
      <c r="G87" s="6">
        <v>23</v>
      </c>
      <c r="H87" s="9">
        <v>0</v>
      </c>
      <c r="I87" s="6" t="s">
        <v>41</v>
      </c>
    </row>
    <row r="88" spans="1:9" x14ac:dyDescent="0.35">
      <c r="A88" s="9" t="s">
        <v>9</v>
      </c>
      <c r="B88" s="9" t="s">
        <v>10</v>
      </c>
      <c r="C88" s="10">
        <v>45146</v>
      </c>
      <c r="D88" s="6">
        <v>9</v>
      </c>
      <c r="F88" s="6">
        <v>6</v>
      </c>
      <c r="G88" s="6">
        <v>20</v>
      </c>
      <c r="H88" s="9">
        <v>0</v>
      </c>
      <c r="I88" s="6" t="s">
        <v>41</v>
      </c>
    </row>
    <row r="89" spans="1:9" x14ac:dyDescent="0.35">
      <c r="A89" s="9" t="s">
        <v>9</v>
      </c>
      <c r="B89" s="9" t="s">
        <v>10</v>
      </c>
      <c r="C89" s="10">
        <v>45146</v>
      </c>
      <c r="D89" s="6">
        <v>9</v>
      </c>
      <c r="F89" s="6">
        <v>6</v>
      </c>
      <c r="G89" s="6">
        <v>23</v>
      </c>
      <c r="H89" s="9">
        <v>0</v>
      </c>
      <c r="I89" s="6" t="s">
        <v>41</v>
      </c>
    </row>
    <row r="90" spans="1:9" x14ac:dyDescent="0.35">
      <c r="A90" s="9" t="s">
        <v>9</v>
      </c>
      <c r="B90" s="9" t="s">
        <v>10</v>
      </c>
      <c r="C90" s="10">
        <v>45146</v>
      </c>
      <c r="D90" s="6">
        <v>9</v>
      </c>
      <c r="F90" s="6">
        <v>8</v>
      </c>
      <c r="G90" s="6">
        <v>22</v>
      </c>
      <c r="H90" s="9">
        <v>0</v>
      </c>
      <c r="I90" s="6" t="s">
        <v>41</v>
      </c>
    </row>
    <row r="91" spans="1:9" x14ac:dyDescent="0.35">
      <c r="A91" s="9" t="s">
        <v>9</v>
      </c>
      <c r="B91" s="9" t="s">
        <v>10</v>
      </c>
      <c r="C91" s="10">
        <v>45146</v>
      </c>
      <c r="D91" s="6">
        <v>9</v>
      </c>
      <c r="F91" s="6">
        <v>10</v>
      </c>
      <c r="G91" s="6">
        <v>25</v>
      </c>
      <c r="H91" s="9">
        <v>0</v>
      </c>
      <c r="I91" s="6" t="s">
        <v>41</v>
      </c>
    </row>
    <row r="92" spans="1:9" x14ac:dyDescent="0.35">
      <c r="A92" s="9" t="s">
        <v>9</v>
      </c>
      <c r="B92" s="9" t="s">
        <v>10</v>
      </c>
      <c r="C92" s="10">
        <v>45146</v>
      </c>
      <c r="D92" s="6">
        <v>9</v>
      </c>
      <c r="F92" s="6">
        <v>4</v>
      </c>
      <c r="G92" s="6">
        <v>21</v>
      </c>
      <c r="H92" s="9">
        <v>0</v>
      </c>
      <c r="I92" s="6" t="s">
        <v>41</v>
      </c>
    </row>
    <row r="93" spans="1:9" x14ac:dyDescent="0.35">
      <c r="A93" s="9" t="s">
        <v>9</v>
      </c>
      <c r="B93" s="9" t="s">
        <v>10</v>
      </c>
      <c r="C93" s="10">
        <v>45146</v>
      </c>
      <c r="D93" s="6">
        <v>9</v>
      </c>
      <c r="F93" s="6">
        <v>3.5</v>
      </c>
      <c r="G93" s="6">
        <v>18</v>
      </c>
      <c r="H93" s="9">
        <v>0</v>
      </c>
      <c r="I93" s="6" t="s">
        <v>41</v>
      </c>
    </row>
    <row r="94" spans="1:9" x14ac:dyDescent="0.35">
      <c r="A94" s="9" t="s">
        <v>9</v>
      </c>
      <c r="B94" s="9" t="s">
        <v>10</v>
      </c>
      <c r="C94" s="10">
        <v>45146</v>
      </c>
      <c r="D94" s="6">
        <v>10</v>
      </c>
      <c r="E94" s="6">
        <v>10</v>
      </c>
      <c r="F94" s="6">
        <v>2</v>
      </c>
      <c r="G94" s="6">
        <v>13</v>
      </c>
      <c r="H94" s="9">
        <v>0</v>
      </c>
      <c r="I94" s="6" t="s">
        <v>53</v>
      </c>
    </row>
    <row r="95" spans="1:9" x14ac:dyDescent="0.35">
      <c r="A95" s="9" t="s">
        <v>9</v>
      </c>
      <c r="B95" s="9" t="s">
        <v>10</v>
      </c>
      <c r="C95" s="10">
        <v>45146</v>
      </c>
      <c r="D95" s="6">
        <v>10</v>
      </c>
      <c r="F95" s="6">
        <v>2</v>
      </c>
      <c r="G95" s="6">
        <v>12</v>
      </c>
      <c r="H95" s="9">
        <v>0</v>
      </c>
      <c r="I95" s="6" t="s">
        <v>53</v>
      </c>
    </row>
    <row r="96" spans="1:9" x14ac:dyDescent="0.35">
      <c r="A96" s="9" t="s">
        <v>9</v>
      </c>
      <c r="B96" s="9" t="s">
        <v>10</v>
      </c>
      <c r="C96" s="10">
        <v>45146</v>
      </c>
      <c r="D96" s="6">
        <v>10</v>
      </c>
      <c r="F96" s="6">
        <v>6</v>
      </c>
      <c r="G96" s="6">
        <v>21.5</v>
      </c>
      <c r="H96" s="9">
        <v>0</v>
      </c>
      <c r="I96" s="6" t="s">
        <v>53</v>
      </c>
    </row>
    <row r="97" spans="1:9" x14ac:dyDescent="0.35">
      <c r="A97" s="9" t="s">
        <v>9</v>
      </c>
      <c r="B97" s="9" t="s">
        <v>10</v>
      </c>
      <c r="C97" s="10">
        <v>45146</v>
      </c>
      <c r="D97" s="6">
        <v>10</v>
      </c>
      <c r="F97" s="6">
        <v>2</v>
      </c>
      <c r="G97" s="6">
        <v>15</v>
      </c>
      <c r="H97" s="9">
        <v>0</v>
      </c>
      <c r="I97" s="6" t="s">
        <v>53</v>
      </c>
    </row>
    <row r="98" spans="1:9" x14ac:dyDescent="0.35">
      <c r="A98" s="9" t="s">
        <v>9</v>
      </c>
      <c r="B98" s="9" t="s">
        <v>10</v>
      </c>
      <c r="C98" s="10">
        <v>45146</v>
      </c>
      <c r="D98" s="6">
        <v>10</v>
      </c>
      <c r="F98" s="6">
        <v>3</v>
      </c>
      <c r="G98" s="6">
        <v>18</v>
      </c>
      <c r="H98" s="9">
        <v>0</v>
      </c>
      <c r="I98" s="6" t="s">
        <v>53</v>
      </c>
    </row>
    <row r="99" spans="1:9" x14ac:dyDescent="0.35">
      <c r="A99" s="9" t="s">
        <v>9</v>
      </c>
      <c r="B99" s="9" t="s">
        <v>10</v>
      </c>
      <c r="C99" s="10">
        <v>45146</v>
      </c>
      <c r="D99" s="6">
        <v>10</v>
      </c>
      <c r="F99" s="6">
        <v>2</v>
      </c>
      <c r="G99" s="6">
        <v>20</v>
      </c>
      <c r="H99" s="9">
        <v>0</v>
      </c>
      <c r="I99" s="6" t="s">
        <v>53</v>
      </c>
    </row>
    <row r="100" spans="1:9" x14ac:dyDescent="0.35">
      <c r="A100" s="9" t="s">
        <v>9</v>
      </c>
      <c r="B100" s="9" t="s">
        <v>10</v>
      </c>
      <c r="C100" s="10">
        <v>45146</v>
      </c>
      <c r="D100" s="6">
        <v>10</v>
      </c>
      <c r="F100" s="6">
        <v>3</v>
      </c>
      <c r="G100" s="6">
        <v>18</v>
      </c>
      <c r="H100" s="9">
        <v>0</v>
      </c>
      <c r="I100" s="6" t="s">
        <v>53</v>
      </c>
    </row>
    <row r="101" spans="1:9" x14ac:dyDescent="0.35">
      <c r="A101" s="9" t="s">
        <v>9</v>
      </c>
      <c r="B101" s="9" t="s">
        <v>10</v>
      </c>
      <c r="C101" s="10">
        <v>45146</v>
      </c>
      <c r="D101" s="6">
        <v>10</v>
      </c>
      <c r="F101" s="6">
        <v>2</v>
      </c>
      <c r="G101" s="6">
        <v>20</v>
      </c>
      <c r="H101" s="9">
        <v>0</v>
      </c>
      <c r="I101" s="6" t="s">
        <v>53</v>
      </c>
    </row>
    <row r="102" spans="1:9" x14ac:dyDescent="0.35">
      <c r="A102" s="9" t="s">
        <v>9</v>
      </c>
      <c r="B102" s="9" t="s">
        <v>10</v>
      </c>
      <c r="C102" s="10">
        <v>45146</v>
      </c>
      <c r="D102" s="6">
        <v>10</v>
      </c>
      <c r="F102" s="6">
        <v>3</v>
      </c>
      <c r="G102" s="6">
        <v>18</v>
      </c>
      <c r="H102" s="9">
        <v>0</v>
      </c>
      <c r="I102" s="6" t="s">
        <v>53</v>
      </c>
    </row>
    <row r="103" spans="1:9" x14ac:dyDescent="0.35">
      <c r="A103" s="9" t="s">
        <v>9</v>
      </c>
      <c r="B103" s="9" t="s">
        <v>10</v>
      </c>
      <c r="C103" s="10">
        <v>45146</v>
      </c>
      <c r="D103" s="6">
        <v>10</v>
      </c>
      <c r="F103" s="6">
        <v>5</v>
      </c>
      <c r="G103" s="6">
        <v>21</v>
      </c>
      <c r="H103" s="9">
        <v>0</v>
      </c>
      <c r="I103" s="6" t="s">
        <v>53</v>
      </c>
    </row>
    <row r="104" spans="1:9" x14ac:dyDescent="0.35">
      <c r="A104" s="9" t="s">
        <v>9</v>
      </c>
      <c r="B104" s="9" t="s">
        <v>10</v>
      </c>
      <c r="C104" s="10">
        <v>45146</v>
      </c>
      <c r="D104" s="6">
        <v>10</v>
      </c>
      <c r="F104" s="6">
        <v>3</v>
      </c>
      <c r="G104" s="6">
        <v>21</v>
      </c>
      <c r="H104" s="9">
        <v>0</v>
      </c>
      <c r="I104" s="6" t="s">
        <v>53</v>
      </c>
    </row>
    <row r="105" spans="1:9" x14ac:dyDescent="0.35">
      <c r="A105" s="9" t="s">
        <v>9</v>
      </c>
      <c r="B105" s="9" t="s">
        <v>10</v>
      </c>
      <c r="C105" s="10">
        <v>45146</v>
      </c>
      <c r="D105" s="6">
        <v>10</v>
      </c>
      <c r="F105" s="6">
        <v>2</v>
      </c>
      <c r="G105" s="6">
        <v>13</v>
      </c>
      <c r="H105" s="9">
        <v>0</v>
      </c>
      <c r="I105" s="6" t="s">
        <v>53</v>
      </c>
    </row>
    <row r="106" spans="1:9" x14ac:dyDescent="0.35">
      <c r="A106" s="9" t="s">
        <v>9</v>
      </c>
      <c r="B106" s="9" t="s">
        <v>10</v>
      </c>
      <c r="C106" s="10">
        <v>45146</v>
      </c>
      <c r="D106" s="6">
        <v>10</v>
      </c>
      <c r="F106" s="6">
        <v>2</v>
      </c>
      <c r="G106" s="6">
        <v>21</v>
      </c>
      <c r="H106" s="9">
        <v>0</v>
      </c>
      <c r="I106" s="6" t="s">
        <v>53</v>
      </c>
    </row>
    <row r="107" spans="1:9" x14ac:dyDescent="0.35">
      <c r="A107" s="9" t="s">
        <v>9</v>
      </c>
      <c r="B107" s="9" t="s">
        <v>10</v>
      </c>
      <c r="C107" s="10">
        <v>45146</v>
      </c>
      <c r="D107" s="6">
        <v>10</v>
      </c>
      <c r="F107" s="6">
        <v>2</v>
      </c>
      <c r="G107" s="6">
        <v>23</v>
      </c>
      <c r="H107" s="9">
        <v>0</v>
      </c>
      <c r="I107" s="6" t="s">
        <v>53</v>
      </c>
    </row>
    <row r="108" spans="1:9" x14ac:dyDescent="0.35">
      <c r="A108" s="9" t="s">
        <v>9</v>
      </c>
      <c r="B108" s="9" t="s">
        <v>10</v>
      </c>
      <c r="C108" s="10">
        <v>45146</v>
      </c>
      <c r="D108" s="6">
        <v>10</v>
      </c>
      <c r="F108" s="6">
        <v>3</v>
      </c>
      <c r="G108" s="6">
        <v>16</v>
      </c>
      <c r="H108" s="9">
        <v>0</v>
      </c>
      <c r="I108" s="6" t="s">
        <v>53</v>
      </c>
    </row>
    <row r="109" spans="1:9" x14ac:dyDescent="0.35">
      <c r="E109" s="26" t="s">
        <v>126</v>
      </c>
      <c r="F109" s="6">
        <f>AVERAGE(F25:F108)</f>
        <v>4.1726190476190474</v>
      </c>
      <c r="G109" s="6">
        <f>AVERAGE(G25:G108)</f>
        <v>19.142857142857142</v>
      </c>
    </row>
    <row r="111" spans="1:9" x14ac:dyDescent="0.35">
      <c r="G111" s="9" t="s">
        <v>14</v>
      </c>
      <c r="H111" s="9">
        <f>COUNTIF(H4:H108,0)</f>
        <v>105</v>
      </c>
      <c r="I111" s="6">
        <f>(H111/$H$117)*100</f>
        <v>100</v>
      </c>
    </row>
    <row r="112" spans="1:9" x14ac:dyDescent="0.35">
      <c r="G112" s="9" t="s">
        <v>15</v>
      </c>
      <c r="H112" s="9">
        <f>COUNTIF(H2:H108,1)</f>
        <v>0</v>
      </c>
      <c r="I112" s="6">
        <f>(H112/$H$117)*100</f>
        <v>0</v>
      </c>
    </row>
    <row r="113" spans="7:9" x14ac:dyDescent="0.35">
      <c r="G113" s="9" t="s">
        <v>16</v>
      </c>
      <c r="H113" s="9">
        <f>COUNTIF(H2:H108,2)</f>
        <v>0</v>
      </c>
      <c r="I113" s="6">
        <f>(H113/$H$117)*100</f>
        <v>0</v>
      </c>
    </row>
    <row r="114" spans="7:9" x14ac:dyDescent="0.35">
      <c r="G114" s="9" t="s">
        <v>17</v>
      </c>
      <c r="H114" s="9">
        <f>COUNTIF(H2:H108,3)</f>
        <v>0</v>
      </c>
      <c r="I114" s="6">
        <f>(H114/$H$117)*100</f>
        <v>0</v>
      </c>
    </row>
    <row r="115" spans="7:9" x14ac:dyDescent="0.35">
      <c r="G115" s="9" t="s">
        <v>18</v>
      </c>
      <c r="H115" s="9">
        <f>COUNTIF(H2:H108,4)</f>
        <v>0</v>
      </c>
      <c r="I115" s="6">
        <f>(H115/$H$117)*100</f>
        <v>0</v>
      </c>
    </row>
    <row r="117" spans="7:9" x14ac:dyDescent="0.35">
      <c r="H117" s="6">
        <f>SUM(H111:H115)</f>
        <v>105</v>
      </c>
      <c r="I117" s="6">
        <f>SUM(I111:I115)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11"/>
  <sheetViews>
    <sheetView topLeftCell="A85" zoomScale="80" zoomScaleNormal="80" workbookViewId="0">
      <selection activeCell="E104" sqref="E104:G104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4" width="12.453125" style="6" customWidth="1"/>
    <col min="5" max="5" width="16.1796875" style="6" customWidth="1"/>
    <col min="6" max="6" width="15.81640625" style="6" customWidth="1"/>
    <col min="7" max="7" width="14.1796875" style="6" customWidth="1"/>
    <col min="8" max="8" width="12.453125" style="6" customWidth="1"/>
    <col min="9" max="9" width="8.81640625" style="6" customWidth="1"/>
    <col min="10" max="10" width="10.36328125" style="6" customWidth="1"/>
    <col min="11" max="16384" width="9.1796875" style="6"/>
  </cols>
  <sheetData>
    <row r="1" spans="1:10" x14ac:dyDescent="0.35">
      <c r="A1" s="6" t="s">
        <v>31</v>
      </c>
      <c r="B1" s="6" t="s">
        <v>1</v>
      </c>
      <c r="C1" s="6" t="s">
        <v>2</v>
      </c>
      <c r="D1" s="6" t="s">
        <v>32</v>
      </c>
      <c r="E1" s="6" t="s">
        <v>33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</row>
    <row r="2" spans="1:10" x14ac:dyDescent="0.35">
      <c r="A2" s="9" t="s">
        <v>9</v>
      </c>
      <c r="B2" s="9" t="s">
        <v>10</v>
      </c>
      <c r="C2" s="10">
        <v>45183</v>
      </c>
      <c r="D2" s="6">
        <v>1</v>
      </c>
      <c r="E2" s="9">
        <v>1</v>
      </c>
      <c r="F2" s="9">
        <v>4</v>
      </c>
      <c r="G2" s="9">
        <v>12</v>
      </c>
      <c r="H2" s="9">
        <v>0</v>
      </c>
      <c r="I2" s="6" t="s">
        <v>28</v>
      </c>
    </row>
    <row r="3" spans="1:10" x14ac:dyDescent="0.35">
      <c r="A3" s="9" t="s">
        <v>9</v>
      </c>
      <c r="B3" s="9" t="s">
        <v>10</v>
      </c>
      <c r="C3" s="10">
        <v>45183</v>
      </c>
      <c r="D3" s="6">
        <v>1</v>
      </c>
      <c r="F3" s="6">
        <v>4</v>
      </c>
      <c r="G3" s="6">
        <v>21</v>
      </c>
      <c r="H3" s="9">
        <v>1</v>
      </c>
      <c r="I3" s="6" t="s">
        <v>28</v>
      </c>
    </row>
    <row r="4" spans="1:10" x14ac:dyDescent="0.35">
      <c r="A4" s="9" t="s">
        <v>9</v>
      </c>
      <c r="B4" s="9" t="s">
        <v>10</v>
      </c>
      <c r="C4" s="10">
        <v>45183</v>
      </c>
      <c r="D4" s="6">
        <v>1</v>
      </c>
      <c r="F4" s="6">
        <v>3</v>
      </c>
      <c r="G4" s="6">
        <v>18</v>
      </c>
      <c r="H4" s="6">
        <v>0</v>
      </c>
      <c r="I4" s="6" t="s">
        <v>28</v>
      </c>
    </row>
    <row r="5" spans="1:10" x14ac:dyDescent="0.35">
      <c r="A5" s="9" t="s">
        <v>9</v>
      </c>
      <c r="B5" s="9" t="s">
        <v>10</v>
      </c>
      <c r="C5" s="10">
        <v>45183</v>
      </c>
      <c r="D5" s="6">
        <v>1</v>
      </c>
      <c r="F5" s="6">
        <v>4</v>
      </c>
      <c r="G5" s="6">
        <v>21</v>
      </c>
      <c r="H5" s="6">
        <v>1</v>
      </c>
      <c r="I5" s="6" t="s">
        <v>28</v>
      </c>
    </row>
    <row r="6" spans="1:10" x14ac:dyDescent="0.35">
      <c r="A6" s="9" t="s">
        <v>9</v>
      </c>
      <c r="B6" s="9" t="s">
        <v>10</v>
      </c>
      <c r="C6" s="10">
        <v>45183</v>
      </c>
      <c r="D6" s="6">
        <v>1</v>
      </c>
      <c r="F6" s="6">
        <v>3</v>
      </c>
      <c r="G6" s="6">
        <v>25</v>
      </c>
      <c r="H6" s="6">
        <v>2</v>
      </c>
      <c r="I6" s="6" t="s">
        <v>28</v>
      </c>
    </row>
    <row r="7" spans="1:10" x14ac:dyDescent="0.35">
      <c r="A7" s="9" t="s">
        <v>9</v>
      </c>
      <c r="B7" s="9" t="s">
        <v>10</v>
      </c>
      <c r="C7" s="10">
        <v>45183</v>
      </c>
      <c r="D7" s="6">
        <v>1</v>
      </c>
      <c r="F7" s="6">
        <v>6</v>
      </c>
      <c r="G7" s="6">
        <v>20</v>
      </c>
      <c r="H7" s="6">
        <v>2</v>
      </c>
      <c r="I7" s="6" t="s">
        <v>28</v>
      </c>
    </row>
    <row r="8" spans="1:10" x14ac:dyDescent="0.35">
      <c r="A8" s="9" t="s">
        <v>9</v>
      </c>
      <c r="B8" s="9" t="s">
        <v>10</v>
      </c>
      <c r="C8" s="10">
        <v>45183</v>
      </c>
      <c r="D8" s="6">
        <v>1</v>
      </c>
      <c r="F8" s="6">
        <v>4</v>
      </c>
      <c r="G8" s="6">
        <v>13</v>
      </c>
      <c r="H8" s="6">
        <v>0</v>
      </c>
      <c r="I8" s="6" t="s">
        <v>28</v>
      </c>
    </row>
    <row r="9" spans="1:10" x14ac:dyDescent="0.35">
      <c r="A9" s="9" t="s">
        <v>9</v>
      </c>
      <c r="B9" s="9" t="s">
        <v>10</v>
      </c>
      <c r="C9" s="10">
        <v>45183</v>
      </c>
      <c r="D9" s="6">
        <v>1</v>
      </c>
      <c r="F9" s="6">
        <v>2</v>
      </c>
      <c r="G9" s="6">
        <v>5</v>
      </c>
      <c r="H9" s="6">
        <v>0</v>
      </c>
      <c r="I9" s="6" t="s">
        <v>28</v>
      </c>
    </row>
    <row r="10" spans="1:10" x14ac:dyDescent="0.35">
      <c r="A10" s="9" t="s">
        <v>9</v>
      </c>
      <c r="B10" s="9" t="s">
        <v>10</v>
      </c>
      <c r="C10" s="10">
        <v>45183</v>
      </c>
      <c r="D10" s="6">
        <v>1</v>
      </c>
      <c r="F10" s="6">
        <v>3</v>
      </c>
      <c r="G10" s="6">
        <v>19</v>
      </c>
      <c r="H10" s="6">
        <v>1</v>
      </c>
      <c r="I10" s="6" t="s">
        <v>28</v>
      </c>
    </row>
    <row r="11" spans="1:10" x14ac:dyDescent="0.35">
      <c r="A11" s="9" t="s">
        <v>9</v>
      </c>
      <c r="B11" s="9" t="s">
        <v>10</v>
      </c>
      <c r="C11" s="10">
        <v>45183</v>
      </c>
      <c r="D11" s="6">
        <v>2</v>
      </c>
      <c r="E11" s="6">
        <v>2</v>
      </c>
      <c r="F11" s="6">
        <v>6</v>
      </c>
      <c r="G11" s="6">
        <v>18</v>
      </c>
      <c r="H11" s="6">
        <v>0</v>
      </c>
      <c r="I11" s="6" t="s">
        <v>69</v>
      </c>
    </row>
    <row r="12" spans="1:10" x14ac:dyDescent="0.35">
      <c r="A12" s="9" t="s">
        <v>9</v>
      </c>
      <c r="B12" s="9" t="s">
        <v>10</v>
      </c>
      <c r="C12" s="10">
        <v>45183</v>
      </c>
      <c r="D12" s="6">
        <v>2</v>
      </c>
      <c r="F12" s="6">
        <v>10</v>
      </c>
      <c r="G12" s="6">
        <v>27</v>
      </c>
      <c r="H12" s="6">
        <v>1</v>
      </c>
      <c r="I12" s="6" t="s">
        <v>69</v>
      </c>
    </row>
    <row r="13" spans="1:10" x14ac:dyDescent="0.35">
      <c r="A13" s="9" t="s">
        <v>9</v>
      </c>
      <c r="B13" s="9" t="s">
        <v>10</v>
      </c>
      <c r="C13" s="10">
        <v>45183</v>
      </c>
      <c r="D13" s="6">
        <v>2</v>
      </c>
      <c r="F13" s="6">
        <v>9</v>
      </c>
      <c r="G13" s="6">
        <v>22</v>
      </c>
      <c r="H13" s="6">
        <v>1</v>
      </c>
      <c r="I13" s="6" t="s">
        <v>69</v>
      </c>
    </row>
    <row r="14" spans="1:10" x14ac:dyDescent="0.35">
      <c r="A14" s="9" t="s">
        <v>9</v>
      </c>
      <c r="B14" s="9" t="s">
        <v>10</v>
      </c>
      <c r="C14" s="10">
        <v>45183</v>
      </c>
      <c r="D14" s="6">
        <v>2</v>
      </c>
      <c r="F14" s="6">
        <v>4</v>
      </c>
      <c r="G14" s="6">
        <v>18</v>
      </c>
      <c r="H14" s="6">
        <v>0</v>
      </c>
      <c r="I14" s="6" t="s">
        <v>69</v>
      </c>
    </row>
    <row r="15" spans="1:10" x14ac:dyDescent="0.35">
      <c r="A15" s="9" t="s">
        <v>9</v>
      </c>
      <c r="B15" s="9" t="s">
        <v>10</v>
      </c>
      <c r="C15" s="10">
        <v>45183</v>
      </c>
      <c r="D15" s="6">
        <v>2</v>
      </c>
      <c r="F15" s="6">
        <v>2</v>
      </c>
      <c r="G15" s="6">
        <v>18</v>
      </c>
      <c r="H15" s="6">
        <v>0</v>
      </c>
      <c r="I15" s="6" t="s">
        <v>69</v>
      </c>
    </row>
    <row r="16" spans="1:10" x14ac:dyDescent="0.35">
      <c r="A16" s="9" t="s">
        <v>9</v>
      </c>
      <c r="B16" s="9" t="s">
        <v>10</v>
      </c>
      <c r="C16" s="10">
        <v>45183</v>
      </c>
      <c r="D16" s="6">
        <v>2</v>
      </c>
      <c r="F16" s="6">
        <v>6</v>
      </c>
      <c r="G16" s="6">
        <v>21</v>
      </c>
      <c r="H16" s="6">
        <v>0</v>
      </c>
      <c r="I16" s="6" t="s">
        <v>69</v>
      </c>
    </row>
    <row r="17" spans="1:9" x14ac:dyDescent="0.35">
      <c r="A17" s="9" t="s">
        <v>9</v>
      </c>
      <c r="B17" s="9" t="s">
        <v>10</v>
      </c>
      <c r="C17" s="10">
        <v>45183</v>
      </c>
      <c r="D17" s="6">
        <v>3</v>
      </c>
      <c r="E17" s="6">
        <v>3</v>
      </c>
      <c r="F17" s="6">
        <v>2</v>
      </c>
      <c r="G17" s="6">
        <v>19</v>
      </c>
      <c r="H17" s="6">
        <v>0</v>
      </c>
      <c r="I17" s="6" t="s">
        <v>28</v>
      </c>
    </row>
    <row r="18" spans="1:9" x14ac:dyDescent="0.35">
      <c r="A18" s="9" t="s">
        <v>9</v>
      </c>
      <c r="B18" s="9" t="s">
        <v>10</v>
      </c>
      <c r="C18" s="10">
        <v>45183</v>
      </c>
      <c r="D18" s="6">
        <v>3</v>
      </c>
      <c r="F18" s="6">
        <v>3</v>
      </c>
      <c r="G18" s="6">
        <v>18</v>
      </c>
      <c r="H18" s="6">
        <v>1</v>
      </c>
      <c r="I18" s="6" t="s">
        <v>28</v>
      </c>
    </row>
    <row r="19" spans="1:9" x14ac:dyDescent="0.35">
      <c r="A19" s="9" t="s">
        <v>9</v>
      </c>
      <c r="B19" s="9" t="s">
        <v>10</v>
      </c>
      <c r="C19" s="10">
        <v>45183</v>
      </c>
      <c r="D19" s="6">
        <v>3</v>
      </c>
      <c r="F19" s="6">
        <v>2</v>
      </c>
      <c r="G19" s="6">
        <v>19</v>
      </c>
      <c r="H19" s="6">
        <v>3</v>
      </c>
      <c r="I19" s="6" t="s">
        <v>28</v>
      </c>
    </row>
    <row r="20" spans="1:9" x14ac:dyDescent="0.35">
      <c r="A20" s="9" t="s">
        <v>9</v>
      </c>
      <c r="B20" s="9" t="s">
        <v>10</v>
      </c>
      <c r="C20" s="10">
        <v>45183</v>
      </c>
      <c r="D20" s="6">
        <v>3</v>
      </c>
      <c r="F20" s="6">
        <v>5</v>
      </c>
      <c r="G20" s="6">
        <v>13</v>
      </c>
      <c r="H20" s="6">
        <v>0</v>
      </c>
      <c r="I20" s="6" t="s">
        <v>28</v>
      </c>
    </row>
    <row r="21" spans="1:9" x14ac:dyDescent="0.35">
      <c r="A21" s="9" t="s">
        <v>9</v>
      </c>
      <c r="B21" s="9" t="s">
        <v>10</v>
      </c>
      <c r="C21" s="10">
        <v>45183</v>
      </c>
      <c r="D21" s="6">
        <v>3</v>
      </c>
      <c r="F21" s="6">
        <v>3</v>
      </c>
      <c r="G21" s="6">
        <v>22</v>
      </c>
      <c r="H21" s="6">
        <v>3</v>
      </c>
      <c r="I21" s="6" t="s">
        <v>28</v>
      </c>
    </row>
    <row r="22" spans="1:9" x14ac:dyDescent="0.35">
      <c r="A22" s="9" t="s">
        <v>9</v>
      </c>
      <c r="B22" s="9" t="s">
        <v>10</v>
      </c>
      <c r="C22" s="10">
        <v>45183</v>
      </c>
      <c r="D22" s="6">
        <v>3</v>
      </c>
      <c r="F22" s="6">
        <v>4</v>
      </c>
      <c r="G22" s="6">
        <v>18</v>
      </c>
      <c r="H22" s="6">
        <v>1</v>
      </c>
      <c r="I22" s="6" t="s">
        <v>28</v>
      </c>
    </row>
    <row r="23" spans="1:9" x14ac:dyDescent="0.35">
      <c r="A23" s="9" t="s">
        <v>9</v>
      </c>
      <c r="B23" s="9" t="s">
        <v>10</v>
      </c>
      <c r="C23" s="10">
        <v>45183</v>
      </c>
      <c r="D23" s="6">
        <v>3</v>
      </c>
      <c r="F23" s="6">
        <v>5</v>
      </c>
      <c r="G23" s="6">
        <v>19</v>
      </c>
      <c r="H23" s="6">
        <v>0</v>
      </c>
      <c r="I23" s="6" t="s">
        <v>28</v>
      </c>
    </row>
    <row r="24" spans="1:9" x14ac:dyDescent="0.35">
      <c r="A24" s="9" t="s">
        <v>9</v>
      </c>
      <c r="B24" s="9" t="s">
        <v>10</v>
      </c>
      <c r="C24" s="10">
        <v>45183</v>
      </c>
      <c r="D24" s="6">
        <v>3</v>
      </c>
      <c r="F24" s="6">
        <v>5</v>
      </c>
      <c r="G24" s="6">
        <v>16</v>
      </c>
      <c r="H24" s="6">
        <v>0</v>
      </c>
      <c r="I24" s="6" t="s">
        <v>28</v>
      </c>
    </row>
    <row r="25" spans="1:9" x14ac:dyDescent="0.35">
      <c r="A25" s="9" t="s">
        <v>9</v>
      </c>
      <c r="B25" s="9" t="s">
        <v>10</v>
      </c>
      <c r="C25" s="10">
        <v>45183</v>
      </c>
      <c r="D25" s="6">
        <v>4</v>
      </c>
      <c r="E25" s="6">
        <v>4</v>
      </c>
      <c r="F25" s="6">
        <v>7</v>
      </c>
      <c r="G25" s="6">
        <v>21</v>
      </c>
      <c r="H25" s="6">
        <v>0</v>
      </c>
      <c r="I25" s="6" t="s">
        <v>69</v>
      </c>
    </row>
    <row r="26" spans="1:9" x14ac:dyDescent="0.35">
      <c r="A26" s="9" t="s">
        <v>9</v>
      </c>
      <c r="B26" s="9" t="s">
        <v>10</v>
      </c>
      <c r="C26" s="10">
        <v>45183</v>
      </c>
      <c r="D26" s="6">
        <v>4</v>
      </c>
      <c r="F26" s="6">
        <v>5</v>
      </c>
      <c r="G26" s="6">
        <v>14</v>
      </c>
      <c r="H26" s="6">
        <v>0</v>
      </c>
      <c r="I26" s="6" t="s">
        <v>69</v>
      </c>
    </row>
    <row r="27" spans="1:9" x14ac:dyDescent="0.35">
      <c r="A27" s="9" t="s">
        <v>9</v>
      </c>
      <c r="B27" s="9" t="s">
        <v>10</v>
      </c>
      <c r="C27" s="10">
        <v>45183</v>
      </c>
      <c r="D27" s="6">
        <v>4</v>
      </c>
      <c r="F27" s="6">
        <v>4</v>
      </c>
      <c r="G27" s="6">
        <v>13</v>
      </c>
      <c r="H27" s="6">
        <v>0</v>
      </c>
      <c r="I27" s="6" t="s">
        <v>69</v>
      </c>
    </row>
    <row r="28" spans="1:9" x14ac:dyDescent="0.35">
      <c r="A28" s="9" t="s">
        <v>9</v>
      </c>
      <c r="B28" s="9" t="s">
        <v>10</v>
      </c>
      <c r="C28" s="10">
        <v>45183</v>
      </c>
      <c r="D28" s="6">
        <v>4</v>
      </c>
      <c r="F28" s="6">
        <v>4</v>
      </c>
      <c r="G28" s="6">
        <v>13</v>
      </c>
      <c r="H28" s="6">
        <v>0</v>
      </c>
      <c r="I28" s="6" t="s">
        <v>69</v>
      </c>
    </row>
    <row r="29" spans="1:9" x14ac:dyDescent="0.35">
      <c r="A29" s="9" t="s">
        <v>9</v>
      </c>
      <c r="B29" s="9" t="s">
        <v>10</v>
      </c>
      <c r="C29" s="10">
        <v>45183</v>
      </c>
      <c r="D29" s="6">
        <v>4</v>
      </c>
      <c r="F29" s="6">
        <v>3</v>
      </c>
      <c r="G29" s="6">
        <v>12</v>
      </c>
      <c r="H29" s="6">
        <v>0</v>
      </c>
      <c r="I29" s="6" t="s">
        <v>69</v>
      </c>
    </row>
    <row r="30" spans="1:9" x14ac:dyDescent="0.35">
      <c r="A30" s="9" t="s">
        <v>9</v>
      </c>
      <c r="B30" s="9" t="s">
        <v>10</v>
      </c>
      <c r="C30" s="10">
        <v>45183</v>
      </c>
      <c r="D30" s="6">
        <v>4</v>
      </c>
      <c r="F30" s="6">
        <v>6.5</v>
      </c>
      <c r="G30" s="6">
        <v>25</v>
      </c>
      <c r="H30" s="6">
        <v>1</v>
      </c>
      <c r="I30" s="6" t="s">
        <v>69</v>
      </c>
    </row>
    <row r="31" spans="1:9" x14ac:dyDescent="0.35">
      <c r="A31" s="9" t="s">
        <v>9</v>
      </c>
      <c r="B31" s="9" t="s">
        <v>10</v>
      </c>
      <c r="C31" s="10">
        <v>45183</v>
      </c>
      <c r="D31" s="6">
        <v>5</v>
      </c>
      <c r="E31" s="6">
        <v>5</v>
      </c>
      <c r="F31" s="6">
        <v>3</v>
      </c>
      <c r="G31" s="6">
        <v>15</v>
      </c>
      <c r="H31" s="6">
        <v>0</v>
      </c>
      <c r="I31" s="6" t="s">
        <v>28</v>
      </c>
    </row>
    <row r="32" spans="1:9" x14ac:dyDescent="0.35">
      <c r="A32" s="9" t="s">
        <v>9</v>
      </c>
      <c r="B32" s="9" t="s">
        <v>10</v>
      </c>
      <c r="C32" s="10">
        <v>45183</v>
      </c>
      <c r="D32" s="6">
        <v>5</v>
      </c>
      <c r="F32" s="6">
        <v>3</v>
      </c>
      <c r="G32" s="6">
        <v>15</v>
      </c>
      <c r="H32" s="6">
        <v>3</v>
      </c>
      <c r="I32" s="6" t="s">
        <v>28</v>
      </c>
    </row>
    <row r="33" spans="1:9" x14ac:dyDescent="0.35">
      <c r="A33" s="9" t="s">
        <v>9</v>
      </c>
      <c r="B33" s="9" t="s">
        <v>10</v>
      </c>
      <c r="C33" s="10">
        <v>45183</v>
      </c>
      <c r="D33" s="6">
        <v>5</v>
      </c>
      <c r="F33" s="6">
        <v>5</v>
      </c>
      <c r="G33" s="6">
        <v>12</v>
      </c>
      <c r="H33" s="6">
        <v>1</v>
      </c>
      <c r="I33" s="6" t="s">
        <v>28</v>
      </c>
    </row>
    <row r="34" spans="1:9" x14ac:dyDescent="0.35">
      <c r="A34" s="9" t="s">
        <v>9</v>
      </c>
      <c r="B34" s="9" t="s">
        <v>10</v>
      </c>
      <c r="C34" s="10">
        <v>45183</v>
      </c>
      <c r="D34" s="6">
        <v>5</v>
      </c>
      <c r="F34" s="6">
        <v>7</v>
      </c>
      <c r="G34" s="6">
        <v>14</v>
      </c>
      <c r="H34" s="6">
        <v>0</v>
      </c>
      <c r="I34" s="6" t="s">
        <v>28</v>
      </c>
    </row>
    <row r="35" spans="1:9" x14ac:dyDescent="0.35">
      <c r="A35" s="9" t="s">
        <v>9</v>
      </c>
      <c r="B35" s="9" t="s">
        <v>10</v>
      </c>
      <c r="C35" s="10">
        <v>45183</v>
      </c>
      <c r="D35" s="6">
        <v>5</v>
      </c>
      <c r="F35" s="6">
        <v>4</v>
      </c>
      <c r="G35" s="6">
        <v>8</v>
      </c>
      <c r="H35" s="6">
        <v>0</v>
      </c>
      <c r="I35" s="6" t="s">
        <v>28</v>
      </c>
    </row>
    <row r="36" spans="1:9" x14ac:dyDescent="0.35">
      <c r="A36" s="9" t="s">
        <v>9</v>
      </c>
      <c r="B36" s="9" t="s">
        <v>10</v>
      </c>
      <c r="C36" s="10">
        <v>45183</v>
      </c>
      <c r="D36" s="6">
        <v>5</v>
      </c>
      <c r="F36" s="6">
        <v>3</v>
      </c>
      <c r="G36" s="6">
        <v>14</v>
      </c>
      <c r="H36" s="6">
        <v>0</v>
      </c>
      <c r="I36" s="6" t="s">
        <v>28</v>
      </c>
    </row>
    <row r="37" spans="1:9" x14ac:dyDescent="0.35">
      <c r="A37" s="9" t="s">
        <v>9</v>
      </c>
      <c r="B37" s="9" t="s">
        <v>10</v>
      </c>
      <c r="C37" s="10">
        <v>45183</v>
      </c>
      <c r="D37" s="6">
        <v>6</v>
      </c>
      <c r="E37" s="6">
        <v>6</v>
      </c>
      <c r="F37" s="6">
        <v>7</v>
      </c>
      <c r="G37" s="6">
        <v>23</v>
      </c>
      <c r="H37" s="6">
        <v>3</v>
      </c>
      <c r="I37" s="6" t="s">
        <v>28</v>
      </c>
    </row>
    <row r="38" spans="1:9" x14ac:dyDescent="0.35">
      <c r="A38" s="9" t="s">
        <v>9</v>
      </c>
      <c r="B38" s="9" t="s">
        <v>10</v>
      </c>
      <c r="C38" s="10">
        <v>45183</v>
      </c>
      <c r="D38" s="6">
        <v>6</v>
      </c>
      <c r="F38" s="6">
        <v>2</v>
      </c>
      <c r="G38" s="6">
        <v>18</v>
      </c>
      <c r="H38" s="6">
        <v>0</v>
      </c>
      <c r="I38" s="6" t="s">
        <v>28</v>
      </c>
    </row>
    <row r="39" spans="1:9" x14ac:dyDescent="0.35">
      <c r="A39" s="9" t="s">
        <v>9</v>
      </c>
      <c r="B39" s="9" t="s">
        <v>10</v>
      </c>
      <c r="C39" s="10">
        <v>45183</v>
      </c>
      <c r="D39" s="6">
        <v>6</v>
      </c>
      <c r="F39" s="6">
        <v>5</v>
      </c>
      <c r="G39" s="6">
        <v>14</v>
      </c>
      <c r="H39" s="6">
        <v>0</v>
      </c>
      <c r="I39" s="6" t="s">
        <v>28</v>
      </c>
    </row>
    <row r="40" spans="1:9" x14ac:dyDescent="0.35">
      <c r="A40" s="9" t="s">
        <v>9</v>
      </c>
      <c r="B40" s="9" t="s">
        <v>10</v>
      </c>
      <c r="C40" s="10">
        <v>45183</v>
      </c>
      <c r="D40" s="6">
        <v>6</v>
      </c>
      <c r="F40" s="6">
        <v>3</v>
      </c>
      <c r="G40" s="6">
        <v>20</v>
      </c>
      <c r="H40" s="6">
        <v>3</v>
      </c>
      <c r="I40" s="6" t="s">
        <v>28</v>
      </c>
    </row>
    <row r="41" spans="1:9" x14ac:dyDescent="0.35">
      <c r="A41" s="9" t="s">
        <v>9</v>
      </c>
      <c r="B41" s="9" t="s">
        <v>10</v>
      </c>
      <c r="C41" s="10">
        <v>45183</v>
      </c>
      <c r="D41" s="6">
        <v>6</v>
      </c>
      <c r="F41" s="6">
        <v>1</v>
      </c>
      <c r="G41" s="6">
        <v>15</v>
      </c>
      <c r="H41" s="6">
        <v>0</v>
      </c>
      <c r="I41" s="6" t="s">
        <v>28</v>
      </c>
    </row>
    <row r="42" spans="1:9" x14ac:dyDescent="0.35">
      <c r="A42" s="9" t="s">
        <v>9</v>
      </c>
      <c r="B42" s="9" t="s">
        <v>10</v>
      </c>
      <c r="C42" s="10">
        <v>45183</v>
      </c>
      <c r="D42" s="6">
        <v>6</v>
      </c>
      <c r="F42" s="6">
        <v>5</v>
      </c>
      <c r="G42" s="6">
        <v>19</v>
      </c>
      <c r="H42" s="6">
        <v>2</v>
      </c>
      <c r="I42" s="6" t="s">
        <v>28</v>
      </c>
    </row>
    <row r="43" spans="1:9" x14ac:dyDescent="0.35">
      <c r="A43" s="9" t="s">
        <v>9</v>
      </c>
      <c r="B43" s="9" t="s">
        <v>10</v>
      </c>
      <c r="C43" s="10">
        <v>45183</v>
      </c>
      <c r="D43" s="6">
        <v>7</v>
      </c>
      <c r="E43" s="6">
        <v>7</v>
      </c>
      <c r="F43" s="6">
        <v>5</v>
      </c>
      <c r="G43" s="6">
        <v>19</v>
      </c>
      <c r="H43" s="6">
        <v>0</v>
      </c>
      <c r="I43" s="6" t="s">
        <v>69</v>
      </c>
    </row>
    <row r="44" spans="1:9" x14ac:dyDescent="0.35">
      <c r="A44" s="9" t="s">
        <v>9</v>
      </c>
      <c r="B44" s="9" t="s">
        <v>10</v>
      </c>
      <c r="C44" s="10">
        <v>45183</v>
      </c>
      <c r="D44" s="6">
        <v>7</v>
      </c>
      <c r="F44" s="6">
        <v>5</v>
      </c>
      <c r="G44" s="6">
        <v>13</v>
      </c>
      <c r="H44" s="6">
        <v>0</v>
      </c>
      <c r="I44" s="6" t="s">
        <v>69</v>
      </c>
    </row>
    <row r="45" spans="1:9" x14ac:dyDescent="0.35">
      <c r="A45" s="9" t="s">
        <v>9</v>
      </c>
      <c r="B45" s="9" t="s">
        <v>10</v>
      </c>
      <c r="C45" s="10">
        <v>45183</v>
      </c>
      <c r="D45" s="6">
        <v>7</v>
      </c>
      <c r="F45" s="6">
        <v>4</v>
      </c>
      <c r="G45" s="6">
        <v>22</v>
      </c>
      <c r="H45" s="6">
        <v>0</v>
      </c>
      <c r="I45" s="6" t="s">
        <v>69</v>
      </c>
    </row>
    <row r="46" spans="1:9" x14ac:dyDescent="0.35">
      <c r="A46" s="9" t="s">
        <v>9</v>
      </c>
      <c r="B46" s="9" t="s">
        <v>10</v>
      </c>
      <c r="C46" s="10">
        <v>45183</v>
      </c>
      <c r="D46" s="6">
        <v>7</v>
      </c>
      <c r="F46" s="6">
        <v>4</v>
      </c>
      <c r="G46" s="6">
        <v>23</v>
      </c>
      <c r="H46" s="6">
        <v>0</v>
      </c>
      <c r="I46" s="6" t="s">
        <v>69</v>
      </c>
    </row>
    <row r="47" spans="1:9" x14ac:dyDescent="0.35">
      <c r="A47" s="9" t="s">
        <v>9</v>
      </c>
      <c r="B47" s="9" t="s">
        <v>10</v>
      </c>
      <c r="C47" s="10">
        <v>45183</v>
      </c>
      <c r="D47" s="6">
        <v>7</v>
      </c>
      <c r="F47" s="6">
        <v>4</v>
      </c>
      <c r="G47" s="6">
        <v>21</v>
      </c>
      <c r="H47" s="6">
        <v>0</v>
      </c>
      <c r="I47" s="6" t="s">
        <v>69</v>
      </c>
    </row>
    <row r="48" spans="1:9" x14ac:dyDescent="0.35">
      <c r="A48" s="9" t="s">
        <v>9</v>
      </c>
      <c r="B48" s="9" t="s">
        <v>10</v>
      </c>
      <c r="C48" s="10">
        <v>45183</v>
      </c>
      <c r="D48" s="6">
        <v>7</v>
      </c>
      <c r="F48" s="6">
        <v>9</v>
      </c>
      <c r="G48" s="6">
        <v>24</v>
      </c>
      <c r="H48" s="6">
        <v>0</v>
      </c>
      <c r="I48" s="6" t="s">
        <v>69</v>
      </c>
    </row>
    <row r="49" spans="1:9" x14ac:dyDescent="0.35">
      <c r="A49" s="9" t="s">
        <v>9</v>
      </c>
      <c r="B49" s="9" t="s">
        <v>10</v>
      </c>
      <c r="C49" s="10">
        <v>45183</v>
      </c>
      <c r="D49" s="6">
        <v>8</v>
      </c>
      <c r="E49" s="6">
        <v>8</v>
      </c>
      <c r="F49" s="6">
        <v>4</v>
      </c>
      <c r="G49" s="6">
        <v>18</v>
      </c>
      <c r="H49" s="6">
        <v>4</v>
      </c>
      <c r="I49" s="6" t="s">
        <v>28</v>
      </c>
    </row>
    <row r="50" spans="1:9" x14ac:dyDescent="0.35">
      <c r="A50" s="9" t="s">
        <v>9</v>
      </c>
      <c r="B50" s="9" t="s">
        <v>10</v>
      </c>
      <c r="C50" s="10">
        <v>45183</v>
      </c>
      <c r="D50" s="6">
        <v>8</v>
      </c>
      <c r="F50" s="6">
        <v>2</v>
      </c>
      <c r="G50" s="6">
        <v>4</v>
      </c>
      <c r="H50" s="6">
        <v>0</v>
      </c>
      <c r="I50" s="6" t="s">
        <v>28</v>
      </c>
    </row>
    <row r="51" spans="1:9" x14ac:dyDescent="0.35">
      <c r="A51" s="9" t="s">
        <v>9</v>
      </c>
      <c r="B51" s="9" t="s">
        <v>10</v>
      </c>
      <c r="C51" s="10">
        <v>45183</v>
      </c>
      <c r="D51" s="6">
        <v>8</v>
      </c>
      <c r="F51" s="6">
        <v>4</v>
      </c>
      <c r="G51" s="6">
        <v>18</v>
      </c>
      <c r="H51" s="6">
        <v>0</v>
      </c>
      <c r="I51" s="6" t="s">
        <v>28</v>
      </c>
    </row>
    <row r="52" spans="1:9" x14ac:dyDescent="0.35">
      <c r="A52" s="9" t="s">
        <v>9</v>
      </c>
      <c r="B52" s="9" t="s">
        <v>10</v>
      </c>
      <c r="C52" s="10">
        <v>45183</v>
      </c>
      <c r="D52" s="6">
        <v>8</v>
      </c>
      <c r="F52" s="6">
        <v>4</v>
      </c>
      <c r="G52" s="6">
        <v>15</v>
      </c>
      <c r="H52" s="6">
        <v>0</v>
      </c>
      <c r="I52" s="6" t="s">
        <v>28</v>
      </c>
    </row>
    <row r="53" spans="1:9" x14ac:dyDescent="0.35">
      <c r="A53" s="9" t="s">
        <v>9</v>
      </c>
      <c r="B53" s="9" t="s">
        <v>10</v>
      </c>
      <c r="C53" s="10">
        <v>45183</v>
      </c>
      <c r="D53" s="6">
        <v>8</v>
      </c>
      <c r="F53" s="6">
        <v>1</v>
      </c>
      <c r="G53" s="6">
        <v>7</v>
      </c>
      <c r="H53" s="6">
        <v>0</v>
      </c>
      <c r="I53" s="6" t="s">
        <v>28</v>
      </c>
    </row>
    <row r="54" spans="1:9" x14ac:dyDescent="0.35">
      <c r="A54" s="9" t="s">
        <v>9</v>
      </c>
      <c r="B54" s="9" t="s">
        <v>10</v>
      </c>
      <c r="C54" s="10">
        <v>45183</v>
      </c>
      <c r="D54" s="6">
        <v>9</v>
      </c>
      <c r="E54" s="6">
        <v>9</v>
      </c>
      <c r="F54" s="6">
        <v>3</v>
      </c>
      <c r="G54" s="6">
        <v>13</v>
      </c>
      <c r="H54" s="6">
        <v>0</v>
      </c>
      <c r="I54" s="6" t="s">
        <v>28</v>
      </c>
    </row>
    <row r="55" spans="1:9" x14ac:dyDescent="0.35">
      <c r="A55" s="9" t="s">
        <v>9</v>
      </c>
      <c r="B55" s="9" t="s">
        <v>10</v>
      </c>
      <c r="C55" s="10">
        <v>45183</v>
      </c>
      <c r="D55" s="6">
        <v>9</v>
      </c>
      <c r="F55" s="6">
        <v>4</v>
      </c>
      <c r="G55" s="6">
        <v>18</v>
      </c>
      <c r="H55" s="6">
        <v>2</v>
      </c>
      <c r="I55" s="6" t="s">
        <v>28</v>
      </c>
    </row>
    <row r="56" spans="1:9" x14ac:dyDescent="0.35">
      <c r="A56" s="9" t="s">
        <v>9</v>
      </c>
      <c r="B56" s="9" t="s">
        <v>10</v>
      </c>
      <c r="C56" s="10">
        <v>45183</v>
      </c>
      <c r="D56" s="6">
        <v>9</v>
      </c>
      <c r="F56" s="6">
        <v>2</v>
      </c>
      <c r="G56" s="6">
        <v>19</v>
      </c>
      <c r="H56" s="6">
        <v>0</v>
      </c>
      <c r="I56" s="6" t="s">
        <v>28</v>
      </c>
    </row>
    <row r="57" spans="1:9" x14ac:dyDescent="0.35">
      <c r="A57" s="9" t="s">
        <v>9</v>
      </c>
      <c r="B57" s="9" t="s">
        <v>10</v>
      </c>
      <c r="C57" s="10">
        <v>45183</v>
      </c>
      <c r="D57" s="6">
        <v>9</v>
      </c>
      <c r="F57" s="6">
        <v>2</v>
      </c>
      <c r="G57" s="6">
        <v>19</v>
      </c>
      <c r="H57" s="6">
        <v>0</v>
      </c>
      <c r="I57" s="6" t="s">
        <v>28</v>
      </c>
    </row>
    <row r="58" spans="1:9" x14ac:dyDescent="0.35">
      <c r="A58" s="9" t="s">
        <v>9</v>
      </c>
      <c r="B58" s="9" t="s">
        <v>10</v>
      </c>
      <c r="C58" s="10">
        <v>45183</v>
      </c>
      <c r="D58" s="6">
        <v>9</v>
      </c>
      <c r="F58" s="6">
        <v>5</v>
      </c>
      <c r="G58" s="6">
        <v>18</v>
      </c>
      <c r="H58" s="6">
        <v>2</v>
      </c>
      <c r="I58" s="6" t="s">
        <v>28</v>
      </c>
    </row>
    <row r="59" spans="1:9" x14ac:dyDescent="0.35">
      <c r="A59" s="9" t="s">
        <v>9</v>
      </c>
      <c r="B59" s="9" t="s">
        <v>10</v>
      </c>
      <c r="C59" s="10">
        <v>45183</v>
      </c>
      <c r="D59" s="6">
        <v>10</v>
      </c>
      <c r="E59" s="6">
        <v>10</v>
      </c>
      <c r="F59" s="6">
        <v>5</v>
      </c>
      <c r="G59" s="6">
        <v>21</v>
      </c>
      <c r="H59" s="6">
        <v>1</v>
      </c>
      <c r="I59" s="6" t="s">
        <v>69</v>
      </c>
    </row>
    <row r="60" spans="1:9" x14ac:dyDescent="0.35">
      <c r="A60" s="9" t="s">
        <v>9</v>
      </c>
      <c r="B60" s="9" t="s">
        <v>10</v>
      </c>
      <c r="C60" s="10">
        <v>45183</v>
      </c>
      <c r="D60" s="6">
        <v>10</v>
      </c>
      <c r="F60" s="6">
        <v>2</v>
      </c>
      <c r="G60" s="6">
        <v>14</v>
      </c>
      <c r="H60" s="6">
        <v>0</v>
      </c>
      <c r="I60" s="6" t="s">
        <v>69</v>
      </c>
    </row>
    <row r="61" spans="1:9" x14ac:dyDescent="0.35">
      <c r="A61" s="9" t="s">
        <v>9</v>
      </c>
      <c r="B61" s="9" t="s">
        <v>10</v>
      </c>
      <c r="C61" s="10">
        <v>45183</v>
      </c>
      <c r="D61" s="6">
        <v>10</v>
      </c>
      <c r="F61" s="6">
        <v>6</v>
      </c>
      <c r="G61" s="6">
        <v>22</v>
      </c>
      <c r="H61" s="6">
        <v>1</v>
      </c>
      <c r="I61" s="6" t="s">
        <v>69</v>
      </c>
    </row>
    <row r="62" spans="1:9" x14ac:dyDescent="0.35">
      <c r="A62" s="9" t="s">
        <v>9</v>
      </c>
      <c r="B62" s="9" t="s">
        <v>10</v>
      </c>
      <c r="C62" s="10">
        <v>45183</v>
      </c>
      <c r="D62" s="6">
        <v>10</v>
      </c>
      <c r="F62" s="6">
        <v>3</v>
      </c>
      <c r="G62" s="6">
        <v>23</v>
      </c>
      <c r="H62" s="6">
        <v>2</v>
      </c>
      <c r="I62" s="6" t="s">
        <v>69</v>
      </c>
    </row>
    <row r="63" spans="1:9" x14ac:dyDescent="0.35">
      <c r="A63" s="9" t="s">
        <v>9</v>
      </c>
      <c r="B63" s="9" t="s">
        <v>10</v>
      </c>
      <c r="C63" s="10">
        <v>45183</v>
      </c>
      <c r="D63" s="6">
        <v>10</v>
      </c>
      <c r="F63" s="6">
        <v>6</v>
      </c>
      <c r="G63" s="6">
        <v>21</v>
      </c>
      <c r="H63" s="6">
        <v>0</v>
      </c>
      <c r="I63" s="6" t="s">
        <v>69</v>
      </c>
    </row>
    <row r="64" spans="1:9" x14ac:dyDescent="0.35">
      <c r="A64" s="9" t="s">
        <v>9</v>
      </c>
      <c r="B64" s="9" t="s">
        <v>10</v>
      </c>
      <c r="C64" s="10">
        <v>45183</v>
      </c>
      <c r="D64" s="6">
        <v>10</v>
      </c>
      <c r="F64" s="6">
        <v>3</v>
      </c>
      <c r="G64" s="6">
        <v>19</v>
      </c>
      <c r="H64" s="6">
        <v>0</v>
      </c>
      <c r="I64" s="6" t="s">
        <v>69</v>
      </c>
    </row>
    <row r="65" spans="1:9" x14ac:dyDescent="0.35">
      <c r="A65" s="9" t="s">
        <v>9</v>
      </c>
      <c r="B65" s="9" t="s">
        <v>10</v>
      </c>
      <c r="C65" s="10">
        <v>45183</v>
      </c>
      <c r="D65" s="6">
        <v>11</v>
      </c>
      <c r="E65" s="6">
        <v>11</v>
      </c>
      <c r="F65" s="6">
        <v>10</v>
      </c>
      <c r="G65" s="6">
        <v>23</v>
      </c>
      <c r="H65" s="6">
        <v>1</v>
      </c>
      <c r="I65" s="6" t="s">
        <v>28</v>
      </c>
    </row>
    <row r="66" spans="1:9" x14ac:dyDescent="0.35">
      <c r="A66" s="9" t="s">
        <v>9</v>
      </c>
      <c r="B66" s="9" t="s">
        <v>10</v>
      </c>
      <c r="C66" s="10">
        <v>45183</v>
      </c>
      <c r="D66" s="6">
        <v>11</v>
      </c>
      <c r="F66" s="6">
        <v>10</v>
      </c>
      <c r="G66" s="6">
        <v>21</v>
      </c>
      <c r="H66" s="6">
        <v>1</v>
      </c>
      <c r="I66" s="6" t="s">
        <v>28</v>
      </c>
    </row>
    <row r="67" spans="1:9" x14ac:dyDescent="0.35">
      <c r="A67" s="9" t="s">
        <v>9</v>
      </c>
      <c r="B67" s="9" t="s">
        <v>10</v>
      </c>
      <c r="C67" s="10">
        <v>45183</v>
      </c>
      <c r="D67" s="6">
        <v>11</v>
      </c>
      <c r="F67" s="6">
        <v>1</v>
      </c>
      <c r="G67" s="6">
        <v>1</v>
      </c>
      <c r="H67" s="6">
        <v>0</v>
      </c>
      <c r="I67" s="6" t="s">
        <v>28</v>
      </c>
    </row>
    <row r="68" spans="1:9" x14ac:dyDescent="0.35">
      <c r="A68" s="9" t="s">
        <v>9</v>
      </c>
      <c r="B68" s="9" t="s">
        <v>10</v>
      </c>
      <c r="C68" s="10">
        <v>45183</v>
      </c>
      <c r="D68" s="6">
        <v>11</v>
      </c>
      <c r="F68" s="6">
        <v>2</v>
      </c>
      <c r="G68" s="6">
        <v>26</v>
      </c>
      <c r="H68" s="6">
        <v>3</v>
      </c>
      <c r="I68" s="6" t="s">
        <v>28</v>
      </c>
    </row>
    <row r="69" spans="1:9" x14ac:dyDescent="0.35">
      <c r="A69" s="9" t="s">
        <v>9</v>
      </c>
      <c r="B69" s="9" t="s">
        <v>10</v>
      </c>
      <c r="C69" s="10">
        <v>45183</v>
      </c>
      <c r="D69" s="6">
        <v>12</v>
      </c>
      <c r="E69" s="6">
        <v>12</v>
      </c>
      <c r="F69" s="6">
        <v>4</v>
      </c>
      <c r="G69" s="6">
        <v>15</v>
      </c>
      <c r="H69" s="6">
        <v>0</v>
      </c>
      <c r="I69" s="6" t="s">
        <v>69</v>
      </c>
    </row>
    <row r="70" spans="1:9" x14ac:dyDescent="0.35">
      <c r="A70" s="9" t="s">
        <v>9</v>
      </c>
      <c r="B70" s="9" t="s">
        <v>10</v>
      </c>
      <c r="C70" s="10">
        <v>45183</v>
      </c>
      <c r="D70" s="6">
        <v>12</v>
      </c>
      <c r="F70" s="6">
        <v>5</v>
      </c>
      <c r="G70" s="6">
        <v>8</v>
      </c>
      <c r="H70" s="6">
        <v>0</v>
      </c>
      <c r="I70" s="6" t="s">
        <v>69</v>
      </c>
    </row>
    <row r="71" spans="1:9" x14ac:dyDescent="0.35">
      <c r="A71" s="9" t="s">
        <v>9</v>
      </c>
      <c r="B71" s="9" t="s">
        <v>10</v>
      </c>
      <c r="C71" s="10">
        <v>45183</v>
      </c>
      <c r="D71" s="6">
        <v>12</v>
      </c>
      <c r="F71" s="6">
        <v>6</v>
      </c>
      <c r="G71" s="6">
        <v>21</v>
      </c>
      <c r="H71" s="6">
        <v>0</v>
      </c>
      <c r="I71" s="6" t="s">
        <v>69</v>
      </c>
    </row>
    <row r="72" spans="1:9" x14ac:dyDescent="0.35">
      <c r="A72" s="9" t="s">
        <v>9</v>
      </c>
      <c r="B72" s="9" t="s">
        <v>10</v>
      </c>
      <c r="C72" s="10">
        <v>45183</v>
      </c>
      <c r="D72" s="6">
        <v>12</v>
      </c>
      <c r="F72" s="6">
        <v>6</v>
      </c>
      <c r="G72" s="6">
        <v>16</v>
      </c>
      <c r="H72" s="6">
        <v>0</v>
      </c>
      <c r="I72" s="6" t="s">
        <v>69</v>
      </c>
    </row>
    <row r="73" spans="1:9" x14ac:dyDescent="0.35">
      <c r="A73" s="9" t="s">
        <v>9</v>
      </c>
      <c r="B73" s="9" t="s">
        <v>10</v>
      </c>
      <c r="C73" s="10">
        <v>45183</v>
      </c>
      <c r="D73" s="6">
        <v>12</v>
      </c>
      <c r="F73" s="6">
        <v>4</v>
      </c>
      <c r="G73" s="6">
        <v>23</v>
      </c>
      <c r="H73" s="6">
        <v>1</v>
      </c>
      <c r="I73" s="6" t="s">
        <v>69</v>
      </c>
    </row>
    <row r="74" spans="1:9" x14ac:dyDescent="0.35">
      <c r="A74" s="9" t="s">
        <v>9</v>
      </c>
      <c r="B74" s="9" t="s">
        <v>10</v>
      </c>
      <c r="C74" s="10">
        <v>45183</v>
      </c>
      <c r="D74" s="6">
        <v>12</v>
      </c>
      <c r="F74" s="6">
        <v>5</v>
      </c>
      <c r="G74" s="6">
        <v>25</v>
      </c>
      <c r="H74" s="6">
        <v>0</v>
      </c>
      <c r="I74" s="6" t="s">
        <v>69</v>
      </c>
    </row>
    <row r="75" spans="1:9" x14ac:dyDescent="0.35">
      <c r="A75" s="9" t="s">
        <v>9</v>
      </c>
      <c r="B75" s="9" t="s">
        <v>10</v>
      </c>
      <c r="C75" s="10">
        <v>45183</v>
      </c>
      <c r="D75" s="6">
        <v>12</v>
      </c>
      <c r="F75" s="6">
        <v>3</v>
      </c>
      <c r="G75" s="6">
        <v>17</v>
      </c>
      <c r="H75" s="6">
        <v>0</v>
      </c>
      <c r="I75" s="6" t="s">
        <v>69</v>
      </c>
    </row>
    <row r="76" spans="1:9" x14ac:dyDescent="0.35">
      <c r="A76" s="9" t="s">
        <v>9</v>
      </c>
      <c r="B76" s="9" t="s">
        <v>10</v>
      </c>
      <c r="C76" s="10">
        <v>45183</v>
      </c>
      <c r="D76" s="6">
        <v>13</v>
      </c>
      <c r="E76" s="6">
        <v>13</v>
      </c>
      <c r="F76" s="6">
        <v>3</v>
      </c>
      <c r="G76" s="6">
        <v>15</v>
      </c>
      <c r="H76" s="6">
        <v>0</v>
      </c>
      <c r="I76" s="6" t="s">
        <v>28</v>
      </c>
    </row>
    <row r="77" spans="1:9" x14ac:dyDescent="0.35">
      <c r="A77" s="9" t="s">
        <v>9</v>
      </c>
      <c r="B77" s="9" t="s">
        <v>10</v>
      </c>
      <c r="C77" s="10">
        <v>45183</v>
      </c>
      <c r="D77" s="6">
        <v>13</v>
      </c>
      <c r="F77" s="6">
        <v>4</v>
      </c>
      <c r="G77" s="6">
        <v>18</v>
      </c>
      <c r="H77" s="6">
        <v>2</v>
      </c>
      <c r="I77" s="6" t="s">
        <v>28</v>
      </c>
    </row>
    <row r="78" spans="1:9" x14ac:dyDescent="0.35">
      <c r="A78" s="9" t="s">
        <v>9</v>
      </c>
      <c r="B78" s="9" t="s">
        <v>10</v>
      </c>
      <c r="C78" s="10">
        <v>45183</v>
      </c>
      <c r="D78" s="6">
        <v>13</v>
      </c>
      <c r="F78" s="6">
        <v>5</v>
      </c>
      <c r="G78" s="6">
        <v>13</v>
      </c>
      <c r="H78" s="6">
        <v>0</v>
      </c>
      <c r="I78" s="6" t="s">
        <v>28</v>
      </c>
    </row>
    <row r="79" spans="1:9" x14ac:dyDescent="0.35">
      <c r="A79" s="9" t="s">
        <v>9</v>
      </c>
      <c r="B79" s="9" t="s">
        <v>10</v>
      </c>
      <c r="C79" s="10">
        <v>45183</v>
      </c>
      <c r="D79" s="6">
        <v>13</v>
      </c>
      <c r="F79" s="6">
        <v>5</v>
      </c>
      <c r="G79" s="6">
        <v>15</v>
      </c>
      <c r="H79" s="6">
        <v>1</v>
      </c>
      <c r="I79" s="6" t="s">
        <v>28</v>
      </c>
    </row>
    <row r="80" spans="1:9" x14ac:dyDescent="0.35">
      <c r="A80" s="9" t="s">
        <v>9</v>
      </c>
      <c r="B80" s="9" t="s">
        <v>10</v>
      </c>
      <c r="C80" s="10">
        <v>45183</v>
      </c>
      <c r="D80" s="6">
        <v>13</v>
      </c>
      <c r="F80" s="6">
        <v>1</v>
      </c>
      <c r="G80" s="6">
        <v>17</v>
      </c>
      <c r="H80" s="6">
        <v>3</v>
      </c>
      <c r="I80" s="6" t="s">
        <v>28</v>
      </c>
    </row>
    <row r="81" spans="1:9" x14ac:dyDescent="0.35">
      <c r="A81" s="9" t="s">
        <v>9</v>
      </c>
      <c r="B81" s="9" t="s">
        <v>10</v>
      </c>
      <c r="C81" s="10">
        <v>45183</v>
      </c>
      <c r="D81" s="6">
        <v>13</v>
      </c>
      <c r="F81" s="6">
        <v>8</v>
      </c>
      <c r="G81" s="6">
        <v>22</v>
      </c>
      <c r="H81" s="6">
        <v>3</v>
      </c>
      <c r="I81" s="6" t="s">
        <v>28</v>
      </c>
    </row>
    <row r="82" spans="1:9" x14ac:dyDescent="0.35">
      <c r="A82" s="9" t="s">
        <v>9</v>
      </c>
      <c r="B82" s="9" t="s">
        <v>10</v>
      </c>
      <c r="C82" s="10">
        <v>45183</v>
      </c>
      <c r="D82" s="6">
        <v>13</v>
      </c>
      <c r="F82" s="6">
        <v>7</v>
      </c>
      <c r="G82" s="6">
        <v>20</v>
      </c>
      <c r="H82" s="6">
        <v>3</v>
      </c>
      <c r="I82" s="6" t="s">
        <v>28</v>
      </c>
    </row>
    <row r="83" spans="1:9" x14ac:dyDescent="0.35">
      <c r="A83" s="9" t="s">
        <v>9</v>
      </c>
      <c r="B83" s="9" t="s">
        <v>10</v>
      </c>
      <c r="C83" s="10">
        <v>45183</v>
      </c>
      <c r="D83" s="6">
        <v>13</v>
      </c>
      <c r="F83" s="6">
        <v>3</v>
      </c>
      <c r="G83" s="6">
        <v>18</v>
      </c>
      <c r="H83" s="6">
        <v>2</v>
      </c>
      <c r="I83" s="6" t="s">
        <v>28</v>
      </c>
    </row>
    <row r="84" spans="1:9" x14ac:dyDescent="0.35">
      <c r="A84" s="9" t="s">
        <v>9</v>
      </c>
      <c r="B84" s="9" t="s">
        <v>10</v>
      </c>
      <c r="C84" s="10">
        <v>45183</v>
      </c>
      <c r="D84" s="6">
        <v>14</v>
      </c>
      <c r="E84" s="6">
        <v>14</v>
      </c>
      <c r="F84" s="6">
        <v>4</v>
      </c>
      <c r="G84" s="6">
        <v>10</v>
      </c>
      <c r="H84" s="6">
        <v>0</v>
      </c>
      <c r="I84" s="6" t="s">
        <v>28</v>
      </c>
    </row>
    <row r="85" spans="1:9" x14ac:dyDescent="0.35">
      <c r="A85" s="9" t="s">
        <v>9</v>
      </c>
      <c r="B85" s="9" t="s">
        <v>10</v>
      </c>
      <c r="C85" s="10">
        <v>45183</v>
      </c>
      <c r="D85" s="6">
        <v>14</v>
      </c>
      <c r="F85" s="6">
        <v>4</v>
      </c>
      <c r="G85" s="6">
        <v>16</v>
      </c>
      <c r="H85" s="6">
        <v>1</v>
      </c>
      <c r="I85" s="6" t="s">
        <v>28</v>
      </c>
    </row>
    <row r="86" spans="1:9" x14ac:dyDescent="0.35">
      <c r="A86" s="9" t="s">
        <v>9</v>
      </c>
      <c r="B86" s="9" t="s">
        <v>10</v>
      </c>
      <c r="C86" s="10">
        <v>45183</v>
      </c>
      <c r="D86" s="6">
        <v>14</v>
      </c>
      <c r="F86" s="6">
        <v>3</v>
      </c>
      <c r="G86" s="6">
        <v>21</v>
      </c>
      <c r="H86" s="6">
        <v>2</v>
      </c>
      <c r="I86" s="6" t="s">
        <v>28</v>
      </c>
    </row>
    <row r="87" spans="1:9" x14ac:dyDescent="0.35">
      <c r="A87" s="9" t="s">
        <v>9</v>
      </c>
      <c r="B87" s="9" t="s">
        <v>10</v>
      </c>
      <c r="C87" s="10">
        <v>45183</v>
      </c>
      <c r="D87" s="6">
        <v>14</v>
      </c>
      <c r="F87" s="6">
        <v>3</v>
      </c>
      <c r="G87" s="6">
        <v>21</v>
      </c>
      <c r="H87" s="6">
        <v>0</v>
      </c>
      <c r="I87" s="6" t="s">
        <v>28</v>
      </c>
    </row>
    <row r="88" spans="1:9" x14ac:dyDescent="0.35">
      <c r="A88" s="9" t="s">
        <v>9</v>
      </c>
      <c r="B88" s="9" t="s">
        <v>10</v>
      </c>
      <c r="C88" s="10">
        <v>45183</v>
      </c>
      <c r="D88" s="6">
        <v>14</v>
      </c>
      <c r="F88" s="6">
        <v>3</v>
      </c>
      <c r="G88" s="6">
        <v>10</v>
      </c>
      <c r="H88" s="6">
        <v>1</v>
      </c>
      <c r="I88" s="6" t="s">
        <v>28</v>
      </c>
    </row>
    <row r="89" spans="1:9" x14ac:dyDescent="0.35">
      <c r="A89" s="9" t="s">
        <v>9</v>
      </c>
      <c r="B89" s="9" t="s">
        <v>10</v>
      </c>
      <c r="C89" s="10">
        <v>45183</v>
      </c>
      <c r="D89" s="6">
        <v>14</v>
      </c>
      <c r="F89" s="6">
        <v>5</v>
      </c>
      <c r="G89" s="6">
        <v>16</v>
      </c>
      <c r="H89" s="6">
        <v>0</v>
      </c>
      <c r="I89" s="6" t="s">
        <v>28</v>
      </c>
    </row>
    <row r="90" spans="1:9" x14ac:dyDescent="0.35">
      <c r="A90" s="9" t="s">
        <v>9</v>
      </c>
      <c r="B90" s="9" t="s">
        <v>10</v>
      </c>
      <c r="C90" s="10">
        <v>45183</v>
      </c>
      <c r="D90" s="6">
        <v>14</v>
      </c>
      <c r="F90" s="6">
        <v>5</v>
      </c>
      <c r="G90" s="6">
        <v>8</v>
      </c>
      <c r="H90" s="6">
        <v>0</v>
      </c>
      <c r="I90" s="6" t="s">
        <v>28</v>
      </c>
    </row>
    <row r="91" spans="1:9" x14ac:dyDescent="0.35">
      <c r="A91" s="9" t="s">
        <v>9</v>
      </c>
      <c r="B91" s="9" t="s">
        <v>10</v>
      </c>
      <c r="C91" s="10">
        <v>45183</v>
      </c>
      <c r="D91" s="6">
        <v>15</v>
      </c>
      <c r="E91" s="6">
        <v>15</v>
      </c>
      <c r="F91" s="6">
        <v>5</v>
      </c>
      <c r="G91" s="6">
        <v>15</v>
      </c>
      <c r="H91" s="6">
        <v>0</v>
      </c>
      <c r="I91" s="6" t="s">
        <v>69</v>
      </c>
    </row>
    <row r="92" spans="1:9" x14ac:dyDescent="0.35">
      <c r="A92" s="9" t="s">
        <v>9</v>
      </c>
      <c r="B92" s="9" t="s">
        <v>10</v>
      </c>
      <c r="C92" s="10">
        <v>45183</v>
      </c>
      <c r="D92" s="6">
        <v>15</v>
      </c>
      <c r="F92" s="6">
        <v>4</v>
      </c>
      <c r="G92" s="6">
        <v>14</v>
      </c>
      <c r="H92" s="6">
        <v>0</v>
      </c>
      <c r="I92" s="6" t="s">
        <v>69</v>
      </c>
    </row>
    <row r="93" spans="1:9" x14ac:dyDescent="0.35">
      <c r="A93" s="9" t="s">
        <v>9</v>
      </c>
      <c r="B93" s="9" t="s">
        <v>10</v>
      </c>
      <c r="C93" s="10">
        <v>45183</v>
      </c>
      <c r="D93" s="6">
        <v>15</v>
      </c>
      <c r="F93" s="6">
        <v>5</v>
      </c>
      <c r="G93" s="6">
        <v>18</v>
      </c>
      <c r="H93" s="6">
        <v>0</v>
      </c>
      <c r="I93" s="6" t="s">
        <v>69</v>
      </c>
    </row>
    <row r="94" spans="1:9" x14ac:dyDescent="0.35">
      <c r="A94" s="9" t="s">
        <v>9</v>
      </c>
      <c r="B94" s="9" t="s">
        <v>10</v>
      </c>
      <c r="C94" s="10">
        <v>45183</v>
      </c>
      <c r="D94" s="6">
        <v>15</v>
      </c>
      <c r="F94" s="6">
        <v>9</v>
      </c>
      <c r="G94" s="6">
        <v>22</v>
      </c>
      <c r="H94" s="6">
        <v>1</v>
      </c>
      <c r="I94" s="6" t="s">
        <v>69</v>
      </c>
    </row>
    <row r="95" spans="1:9" x14ac:dyDescent="0.35">
      <c r="A95" s="9" t="s">
        <v>9</v>
      </c>
      <c r="B95" s="9" t="s">
        <v>10</v>
      </c>
      <c r="C95" s="10">
        <v>45183</v>
      </c>
      <c r="D95" s="6">
        <v>15</v>
      </c>
      <c r="F95" s="6">
        <v>4</v>
      </c>
      <c r="G95" s="6">
        <v>18</v>
      </c>
      <c r="H95" s="6">
        <v>2</v>
      </c>
      <c r="I95" s="6" t="s">
        <v>69</v>
      </c>
    </row>
    <row r="96" spans="1:9" x14ac:dyDescent="0.35">
      <c r="A96" s="9" t="s">
        <v>9</v>
      </c>
      <c r="B96" s="9" t="s">
        <v>10</v>
      </c>
      <c r="C96" s="10">
        <v>45183</v>
      </c>
      <c r="D96" s="6">
        <v>15</v>
      </c>
      <c r="F96" s="6">
        <v>5</v>
      </c>
      <c r="G96" s="6">
        <v>17</v>
      </c>
      <c r="H96" s="6">
        <v>0</v>
      </c>
      <c r="I96" s="6" t="s">
        <v>69</v>
      </c>
    </row>
    <row r="97" spans="1:9" x14ac:dyDescent="0.35">
      <c r="A97" s="9" t="s">
        <v>9</v>
      </c>
      <c r="B97" s="9" t="s">
        <v>10</v>
      </c>
      <c r="C97" s="10">
        <v>45183</v>
      </c>
      <c r="D97" s="6">
        <v>16</v>
      </c>
      <c r="E97" s="6">
        <v>16</v>
      </c>
      <c r="F97" s="6">
        <v>3</v>
      </c>
      <c r="G97" s="6">
        <v>16</v>
      </c>
      <c r="H97" s="6">
        <v>0</v>
      </c>
      <c r="I97" s="6" t="s">
        <v>28</v>
      </c>
    </row>
    <row r="98" spans="1:9" x14ac:dyDescent="0.35">
      <c r="A98" s="9" t="s">
        <v>9</v>
      </c>
      <c r="B98" s="9" t="s">
        <v>10</v>
      </c>
      <c r="C98" s="10">
        <v>45183</v>
      </c>
      <c r="D98" s="6">
        <v>16</v>
      </c>
      <c r="F98" s="6">
        <v>3</v>
      </c>
      <c r="G98" s="6">
        <v>7</v>
      </c>
      <c r="H98" s="6">
        <v>0</v>
      </c>
      <c r="I98" s="6" t="s">
        <v>28</v>
      </c>
    </row>
    <row r="99" spans="1:9" x14ac:dyDescent="0.35">
      <c r="A99" s="9" t="s">
        <v>9</v>
      </c>
      <c r="B99" s="9" t="s">
        <v>10</v>
      </c>
      <c r="C99" s="10">
        <v>45183</v>
      </c>
      <c r="D99" s="6">
        <v>16</v>
      </c>
      <c r="F99" s="6">
        <v>2</v>
      </c>
      <c r="G99" s="6">
        <v>2</v>
      </c>
      <c r="H99" s="6">
        <v>0</v>
      </c>
      <c r="I99" s="6" t="s">
        <v>28</v>
      </c>
    </row>
    <row r="100" spans="1:9" x14ac:dyDescent="0.35">
      <c r="A100" s="9" t="s">
        <v>9</v>
      </c>
      <c r="B100" s="9" t="s">
        <v>10</v>
      </c>
      <c r="C100" s="10">
        <v>45183</v>
      </c>
      <c r="D100" s="6">
        <v>16</v>
      </c>
      <c r="F100" s="6">
        <v>7</v>
      </c>
      <c r="G100" s="6">
        <v>8</v>
      </c>
      <c r="H100" s="6">
        <v>0</v>
      </c>
      <c r="I100" s="6" t="s">
        <v>28</v>
      </c>
    </row>
    <row r="101" spans="1:9" x14ac:dyDescent="0.35">
      <c r="A101" s="9" t="s">
        <v>9</v>
      </c>
      <c r="B101" s="9" t="s">
        <v>10</v>
      </c>
      <c r="C101" s="10">
        <v>45183</v>
      </c>
      <c r="D101" s="6">
        <v>16</v>
      </c>
      <c r="F101" s="6">
        <v>7</v>
      </c>
      <c r="G101" s="6">
        <v>20</v>
      </c>
      <c r="H101" s="6">
        <v>2</v>
      </c>
      <c r="I101" s="6" t="s">
        <v>28</v>
      </c>
    </row>
    <row r="102" spans="1:9" x14ac:dyDescent="0.35">
      <c r="A102" s="9" t="s">
        <v>9</v>
      </c>
      <c r="B102" s="9" t="s">
        <v>10</v>
      </c>
      <c r="C102" s="10">
        <v>45183</v>
      </c>
      <c r="D102" s="6">
        <v>16</v>
      </c>
      <c r="F102" s="6">
        <v>7</v>
      </c>
      <c r="G102" s="6">
        <v>15</v>
      </c>
      <c r="H102" s="6">
        <v>3</v>
      </c>
      <c r="I102" s="6" t="s">
        <v>28</v>
      </c>
    </row>
    <row r="103" spans="1:9" x14ac:dyDescent="0.35">
      <c r="A103" s="9" t="s">
        <v>9</v>
      </c>
      <c r="B103" s="9" t="s">
        <v>10</v>
      </c>
      <c r="C103" s="10">
        <v>45183</v>
      </c>
      <c r="D103" s="6">
        <v>16</v>
      </c>
      <c r="F103" s="6">
        <v>1</v>
      </c>
      <c r="G103" s="6">
        <v>15</v>
      </c>
      <c r="H103" s="6">
        <v>0</v>
      </c>
      <c r="I103" s="6" t="s">
        <v>28</v>
      </c>
    </row>
    <row r="104" spans="1:9" x14ac:dyDescent="0.35">
      <c r="E104" s="26" t="s">
        <v>126</v>
      </c>
      <c r="F104" s="27">
        <f>AVERAGE(F8:F103)</f>
        <v>4.380208333333333</v>
      </c>
      <c r="G104" s="27">
        <f>AVERAGE(G8:G103)</f>
        <v>16.708333333333332</v>
      </c>
    </row>
    <row r="105" spans="1:9" x14ac:dyDescent="0.35">
      <c r="G105" s="9" t="s">
        <v>14</v>
      </c>
      <c r="H105" s="9">
        <f>COUNTIF(H2:H103,0)</f>
        <v>62</v>
      </c>
      <c r="I105" s="6">
        <f>(H105/102)*100</f>
        <v>60.784313725490193</v>
      </c>
    </row>
    <row r="106" spans="1:9" x14ac:dyDescent="0.35">
      <c r="G106" s="9" t="s">
        <v>15</v>
      </c>
      <c r="H106" s="9">
        <f>COUNTIF(H2:H103,1)</f>
        <v>18</v>
      </c>
      <c r="I106" s="6">
        <f>(H106/102)*100</f>
        <v>17.647058823529413</v>
      </c>
    </row>
    <row r="107" spans="1:9" x14ac:dyDescent="0.35">
      <c r="G107" s="9" t="s">
        <v>16</v>
      </c>
      <c r="H107" s="9">
        <f>COUNTIF(H2:H103,2)</f>
        <v>11</v>
      </c>
      <c r="I107" s="6">
        <f>(H107/102)*100</f>
        <v>10.784313725490197</v>
      </c>
    </row>
    <row r="108" spans="1:9" x14ac:dyDescent="0.35">
      <c r="G108" s="9" t="s">
        <v>17</v>
      </c>
      <c r="H108" s="9">
        <f>COUNTIF(H2:H103,3)</f>
        <v>10</v>
      </c>
      <c r="I108" s="6">
        <f>(H108/102)*100</f>
        <v>9.8039215686274517</v>
      </c>
    </row>
    <row r="109" spans="1:9" x14ac:dyDescent="0.35">
      <c r="G109" s="9" t="s">
        <v>18</v>
      </c>
      <c r="H109" s="9">
        <f>COUNTIF(H2:H103,4)</f>
        <v>1</v>
      </c>
      <c r="I109" s="6">
        <f>(H109/102)*100</f>
        <v>0.98039215686274506</v>
      </c>
    </row>
    <row r="111" spans="1:9" x14ac:dyDescent="0.35">
      <c r="H111" s="6">
        <f>SUM(H105:H109)</f>
        <v>102</v>
      </c>
      <c r="I111" s="6">
        <f>SUM(I105:I109)</f>
        <v>100.00000000000001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09"/>
  <sheetViews>
    <sheetView zoomScaleNormal="100" workbookViewId="0">
      <selection activeCell="E102" sqref="E102:G102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4" width="12.453125" style="6" customWidth="1"/>
    <col min="5" max="5" width="16.1796875" style="6" customWidth="1"/>
    <col min="6" max="6" width="15.81640625" style="6" customWidth="1"/>
    <col min="7" max="7" width="14.1796875" style="6" customWidth="1"/>
    <col min="8" max="8" width="12.453125" style="6" customWidth="1"/>
    <col min="9" max="9" width="8.81640625" style="6" customWidth="1"/>
    <col min="10" max="10" width="10.36328125" style="6" customWidth="1"/>
    <col min="11" max="16384" width="9.1796875" style="6"/>
  </cols>
  <sheetData>
    <row r="1" spans="1:10" x14ac:dyDescent="0.35">
      <c r="A1" s="6" t="s">
        <v>31</v>
      </c>
      <c r="B1" s="6" t="s">
        <v>1</v>
      </c>
      <c r="C1" s="6" t="s">
        <v>2</v>
      </c>
      <c r="D1" s="6" t="s">
        <v>32</v>
      </c>
      <c r="E1" s="6" t="s">
        <v>33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</row>
    <row r="2" spans="1:10" x14ac:dyDescent="0.35">
      <c r="A2" s="9" t="s">
        <v>9</v>
      </c>
      <c r="B2" s="9" t="s">
        <v>10</v>
      </c>
      <c r="C2" s="10">
        <v>45204</v>
      </c>
      <c r="D2" s="6">
        <v>1</v>
      </c>
      <c r="E2" s="9">
        <v>1</v>
      </c>
      <c r="F2" s="9">
        <v>4.5</v>
      </c>
      <c r="G2" s="9">
        <v>13</v>
      </c>
      <c r="H2" s="9">
        <v>0</v>
      </c>
      <c r="I2" s="6" t="s">
        <v>69</v>
      </c>
    </row>
    <row r="3" spans="1:10" x14ac:dyDescent="0.35">
      <c r="A3" s="9" t="s">
        <v>9</v>
      </c>
      <c r="B3" s="9" t="s">
        <v>10</v>
      </c>
      <c r="C3" s="10">
        <v>45204</v>
      </c>
      <c r="D3" s="6">
        <v>1</v>
      </c>
      <c r="F3" s="6">
        <v>4.4000000000000004</v>
      </c>
      <c r="G3" s="6">
        <v>8</v>
      </c>
      <c r="H3" s="9">
        <v>0</v>
      </c>
      <c r="I3" s="6" t="s">
        <v>69</v>
      </c>
    </row>
    <row r="4" spans="1:10" x14ac:dyDescent="0.35">
      <c r="A4" s="6" t="s">
        <v>9</v>
      </c>
      <c r="B4" s="6" t="s">
        <v>10</v>
      </c>
      <c r="C4" s="10">
        <v>45204</v>
      </c>
      <c r="D4" s="6">
        <v>1</v>
      </c>
      <c r="F4" s="6">
        <v>4</v>
      </c>
      <c r="G4" s="6">
        <v>8</v>
      </c>
      <c r="H4" s="9">
        <v>0</v>
      </c>
      <c r="I4" s="6" t="s">
        <v>69</v>
      </c>
    </row>
    <row r="5" spans="1:10" x14ac:dyDescent="0.35">
      <c r="A5" s="6" t="s">
        <v>9</v>
      </c>
      <c r="B5" s="6" t="s">
        <v>10</v>
      </c>
      <c r="C5" s="10">
        <v>45204</v>
      </c>
      <c r="D5" s="6">
        <v>1</v>
      </c>
      <c r="F5" s="6">
        <v>1.5</v>
      </c>
      <c r="G5" s="6">
        <v>4.5</v>
      </c>
      <c r="H5" s="9">
        <v>0</v>
      </c>
      <c r="I5" s="6" t="s">
        <v>69</v>
      </c>
    </row>
    <row r="6" spans="1:10" x14ac:dyDescent="0.35">
      <c r="A6" s="6" t="s">
        <v>9</v>
      </c>
      <c r="B6" s="6" t="s">
        <v>10</v>
      </c>
      <c r="C6" s="10">
        <v>45204</v>
      </c>
      <c r="D6" s="6">
        <v>1</v>
      </c>
      <c r="F6" s="6">
        <v>4</v>
      </c>
      <c r="G6" s="6">
        <v>7</v>
      </c>
      <c r="H6" s="9">
        <v>0</v>
      </c>
      <c r="I6" s="6" t="s">
        <v>69</v>
      </c>
    </row>
    <row r="7" spans="1:10" x14ac:dyDescent="0.35">
      <c r="A7" s="6" t="s">
        <v>9</v>
      </c>
      <c r="B7" s="6" t="s">
        <v>10</v>
      </c>
      <c r="C7" s="10">
        <v>45204</v>
      </c>
      <c r="D7" s="6">
        <v>1</v>
      </c>
      <c r="F7" s="6">
        <v>5</v>
      </c>
      <c r="G7" s="6">
        <v>8</v>
      </c>
      <c r="H7" s="9">
        <v>0</v>
      </c>
      <c r="I7" s="6" t="s">
        <v>69</v>
      </c>
    </row>
    <row r="8" spans="1:10" x14ac:dyDescent="0.35">
      <c r="A8" s="6" t="s">
        <v>9</v>
      </c>
      <c r="B8" s="6" t="s">
        <v>10</v>
      </c>
      <c r="C8" s="10">
        <v>45204</v>
      </c>
      <c r="D8" s="6">
        <v>1</v>
      </c>
      <c r="F8" s="6">
        <v>8</v>
      </c>
      <c r="G8" s="6">
        <v>9</v>
      </c>
      <c r="H8" s="9">
        <v>0</v>
      </c>
      <c r="I8" s="6" t="s">
        <v>69</v>
      </c>
    </row>
    <row r="9" spans="1:10" x14ac:dyDescent="0.35">
      <c r="A9" s="6" t="s">
        <v>9</v>
      </c>
      <c r="B9" s="6" t="s">
        <v>10</v>
      </c>
      <c r="C9" s="10">
        <v>45204</v>
      </c>
      <c r="D9" s="6">
        <v>2</v>
      </c>
      <c r="E9" s="6">
        <v>2</v>
      </c>
      <c r="F9" s="6">
        <v>4</v>
      </c>
      <c r="G9" s="6">
        <v>5</v>
      </c>
      <c r="H9" s="9">
        <v>0</v>
      </c>
      <c r="I9" s="6" t="s">
        <v>70</v>
      </c>
    </row>
    <row r="10" spans="1:10" x14ac:dyDescent="0.35">
      <c r="A10" s="6" t="s">
        <v>9</v>
      </c>
      <c r="B10" s="6" t="s">
        <v>10</v>
      </c>
      <c r="C10" s="10">
        <v>45204</v>
      </c>
      <c r="D10" s="6">
        <v>2</v>
      </c>
      <c r="F10" s="6">
        <v>4.5</v>
      </c>
      <c r="G10" s="6">
        <v>7</v>
      </c>
      <c r="H10" s="9">
        <v>0</v>
      </c>
      <c r="I10" s="6" t="s">
        <v>70</v>
      </c>
    </row>
    <row r="11" spans="1:10" x14ac:dyDescent="0.35">
      <c r="A11" s="6" t="s">
        <v>9</v>
      </c>
      <c r="B11" s="6" t="s">
        <v>10</v>
      </c>
      <c r="C11" s="10">
        <v>45204</v>
      </c>
      <c r="D11" s="6">
        <v>2</v>
      </c>
      <c r="F11" s="6">
        <v>5</v>
      </c>
      <c r="G11" s="6">
        <v>7</v>
      </c>
      <c r="H11" s="9">
        <v>0</v>
      </c>
      <c r="I11" s="6" t="s">
        <v>70</v>
      </c>
    </row>
    <row r="12" spans="1:10" x14ac:dyDescent="0.35">
      <c r="A12" s="6" t="s">
        <v>9</v>
      </c>
      <c r="B12" s="6" t="s">
        <v>10</v>
      </c>
      <c r="C12" s="10">
        <v>45204</v>
      </c>
      <c r="D12" s="6">
        <v>2</v>
      </c>
      <c r="F12" s="6">
        <v>3.5</v>
      </c>
      <c r="G12" s="6">
        <v>5.5</v>
      </c>
      <c r="H12" s="9">
        <v>0</v>
      </c>
      <c r="I12" s="6" t="s">
        <v>70</v>
      </c>
    </row>
    <row r="13" spans="1:10" x14ac:dyDescent="0.35">
      <c r="A13" s="6" t="s">
        <v>9</v>
      </c>
      <c r="B13" s="6" t="s">
        <v>10</v>
      </c>
      <c r="C13" s="10">
        <v>45204</v>
      </c>
      <c r="D13" s="6">
        <v>2</v>
      </c>
      <c r="F13" s="6">
        <v>2</v>
      </c>
      <c r="G13" s="6">
        <v>3.5</v>
      </c>
      <c r="H13" s="9">
        <v>0</v>
      </c>
      <c r="I13" s="6" t="s">
        <v>70</v>
      </c>
    </row>
    <row r="14" spans="1:10" x14ac:dyDescent="0.35">
      <c r="A14" s="6" t="s">
        <v>9</v>
      </c>
      <c r="B14" s="6" t="s">
        <v>10</v>
      </c>
      <c r="C14" s="10">
        <v>45204</v>
      </c>
      <c r="D14" s="6">
        <v>2</v>
      </c>
      <c r="F14" s="6">
        <v>4</v>
      </c>
      <c r="G14" s="6">
        <v>6</v>
      </c>
      <c r="H14" s="9">
        <v>0</v>
      </c>
      <c r="I14" s="6" t="s">
        <v>70</v>
      </c>
    </row>
    <row r="15" spans="1:10" x14ac:dyDescent="0.35">
      <c r="A15" s="6" t="s">
        <v>9</v>
      </c>
      <c r="B15" s="6" t="s">
        <v>10</v>
      </c>
      <c r="C15" s="10">
        <v>45204</v>
      </c>
      <c r="D15" s="6">
        <v>2</v>
      </c>
      <c r="F15" s="6">
        <v>3</v>
      </c>
      <c r="G15" s="6">
        <v>8</v>
      </c>
      <c r="H15" s="9">
        <v>0</v>
      </c>
      <c r="I15" s="6" t="s">
        <v>70</v>
      </c>
    </row>
    <row r="16" spans="1:10" x14ac:dyDescent="0.35">
      <c r="A16" s="6" t="s">
        <v>9</v>
      </c>
      <c r="B16" s="6" t="s">
        <v>10</v>
      </c>
      <c r="C16" s="10">
        <v>45204</v>
      </c>
      <c r="D16" s="6">
        <v>2</v>
      </c>
      <c r="F16" s="6">
        <v>4</v>
      </c>
      <c r="G16" s="6">
        <v>7</v>
      </c>
      <c r="H16" s="9">
        <v>0</v>
      </c>
      <c r="I16" s="6" t="s">
        <v>70</v>
      </c>
    </row>
    <row r="17" spans="1:9" x14ac:dyDescent="0.35">
      <c r="A17" s="6" t="s">
        <v>9</v>
      </c>
      <c r="B17" s="6" t="s">
        <v>10</v>
      </c>
      <c r="C17" s="10">
        <v>45204</v>
      </c>
      <c r="D17" s="6">
        <v>2</v>
      </c>
      <c r="F17" s="6">
        <v>5</v>
      </c>
      <c r="G17" s="6">
        <v>6</v>
      </c>
      <c r="H17" s="9">
        <v>0</v>
      </c>
      <c r="I17" s="6" t="s">
        <v>70</v>
      </c>
    </row>
    <row r="18" spans="1:9" x14ac:dyDescent="0.35">
      <c r="A18" s="6" t="s">
        <v>9</v>
      </c>
      <c r="B18" s="6" t="s">
        <v>10</v>
      </c>
      <c r="C18" s="10">
        <v>45204</v>
      </c>
      <c r="D18" s="6">
        <v>2</v>
      </c>
      <c r="F18" s="6">
        <v>3</v>
      </c>
      <c r="G18" s="6">
        <v>5</v>
      </c>
      <c r="H18" s="9">
        <v>0</v>
      </c>
      <c r="I18" s="6" t="s">
        <v>70</v>
      </c>
    </row>
    <row r="19" spans="1:9" x14ac:dyDescent="0.35">
      <c r="A19" s="6" t="s">
        <v>9</v>
      </c>
      <c r="B19" s="6" t="s">
        <v>10</v>
      </c>
      <c r="C19" s="10">
        <v>45204</v>
      </c>
      <c r="D19" s="6">
        <v>2</v>
      </c>
      <c r="F19" s="6">
        <v>4</v>
      </c>
      <c r="G19" s="6">
        <v>8</v>
      </c>
      <c r="H19" s="9">
        <v>0</v>
      </c>
      <c r="I19" s="6" t="s">
        <v>70</v>
      </c>
    </row>
    <row r="20" spans="1:9" x14ac:dyDescent="0.35">
      <c r="A20" s="6" t="s">
        <v>9</v>
      </c>
      <c r="B20" s="6" t="s">
        <v>10</v>
      </c>
      <c r="C20" s="10">
        <v>45204</v>
      </c>
      <c r="D20" s="6">
        <v>2</v>
      </c>
      <c r="F20" s="6">
        <v>3</v>
      </c>
      <c r="G20" s="6">
        <v>4</v>
      </c>
      <c r="H20" s="9">
        <v>0</v>
      </c>
      <c r="I20" s="6" t="s">
        <v>70</v>
      </c>
    </row>
    <row r="21" spans="1:9" x14ac:dyDescent="0.35">
      <c r="A21" s="6" t="s">
        <v>9</v>
      </c>
      <c r="B21" s="6" t="s">
        <v>10</v>
      </c>
      <c r="C21" s="10">
        <v>45204</v>
      </c>
      <c r="D21" s="6">
        <v>2</v>
      </c>
      <c r="F21" s="6">
        <v>4</v>
      </c>
      <c r="G21" s="6">
        <v>4.5</v>
      </c>
      <c r="H21" s="9">
        <v>0</v>
      </c>
      <c r="I21" s="6" t="s">
        <v>70</v>
      </c>
    </row>
    <row r="22" spans="1:9" x14ac:dyDescent="0.35">
      <c r="A22" s="6" t="s">
        <v>9</v>
      </c>
      <c r="B22" s="6" t="s">
        <v>10</v>
      </c>
      <c r="C22" s="10">
        <v>45204</v>
      </c>
      <c r="D22" s="6">
        <v>3</v>
      </c>
      <c r="E22" s="6">
        <v>3</v>
      </c>
      <c r="F22" s="6">
        <v>3</v>
      </c>
      <c r="G22" s="6">
        <v>8</v>
      </c>
      <c r="H22" s="9">
        <v>0</v>
      </c>
      <c r="I22" s="6" t="s">
        <v>69</v>
      </c>
    </row>
    <row r="23" spans="1:9" x14ac:dyDescent="0.35">
      <c r="A23" s="6" t="s">
        <v>9</v>
      </c>
      <c r="B23" s="6" t="s">
        <v>10</v>
      </c>
      <c r="C23" s="10">
        <v>45204</v>
      </c>
      <c r="D23" s="6">
        <v>3</v>
      </c>
      <c r="F23" s="6">
        <v>3.5</v>
      </c>
      <c r="G23" s="6">
        <v>6</v>
      </c>
      <c r="H23" s="9">
        <v>0</v>
      </c>
      <c r="I23" s="6" t="s">
        <v>69</v>
      </c>
    </row>
    <row r="24" spans="1:9" x14ac:dyDescent="0.35">
      <c r="A24" s="6" t="s">
        <v>9</v>
      </c>
      <c r="B24" s="6" t="s">
        <v>10</v>
      </c>
      <c r="C24" s="10">
        <v>45204</v>
      </c>
      <c r="D24" s="6">
        <v>3</v>
      </c>
      <c r="F24" s="6">
        <v>4</v>
      </c>
      <c r="G24" s="6">
        <v>11</v>
      </c>
      <c r="H24" s="9">
        <v>0</v>
      </c>
      <c r="I24" s="6" t="s">
        <v>69</v>
      </c>
    </row>
    <row r="25" spans="1:9" x14ac:dyDescent="0.35">
      <c r="A25" s="6" t="s">
        <v>9</v>
      </c>
      <c r="B25" s="6" t="s">
        <v>10</v>
      </c>
      <c r="C25" s="10">
        <v>45204</v>
      </c>
      <c r="D25" s="6">
        <v>3</v>
      </c>
      <c r="F25" s="6">
        <v>2</v>
      </c>
      <c r="G25" s="6">
        <v>5</v>
      </c>
      <c r="H25" s="9">
        <v>0</v>
      </c>
      <c r="I25" s="6" t="s">
        <v>69</v>
      </c>
    </row>
    <row r="26" spans="1:9" x14ac:dyDescent="0.35">
      <c r="A26" s="6" t="s">
        <v>9</v>
      </c>
      <c r="B26" s="6" t="s">
        <v>10</v>
      </c>
      <c r="C26" s="10">
        <v>45204</v>
      </c>
      <c r="D26" s="6">
        <v>4</v>
      </c>
      <c r="E26" s="6">
        <v>4</v>
      </c>
      <c r="F26" s="6">
        <v>3</v>
      </c>
      <c r="G26" s="6">
        <v>7</v>
      </c>
      <c r="H26" s="9">
        <v>0</v>
      </c>
      <c r="I26" s="6" t="s">
        <v>69</v>
      </c>
    </row>
    <row r="27" spans="1:9" x14ac:dyDescent="0.35">
      <c r="A27" s="6" t="s">
        <v>9</v>
      </c>
      <c r="B27" s="6" t="s">
        <v>10</v>
      </c>
      <c r="C27" s="10">
        <v>45204</v>
      </c>
      <c r="D27" s="6">
        <v>4</v>
      </c>
      <c r="F27" s="6">
        <v>2</v>
      </c>
      <c r="G27" s="6">
        <v>6</v>
      </c>
      <c r="H27" s="9">
        <v>0</v>
      </c>
      <c r="I27" s="6" t="s">
        <v>69</v>
      </c>
    </row>
    <row r="28" spans="1:9" x14ac:dyDescent="0.35">
      <c r="A28" s="6" t="s">
        <v>9</v>
      </c>
      <c r="B28" s="6" t="s">
        <v>10</v>
      </c>
      <c r="C28" s="10">
        <v>45204</v>
      </c>
      <c r="D28" s="6">
        <v>4</v>
      </c>
      <c r="F28" s="6">
        <v>5</v>
      </c>
      <c r="G28" s="6">
        <v>11</v>
      </c>
      <c r="H28" s="9">
        <v>0</v>
      </c>
      <c r="I28" s="6" t="s">
        <v>69</v>
      </c>
    </row>
    <row r="29" spans="1:9" x14ac:dyDescent="0.35">
      <c r="A29" s="6" t="s">
        <v>9</v>
      </c>
      <c r="B29" s="6" t="s">
        <v>10</v>
      </c>
      <c r="C29" s="10">
        <v>45204</v>
      </c>
      <c r="D29" s="6">
        <v>4</v>
      </c>
      <c r="F29" s="6">
        <v>4</v>
      </c>
      <c r="G29" s="6">
        <v>4</v>
      </c>
      <c r="H29" s="9">
        <v>0</v>
      </c>
      <c r="I29" s="6" t="s">
        <v>69</v>
      </c>
    </row>
    <row r="30" spans="1:9" x14ac:dyDescent="0.35">
      <c r="A30" s="6" t="s">
        <v>9</v>
      </c>
      <c r="B30" s="6" t="s">
        <v>10</v>
      </c>
      <c r="C30" s="10">
        <v>45204</v>
      </c>
      <c r="D30" s="6">
        <v>4</v>
      </c>
      <c r="F30" s="6">
        <v>5</v>
      </c>
      <c r="G30" s="6">
        <v>12</v>
      </c>
      <c r="H30" s="9">
        <v>0</v>
      </c>
      <c r="I30" s="6" t="s">
        <v>69</v>
      </c>
    </row>
    <row r="31" spans="1:9" x14ac:dyDescent="0.35">
      <c r="A31" s="6" t="s">
        <v>9</v>
      </c>
      <c r="B31" s="6" t="s">
        <v>10</v>
      </c>
      <c r="C31" s="10">
        <v>45204</v>
      </c>
      <c r="D31" s="6">
        <v>4</v>
      </c>
      <c r="F31" s="6">
        <v>3.5</v>
      </c>
      <c r="G31" s="6">
        <v>10</v>
      </c>
      <c r="H31" s="9">
        <v>0</v>
      </c>
      <c r="I31" s="6" t="s">
        <v>69</v>
      </c>
    </row>
    <row r="32" spans="1:9" x14ac:dyDescent="0.35">
      <c r="A32" s="6" t="s">
        <v>9</v>
      </c>
      <c r="B32" s="6" t="s">
        <v>10</v>
      </c>
      <c r="C32" s="10">
        <v>45204</v>
      </c>
      <c r="D32" s="6">
        <v>4</v>
      </c>
      <c r="F32" s="6">
        <v>3</v>
      </c>
      <c r="G32" s="6">
        <v>8</v>
      </c>
      <c r="H32" s="9">
        <v>0</v>
      </c>
      <c r="I32" s="6" t="s">
        <v>69</v>
      </c>
    </row>
    <row r="33" spans="1:9" x14ac:dyDescent="0.35">
      <c r="A33" s="6" t="s">
        <v>9</v>
      </c>
      <c r="B33" s="6" t="s">
        <v>10</v>
      </c>
      <c r="C33" s="10">
        <v>45204</v>
      </c>
      <c r="D33" s="6">
        <v>4</v>
      </c>
      <c r="F33" s="6">
        <v>4</v>
      </c>
      <c r="G33" s="6">
        <v>9</v>
      </c>
      <c r="H33" s="9">
        <v>0</v>
      </c>
      <c r="I33" s="6" t="s">
        <v>69</v>
      </c>
    </row>
    <row r="34" spans="1:9" x14ac:dyDescent="0.35">
      <c r="A34" s="6" t="s">
        <v>9</v>
      </c>
      <c r="B34" s="6" t="s">
        <v>10</v>
      </c>
      <c r="C34" s="10">
        <v>45204</v>
      </c>
      <c r="D34" s="6">
        <v>5</v>
      </c>
      <c r="E34" s="6">
        <v>5</v>
      </c>
      <c r="F34" s="6">
        <v>7</v>
      </c>
      <c r="G34" s="6">
        <v>8</v>
      </c>
      <c r="H34" s="9">
        <v>0</v>
      </c>
      <c r="I34" s="6" t="s">
        <v>70</v>
      </c>
    </row>
    <row r="35" spans="1:9" x14ac:dyDescent="0.35">
      <c r="A35" s="6" t="s">
        <v>9</v>
      </c>
      <c r="B35" s="6" t="s">
        <v>10</v>
      </c>
      <c r="C35" s="10">
        <v>45204</v>
      </c>
      <c r="D35" s="6">
        <v>5</v>
      </c>
      <c r="F35" s="6">
        <v>3</v>
      </c>
      <c r="G35" s="6">
        <v>4</v>
      </c>
      <c r="H35" s="9">
        <v>0</v>
      </c>
      <c r="I35" s="6" t="s">
        <v>70</v>
      </c>
    </row>
    <row r="36" spans="1:9" x14ac:dyDescent="0.35">
      <c r="A36" s="6" t="s">
        <v>9</v>
      </c>
      <c r="B36" s="6" t="s">
        <v>10</v>
      </c>
      <c r="C36" s="10">
        <v>45204</v>
      </c>
      <c r="D36" s="6">
        <v>5</v>
      </c>
      <c r="F36" s="6">
        <v>3.5</v>
      </c>
      <c r="G36" s="6">
        <v>6</v>
      </c>
      <c r="H36" s="9">
        <v>0</v>
      </c>
      <c r="I36" s="6" t="s">
        <v>70</v>
      </c>
    </row>
    <row r="37" spans="1:9" x14ac:dyDescent="0.35">
      <c r="A37" s="6" t="s">
        <v>9</v>
      </c>
      <c r="B37" s="6" t="s">
        <v>10</v>
      </c>
      <c r="C37" s="10">
        <v>45204</v>
      </c>
      <c r="D37" s="6">
        <v>5</v>
      </c>
      <c r="F37" s="6">
        <v>3</v>
      </c>
      <c r="G37" s="6">
        <v>4.5</v>
      </c>
      <c r="H37" s="9">
        <v>0</v>
      </c>
      <c r="I37" s="6" t="s">
        <v>70</v>
      </c>
    </row>
    <row r="38" spans="1:9" x14ac:dyDescent="0.35">
      <c r="A38" s="6" t="s">
        <v>9</v>
      </c>
      <c r="B38" s="6" t="s">
        <v>10</v>
      </c>
      <c r="C38" s="10">
        <v>45204</v>
      </c>
      <c r="D38" s="6">
        <v>5</v>
      </c>
      <c r="F38" s="6">
        <v>5.5</v>
      </c>
      <c r="G38" s="6">
        <v>6.5</v>
      </c>
      <c r="H38" s="9">
        <v>0</v>
      </c>
      <c r="I38" s="6" t="s">
        <v>70</v>
      </c>
    </row>
    <row r="39" spans="1:9" x14ac:dyDescent="0.35">
      <c r="A39" s="6" t="s">
        <v>9</v>
      </c>
      <c r="B39" s="6" t="s">
        <v>10</v>
      </c>
      <c r="C39" s="10">
        <v>45204</v>
      </c>
      <c r="D39" s="6">
        <v>5</v>
      </c>
      <c r="F39" s="6">
        <v>7</v>
      </c>
      <c r="G39" s="6">
        <v>7</v>
      </c>
      <c r="H39" s="9">
        <v>0</v>
      </c>
      <c r="I39" s="6" t="s">
        <v>70</v>
      </c>
    </row>
    <row r="40" spans="1:9" x14ac:dyDescent="0.35">
      <c r="A40" s="6" t="s">
        <v>9</v>
      </c>
      <c r="B40" s="6" t="s">
        <v>10</v>
      </c>
      <c r="C40" s="10">
        <v>45204</v>
      </c>
      <c r="D40" s="6">
        <v>5</v>
      </c>
      <c r="F40" s="6">
        <v>5</v>
      </c>
      <c r="G40" s="6">
        <v>7</v>
      </c>
      <c r="H40" s="9">
        <v>0</v>
      </c>
      <c r="I40" s="6" t="s">
        <v>70</v>
      </c>
    </row>
    <row r="41" spans="1:9" x14ac:dyDescent="0.35">
      <c r="A41" s="6" t="s">
        <v>9</v>
      </c>
      <c r="B41" s="6" t="s">
        <v>10</v>
      </c>
      <c r="C41" s="10">
        <v>45204</v>
      </c>
      <c r="D41" s="6">
        <v>5</v>
      </c>
      <c r="F41" s="6">
        <v>4.5</v>
      </c>
      <c r="G41" s="6">
        <v>5</v>
      </c>
      <c r="H41" s="9">
        <v>0</v>
      </c>
      <c r="I41" s="6" t="s">
        <v>70</v>
      </c>
    </row>
    <row r="42" spans="1:9" x14ac:dyDescent="0.35">
      <c r="A42" s="6" t="s">
        <v>9</v>
      </c>
      <c r="B42" s="6" t="s">
        <v>10</v>
      </c>
      <c r="C42" s="10">
        <v>45204</v>
      </c>
      <c r="D42" s="6">
        <v>6</v>
      </c>
      <c r="E42" s="6">
        <v>6</v>
      </c>
      <c r="F42" s="6">
        <v>6</v>
      </c>
      <c r="G42" s="6">
        <v>9</v>
      </c>
      <c r="H42" s="9">
        <v>0</v>
      </c>
      <c r="I42" s="6" t="s">
        <v>69</v>
      </c>
    </row>
    <row r="43" spans="1:9" x14ac:dyDescent="0.35">
      <c r="A43" s="6" t="s">
        <v>9</v>
      </c>
      <c r="B43" s="6" t="s">
        <v>10</v>
      </c>
      <c r="C43" s="10">
        <v>45204</v>
      </c>
      <c r="D43" s="6">
        <v>6</v>
      </c>
      <c r="F43" s="6">
        <v>4</v>
      </c>
      <c r="G43" s="6">
        <v>6</v>
      </c>
      <c r="H43" s="9">
        <v>0</v>
      </c>
      <c r="I43" s="6" t="s">
        <v>69</v>
      </c>
    </row>
    <row r="44" spans="1:9" x14ac:dyDescent="0.35">
      <c r="A44" s="6" t="s">
        <v>9</v>
      </c>
      <c r="B44" s="6" t="s">
        <v>10</v>
      </c>
      <c r="C44" s="10">
        <v>45204</v>
      </c>
      <c r="D44" s="6">
        <v>6</v>
      </c>
      <c r="F44" s="6">
        <v>4</v>
      </c>
      <c r="G44" s="6">
        <v>5</v>
      </c>
      <c r="H44" s="9">
        <v>0</v>
      </c>
      <c r="I44" s="6" t="s">
        <v>69</v>
      </c>
    </row>
    <row r="45" spans="1:9" x14ac:dyDescent="0.35">
      <c r="A45" s="6" t="s">
        <v>9</v>
      </c>
      <c r="B45" s="6" t="s">
        <v>10</v>
      </c>
      <c r="C45" s="10">
        <v>45204</v>
      </c>
      <c r="D45" s="6">
        <v>6</v>
      </c>
      <c r="F45" s="6">
        <v>4</v>
      </c>
      <c r="G45" s="6">
        <v>7</v>
      </c>
      <c r="H45" s="9">
        <v>0</v>
      </c>
      <c r="I45" s="6" t="s">
        <v>69</v>
      </c>
    </row>
    <row r="46" spans="1:9" x14ac:dyDescent="0.35">
      <c r="A46" s="6" t="s">
        <v>9</v>
      </c>
      <c r="B46" s="6" t="s">
        <v>10</v>
      </c>
      <c r="C46" s="10">
        <v>45204</v>
      </c>
      <c r="D46" s="6">
        <v>6</v>
      </c>
      <c r="F46" s="6">
        <v>5</v>
      </c>
      <c r="G46" s="6">
        <v>5</v>
      </c>
      <c r="H46" s="9">
        <v>0</v>
      </c>
      <c r="I46" s="6" t="s">
        <v>69</v>
      </c>
    </row>
    <row r="47" spans="1:9" x14ac:dyDescent="0.35">
      <c r="A47" s="6" t="s">
        <v>9</v>
      </c>
      <c r="B47" s="6" t="s">
        <v>10</v>
      </c>
      <c r="C47" s="10">
        <v>45204</v>
      </c>
      <c r="D47" s="6">
        <v>6</v>
      </c>
      <c r="F47" s="6">
        <v>4</v>
      </c>
      <c r="G47" s="6">
        <v>7</v>
      </c>
      <c r="H47" s="9">
        <v>0</v>
      </c>
      <c r="I47" s="6" t="s">
        <v>69</v>
      </c>
    </row>
    <row r="48" spans="1:9" x14ac:dyDescent="0.35">
      <c r="A48" s="6" t="s">
        <v>9</v>
      </c>
      <c r="B48" s="6" t="s">
        <v>10</v>
      </c>
      <c r="C48" s="10">
        <v>45204</v>
      </c>
      <c r="D48" s="6">
        <v>6</v>
      </c>
      <c r="F48" s="6">
        <v>7</v>
      </c>
      <c r="G48" s="6">
        <v>8</v>
      </c>
      <c r="H48" s="9">
        <v>0</v>
      </c>
      <c r="I48" s="6" t="s">
        <v>69</v>
      </c>
    </row>
    <row r="49" spans="1:9" x14ac:dyDescent="0.35">
      <c r="A49" s="6" t="s">
        <v>9</v>
      </c>
      <c r="B49" s="6" t="s">
        <v>10</v>
      </c>
      <c r="C49" s="10">
        <v>45204</v>
      </c>
      <c r="D49" s="6">
        <v>7</v>
      </c>
      <c r="E49" s="6">
        <v>7</v>
      </c>
      <c r="F49" s="6">
        <v>4</v>
      </c>
      <c r="G49" s="6">
        <v>7</v>
      </c>
      <c r="H49" s="9">
        <v>0</v>
      </c>
      <c r="I49" s="6" t="s">
        <v>69</v>
      </c>
    </row>
    <row r="50" spans="1:9" x14ac:dyDescent="0.35">
      <c r="A50" s="6" t="s">
        <v>9</v>
      </c>
      <c r="B50" s="6" t="s">
        <v>10</v>
      </c>
      <c r="C50" s="10">
        <v>45204</v>
      </c>
      <c r="D50" s="6">
        <v>7</v>
      </c>
      <c r="F50" s="6">
        <v>1</v>
      </c>
      <c r="G50" s="6">
        <v>2.5</v>
      </c>
      <c r="H50" s="9">
        <v>0</v>
      </c>
      <c r="I50" s="6" t="s">
        <v>69</v>
      </c>
    </row>
    <row r="51" spans="1:9" x14ac:dyDescent="0.35">
      <c r="A51" s="6" t="s">
        <v>9</v>
      </c>
      <c r="B51" s="6" t="s">
        <v>10</v>
      </c>
      <c r="C51" s="10">
        <v>45204</v>
      </c>
      <c r="D51" s="6">
        <v>7</v>
      </c>
      <c r="F51" s="6">
        <v>1</v>
      </c>
      <c r="G51" s="6">
        <v>3</v>
      </c>
      <c r="H51" s="9">
        <v>0</v>
      </c>
      <c r="I51" s="6" t="s">
        <v>69</v>
      </c>
    </row>
    <row r="52" spans="1:9" x14ac:dyDescent="0.35">
      <c r="A52" s="6" t="s">
        <v>9</v>
      </c>
      <c r="B52" s="6" t="s">
        <v>10</v>
      </c>
      <c r="C52" s="10">
        <v>45204</v>
      </c>
      <c r="D52" s="6">
        <v>7</v>
      </c>
      <c r="F52" s="6">
        <v>1.5</v>
      </c>
      <c r="G52" s="6">
        <v>4</v>
      </c>
      <c r="H52" s="9">
        <v>0</v>
      </c>
      <c r="I52" s="6" t="s">
        <v>69</v>
      </c>
    </row>
    <row r="53" spans="1:9" x14ac:dyDescent="0.35">
      <c r="A53" s="6" t="s">
        <v>9</v>
      </c>
      <c r="B53" s="6" t="s">
        <v>10</v>
      </c>
      <c r="C53" s="10">
        <v>45204</v>
      </c>
      <c r="D53" s="6">
        <v>7</v>
      </c>
      <c r="F53" s="6">
        <v>3</v>
      </c>
      <c r="G53" s="6">
        <v>4.5</v>
      </c>
      <c r="H53" s="9">
        <v>0</v>
      </c>
      <c r="I53" s="6" t="s">
        <v>69</v>
      </c>
    </row>
    <row r="54" spans="1:9" x14ac:dyDescent="0.35">
      <c r="A54" s="6" t="s">
        <v>9</v>
      </c>
      <c r="B54" s="6" t="s">
        <v>10</v>
      </c>
      <c r="C54" s="10">
        <v>45204</v>
      </c>
      <c r="D54" s="6">
        <v>7</v>
      </c>
      <c r="F54" s="6">
        <v>4</v>
      </c>
      <c r="G54" s="6">
        <v>10</v>
      </c>
      <c r="H54" s="9">
        <v>0</v>
      </c>
      <c r="I54" s="6" t="s">
        <v>69</v>
      </c>
    </row>
    <row r="55" spans="1:9" x14ac:dyDescent="0.35">
      <c r="A55" s="6" t="s">
        <v>9</v>
      </c>
      <c r="B55" s="6" t="s">
        <v>10</v>
      </c>
      <c r="C55" s="10">
        <v>45204</v>
      </c>
      <c r="D55" s="6">
        <v>7</v>
      </c>
      <c r="F55" s="6">
        <v>4</v>
      </c>
      <c r="G55" s="6">
        <v>7</v>
      </c>
      <c r="H55" s="9">
        <v>0</v>
      </c>
      <c r="I55" s="6" t="s">
        <v>69</v>
      </c>
    </row>
    <row r="56" spans="1:9" x14ac:dyDescent="0.35">
      <c r="A56" s="6" t="s">
        <v>9</v>
      </c>
      <c r="B56" s="6" t="s">
        <v>10</v>
      </c>
      <c r="C56" s="10">
        <v>45204</v>
      </c>
      <c r="D56" s="6">
        <v>7</v>
      </c>
      <c r="F56" s="6">
        <v>1</v>
      </c>
      <c r="G56" s="6">
        <v>4</v>
      </c>
      <c r="H56" s="9">
        <v>0</v>
      </c>
      <c r="I56" s="6" t="s">
        <v>69</v>
      </c>
    </row>
    <row r="57" spans="1:9" x14ac:dyDescent="0.35">
      <c r="A57" s="6" t="s">
        <v>9</v>
      </c>
      <c r="B57" s="6" t="s">
        <v>10</v>
      </c>
      <c r="C57" s="10">
        <v>45204</v>
      </c>
      <c r="D57" s="6">
        <v>7</v>
      </c>
      <c r="F57" s="6">
        <v>3</v>
      </c>
      <c r="G57" s="6">
        <v>9</v>
      </c>
      <c r="H57" s="9">
        <v>0</v>
      </c>
      <c r="I57" s="6" t="s">
        <v>69</v>
      </c>
    </row>
    <row r="58" spans="1:9" x14ac:dyDescent="0.35">
      <c r="A58" s="6" t="s">
        <v>9</v>
      </c>
      <c r="B58" s="6" t="s">
        <v>10</v>
      </c>
      <c r="C58" s="10">
        <v>45204</v>
      </c>
      <c r="D58" s="6">
        <v>7</v>
      </c>
      <c r="F58" s="6">
        <v>4</v>
      </c>
      <c r="G58" s="6">
        <v>9</v>
      </c>
      <c r="H58" s="9">
        <v>0</v>
      </c>
      <c r="I58" s="6" t="s">
        <v>69</v>
      </c>
    </row>
    <row r="59" spans="1:9" x14ac:dyDescent="0.35">
      <c r="A59" s="6" t="s">
        <v>9</v>
      </c>
      <c r="B59" s="6" t="s">
        <v>10</v>
      </c>
      <c r="C59" s="10">
        <v>45204</v>
      </c>
      <c r="D59" s="6">
        <v>8</v>
      </c>
      <c r="E59" s="6">
        <v>8</v>
      </c>
      <c r="F59" s="6">
        <v>10.5</v>
      </c>
      <c r="G59" s="6">
        <v>12</v>
      </c>
      <c r="H59" s="9">
        <v>0</v>
      </c>
      <c r="I59" s="6" t="s">
        <v>70</v>
      </c>
    </row>
    <row r="60" spans="1:9" x14ac:dyDescent="0.35">
      <c r="A60" s="6" t="s">
        <v>9</v>
      </c>
      <c r="B60" s="6" t="s">
        <v>10</v>
      </c>
      <c r="C60" s="10">
        <v>45204</v>
      </c>
      <c r="D60" s="6">
        <v>8</v>
      </c>
      <c r="F60" s="6">
        <v>4.5</v>
      </c>
      <c r="G60" s="6">
        <v>6</v>
      </c>
      <c r="H60" s="9">
        <v>0</v>
      </c>
      <c r="I60" s="6" t="s">
        <v>70</v>
      </c>
    </row>
    <row r="61" spans="1:9" x14ac:dyDescent="0.35">
      <c r="A61" s="6" t="s">
        <v>9</v>
      </c>
      <c r="B61" s="6" t="s">
        <v>10</v>
      </c>
      <c r="C61" s="10">
        <v>45204</v>
      </c>
      <c r="D61" s="6">
        <v>8</v>
      </c>
      <c r="F61" s="6">
        <v>2.5</v>
      </c>
      <c r="G61" s="6">
        <v>3</v>
      </c>
      <c r="H61" s="9">
        <v>0</v>
      </c>
      <c r="I61" s="6" t="s">
        <v>70</v>
      </c>
    </row>
    <row r="62" spans="1:9" x14ac:dyDescent="0.35">
      <c r="A62" s="6" t="s">
        <v>9</v>
      </c>
      <c r="B62" s="6" t="s">
        <v>10</v>
      </c>
      <c r="C62" s="10">
        <v>45204</v>
      </c>
      <c r="D62" s="6">
        <v>8</v>
      </c>
      <c r="F62" s="6">
        <v>3</v>
      </c>
      <c r="G62" s="6">
        <v>3</v>
      </c>
      <c r="H62" s="9">
        <v>0</v>
      </c>
      <c r="I62" s="6" t="s">
        <v>70</v>
      </c>
    </row>
    <row r="63" spans="1:9" x14ac:dyDescent="0.35">
      <c r="A63" s="6" t="s">
        <v>9</v>
      </c>
      <c r="B63" s="6" t="s">
        <v>10</v>
      </c>
      <c r="C63" s="10">
        <v>45204</v>
      </c>
      <c r="D63" s="6">
        <v>8</v>
      </c>
      <c r="F63" s="6">
        <v>3.5</v>
      </c>
      <c r="G63" s="6">
        <v>4</v>
      </c>
      <c r="H63" s="9">
        <v>0</v>
      </c>
      <c r="I63" s="6" t="s">
        <v>70</v>
      </c>
    </row>
    <row r="64" spans="1:9" x14ac:dyDescent="0.35">
      <c r="A64" s="6" t="s">
        <v>9</v>
      </c>
      <c r="B64" s="6" t="s">
        <v>10</v>
      </c>
      <c r="C64" s="10">
        <v>45204</v>
      </c>
      <c r="D64" s="6">
        <v>8</v>
      </c>
      <c r="F64" s="6">
        <v>3</v>
      </c>
      <c r="G64" s="6">
        <v>4.5</v>
      </c>
      <c r="H64" s="9">
        <v>0</v>
      </c>
      <c r="I64" s="6" t="s">
        <v>70</v>
      </c>
    </row>
    <row r="65" spans="1:9" x14ac:dyDescent="0.35">
      <c r="A65" s="6" t="s">
        <v>9</v>
      </c>
      <c r="B65" s="6" t="s">
        <v>10</v>
      </c>
      <c r="C65" s="10">
        <v>45204</v>
      </c>
      <c r="D65" s="6">
        <v>8</v>
      </c>
      <c r="F65" s="6">
        <v>7.5</v>
      </c>
      <c r="G65" s="6">
        <v>8.5</v>
      </c>
      <c r="H65" s="9">
        <v>0</v>
      </c>
      <c r="I65" s="6" t="s">
        <v>70</v>
      </c>
    </row>
    <row r="66" spans="1:9" x14ac:dyDescent="0.35">
      <c r="A66" s="6" t="s">
        <v>9</v>
      </c>
      <c r="B66" s="6" t="s">
        <v>10</v>
      </c>
      <c r="C66" s="10">
        <v>45204</v>
      </c>
      <c r="D66" s="6">
        <v>9</v>
      </c>
      <c r="E66" s="6">
        <v>9</v>
      </c>
      <c r="F66" s="6">
        <v>8</v>
      </c>
      <c r="G66" s="6">
        <v>10.5</v>
      </c>
      <c r="H66" s="9">
        <v>0</v>
      </c>
      <c r="I66" s="6" t="s">
        <v>70</v>
      </c>
    </row>
    <row r="67" spans="1:9" x14ac:dyDescent="0.35">
      <c r="A67" s="6" t="s">
        <v>9</v>
      </c>
      <c r="B67" s="6" t="s">
        <v>10</v>
      </c>
      <c r="C67" s="10">
        <v>45204</v>
      </c>
      <c r="D67" s="6">
        <v>9</v>
      </c>
      <c r="F67" s="6">
        <v>3</v>
      </c>
      <c r="G67" s="6">
        <v>8</v>
      </c>
      <c r="H67" s="9">
        <v>0</v>
      </c>
      <c r="I67" s="6" t="s">
        <v>70</v>
      </c>
    </row>
    <row r="68" spans="1:9" x14ac:dyDescent="0.35">
      <c r="A68" s="6" t="s">
        <v>9</v>
      </c>
      <c r="B68" s="6" t="s">
        <v>10</v>
      </c>
      <c r="C68" s="10">
        <v>45204</v>
      </c>
      <c r="D68" s="6">
        <v>9</v>
      </c>
      <c r="F68" s="6">
        <v>4.5</v>
      </c>
      <c r="G68" s="6">
        <v>7</v>
      </c>
      <c r="H68" s="9">
        <v>0</v>
      </c>
      <c r="I68" s="6" t="s">
        <v>70</v>
      </c>
    </row>
    <row r="69" spans="1:9" x14ac:dyDescent="0.35">
      <c r="A69" s="6" t="s">
        <v>9</v>
      </c>
      <c r="B69" s="6" t="s">
        <v>10</v>
      </c>
      <c r="C69" s="10">
        <v>45204</v>
      </c>
      <c r="D69" s="6">
        <v>9</v>
      </c>
      <c r="F69" s="6">
        <v>3.5</v>
      </c>
      <c r="G69" s="6">
        <v>11.5</v>
      </c>
      <c r="H69" s="9">
        <v>0</v>
      </c>
      <c r="I69" s="6" t="s">
        <v>70</v>
      </c>
    </row>
    <row r="70" spans="1:9" x14ac:dyDescent="0.35">
      <c r="A70" s="6" t="s">
        <v>9</v>
      </c>
      <c r="B70" s="6" t="s">
        <v>10</v>
      </c>
      <c r="C70" s="10">
        <v>45204</v>
      </c>
      <c r="D70" s="6">
        <v>9</v>
      </c>
      <c r="F70" s="6">
        <v>6</v>
      </c>
      <c r="G70" s="6">
        <v>12</v>
      </c>
      <c r="H70" s="9">
        <v>0</v>
      </c>
      <c r="I70" s="6" t="s">
        <v>70</v>
      </c>
    </row>
    <row r="71" spans="1:9" x14ac:dyDescent="0.35">
      <c r="A71" s="6" t="s">
        <v>9</v>
      </c>
      <c r="B71" s="6" t="s">
        <v>10</v>
      </c>
      <c r="C71" s="10">
        <v>45204</v>
      </c>
      <c r="D71" s="6">
        <v>9</v>
      </c>
      <c r="F71" s="6">
        <v>6</v>
      </c>
      <c r="G71" s="6">
        <v>8</v>
      </c>
      <c r="H71" s="9">
        <v>0</v>
      </c>
      <c r="I71" s="6" t="s">
        <v>70</v>
      </c>
    </row>
    <row r="72" spans="1:9" x14ac:dyDescent="0.35">
      <c r="A72" s="6" t="s">
        <v>9</v>
      </c>
      <c r="B72" s="6" t="s">
        <v>10</v>
      </c>
      <c r="C72" s="10">
        <v>45204</v>
      </c>
      <c r="D72" s="6">
        <v>9</v>
      </c>
      <c r="F72" s="6">
        <v>3.5</v>
      </c>
      <c r="G72" s="6">
        <v>3.5</v>
      </c>
      <c r="H72" s="9">
        <v>0</v>
      </c>
      <c r="I72" s="6" t="s">
        <v>70</v>
      </c>
    </row>
    <row r="73" spans="1:9" x14ac:dyDescent="0.35">
      <c r="A73" s="6" t="s">
        <v>9</v>
      </c>
      <c r="B73" s="6" t="s">
        <v>10</v>
      </c>
      <c r="C73" s="10">
        <v>45204</v>
      </c>
      <c r="D73" s="6">
        <v>10</v>
      </c>
      <c r="E73" s="6">
        <v>10</v>
      </c>
      <c r="F73" s="6">
        <v>5</v>
      </c>
      <c r="G73" s="6">
        <v>14</v>
      </c>
      <c r="H73" s="9">
        <v>0</v>
      </c>
      <c r="I73" s="6" t="s">
        <v>69</v>
      </c>
    </row>
    <row r="74" spans="1:9" x14ac:dyDescent="0.35">
      <c r="A74" s="6" t="s">
        <v>9</v>
      </c>
      <c r="B74" s="6" t="s">
        <v>10</v>
      </c>
      <c r="C74" s="10">
        <v>45204</v>
      </c>
      <c r="D74" s="6">
        <v>10</v>
      </c>
      <c r="F74" s="6">
        <v>3.5</v>
      </c>
      <c r="G74" s="6">
        <v>7</v>
      </c>
      <c r="H74" s="9">
        <v>0</v>
      </c>
      <c r="I74" s="6" t="s">
        <v>69</v>
      </c>
    </row>
    <row r="75" spans="1:9" x14ac:dyDescent="0.35">
      <c r="A75" s="6" t="s">
        <v>9</v>
      </c>
      <c r="B75" s="6" t="s">
        <v>10</v>
      </c>
      <c r="C75" s="10">
        <v>45204</v>
      </c>
      <c r="D75" s="6">
        <v>10</v>
      </c>
      <c r="F75" s="6">
        <v>4.5</v>
      </c>
      <c r="G75" s="6">
        <v>9</v>
      </c>
      <c r="H75" s="9">
        <v>0</v>
      </c>
      <c r="I75" s="6" t="s">
        <v>69</v>
      </c>
    </row>
    <row r="76" spans="1:9" x14ac:dyDescent="0.35">
      <c r="A76" s="6" t="s">
        <v>9</v>
      </c>
      <c r="B76" s="6" t="s">
        <v>10</v>
      </c>
      <c r="C76" s="10">
        <v>45204</v>
      </c>
      <c r="D76" s="6">
        <v>10</v>
      </c>
      <c r="F76" s="6">
        <v>3.4</v>
      </c>
      <c r="G76" s="6">
        <v>7.5</v>
      </c>
      <c r="H76" s="9">
        <v>0</v>
      </c>
      <c r="I76" s="6" t="s">
        <v>69</v>
      </c>
    </row>
    <row r="77" spans="1:9" x14ac:dyDescent="0.35">
      <c r="A77" s="6" t="s">
        <v>9</v>
      </c>
      <c r="B77" s="6" t="s">
        <v>10</v>
      </c>
      <c r="C77" s="10">
        <v>45204</v>
      </c>
      <c r="D77" s="6">
        <v>10</v>
      </c>
      <c r="F77" s="6">
        <v>7</v>
      </c>
      <c r="G77" s="6">
        <v>9</v>
      </c>
      <c r="H77" s="9">
        <v>0</v>
      </c>
      <c r="I77" s="6" t="s">
        <v>69</v>
      </c>
    </row>
    <row r="78" spans="1:9" x14ac:dyDescent="0.35">
      <c r="A78" s="6" t="s">
        <v>9</v>
      </c>
      <c r="B78" s="6" t="s">
        <v>10</v>
      </c>
      <c r="C78" s="10">
        <v>45204</v>
      </c>
      <c r="D78" s="6">
        <v>10</v>
      </c>
      <c r="F78" s="6">
        <v>2</v>
      </c>
      <c r="G78" s="6">
        <v>4.5</v>
      </c>
      <c r="H78" s="9">
        <v>0</v>
      </c>
      <c r="I78" s="6" t="s">
        <v>69</v>
      </c>
    </row>
    <row r="79" spans="1:9" x14ac:dyDescent="0.35">
      <c r="A79" s="6" t="s">
        <v>9</v>
      </c>
      <c r="B79" s="6" t="s">
        <v>10</v>
      </c>
      <c r="C79" s="10">
        <v>45204</v>
      </c>
      <c r="D79" s="6">
        <v>10</v>
      </c>
      <c r="F79" s="6">
        <v>2.5</v>
      </c>
      <c r="G79" s="6">
        <v>7</v>
      </c>
      <c r="H79" s="9">
        <v>0</v>
      </c>
      <c r="I79" s="6" t="s">
        <v>69</v>
      </c>
    </row>
    <row r="80" spans="1:9" x14ac:dyDescent="0.35">
      <c r="A80" s="6" t="s">
        <v>9</v>
      </c>
      <c r="B80" s="6" t="s">
        <v>10</v>
      </c>
      <c r="C80" s="10">
        <v>45204</v>
      </c>
      <c r="D80" s="6">
        <v>10</v>
      </c>
      <c r="F80" s="6">
        <v>5</v>
      </c>
      <c r="G80" s="6">
        <v>9</v>
      </c>
      <c r="H80" s="9">
        <v>0</v>
      </c>
      <c r="I80" s="6" t="s">
        <v>69</v>
      </c>
    </row>
    <row r="81" spans="1:9" x14ac:dyDescent="0.35">
      <c r="A81" s="6" t="s">
        <v>9</v>
      </c>
      <c r="B81" s="6" t="s">
        <v>10</v>
      </c>
      <c r="C81" s="10">
        <v>45204</v>
      </c>
      <c r="D81" s="6">
        <v>10</v>
      </c>
      <c r="F81" s="6">
        <v>2</v>
      </c>
      <c r="G81" s="6">
        <v>12</v>
      </c>
      <c r="H81" s="9">
        <v>0</v>
      </c>
      <c r="I81" s="6" t="s">
        <v>69</v>
      </c>
    </row>
    <row r="82" spans="1:9" x14ac:dyDescent="0.35">
      <c r="A82" s="6" t="s">
        <v>9</v>
      </c>
      <c r="B82" s="6" t="s">
        <v>10</v>
      </c>
      <c r="C82" s="10">
        <v>45204</v>
      </c>
      <c r="D82" s="6">
        <v>11</v>
      </c>
      <c r="E82" s="6">
        <v>11</v>
      </c>
      <c r="F82" s="6">
        <v>4</v>
      </c>
      <c r="G82" s="6">
        <v>9</v>
      </c>
      <c r="H82" s="9">
        <v>0</v>
      </c>
      <c r="I82" s="6" t="s">
        <v>69</v>
      </c>
    </row>
    <row r="83" spans="1:9" x14ac:dyDescent="0.35">
      <c r="A83" s="6" t="s">
        <v>9</v>
      </c>
      <c r="B83" s="6" t="s">
        <v>10</v>
      </c>
      <c r="C83" s="10">
        <v>45204</v>
      </c>
      <c r="D83" s="6">
        <v>11</v>
      </c>
      <c r="F83" s="6">
        <v>2</v>
      </c>
      <c r="G83" s="6">
        <v>4</v>
      </c>
      <c r="H83" s="9">
        <v>0</v>
      </c>
      <c r="I83" s="6" t="s">
        <v>69</v>
      </c>
    </row>
    <row r="84" spans="1:9" x14ac:dyDescent="0.35">
      <c r="A84" s="6" t="s">
        <v>9</v>
      </c>
      <c r="B84" s="6" t="s">
        <v>10</v>
      </c>
      <c r="C84" s="10">
        <v>45204</v>
      </c>
      <c r="D84" s="6">
        <v>11</v>
      </c>
      <c r="F84" s="6">
        <v>4</v>
      </c>
      <c r="G84" s="6">
        <v>6</v>
      </c>
      <c r="H84" s="9">
        <v>0</v>
      </c>
      <c r="I84" s="6" t="s">
        <v>69</v>
      </c>
    </row>
    <row r="85" spans="1:9" x14ac:dyDescent="0.35">
      <c r="A85" s="6" t="s">
        <v>9</v>
      </c>
      <c r="B85" s="6" t="s">
        <v>10</v>
      </c>
      <c r="C85" s="10">
        <v>45204</v>
      </c>
      <c r="D85" s="6">
        <v>11</v>
      </c>
      <c r="F85" s="6">
        <v>4</v>
      </c>
      <c r="G85" s="6">
        <v>15</v>
      </c>
      <c r="H85" s="9">
        <v>0</v>
      </c>
      <c r="I85" s="6" t="s">
        <v>69</v>
      </c>
    </row>
    <row r="86" spans="1:9" x14ac:dyDescent="0.35">
      <c r="A86" s="6" t="s">
        <v>9</v>
      </c>
      <c r="B86" s="6" t="s">
        <v>10</v>
      </c>
      <c r="C86" s="10">
        <v>45204</v>
      </c>
      <c r="D86" s="6">
        <v>11</v>
      </c>
      <c r="F86" s="6">
        <v>4</v>
      </c>
      <c r="G86" s="6">
        <v>14</v>
      </c>
      <c r="H86" s="9">
        <v>0</v>
      </c>
      <c r="I86" s="6" t="s">
        <v>69</v>
      </c>
    </row>
    <row r="87" spans="1:9" x14ac:dyDescent="0.35">
      <c r="A87" s="6" t="s">
        <v>9</v>
      </c>
      <c r="B87" s="6" t="s">
        <v>10</v>
      </c>
      <c r="C87" s="10">
        <v>45204</v>
      </c>
      <c r="D87" s="6">
        <v>11</v>
      </c>
      <c r="F87" s="6">
        <v>2</v>
      </c>
      <c r="G87" s="6">
        <v>5</v>
      </c>
      <c r="H87" s="9">
        <v>0</v>
      </c>
      <c r="I87" s="6" t="s">
        <v>69</v>
      </c>
    </row>
    <row r="88" spans="1:9" x14ac:dyDescent="0.35">
      <c r="A88" s="6" t="s">
        <v>9</v>
      </c>
      <c r="B88" s="6" t="s">
        <v>10</v>
      </c>
      <c r="C88" s="10">
        <v>45204</v>
      </c>
      <c r="D88" s="6">
        <v>11</v>
      </c>
      <c r="F88" s="6">
        <v>2</v>
      </c>
      <c r="G88" s="6">
        <v>4</v>
      </c>
      <c r="H88" s="9">
        <v>0</v>
      </c>
      <c r="I88" s="6" t="s">
        <v>69</v>
      </c>
    </row>
    <row r="89" spans="1:9" x14ac:dyDescent="0.35">
      <c r="A89" s="6" t="s">
        <v>9</v>
      </c>
      <c r="B89" s="6" t="s">
        <v>10</v>
      </c>
      <c r="C89" s="10">
        <v>45204</v>
      </c>
      <c r="D89" s="6">
        <v>11</v>
      </c>
      <c r="F89" s="6">
        <v>2</v>
      </c>
      <c r="G89" s="6">
        <v>6</v>
      </c>
      <c r="H89" s="9">
        <v>0</v>
      </c>
      <c r="I89" s="6" t="s">
        <v>69</v>
      </c>
    </row>
    <row r="90" spans="1:9" x14ac:dyDescent="0.35">
      <c r="A90" s="6" t="s">
        <v>9</v>
      </c>
      <c r="B90" s="6" t="s">
        <v>10</v>
      </c>
      <c r="C90" s="10">
        <v>45204</v>
      </c>
      <c r="D90" s="6">
        <v>11</v>
      </c>
      <c r="F90" s="6">
        <v>3</v>
      </c>
      <c r="G90" s="6">
        <v>8</v>
      </c>
      <c r="H90" s="9">
        <v>0</v>
      </c>
      <c r="I90" s="6" t="s">
        <v>69</v>
      </c>
    </row>
    <row r="91" spans="1:9" x14ac:dyDescent="0.35">
      <c r="A91" s="6" t="s">
        <v>9</v>
      </c>
      <c r="B91" s="6" t="s">
        <v>10</v>
      </c>
      <c r="C91" s="10">
        <v>45204</v>
      </c>
      <c r="D91" s="6">
        <v>11</v>
      </c>
      <c r="F91" s="6">
        <v>1</v>
      </c>
      <c r="G91" s="6">
        <v>4.5</v>
      </c>
      <c r="H91" s="9">
        <v>0</v>
      </c>
      <c r="I91" s="6" t="s">
        <v>69</v>
      </c>
    </row>
    <row r="92" spans="1:9" x14ac:dyDescent="0.35">
      <c r="A92" s="6" t="s">
        <v>9</v>
      </c>
      <c r="B92" s="6" t="s">
        <v>10</v>
      </c>
      <c r="C92" s="10">
        <v>45204</v>
      </c>
      <c r="D92" s="6">
        <v>11</v>
      </c>
      <c r="F92" s="6">
        <v>1.5</v>
      </c>
      <c r="G92" s="6">
        <v>3.5</v>
      </c>
      <c r="H92" s="9">
        <v>0</v>
      </c>
      <c r="I92" s="6" t="s">
        <v>69</v>
      </c>
    </row>
    <row r="93" spans="1:9" x14ac:dyDescent="0.35">
      <c r="A93" s="6" t="s">
        <v>9</v>
      </c>
      <c r="B93" s="6" t="s">
        <v>10</v>
      </c>
      <c r="C93" s="10">
        <v>45204</v>
      </c>
      <c r="D93" s="6">
        <v>12</v>
      </c>
      <c r="E93" s="6">
        <v>12</v>
      </c>
      <c r="F93" s="6">
        <v>4</v>
      </c>
      <c r="G93" s="6">
        <v>7.5</v>
      </c>
      <c r="H93" s="9">
        <v>0</v>
      </c>
      <c r="I93" s="6" t="s">
        <v>70</v>
      </c>
    </row>
    <row r="94" spans="1:9" x14ac:dyDescent="0.35">
      <c r="A94" s="6" t="s">
        <v>9</v>
      </c>
      <c r="B94" s="6" t="s">
        <v>10</v>
      </c>
      <c r="C94" s="10">
        <v>45204</v>
      </c>
      <c r="D94" s="6">
        <v>12</v>
      </c>
      <c r="F94" s="6">
        <v>6</v>
      </c>
      <c r="G94" s="6">
        <v>9</v>
      </c>
      <c r="H94" s="9">
        <v>0</v>
      </c>
      <c r="I94" s="6" t="s">
        <v>70</v>
      </c>
    </row>
    <row r="95" spans="1:9" x14ac:dyDescent="0.35">
      <c r="A95" s="6" t="s">
        <v>9</v>
      </c>
      <c r="B95" s="6" t="s">
        <v>10</v>
      </c>
      <c r="C95" s="10">
        <v>45204</v>
      </c>
      <c r="D95" s="6">
        <v>12</v>
      </c>
      <c r="F95" s="6">
        <v>7</v>
      </c>
      <c r="G95" s="6">
        <v>15</v>
      </c>
      <c r="H95" s="9">
        <v>0</v>
      </c>
      <c r="I95" s="6" t="s">
        <v>70</v>
      </c>
    </row>
    <row r="96" spans="1:9" x14ac:dyDescent="0.35">
      <c r="A96" s="6" t="s">
        <v>9</v>
      </c>
      <c r="B96" s="6" t="s">
        <v>10</v>
      </c>
      <c r="C96" s="10">
        <v>45204</v>
      </c>
      <c r="D96" s="6">
        <v>12</v>
      </c>
      <c r="F96" s="6">
        <v>3</v>
      </c>
      <c r="G96" s="6">
        <v>8</v>
      </c>
      <c r="H96" s="9">
        <v>0</v>
      </c>
      <c r="I96" s="6" t="s">
        <v>70</v>
      </c>
    </row>
    <row r="97" spans="1:9" x14ac:dyDescent="0.35">
      <c r="A97" s="6" t="s">
        <v>9</v>
      </c>
      <c r="B97" s="6" t="s">
        <v>10</v>
      </c>
      <c r="C97" s="10">
        <v>45204</v>
      </c>
      <c r="D97" s="6">
        <v>12</v>
      </c>
      <c r="F97" s="6">
        <v>3</v>
      </c>
      <c r="G97" s="6">
        <v>3</v>
      </c>
      <c r="H97" s="9">
        <v>0</v>
      </c>
      <c r="I97" s="6" t="s">
        <v>70</v>
      </c>
    </row>
    <row r="98" spans="1:9" x14ac:dyDescent="0.35">
      <c r="A98" s="6" t="s">
        <v>9</v>
      </c>
      <c r="B98" s="6" t="s">
        <v>10</v>
      </c>
      <c r="C98" s="10">
        <v>45204</v>
      </c>
      <c r="D98" s="6">
        <v>12</v>
      </c>
      <c r="F98" s="6">
        <v>3</v>
      </c>
      <c r="G98" s="6">
        <v>5</v>
      </c>
      <c r="H98" s="9">
        <v>0</v>
      </c>
      <c r="I98" s="6" t="s">
        <v>70</v>
      </c>
    </row>
    <row r="99" spans="1:9" x14ac:dyDescent="0.35">
      <c r="A99" s="6" t="s">
        <v>9</v>
      </c>
      <c r="B99" s="6" t="s">
        <v>10</v>
      </c>
      <c r="C99" s="10">
        <v>45204</v>
      </c>
      <c r="D99" s="6">
        <v>12</v>
      </c>
      <c r="F99" s="6">
        <v>3.5</v>
      </c>
      <c r="G99" s="6">
        <v>5.5</v>
      </c>
      <c r="H99" s="9">
        <v>0</v>
      </c>
      <c r="I99" s="6" t="s">
        <v>70</v>
      </c>
    </row>
    <row r="100" spans="1:9" x14ac:dyDescent="0.35">
      <c r="A100" s="6" t="s">
        <v>9</v>
      </c>
      <c r="B100" s="6" t="s">
        <v>10</v>
      </c>
      <c r="C100" s="10">
        <v>45204</v>
      </c>
      <c r="D100" s="6">
        <v>12</v>
      </c>
      <c r="F100" s="6">
        <v>4</v>
      </c>
      <c r="G100" s="6">
        <v>7.5</v>
      </c>
      <c r="H100" s="9">
        <v>0</v>
      </c>
      <c r="I100" s="6" t="s">
        <v>70</v>
      </c>
    </row>
    <row r="101" spans="1:9" x14ac:dyDescent="0.35">
      <c r="A101" s="6" t="s">
        <v>9</v>
      </c>
      <c r="B101" s="6" t="s">
        <v>10</v>
      </c>
      <c r="C101" s="10">
        <v>45204</v>
      </c>
      <c r="D101" s="6">
        <v>12</v>
      </c>
      <c r="F101" s="6">
        <v>3.5</v>
      </c>
      <c r="G101" s="6">
        <v>6</v>
      </c>
      <c r="H101" s="9">
        <v>0</v>
      </c>
      <c r="I101" s="6" t="s">
        <v>70</v>
      </c>
    </row>
    <row r="102" spans="1:9" x14ac:dyDescent="0.35">
      <c r="E102" s="26" t="s">
        <v>126</v>
      </c>
      <c r="F102" s="27">
        <f>AVERAGE(F6:F101)</f>
        <v>3.9312499999999999</v>
      </c>
      <c r="G102" s="27">
        <f>AVERAGE(G6:G101)</f>
        <v>7.067708333333333</v>
      </c>
    </row>
    <row r="103" spans="1:9" x14ac:dyDescent="0.35">
      <c r="G103" s="9" t="s">
        <v>14</v>
      </c>
      <c r="H103" s="9">
        <f>COUNTIF(H2:H101,0)</f>
        <v>100</v>
      </c>
      <c r="I103" s="6">
        <f>(H103/$H$109)*100</f>
        <v>100</v>
      </c>
    </row>
    <row r="104" spans="1:9" x14ac:dyDescent="0.35">
      <c r="G104" s="9" t="s">
        <v>15</v>
      </c>
      <c r="H104" s="9">
        <f>COUNTIF(H2:H101,1)</f>
        <v>0</v>
      </c>
      <c r="I104" s="6">
        <f>(H104/$H$109)*100</f>
        <v>0</v>
      </c>
    </row>
    <row r="105" spans="1:9" x14ac:dyDescent="0.35">
      <c r="G105" s="9" t="s">
        <v>16</v>
      </c>
      <c r="H105" s="9">
        <f>COUNTIF(H2:H101,2)</f>
        <v>0</v>
      </c>
      <c r="I105" s="6">
        <f>(H105/$H$109)*100</f>
        <v>0</v>
      </c>
    </row>
    <row r="106" spans="1:9" x14ac:dyDescent="0.35">
      <c r="G106" s="9" t="s">
        <v>17</v>
      </c>
      <c r="H106" s="9">
        <f>COUNTIF(H2:H101,3)</f>
        <v>0</v>
      </c>
      <c r="I106" s="6">
        <f>(H106/$H$109)*100</f>
        <v>0</v>
      </c>
    </row>
    <row r="107" spans="1:9" x14ac:dyDescent="0.35">
      <c r="G107" s="9" t="s">
        <v>18</v>
      </c>
      <c r="H107" s="9">
        <f>COUNTIF(H2:H101,4)</f>
        <v>0</v>
      </c>
      <c r="I107" s="6">
        <f>(H107/$H$109)*100</f>
        <v>0</v>
      </c>
    </row>
    <row r="109" spans="1:9" x14ac:dyDescent="0.35">
      <c r="H109" s="6">
        <f>SUM(H103:H107)</f>
        <v>100</v>
      </c>
      <c r="I109" s="6">
        <f>SUM(I103:I107)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08"/>
  <sheetViews>
    <sheetView zoomScale="70" zoomScaleNormal="70" workbookViewId="0">
      <selection activeCell="E101" sqref="E101:G101"/>
    </sheetView>
  </sheetViews>
  <sheetFormatPr defaultColWidth="9.1796875" defaultRowHeight="14.5" x14ac:dyDescent="0.35"/>
  <cols>
    <col min="1" max="1" width="9.1796875" style="11"/>
    <col min="2" max="2" width="22.453125" style="11" customWidth="1"/>
    <col min="3" max="3" width="14.453125" style="11" customWidth="1"/>
    <col min="4" max="5" width="9.1796875" style="11"/>
    <col min="6" max="6" width="17.453125" style="11" customWidth="1"/>
    <col min="7" max="7" width="17" style="11" customWidth="1"/>
    <col min="8" max="8" width="15.81640625" style="11" customWidth="1"/>
    <col min="9" max="16384" width="9.1796875" style="11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2">
        <v>45238</v>
      </c>
      <c r="D2" s="11">
        <v>1</v>
      </c>
      <c r="E2" s="7">
        <v>1</v>
      </c>
      <c r="F2" s="7">
        <v>9</v>
      </c>
      <c r="G2" s="7"/>
      <c r="H2" s="7">
        <v>0</v>
      </c>
      <c r="I2" s="11" t="s">
        <v>34</v>
      </c>
    </row>
    <row r="3" spans="1:10" x14ac:dyDescent="0.35">
      <c r="A3" s="7" t="s">
        <v>9</v>
      </c>
      <c r="B3" s="7" t="s">
        <v>10</v>
      </c>
      <c r="C3" s="12">
        <v>45238</v>
      </c>
      <c r="D3" s="11">
        <v>1</v>
      </c>
      <c r="F3" s="11">
        <v>8</v>
      </c>
      <c r="H3" s="7">
        <v>0</v>
      </c>
      <c r="I3" s="11" t="s">
        <v>34</v>
      </c>
    </row>
    <row r="4" spans="1:10" x14ac:dyDescent="0.35">
      <c r="A4" s="7" t="s">
        <v>9</v>
      </c>
      <c r="B4" s="7" t="s">
        <v>10</v>
      </c>
      <c r="C4" s="12">
        <v>45238</v>
      </c>
      <c r="D4" s="11">
        <v>1</v>
      </c>
      <c r="F4" s="11">
        <v>3</v>
      </c>
      <c r="H4" s="7">
        <v>0</v>
      </c>
      <c r="I4" s="11" t="s">
        <v>34</v>
      </c>
    </row>
    <row r="5" spans="1:10" x14ac:dyDescent="0.35">
      <c r="A5" s="7" t="s">
        <v>9</v>
      </c>
      <c r="B5" s="7" t="s">
        <v>10</v>
      </c>
      <c r="C5" s="12">
        <v>45238</v>
      </c>
      <c r="D5" s="11">
        <v>1</v>
      </c>
      <c r="F5" s="11">
        <v>3</v>
      </c>
      <c r="H5" s="7">
        <v>0</v>
      </c>
      <c r="I5" s="11" t="s">
        <v>34</v>
      </c>
    </row>
    <row r="6" spans="1:10" x14ac:dyDescent="0.35">
      <c r="A6" s="7" t="s">
        <v>9</v>
      </c>
      <c r="B6" s="7" t="s">
        <v>10</v>
      </c>
      <c r="C6" s="12">
        <v>45238</v>
      </c>
      <c r="D6" s="11">
        <v>2</v>
      </c>
      <c r="E6" s="11">
        <v>2</v>
      </c>
      <c r="F6" s="11">
        <v>9</v>
      </c>
      <c r="H6" s="7">
        <v>0</v>
      </c>
      <c r="I6" s="11" t="s">
        <v>34</v>
      </c>
    </row>
    <row r="7" spans="1:10" x14ac:dyDescent="0.35">
      <c r="A7" s="7" t="s">
        <v>9</v>
      </c>
      <c r="B7" s="7" t="s">
        <v>10</v>
      </c>
      <c r="C7" s="12">
        <v>45238</v>
      </c>
      <c r="D7" s="11">
        <v>2</v>
      </c>
      <c r="F7" s="11">
        <v>4</v>
      </c>
      <c r="H7" s="7">
        <v>0</v>
      </c>
      <c r="I7" s="11" t="s">
        <v>34</v>
      </c>
    </row>
    <row r="8" spans="1:10" x14ac:dyDescent="0.35">
      <c r="A8" s="7" t="s">
        <v>9</v>
      </c>
      <c r="B8" s="7" t="s">
        <v>10</v>
      </c>
      <c r="C8" s="12">
        <v>45238</v>
      </c>
      <c r="D8" s="11">
        <v>2</v>
      </c>
      <c r="F8" s="11">
        <v>3</v>
      </c>
      <c r="H8" s="7">
        <v>0</v>
      </c>
      <c r="I8" s="11" t="s">
        <v>34</v>
      </c>
    </row>
    <row r="9" spans="1:10" x14ac:dyDescent="0.35">
      <c r="A9" s="7" t="s">
        <v>9</v>
      </c>
      <c r="B9" s="7" t="s">
        <v>10</v>
      </c>
      <c r="C9" s="12">
        <v>45238</v>
      </c>
      <c r="D9" s="11">
        <v>2</v>
      </c>
      <c r="F9" s="11">
        <v>2</v>
      </c>
      <c r="H9" s="7">
        <v>0</v>
      </c>
      <c r="I9" s="11" t="s">
        <v>34</v>
      </c>
    </row>
    <row r="10" spans="1:10" x14ac:dyDescent="0.35">
      <c r="A10" s="7" t="s">
        <v>9</v>
      </c>
      <c r="B10" s="7" t="s">
        <v>10</v>
      </c>
      <c r="C10" s="12">
        <v>45238</v>
      </c>
      <c r="D10" s="11">
        <v>2</v>
      </c>
      <c r="F10" s="11">
        <v>3</v>
      </c>
      <c r="H10" s="7">
        <v>0</v>
      </c>
      <c r="I10" s="11" t="s">
        <v>34</v>
      </c>
    </row>
    <row r="11" spans="1:10" x14ac:dyDescent="0.35">
      <c r="A11" s="7" t="s">
        <v>9</v>
      </c>
      <c r="B11" s="7" t="s">
        <v>10</v>
      </c>
      <c r="C11" s="12">
        <v>45238</v>
      </c>
      <c r="D11" s="11">
        <v>2</v>
      </c>
      <c r="F11" s="11">
        <v>2</v>
      </c>
      <c r="H11" s="7">
        <v>0</v>
      </c>
      <c r="I11" s="11" t="s">
        <v>34</v>
      </c>
    </row>
    <row r="12" spans="1:10" x14ac:dyDescent="0.35">
      <c r="A12" s="7" t="s">
        <v>9</v>
      </c>
      <c r="B12" s="7" t="s">
        <v>10</v>
      </c>
      <c r="C12" s="12">
        <v>45238</v>
      </c>
      <c r="D12" s="11">
        <v>2</v>
      </c>
      <c r="F12" s="11">
        <v>5</v>
      </c>
      <c r="H12" s="7">
        <v>0</v>
      </c>
      <c r="I12" s="11" t="s">
        <v>34</v>
      </c>
    </row>
    <row r="13" spans="1:10" x14ac:dyDescent="0.35">
      <c r="A13" s="7" t="s">
        <v>9</v>
      </c>
      <c r="B13" s="7" t="s">
        <v>10</v>
      </c>
      <c r="C13" s="12">
        <v>45238</v>
      </c>
      <c r="D13" s="11">
        <v>3</v>
      </c>
      <c r="E13" s="11">
        <v>3</v>
      </c>
      <c r="F13" s="11">
        <v>4</v>
      </c>
      <c r="H13" s="7">
        <v>0</v>
      </c>
      <c r="I13" s="11" t="s">
        <v>34</v>
      </c>
    </row>
    <row r="14" spans="1:10" x14ac:dyDescent="0.35">
      <c r="A14" s="7" t="s">
        <v>9</v>
      </c>
      <c r="B14" s="7" t="s">
        <v>10</v>
      </c>
      <c r="C14" s="12">
        <v>45238</v>
      </c>
      <c r="D14" s="11">
        <v>3</v>
      </c>
      <c r="F14" s="11">
        <v>5</v>
      </c>
      <c r="H14" s="7">
        <v>0</v>
      </c>
      <c r="I14" s="11" t="s">
        <v>34</v>
      </c>
    </row>
    <row r="15" spans="1:10" x14ac:dyDescent="0.35">
      <c r="A15" s="7" t="s">
        <v>9</v>
      </c>
      <c r="B15" s="7" t="s">
        <v>10</v>
      </c>
      <c r="C15" s="12">
        <v>45238</v>
      </c>
      <c r="D15" s="11">
        <v>3</v>
      </c>
      <c r="F15" s="11">
        <v>2</v>
      </c>
      <c r="H15" s="7">
        <v>0</v>
      </c>
      <c r="I15" s="11" t="s">
        <v>34</v>
      </c>
    </row>
    <row r="16" spans="1:10" x14ac:dyDescent="0.35">
      <c r="A16" s="7" t="s">
        <v>9</v>
      </c>
      <c r="B16" s="7" t="s">
        <v>10</v>
      </c>
      <c r="C16" s="12">
        <v>45238</v>
      </c>
      <c r="D16" s="11">
        <v>3</v>
      </c>
      <c r="F16" s="11">
        <v>2</v>
      </c>
      <c r="H16" s="7">
        <v>0</v>
      </c>
      <c r="I16" s="11" t="s">
        <v>34</v>
      </c>
    </row>
    <row r="17" spans="1:9" x14ac:dyDescent="0.35">
      <c r="A17" s="7" t="s">
        <v>9</v>
      </c>
      <c r="B17" s="7" t="s">
        <v>10</v>
      </c>
      <c r="C17" s="12">
        <v>45238</v>
      </c>
      <c r="D17" s="11">
        <v>3</v>
      </c>
      <c r="F17" s="11">
        <v>8</v>
      </c>
      <c r="H17" s="7">
        <v>0</v>
      </c>
      <c r="I17" s="11" t="s">
        <v>34</v>
      </c>
    </row>
    <row r="18" spans="1:9" x14ac:dyDescent="0.35">
      <c r="A18" s="7" t="s">
        <v>9</v>
      </c>
      <c r="B18" s="7" t="s">
        <v>10</v>
      </c>
      <c r="C18" s="12">
        <v>45238</v>
      </c>
      <c r="D18" s="11">
        <v>3</v>
      </c>
      <c r="F18" s="11">
        <v>3</v>
      </c>
      <c r="H18" s="7">
        <v>0</v>
      </c>
      <c r="I18" s="11" t="s">
        <v>34</v>
      </c>
    </row>
    <row r="19" spans="1:9" x14ac:dyDescent="0.35">
      <c r="A19" s="7" t="s">
        <v>9</v>
      </c>
      <c r="B19" s="7" t="s">
        <v>10</v>
      </c>
      <c r="C19" s="12">
        <v>45238</v>
      </c>
      <c r="D19" s="11">
        <v>3</v>
      </c>
      <c r="F19" s="11">
        <v>4</v>
      </c>
      <c r="H19" s="7">
        <v>0</v>
      </c>
      <c r="I19" s="11" t="s">
        <v>34</v>
      </c>
    </row>
    <row r="20" spans="1:9" x14ac:dyDescent="0.35">
      <c r="A20" s="7" t="s">
        <v>9</v>
      </c>
      <c r="B20" s="7" t="s">
        <v>10</v>
      </c>
      <c r="C20" s="12">
        <v>45238</v>
      </c>
      <c r="D20" s="11">
        <v>3</v>
      </c>
      <c r="F20" s="11">
        <v>1</v>
      </c>
      <c r="H20" s="7">
        <v>0</v>
      </c>
      <c r="I20" s="11" t="s">
        <v>34</v>
      </c>
    </row>
    <row r="21" spans="1:9" x14ac:dyDescent="0.35">
      <c r="A21" s="7" t="s">
        <v>9</v>
      </c>
      <c r="B21" s="7" t="s">
        <v>10</v>
      </c>
      <c r="C21" s="12">
        <v>45238</v>
      </c>
      <c r="D21" s="11">
        <v>3</v>
      </c>
      <c r="F21" s="11">
        <v>1</v>
      </c>
      <c r="H21" s="7">
        <v>0</v>
      </c>
      <c r="I21" s="11" t="s">
        <v>34</v>
      </c>
    </row>
    <row r="22" spans="1:9" x14ac:dyDescent="0.35">
      <c r="A22" s="7" t="s">
        <v>9</v>
      </c>
      <c r="B22" s="7" t="s">
        <v>10</v>
      </c>
      <c r="C22" s="12">
        <v>45238</v>
      </c>
      <c r="D22" s="11">
        <v>4</v>
      </c>
      <c r="E22" s="11">
        <v>4</v>
      </c>
      <c r="F22" s="11">
        <v>6</v>
      </c>
      <c r="H22" s="7">
        <v>0</v>
      </c>
      <c r="I22" s="11" t="s">
        <v>34</v>
      </c>
    </row>
    <row r="23" spans="1:9" x14ac:dyDescent="0.35">
      <c r="A23" s="7" t="s">
        <v>9</v>
      </c>
      <c r="B23" s="7" t="s">
        <v>10</v>
      </c>
      <c r="C23" s="12">
        <v>45238</v>
      </c>
      <c r="D23" s="11">
        <v>4</v>
      </c>
      <c r="F23" s="11">
        <v>5</v>
      </c>
      <c r="H23" s="7">
        <v>0</v>
      </c>
      <c r="I23" s="11" t="s">
        <v>34</v>
      </c>
    </row>
    <row r="24" spans="1:9" x14ac:dyDescent="0.35">
      <c r="A24" s="7" t="s">
        <v>9</v>
      </c>
      <c r="B24" s="7" t="s">
        <v>10</v>
      </c>
      <c r="C24" s="12">
        <v>45238</v>
      </c>
      <c r="D24" s="11">
        <v>4</v>
      </c>
      <c r="F24" s="11">
        <v>9</v>
      </c>
      <c r="H24" s="7">
        <v>0</v>
      </c>
      <c r="I24" s="11" t="s">
        <v>34</v>
      </c>
    </row>
    <row r="25" spans="1:9" x14ac:dyDescent="0.35">
      <c r="A25" s="7" t="s">
        <v>9</v>
      </c>
      <c r="B25" s="7" t="s">
        <v>10</v>
      </c>
      <c r="C25" s="12">
        <v>45238</v>
      </c>
      <c r="D25" s="11">
        <v>4</v>
      </c>
      <c r="F25" s="11">
        <v>6</v>
      </c>
      <c r="H25" s="7">
        <v>0</v>
      </c>
      <c r="I25" s="11" t="s">
        <v>34</v>
      </c>
    </row>
    <row r="26" spans="1:9" x14ac:dyDescent="0.35">
      <c r="A26" s="7" t="s">
        <v>9</v>
      </c>
      <c r="B26" s="7" t="s">
        <v>10</v>
      </c>
      <c r="C26" s="12">
        <v>45238</v>
      </c>
      <c r="D26" s="11">
        <v>4</v>
      </c>
      <c r="F26" s="11">
        <v>8</v>
      </c>
      <c r="H26" s="7">
        <v>0</v>
      </c>
      <c r="I26" s="11" t="s">
        <v>34</v>
      </c>
    </row>
    <row r="27" spans="1:9" x14ac:dyDescent="0.35">
      <c r="A27" s="7" t="s">
        <v>9</v>
      </c>
      <c r="B27" s="7" t="s">
        <v>10</v>
      </c>
      <c r="C27" s="12">
        <v>45238</v>
      </c>
      <c r="D27" s="11">
        <v>4</v>
      </c>
      <c r="F27" s="11">
        <v>4</v>
      </c>
      <c r="H27" s="7">
        <v>0</v>
      </c>
      <c r="I27" s="11" t="s">
        <v>34</v>
      </c>
    </row>
    <row r="28" spans="1:9" x14ac:dyDescent="0.35">
      <c r="A28" s="7" t="s">
        <v>9</v>
      </c>
      <c r="B28" s="7" t="s">
        <v>10</v>
      </c>
      <c r="C28" s="12">
        <v>45238</v>
      </c>
      <c r="D28" s="11">
        <v>4</v>
      </c>
      <c r="F28" s="11">
        <v>5</v>
      </c>
      <c r="H28" s="7">
        <v>0</v>
      </c>
      <c r="I28" s="11" t="s">
        <v>34</v>
      </c>
    </row>
    <row r="29" spans="1:9" x14ac:dyDescent="0.35">
      <c r="A29" s="7" t="s">
        <v>9</v>
      </c>
      <c r="B29" s="7" t="s">
        <v>10</v>
      </c>
      <c r="C29" s="12">
        <v>45238</v>
      </c>
      <c r="D29" s="11">
        <v>4</v>
      </c>
      <c r="F29" s="11">
        <v>4</v>
      </c>
      <c r="H29" s="7">
        <v>0</v>
      </c>
      <c r="I29" s="11" t="s">
        <v>34</v>
      </c>
    </row>
    <row r="30" spans="1:9" x14ac:dyDescent="0.35">
      <c r="A30" s="7" t="s">
        <v>9</v>
      </c>
      <c r="B30" s="7" t="s">
        <v>10</v>
      </c>
      <c r="C30" s="12">
        <v>45238</v>
      </c>
      <c r="D30" s="11">
        <v>5</v>
      </c>
      <c r="E30" s="11">
        <v>5</v>
      </c>
      <c r="F30" s="11">
        <v>4</v>
      </c>
      <c r="H30" s="7">
        <v>0</v>
      </c>
      <c r="I30" s="11" t="s">
        <v>34</v>
      </c>
    </row>
    <row r="31" spans="1:9" x14ac:dyDescent="0.35">
      <c r="A31" s="7" t="s">
        <v>9</v>
      </c>
      <c r="B31" s="7" t="s">
        <v>10</v>
      </c>
      <c r="C31" s="12">
        <v>45238</v>
      </c>
      <c r="D31" s="11">
        <v>5</v>
      </c>
      <c r="F31" s="11">
        <v>5</v>
      </c>
      <c r="H31" s="7">
        <v>0</v>
      </c>
      <c r="I31" s="11" t="s">
        <v>34</v>
      </c>
    </row>
    <row r="32" spans="1:9" x14ac:dyDescent="0.35">
      <c r="A32" s="7" t="s">
        <v>9</v>
      </c>
      <c r="B32" s="7" t="s">
        <v>10</v>
      </c>
      <c r="C32" s="12">
        <v>45238</v>
      </c>
      <c r="D32" s="11">
        <v>5</v>
      </c>
      <c r="F32" s="11">
        <v>2</v>
      </c>
      <c r="H32" s="7">
        <v>0</v>
      </c>
      <c r="I32" s="11" t="s">
        <v>34</v>
      </c>
    </row>
    <row r="33" spans="1:9" x14ac:dyDescent="0.35">
      <c r="A33" s="7" t="s">
        <v>9</v>
      </c>
      <c r="B33" s="7" t="s">
        <v>10</v>
      </c>
      <c r="C33" s="12">
        <v>45238</v>
      </c>
      <c r="D33" s="11">
        <v>5</v>
      </c>
      <c r="F33" s="11">
        <v>6</v>
      </c>
      <c r="H33" s="7">
        <v>0</v>
      </c>
      <c r="I33" s="11" t="s">
        <v>34</v>
      </c>
    </row>
    <row r="34" spans="1:9" x14ac:dyDescent="0.35">
      <c r="A34" s="7" t="s">
        <v>9</v>
      </c>
      <c r="B34" s="7" t="s">
        <v>10</v>
      </c>
      <c r="C34" s="12">
        <v>45238</v>
      </c>
      <c r="D34" s="11">
        <v>5</v>
      </c>
      <c r="F34" s="11">
        <v>8</v>
      </c>
      <c r="H34" s="7">
        <v>0</v>
      </c>
      <c r="I34" s="11" t="s">
        <v>34</v>
      </c>
    </row>
    <row r="35" spans="1:9" x14ac:dyDescent="0.35">
      <c r="A35" s="7" t="s">
        <v>9</v>
      </c>
      <c r="B35" s="7" t="s">
        <v>10</v>
      </c>
      <c r="C35" s="12">
        <v>45238</v>
      </c>
      <c r="D35" s="11">
        <v>5</v>
      </c>
      <c r="F35" s="11">
        <v>10</v>
      </c>
      <c r="H35" s="7">
        <v>0</v>
      </c>
      <c r="I35" s="11" t="s">
        <v>34</v>
      </c>
    </row>
    <row r="36" spans="1:9" x14ac:dyDescent="0.35">
      <c r="A36" s="7" t="s">
        <v>9</v>
      </c>
      <c r="B36" s="7" t="s">
        <v>10</v>
      </c>
      <c r="C36" s="12">
        <v>45238</v>
      </c>
      <c r="D36" s="11">
        <v>5</v>
      </c>
      <c r="F36" s="11">
        <v>6</v>
      </c>
      <c r="H36" s="7">
        <v>0</v>
      </c>
      <c r="I36" s="11" t="s">
        <v>34</v>
      </c>
    </row>
    <row r="37" spans="1:9" x14ac:dyDescent="0.35">
      <c r="A37" s="7" t="s">
        <v>9</v>
      </c>
      <c r="B37" s="7" t="s">
        <v>10</v>
      </c>
      <c r="C37" s="12">
        <v>45238</v>
      </c>
      <c r="D37" s="11">
        <v>5</v>
      </c>
      <c r="F37" s="11">
        <v>1</v>
      </c>
      <c r="H37" s="7">
        <v>0</v>
      </c>
      <c r="I37" s="11" t="s">
        <v>34</v>
      </c>
    </row>
    <row r="38" spans="1:9" x14ac:dyDescent="0.35">
      <c r="A38" s="7" t="s">
        <v>9</v>
      </c>
      <c r="B38" s="7" t="s">
        <v>10</v>
      </c>
      <c r="C38" s="12">
        <v>45238</v>
      </c>
      <c r="D38" s="11">
        <v>5</v>
      </c>
      <c r="F38" s="11">
        <v>1</v>
      </c>
      <c r="H38" s="7">
        <v>0</v>
      </c>
      <c r="I38" s="11" t="s">
        <v>34</v>
      </c>
    </row>
    <row r="39" spans="1:9" x14ac:dyDescent="0.35">
      <c r="A39" s="7" t="s">
        <v>9</v>
      </c>
      <c r="B39" s="7" t="s">
        <v>10</v>
      </c>
      <c r="C39" s="12">
        <v>45238</v>
      </c>
      <c r="D39" s="11">
        <v>6</v>
      </c>
      <c r="E39" s="11">
        <v>6</v>
      </c>
      <c r="F39" s="11">
        <v>2</v>
      </c>
      <c r="H39" s="7">
        <v>0</v>
      </c>
      <c r="I39" s="11" t="s">
        <v>34</v>
      </c>
    </row>
    <row r="40" spans="1:9" x14ac:dyDescent="0.35">
      <c r="A40" s="7" t="s">
        <v>9</v>
      </c>
      <c r="B40" s="7" t="s">
        <v>10</v>
      </c>
      <c r="C40" s="12">
        <v>45238</v>
      </c>
      <c r="D40" s="11">
        <v>6</v>
      </c>
      <c r="F40" s="11">
        <v>3</v>
      </c>
      <c r="H40" s="7">
        <v>0</v>
      </c>
      <c r="I40" s="11" t="s">
        <v>34</v>
      </c>
    </row>
    <row r="41" spans="1:9" x14ac:dyDescent="0.35">
      <c r="A41" s="7" t="s">
        <v>9</v>
      </c>
      <c r="B41" s="7" t="s">
        <v>10</v>
      </c>
      <c r="C41" s="12">
        <v>45238</v>
      </c>
      <c r="D41" s="11">
        <v>6</v>
      </c>
      <c r="F41" s="11">
        <v>5</v>
      </c>
      <c r="H41" s="7">
        <v>0</v>
      </c>
      <c r="I41" s="11" t="s">
        <v>34</v>
      </c>
    </row>
    <row r="42" spans="1:9" x14ac:dyDescent="0.35">
      <c r="A42" s="7" t="s">
        <v>9</v>
      </c>
      <c r="B42" s="7" t="s">
        <v>10</v>
      </c>
      <c r="C42" s="12">
        <v>45238</v>
      </c>
      <c r="D42" s="11">
        <v>6</v>
      </c>
      <c r="F42" s="11">
        <v>6</v>
      </c>
      <c r="H42" s="7">
        <v>0</v>
      </c>
      <c r="I42" s="11" t="s">
        <v>34</v>
      </c>
    </row>
    <row r="43" spans="1:9" x14ac:dyDescent="0.35">
      <c r="A43" s="7" t="s">
        <v>9</v>
      </c>
      <c r="B43" s="7" t="s">
        <v>10</v>
      </c>
      <c r="C43" s="12">
        <v>45238</v>
      </c>
      <c r="D43" s="11">
        <v>6</v>
      </c>
      <c r="F43" s="11">
        <v>6</v>
      </c>
      <c r="H43" s="7">
        <v>0</v>
      </c>
      <c r="I43" s="11" t="s">
        <v>34</v>
      </c>
    </row>
    <row r="44" spans="1:9" x14ac:dyDescent="0.35">
      <c r="A44" s="7" t="s">
        <v>9</v>
      </c>
      <c r="B44" s="7" t="s">
        <v>10</v>
      </c>
      <c r="C44" s="12">
        <v>45238</v>
      </c>
      <c r="D44" s="11">
        <v>6</v>
      </c>
      <c r="F44" s="11">
        <v>2</v>
      </c>
      <c r="H44" s="7">
        <v>0</v>
      </c>
      <c r="I44" s="11" t="s">
        <v>34</v>
      </c>
    </row>
    <row r="45" spans="1:9" x14ac:dyDescent="0.35">
      <c r="A45" s="7" t="s">
        <v>9</v>
      </c>
      <c r="B45" s="7" t="s">
        <v>10</v>
      </c>
      <c r="C45" s="12">
        <v>45238</v>
      </c>
      <c r="D45" s="11">
        <v>6</v>
      </c>
      <c r="F45" s="11">
        <v>2</v>
      </c>
      <c r="H45" s="7">
        <v>0</v>
      </c>
      <c r="I45" s="11" t="s">
        <v>34</v>
      </c>
    </row>
    <row r="46" spans="1:9" x14ac:dyDescent="0.35">
      <c r="A46" s="7" t="s">
        <v>9</v>
      </c>
      <c r="B46" s="7" t="s">
        <v>10</v>
      </c>
      <c r="C46" s="12">
        <v>45238</v>
      </c>
      <c r="D46" s="11">
        <v>6</v>
      </c>
      <c r="F46" s="11">
        <v>1</v>
      </c>
      <c r="H46" s="7">
        <v>0</v>
      </c>
      <c r="I46" s="11" t="s">
        <v>34</v>
      </c>
    </row>
    <row r="47" spans="1:9" x14ac:dyDescent="0.35">
      <c r="A47" s="7" t="s">
        <v>9</v>
      </c>
      <c r="B47" s="7" t="s">
        <v>10</v>
      </c>
      <c r="C47" s="12">
        <v>45238</v>
      </c>
      <c r="D47" s="11">
        <v>6</v>
      </c>
      <c r="F47" s="11">
        <v>1</v>
      </c>
      <c r="H47" s="7">
        <v>0</v>
      </c>
      <c r="I47" s="11" t="s">
        <v>34</v>
      </c>
    </row>
    <row r="48" spans="1:9" x14ac:dyDescent="0.35">
      <c r="A48" s="7" t="s">
        <v>9</v>
      </c>
      <c r="B48" s="7" t="s">
        <v>10</v>
      </c>
      <c r="C48" s="12">
        <v>45238</v>
      </c>
      <c r="D48" s="11">
        <v>6</v>
      </c>
      <c r="F48" s="11">
        <v>1</v>
      </c>
      <c r="H48" s="7">
        <v>0</v>
      </c>
      <c r="I48" s="11" t="s">
        <v>34</v>
      </c>
    </row>
    <row r="49" spans="1:9" x14ac:dyDescent="0.35">
      <c r="A49" s="7" t="s">
        <v>9</v>
      </c>
      <c r="B49" s="7" t="s">
        <v>10</v>
      </c>
      <c r="C49" s="12">
        <v>45238</v>
      </c>
      <c r="D49" s="11">
        <v>7</v>
      </c>
      <c r="E49" s="11">
        <v>7</v>
      </c>
      <c r="F49" s="11">
        <v>10</v>
      </c>
      <c r="H49" s="7">
        <v>0</v>
      </c>
      <c r="I49" s="11" t="s">
        <v>34</v>
      </c>
    </row>
    <row r="50" spans="1:9" x14ac:dyDescent="0.35">
      <c r="A50" s="7" t="s">
        <v>9</v>
      </c>
      <c r="B50" s="7" t="s">
        <v>10</v>
      </c>
      <c r="C50" s="12">
        <v>45238</v>
      </c>
      <c r="D50" s="11">
        <v>7</v>
      </c>
      <c r="F50" s="11">
        <v>4</v>
      </c>
      <c r="H50" s="7">
        <v>0</v>
      </c>
      <c r="I50" s="11" t="s">
        <v>34</v>
      </c>
    </row>
    <row r="51" spans="1:9" x14ac:dyDescent="0.35">
      <c r="A51" s="7" t="s">
        <v>9</v>
      </c>
      <c r="B51" s="7" t="s">
        <v>10</v>
      </c>
      <c r="C51" s="12">
        <v>45238</v>
      </c>
      <c r="D51" s="11">
        <v>7</v>
      </c>
      <c r="F51" s="11">
        <v>6</v>
      </c>
      <c r="H51" s="7">
        <v>0</v>
      </c>
      <c r="I51" s="11" t="s">
        <v>34</v>
      </c>
    </row>
    <row r="52" spans="1:9" x14ac:dyDescent="0.35">
      <c r="A52" s="7" t="s">
        <v>9</v>
      </c>
      <c r="B52" s="7" t="s">
        <v>10</v>
      </c>
      <c r="C52" s="12">
        <v>45238</v>
      </c>
      <c r="D52" s="11">
        <v>7</v>
      </c>
      <c r="F52" s="11">
        <v>10</v>
      </c>
      <c r="H52" s="7">
        <v>0</v>
      </c>
      <c r="I52" s="11" t="s">
        <v>34</v>
      </c>
    </row>
    <row r="53" spans="1:9" x14ac:dyDescent="0.35">
      <c r="A53" s="7" t="s">
        <v>9</v>
      </c>
      <c r="B53" s="7" t="s">
        <v>10</v>
      </c>
      <c r="C53" s="12">
        <v>45238</v>
      </c>
      <c r="D53" s="11">
        <v>7</v>
      </c>
      <c r="F53" s="11">
        <v>9</v>
      </c>
      <c r="H53" s="7">
        <v>0</v>
      </c>
      <c r="I53" s="11" t="s">
        <v>34</v>
      </c>
    </row>
    <row r="54" spans="1:9" x14ac:dyDescent="0.35">
      <c r="A54" s="7" t="s">
        <v>9</v>
      </c>
      <c r="B54" s="7" t="s">
        <v>10</v>
      </c>
      <c r="C54" s="12">
        <v>45238</v>
      </c>
      <c r="D54" s="11">
        <v>7</v>
      </c>
      <c r="F54" s="11">
        <v>3</v>
      </c>
      <c r="H54" s="7">
        <v>0</v>
      </c>
      <c r="I54" s="11" t="s">
        <v>34</v>
      </c>
    </row>
    <row r="55" spans="1:9" x14ac:dyDescent="0.35">
      <c r="A55" s="7" t="s">
        <v>9</v>
      </c>
      <c r="B55" s="7" t="s">
        <v>10</v>
      </c>
      <c r="C55" s="12">
        <v>45238</v>
      </c>
      <c r="D55" s="11">
        <v>7</v>
      </c>
      <c r="F55" s="11">
        <v>5</v>
      </c>
      <c r="H55" s="7">
        <v>0</v>
      </c>
      <c r="I55" s="11" t="s">
        <v>34</v>
      </c>
    </row>
    <row r="56" spans="1:9" x14ac:dyDescent="0.35">
      <c r="A56" s="7" t="s">
        <v>9</v>
      </c>
      <c r="B56" s="7" t="s">
        <v>10</v>
      </c>
      <c r="C56" s="12">
        <v>45238</v>
      </c>
      <c r="D56" s="11">
        <v>7</v>
      </c>
      <c r="F56" s="11">
        <v>4</v>
      </c>
      <c r="H56" s="7">
        <v>0</v>
      </c>
      <c r="I56" s="11" t="s">
        <v>34</v>
      </c>
    </row>
    <row r="57" spans="1:9" x14ac:dyDescent="0.35">
      <c r="A57" s="7" t="s">
        <v>9</v>
      </c>
      <c r="B57" s="7" t="s">
        <v>10</v>
      </c>
      <c r="C57" s="12">
        <v>45238</v>
      </c>
      <c r="D57" s="11">
        <v>7</v>
      </c>
      <c r="F57" s="11">
        <v>2</v>
      </c>
      <c r="H57" s="7">
        <v>0</v>
      </c>
      <c r="I57" s="11" t="s">
        <v>34</v>
      </c>
    </row>
    <row r="58" spans="1:9" x14ac:dyDescent="0.35">
      <c r="A58" s="7" t="s">
        <v>9</v>
      </c>
      <c r="B58" s="7" t="s">
        <v>10</v>
      </c>
      <c r="C58" s="12">
        <v>45238</v>
      </c>
      <c r="D58" s="11">
        <v>8</v>
      </c>
      <c r="E58" s="11">
        <v>8</v>
      </c>
      <c r="F58" s="11">
        <v>4</v>
      </c>
      <c r="H58" s="7">
        <v>0</v>
      </c>
      <c r="I58" s="11" t="s">
        <v>34</v>
      </c>
    </row>
    <row r="59" spans="1:9" x14ac:dyDescent="0.35">
      <c r="A59" s="7" t="s">
        <v>9</v>
      </c>
      <c r="B59" s="7" t="s">
        <v>10</v>
      </c>
      <c r="C59" s="12">
        <v>45238</v>
      </c>
      <c r="D59" s="11">
        <v>8</v>
      </c>
      <c r="F59" s="11">
        <v>3</v>
      </c>
      <c r="H59" s="7">
        <v>0</v>
      </c>
      <c r="I59" s="11" t="s">
        <v>34</v>
      </c>
    </row>
    <row r="60" spans="1:9" x14ac:dyDescent="0.35">
      <c r="A60" s="7" t="s">
        <v>9</v>
      </c>
      <c r="B60" s="7" t="s">
        <v>10</v>
      </c>
      <c r="C60" s="12">
        <v>45238</v>
      </c>
      <c r="D60" s="11">
        <v>8</v>
      </c>
      <c r="F60" s="11">
        <v>4</v>
      </c>
      <c r="H60" s="7">
        <v>0</v>
      </c>
      <c r="I60" s="11" t="s">
        <v>34</v>
      </c>
    </row>
    <row r="61" spans="1:9" x14ac:dyDescent="0.35">
      <c r="A61" s="7" t="s">
        <v>9</v>
      </c>
      <c r="B61" s="7" t="s">
        <v>10</v>
      </c>
      <c r="C61" s="12">
        <v>45238</v>
      </c>
      <c r="D61" s="11">
        <v>8</v>
      </c>
      <c r="F61" s="11">
        <v>4</v>
      </c>
      <c r="H61" s="7">
        <v>0</v>
      </c>
      <c r="I61" s="11" t="s">
        <v>34</v>
      </c>
    </row>
    <row r="62" spans="1:9" x14ac:dyDescent="0.35">
      <c r="A62" s="7" t="s">
        <v>9</v>
      </c>
      <c r="B62" s="7" t="s">
        <v>10</v>
      </c>
      <c r="C62" s="12">
        <v>45238</v>
      </c>
      <c r="D62" s="11">
        <v>8</v>
      </c>
      <c r="F62" s="11">
        <v>4</v>
      </c>
      <c r="H62" s="7">
        <v>0</v>
      </c>
      <c r="I62" s="11" t="s">
        <v>34</v>
      </c>
    </row>
    <row r="63" spans="1:9" x14ac:dyDescent="0.35">
      <c r="A63" s="7" t="s">
        <v>9</v>
      </c>
      <c r="B63" s="7" t="s">
        <v>10</v>
      </c>
      <c r="C63" s="12">
        <v>45238</v>
      </c>
      <c r="D63" s="11">
        <v>8</v>
      </c>
      <c r="F63" s="11">
        <v>5</v>
      </c>
      <c r="H63" s="7">
        <v>0</v>
      </c>
      <c r="I63" s="11" t="s">
        <v>34</v>
      </c>
    </row>
    <row r="64" spans="1:9" x14ac:dyDescent="0.35">
      <c r="A64" s="7" t="s">
        <v>9</v>
      </c>
      <c r="B64" s="7" t="s">
        <v>10</v>
      </c>
      <c r="C64" s="12">
        <v>45238</v>
      </c>
      <c r="D64" s="11">
        <v>8</v>
      </c>
      <c r="F64" s="11">
        <v>3</v>
      </c>
      <c r="H64" s="7">
        <v>0</v>
      </c>
      <c r="I64" s="11" t="s">
        <v>34</v>
      </c>
    </row>
    <row r="65" spans="1:9" x14ac:dyDescent="0.35">
      <c r="A65" s="7" t="s">
        <v>9</v>
      </c>
      <c r="B65" s="7" t="s">
        <v>10</v>
      </c>
      <c r="C65" s="12">
        <v>45238</v>
      </c>
      <c r="D65" s="11">
        <v>8</v>
      </c>
      <c r="F65" s="11">
        <v>3</v>
      </c>
      <c r="H65" s="7">
        <v>0</v>
      </c>
      <c r="I65" s="11" t="s">
        <v>34</v>
      </c>
    </row>
    <row r="66" spans="1:9" x14ac:dyDescent="0.35">
      <c r="A66" s="7" t="s">
        <v>9</v>
      </c>
      <c r="B66" s="7" t="s">
        <v>10</v>
      </c>
      <c r="C66" s="12">
        <v>45238</v>
      </c>
      <c r="D66" s="11">
        <v>8</v>
      </c>
      <c r="F66" s="11">
        <v>3</v>
      </c>
      <c r="H66" s="7">
        <v>0</v>
      </c>
      <c r="I66" s="11" t="s">
        <v>34</v>
      </c>
    </row>
    <row r="67" spans="1:9" x14ac:dyDescent="0.35">
      <c r="A67" s="7" t="s">
        <v>9</v>
      </c>
      <c r="B67" s="7" t="s">
        <v>10</v>
      </c>
      <c r="C67" s="12">
        <v>45238</v>
      </c>
      <c r="D67" s="11">
        <v>8</v>
      </c>
      <c r="F67" s="11">
        <v>4</v>
      </c>
      <c r="H67" s="7">
        <v>0</v>
      </c>
      <c r="I67" s="11" t="s">
        <v>34</v>
      </c>
    </row>
    <row r="68" spans="1:9" x14ac:dyDescent="0.35">
      <c r="A68" s="7" t="s">
        <v>9</v>
      </c>
      <c r="B68" s="7" t="s">
        <v>10</v>
      </c>
      <c r="C68" s="12">
        <v>45238</v>
      </c>
      <c r="D68" s="11">
        <v>9</v>
      </c>
      <c r="E68" s="11">
        <v>9</v>
      </c>
      <c r="F68" s="11">
        <v>10</v>
      </c>
      <c r="H68" s="7">
        <v>0</v>
      </c>
      <c r="I68" s="11" t="s">
        <v>34</v>
      </c>
    </row>
    <row r="69" spans="1:9" x14ac:dyDescent="0.35">
      <c r="A69" s="7" t="s">
        <v>9</v>
      </c>
      <c r="B69" s="7" t="s">
        <v>10</v>
      </c>
      <c r="C69" s="12">
        <v>45238</v>
      </c>
      <c r="D69" s="11">
        <v>9</v>
      </c>
      <c r="F69" s="11">
        <v>7</v>
      </c>
      <c r="H69" s="7">
        <v>0</v>
      </c>
      <c r="I69" s="11" t="s">
        <v>34</v>
      </c>
    </row>
    <row r="70" spans="1:9" x14ac:dyDescent="0.35">
      <c r="A70" s="7" t="s">
        <v>9</v>
      </c>
      <c r="B70" s="7" t="s">
        <v>10</v>
      </c>
      <c r="C70" s="12">
        <v>45238</v>
      </c>
      <c r="D70" s="11">
        <v>9</v>
      </c>
      <c r="F70" s="11">
        <v>10</v>
      </c>
      <c r="H70" s="7">
        <v>0</v>
      </c>
      <c r="I70" s="11" t="s">
        <v>34</v>
      </c>
    </row>
    <row r="71" spans="1:9" x14ac:dyDescent="0.35">
      <c r="A71" s="7" t="s">
        <v>9</v>
      </c>
      <c r="B71" s="7" t="s">
        <v>10</v>
      </c>
      <c r="C71" s="12">
        <v>45238</v>
      </c>
      <c r="D71" s="11">
        <v>9</v>
      </c>
      <c r="F71" s="11">
        <v>11</v>
      </c>
      <c r="H71" s="7">
        <v>0</v>
      </c>
      <c r="I71" s="11" t="s">
        <v>34</v>
      </c>
    </row>
    <row r="72" spans="1:9" x14ac:dyDescent="0.35">
      <c r="A72" s="7" t="s">
        <v>9</v>
      </c>
      <c r="B72" s="7" t="s">
        <v>10</v>
      </c>
      <c r="C72" s="12">
        <v>45238</v>
      </c>
      <c r="D72" s="11">
        <v>9</v>
      </c>
      <c r="F72" s="11">
        <v>2</v>
      </c>
      <c r="H72" s="7">
        <v>0</v>
      </c>
      <c r="I72" s="11" t="s">
        <v>34</v>
      </c>
    </row>
    <row r="73" spans="1:9" x14ac:dyDescent="0.35">
      <c r="A73" s="7" t="s">
        <v>9</v>
      </c>
      <c r="B73" s="7" t="s">
        <v>10</v>
      </c>
      <c r="C73" s="12">
        <v>45238</v>
      </c>
      <c r="D73" s="11">
        <v>9</v>
      </c>
      <c r="F73" s="11">
        <v>4</v>
      </c>
      <c r="H73" s="7">
        <v>0</v>
      </c>
      <c r="I73" s="11" t="s">
        <v>34</v>
      </c>
    </row>
    <row r="74" spans="1:9" x14ac:dyDescent="0.35">
      <c r="A74" s="7" t="s">
        <v>9</v>
      </c>
      <c r="B74" s="7" t="s">
        <v>10</v>
      </c>
      <c r="C74" s="12">
        <v>45238</v>
      </c>
      <c r="D74" s="11">
        <v>9</v>
      </c>
      <c r="F74" s="11">
        <v>1</v>
      </c>
      <c r="H74" s="7">
        <v>0</v>
      </c>
      <c r="I74" s="11" t="s">
        <v>34</v>
      </c>
    </row>
    <row r="75" spans="1:9" x14ac:dyDescent="0.35">
      <c r="A75" s="7" t="s">
        <v>9</v>
      </c>
      <c r="B75" s="7" t="s">
        <v>10</v>
      </c>
      <c r="C75" s="12">
        <v>45238</v>
      </c>
      <c r="D75" s="11">
        <v>10</v>
      </c>
      <c r="E75" s="11">
        <v>10</v>
      </c>
      <c r="F75" s="11">
        <v>4</v>
      </c>
      <c r="H75" s="7">
        <v>0</v>
      </c>
      <c r="I75" s="11" t="s">
        <v>34</v>
      </c>
    </row>
    <row r="76" spans="1:9" x14ac:dyDescent="0.35">
      <c r="A76" s="7" t="s">
        <v>9</v>
      </c>
      <c r="B76" s="7" t="s">
        <v>10</v>
      </c>
      <c r="C76" s="12">
        <v>45238</v>
      </c>
      <c r="D76" s="11">
        <v>10</v>
      </c>
      <c r="F76" s="11">
        <v>6</v>
      </c>
      <c r="H76" s="7">
        <v>0</v>
      </c>
      <c r="I76" s="11" t="s">
        <v>34</v>
      </c>
    </row>
    <row r="77" spans="1:9" x14ac:dyDescent="0.35">
      <c r="A77" s="7" t="s">
        <v>9</v>
      </c>
      <c r="B77" s="7" t="s">
        <v>10</v>
      </c>
      <c r="C77" s="12">
        <v>45238</v>
      </c>
      <c r="D77" s="11">
        <v>10</v>
      </c>
      <c r="F77" s="11">
        <v>4</v>
      </c>
      <c r="H77" s="7">
        <v>0</v>
      </c>
      <c r="I77" s="11" t="s">
        <v>34</v>
      </c>
    </row>
    <row r="78" spans="1:9" x14ac:dyDescent="0.35">
      <c r="A78" s="7" t="s">
        <v>9</v>
      </c>
      <c r="B78" s="7" t="s">
        <v>10</v>
      </c>
      <c r="C78" s="12">
        <v>45238</v>
      </c>
      <c r="D78" s="11">
        <v>10</v>
      </c>
      <c r="F78" s="11">
        <v>9</v>
      </c>
      <c r="H78" s="7">
        <v>0</v>
      </c>
      <c r="I78" s="11" t="s">
        <v>34</v>
      </c>
    </row>
    <row r="79" spans="1:9" x14ac:dyDescent="0.35">
      <c r="A79" s="7" t="s">
        <v>9</v>
      </c>
      <c r="B79" s="7" t="s">
        <v>10</v>
      </c>
      <c r="C79" s="12">
        <v>45238</v>
      </c>
      <c r="D79" s="11">
        <v>10</v>
      </c>
      <c r="F79" s="11">
        <v>9</v>
      </c>
      <c r="H79" s="7">
        <v>0</v>
      </c>
      <c r="I79" s="11" t="s">
        <v>34</v>
      </c>
    </row>
    <row r="80" spans="1:9" x14ac:dyDescent="0.35">
      <c r="A80" s="7" t="s">
        <v>9</v>
      </c>
      <c r="B80" s="7" t="s">
        <v>10</v>
      </c>
      <c r="C80" s="12">
        <v>45238</v>
      </c>
      <c r="D80" s="11">
        <v>10</v>
      </c>
      <c r="F80" s="11">
        <v>3</v>
      </c>
      <c r="H80" s="7">
        <v>0</v>
      </c>
      <c r="I80" s="11" t="s">
        <v>34</v>
      </c>
    </row>
    <row r="81" spans="1:9" x14ac:dyDescent="0.35">
      <c r="A81" s="7" t="s">
        <v>9</v>
      </c>
      <c r="B81" s="7" t="s">
        <v>10</v>
      </c>
      <c r="C81" s="12">
        <v>45238</v>
      </c>
      <c r="D81" s="11">
        <v>10</v>
      </c>
      <c r="F81" s="11">
        <v>3</v>
      </c>
      <c r="H81" s="7">
        <v>0</v>
      </c>
      <c r="I81" s="11" t="s">
        <v>34</v>
      </c>
    </row>
    <row r="82" spans="1:9" x14ac:dyDescent="0.35">
      <c r="A82" s="7" t="s">
        <v>9</v>
      </c>
      <c r="B82" s="7" t="s">
        <v>10</v>
      </c>
      <c r="C82" s="12">
        <v>45238</v>
      </c>
      <c r="D82" s="11">
        <v>10</v>
      </c>
      <c r="F82" s="11">
        <v>2</v>
      </c>
      <c r="H82" s="7">
        <v>0</v>
      </c>
      <c r="I82" s="11" t="s">
        <v>34</v>
      </c>
    </row>
    <row r="83" spans="1:9" x14ac:dyDescent="0.35">
      <c r="A83" s="7" t="s">
        <v>9</v>
      </c>
      <c r="B83" s="7" t="s">
        <v>10</v>
      </c>
      <c r="C83" s="12">
        <v>45238</v>
      </c>
      <c r="D83" s="11">
        <v>11</v>
      </c>
      <c r="E83" s="11">
        <v>11</v>
      </c>
      <c r="F83" s="11">
        <v>9</v>
      </c>
      <c r="H83" s="7">
        <v>0</v>
      </c>
      <c r="I83" s="11" t="s">
        <v>34</v>
      </c>
    </row>
    <row r="84" spans="1:9" x14ac:dyDescent="0.35">
      <c r="A84" s="7" t="s">
        <v>9</v>
      </c>
      <c r="B84" s="7" t="s">
        <v>10</v>
      </c>
      <c r="C84" s="12">
        <v>45238</v>
      </c>
      <c r="D84" s="11">
        <v>11</v>
      </c>
      <c r="F84" s="11">
        <v>13</v>
      </c>
      <c r="H84" s="7">
        <v>0</v>
      </c>
      <c r="I84" s="11" t="s">
        <v>34</v>
      </c>
    </row>
    <row r="85" spans="1:9" x14ac:dyDescent="0.35">
      <c r="A85" s="7" t="s">
        <v>9</v>
      </c>
      <c r="B85" s="7" t="s">
        <v>10</v>
      </c>
      <c r="C85" s="12">
        <v>45238</v>
      </c>
      <c r="D85" s="11">
        <v>11</v>
      </c>
      <c r="F85" s="11">
        <v>11</v>
      </c>
      <c r="H85" s="7">
        <v>0</v>
      </c>
      <c r="I85" s="11" t="s">
        <v>34</v>
      </c>
    </row>
    <row r="86" spans="1:9" x14ac:dyDescent="0.35">
      <c r="A86" s="7" t="s">
        <v>9</v>
      </c>
      <c r="B86" s="7" t="s">
        <v>10</v>
      </c>
      <c r="C86" s="12">
        <v>45238</v>
      </c>
      <c r="D86" s="11">
        <v>11</v>
      </c>
      <c r="F86" s="11">
        <v>9</v>
      </c>
      <c r="H86" s="7">
        <v>0</v>
      </c>
      <c r="I86" s="11" t="s">
        <v>34</v>
      </c>
    </row>
    <row r="87" spans="1:9" x14ac:dyDescent="0.35">
      <c r="A87" s="7" t="s">
        <v>9</v>
      </c>
      <c r="B87" s="7" t="s">
        <v>10</v>
      </c>
      <c r="C87" s="12">
        <v>45238</v>
      </c>
      <c r="D87" s="11">
        <v>11</v>
      </c>
      <c r="F87" s="11">
        <v>5</v>
      </c>
      <c r="H87" s="7">
        <v>0</v>
      </c>
      <c r="I87" s="11" t="s">
        <v>34</v>
      </c>
    </row>
    <row r="88" spans="1:9" x14ac:dyDescent="0.35">
      <c r="A88" s="7" t="s">
        <v>9</v>
      </c>
      <c r="B88" s="7" t="s">
        <v>10</v>
      </c>
      <c r="C88" s="12">
        <v>45238</v>
      </c>
      <c r="D88" s="11">
        <v>11</v>
      </c>
      <c r="F88" s="11">
        <v>5</v>
      </c>
      <c r="H88" s="7">
        <v>0</v>
      </c>
      <c r="I88" s="11" t="s">
        <v>34</v>
      </c>
    </row>
    <row r="89" spans="1:9" x14ac:dyDescent="0.35">
      <c r="A89" s="7" t="s">
        <v>9</v>
      </c>
      <c r="B89" s="7" t="s">
        <v>10</v>
      </c>
      <c r="C89" s="12">
        <v>45238</v>
      </c>
      <c r="D89" s="11">
        <v>11</v>
      </c>
      <c r="F89" s="11">
        <v>2</v>
      </c>
      <c r="H89" s="7">
        <v>0</v>
      </c>
      <c r="I89" s="11" t="s">
        <v>34</v>
      </c>
    </row>
    <row r="90" spans="1:9" x14ac:dyDescent="0.35">
      <c r="A90" s="7" t="s">
        <v>9</v>
      </c>
      <c r="B90" s="7" t="s">
        <v>10</v>
      </c>
      <c r="C90" s="12">
        <v>45238</v>
      </c>
      <c r="D90" s="11">
        <v>11</v>
      </c>
      <c r="F90" s="11">
        <v>3</v>
      </c>
      <c r="H90" s="7">
        <v>0</v>
      </c>
      <c r="I90" s="11" t="s">
        <v>34</v>
      </c>
    </row>
    <row r="91" spans="1:9" x14ac:dyDescent="0.35">
      <c r="A91" s="7" t="s">
        <v>9</v>
      </c>
      <c r="B91" s="7" t="s">
        <v>10</v>
      </c>
      <c r="C91" s="12">
        <v>45238</v>
      </c>
      <c r="D91" s="11">
        <v>11</v>
      </c>
      <c r="F91" s="11">
        <v>4</v>
      </c>
      <c r="H91" s="7">
        <v>0</v>
      </c>
      <c r="I91" s="11" t="s">
        <v>34</v>
      </c>
    </row>
    <row r="92" spans="1:9" x14ac:dyDescent="0.35">
      <c r="A92" s="7" t="s">
        <v>9</v>
      </c>
      <c r="B92" s="7" t="s">
        <v>10</v>
      </c>
      <c r="C92" s="12">
        <v>45238</v>
      </c>
      <c r="D92" s="11">
        <v>12</v>
      </c>
      <c r="E92" s="11">
        <v>12</v>
      </c>
      <c r="F92" s="11">
        <v>4</v>
      </c>
      <c r="H92" s="7">
        <v>0</v>
      </c>
      <c r="I92" s="11" t="s">
        <v>34</v>
      </c>
    </row>
    <row r="93" spans="1:9" x14ac:dyDescent="0.35">
      <c r="A93" s="7" t="s">
        <v>9</v>
      </c>
      <c r="B93" s="7" t="s">
        <v>10</v>
      </c>
      <c r="C93" s="12">
        <v>45238</v>
      </c>
      <c r="D93" s="11">
        <v>12</v>
      </c>
      <c r="F93" s="11">
        <v>2</v>
      </c>
      <c r="H93" s="7">
        <v>0</v>
      </c>
      <c r="I93" s="11" t="s">
        <v>34</v>
      </c>
    </row>
    <row r="94" spans="1:9" x14ac:dyDescent="0.35">
      <c r="A94" s="7" t="s">
        <v>9</v>
      </c>
      <c r="B94" s="7" t="s">
        <v>10</v>
      </c>
      <c r="C94" s="12">
        <v>45238</v>
      </c>
      <c r="D94" s="11">
        <v>12</v>
      </c>
      <c r="F94" s="11">
        <v>5</v>
      </c>
      <c r="H94" s="7">
        <v>0</v>
      </c>
      <c r="I94" s="11" t="s">
        <v>34</v>
      </c>
    </row>
    <row r="95" spans="1:9" x14ac:dyDescent="0.35">
      <c r="A95" s="7" t="s">
        <v>9</v>
      </c>
      <c r="B95" s="7" t="s">
        <v>10</v>
      </c>
      <c r="C95" s="12">
        <v>45238</v>
      </c>
      <c r="D95" s="11">
        <v>12</v>
      </c>
      <c r="F95" s="11">
        <v>6</v>
      </c>
      <c r="H95" s="7">
        <v>0</v>
      </c>
      <c r="I95" s="11" t="s">
        <v>34</v>
      </c>
    </row>
    <row r="96" spans="1:9" x14ac:dyDescent="0.35">
      <c r="A96" s="7" t="s">
        <v>9</v>
      </c>
      <c r="B96" s="7" t="s">
        <v>10</v>
      </c>
      <c r="C96" s="12">
        <v>45238</v>
      </c>
      <c r="D96" s="11">
        <v>12</v>
      </c>
      <c r="F96" s="11">
        <v>12</v>
      </c>
      <c r="H96" s="7">
        <v>0</v>
      </c>
      <c r="I96" s="11" t="s">
        <v>34</v>
      </c>
    </row>
    <row r="97" spans="1:9" x14ac:dyDescent="0.35">
      <c r="A97" s="7" t="s">
        <v>9</v>
      </c>
      <c r="B97" s="7" t="s">
        <v>10</v>
      </c>
      <c r="C97" s="12">
        <v>45238</v>
      </c>
      <c r="D97" s="11">
        <v>12</v>
      </c>
      <c r="F97" s="11">
        <v>4</v>
      </c>
      <c r="H97" s="7">
        <v>0</v>
      </c>
      <c r="I97" s="11" t="s">
        <v>34</v>
      </c>
    </row>
    <row r="98" spans="1:9" x14ac:dyDescent="0.35">
      <c r="A98" s="7" t="s">
        <v>9</v>
      </c>
      <c r="B98" s="7" t="s">
        <v>10</v>
      </c>
      <c r="C98" s="12">
        <v>45238</v>
      </c>
      <c r="D98" s="11">
        <v>12</v>
      </c>
      <c r="F98" s="11">
        <v>2</v>
      </c>
      <c r="H98" s="7">
        <v>0</v>
      </c>
      <c r="I98" s="11" t="s">
        <v>34</v>
      </c>
    </row>
    <row r="99" spans="1:9" x14ac:dyDescent="0.35">
      <c r="A99" s="7" t="s">
        <v>9</v>
      </c>
      <c r="B99" s="7" t="s">
        <v>10</v>
      </c>
      <c r="C99" s="12">
        <v>45238</v>
      </c>
      <c r="D99" s="11">
        <v>12</v>
      </c>
      <c r="F99" s="11">
        <v>3</v>
      </c>
      <c r="H99" s="7">
        <v>0</v>
      </c>
      <c r="I99" s="11" t="s">
        <v>34</v>
      </c>
    </row>
    <row r="100" spans="1:9" x14ac:dyDescent="0.35">
      <c r="A100" s="7" t="s">
        <v>9</v>
      </c>
      <c r="B100" s="7" t="s">
        <v>10</v>
      </c>
      <c r="C100" s="12">
        <v>45238</v>
      </c>
      <c r="D100" s="11">
        <v>12</v>
      </c>
      <c r="F100" s="11">
        <v>2</v>
      </c>
      <c r="H100" s="7">
        <v>0</v>
      </c>
      <c r="I100" s="11" t="s">
        <v>34</v>
      </c>
    </row>
    <row r="101" spans="1:9" x14ac:dyDescent="0.35">
      <c r="E101" s="26" t="s">
        <v>126</v>
      </c>
      <c r="F101" s="27">
        <f>AVERAGE(F5:F100)</f>
        <v>4.75</v>
      </c>
      <c r="G101" s="27" t="e">
        <f>AVERAGE(G5:G100)</f>
        <v>#DIV/0!</v>
      </c>
      <c r="H101" s="7"/>
    </row>
    <row r="102" spans="1:9" x14ac:dyDescent="0.35">
      <c r="G102" s="7" t="s">
        <v>14</v>
      </c>
      <c r="H102" s="9">
        <f>COUNTIF(H2:H100,0)</f>
        <v>99</v>
      </c>
      <c r="I102" s="6">
        <f>(H102/$H$108)*100</f>
        <v>100</v>
      </c>
    </row>
    <row r="103" spans="1:9" x14ac:dyDescent="0.35">
      <c r="G103" s="7" t="s">
        <v>15</v>
      </c>
      <c r="H103" s="9">
        <f>COUNTIF(H2:H100,1)</f>
        <v>0</v>
      </c>
      <c r="I103" s="6">
        <f>(H103/$H$108)*100</f>
        <v>0</v>
      </c>
    </row>
    <row r="104" spans="1:9" x14ac:dyDescent="0.35">
      <c r="G104" s="7" t="s">
        <v>16</v>
      </c>
      <c r="H104" s="9">
        <f>COUNTIF(H2:H100,2)</f>
        <v>0</v>
      </c>
      <c r="I104" s="6">
        <f>(H104/$H$108)*100</f>
        <v>0</v>
      </c>
    </row>
    <row r="105" spans="1:9" x14ac:dyDescent="0.35">
      <c r="G105" s="7" t="s">
        <v>17</v>
      </c>
      <c r="H105" s="9">
        <f>COUNTIF(H2:H100,3)</f>
        <v>0</v>
      </c>
      <c r="I105" s="6">
        <f>(H105/$H$108)*100</f>
        <v>0</v>
      </c>
    </row>
    <row r="106" spans="1:9" x14ac:dyDescent="0.35">
      <c r="G106" s="7" t="s">
        <v>18</v>
      </c>
      <c r="H106" s="9">
        <f>COUNTIF(H2:H100,4)</f>
        <v>0</v>
      </c>
      <c r="I106" s="6">
        <f>(H106/$H$108)*100</f>
        <v>0</v>
      </c>
    </row>
    <row r="107" spans="1:9" x14ac:dyDescent="0.35">
      <c r="H107" s="6"/>
      <c r="I107" s="6"/>
    </row>
    <row r="108" spans="1:9" x14ac:dyDescent="0.35">
      <c r="H108" s="6">
        <f>SUM(H102:H106)</f>
        <v>99</v>
      </c>
      <c r="I108" s="6">
        <f>SUM(I102:I106)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10"/>
  <sheetViews>
    <sheetView topLeftCell="A91" zoomScale="110" zoomScaleNormal="110" workbookViewId="0">
      <selection activeCell="E103" sqref="E103:G103"/>
    </sheetView>
  </sheetViews>
  <sheetFormatPr defaultColWidth="9.1796875" defaultRowHeight="14.5" x14ac:dyDescent="0.35"/>
  <cols>
    <col min="1" max="1" width="10.453125" style="6" customWidth="1"/>
    <col min="2" max="2" width="22.453125" style="6" customWidth="1"/>
    <col min="3" max="3" width="16.81640625" style="6" customWidth="1"/>
    <col min="4" max="4" width="9.1796875" style="6"/>
    <col min="5" max="5" width="16.6328125" style="6" customWidth="1"/>
    <col min="6" max="6" width="19.1796875" style="6" customWidth="1"/>
    <col min="7" max="7" width="14.6328125" style="6" customWidth="1"/>
    <col min="8" max="8" width="14.81640625" style="6" customWidth="1"/>
    <col min="9" max="9" width="9.1796875" style="6"/>
    <col min="10" max="10" width="13" style="6" customWidth="1"/>
    <col min="11" max="16384" width="9.1796875" style="6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2">
        <v>45272</v>
      </c>
      <c r="D2" s="11">
        <v>1</v>
      </c>
      <c r="E2" s="7">
        <v>1</v>
      </c>
      <c r="F2" s="7">
        <v>6</v>
      </c>
      <c r="G2" s="7"/>
      <c r="H2" s="7">
        <v>0</v>
      </c>
      <c r="I2" s="11" t="s">
        <v>70</v>
      </c>
      <c r="J2" s="11"/>
    </row>
    <row r="3" spans="1:10" x14ac:dyDescent="0.35">
      <c r="A3" s="7" t="s">
        <v>9</v>
      </c>
      <c r="B3" s="7" t="s">
        <v>10</v>
      </c>
      <c r="C3" s="12">
        <v>45272</v>
      </c>
      <c r="D3" s="11">
        <v>1</v>
      </c>
      <c r="E3" s="11"/>
      <c r="F3" s="11">
        <v>6.5</v>
      </c>
      <c r="G3" s="11"/>
      <c r="H3" s="7">
        <v>0</v>
      </c>
      <c r="I3" s="11" t="s">
        <v>70</v>
      </c>
      <c r="J3" s="11"/>
    </row>
    <row r="4" spans="1:10" x14ac:dyDescent="0.35">
      <c r="A4" s="7" t="s">
        <v>9</v>
      </c>
      <c r="B4" s="7" t="s">
        <v>10</v>
      </c>
      <c r="C4" s="12">
        <v>45272</v>
      </c>
      <c r="D4" s="11">
        <v>1</v>
      </c>
      <c r="F4" s="6">
        <v>2</v>
      </c>
      <c r="H4" s="7">
        <v>0</v>
      </c>
      <c r="I4" s="11" t="s">
        <v>70</v>
      </c>
    </row>
    <row r="5" spans="1:10" x14ac:dyDescent="0.35">
      <c r="A5" s="7" t="s">
        <v>9</v>
      </c>
      <c r="B5" s="7" t="s">
        <v>10</v>
      </c>
      <c r="C5" s="12">
        <v>45272</v>
      </c>
      <c r="D5" s="11">
        <v>1</v>
      </c>
      <c r="F5" s="6">
        <v>3.3</v>
      </c>
      <c r="H5" s="7">
        <v>0</v>
      </c>
      <c r="I5" s="11" t="s">
        <v>70</v>
      </c>
    </row>
    <row r="6" spans="1:10" x14ac:dyDescent="0.35">
      <c r="A6" s="7" t="s">
        <v>9</v>
      </c>
      <c r="B6" s="7" t="s">
        <v>10</v>
      </c>
      <c r="C6" s="12">
        <v>45272</v>
      </c>
      <c r="D6" s="11">
        <v>1</v>
      </c>
      <c r="F6" s="6">
        <v>5.3</v>
      </c>
      <c r="H6" s="7">
        <v>0</v>
      </c>
      <c r="I6" s="11" t="s">
        <v>70</v>
      </c>
    </row>
    <row r="7" spans="1:10" x14ac:dyDescent="0.35">
      <c r="A7" s="7" t="s">
        <v>9</v>
      </c>
      <c r="B7" s="7" t="s">
        <v>10</v>
      </c>
      <c r="C7" s="12">
        <v>45272</v>
      </c>
      <c r="D7" s="11">
        <v>1</v>
      </c>
      <c r="F7" s="6">
        <v>5</v>
      </c>
      <c r="H7" s="7">
        <v>0</v>
      </c>
      <c r="I7" s="11" t="s">
        <v>70</v>
      </c>
    </row>
    <row r="8" spans="1:10" x14ac:dyDescent="0.35">
      <c r="A8" s="7" t="s">
        <v>9</v>
      </c>
      <c r="B8" s="7" t="s">
        <v>10</v>
      </c>
      <c r="C8" s="12">
        <v>45272</v>
      </c>
      <c r="D8" s="11">
        <v>1</v>
      </c>
      <c r="F8" s="6">
        <v>3</v>
      </c>
      <c r="H8" s="7">
        <v>0</v>
      </c>
      <c r="I8" s="11" t="s">
        <v>70</v>
      </c>
    </row>
    <row r="9" spans="1:10" x14ac:dyDescent="0.35">
      <c r="A9" s="7" t="s">
        <v>9</v>
      </c>
      <c r="B9" s="7" t="s">
        <v>10</v>
      </c>
      <c r="C9" s="12">
        <v>45272</v>
      </c>
      <c r="D9" s="11">
        <v>1</v>
      </c>
      <c r="F9" s="6">
        <v>3.5</v>
      </c>
      <c r="H9" s="7">
        <v>0</v>
      </c>
      <c r="I9" s="11" t="s">
        <v>70</v>
      </c>
    </row>
    <row r="10" spans="1:10" x14ac:dyDescent="0.35">
      <c r="A10" s="7" t="s">
        <v>9</v>
      </c>
      <c r="B10" s="7" t="s">
        <v>10</v>
      </c>
      <c r="C10" s="12">
        <v>45272</v>
      </c>
      <c r="D10" s="11">
        <v>1</v>
      </c>
      <c r="F10" s="6">
        <v>5</v>
      </c>
      <c r="H10" s="7">
        <v>0</v>
      </c>
      <c r="I10" s="11" t="s">
        <v>70</v>
      </c>
    </row>
    <row r="11" spans="1:10" x14ac:dyDescent="0.35">
      <c r="A11" s="7" t="s">
        <v>9</v>
      </c>
      <c r="B11" s="7" t="s">
        <v>10</v>
      </c>
      <c r="C11" s="12">
        <v>45272</v>
      </c>
      <c r="D11" s="11">
        <v>1</v>
      </c>
      <c r="F11" s="6">
        <v>3.5</v>
      </c>
      <c r="H11" s="7">
        <v>0</v>
      </c>
      <c r="I11" s="11" t="s">
        <v>70</v>
      </c>
    </row>
    <row r="12" spans="1:10" x14ac:dyDescent="0.35">
      <c r="A12" s="7" t="s">
        <v>9</v>
      </c>
      <c r="B12" s="7" t="s">
        <v>10</v>
      </c>
      <c r="C12" s="12">
        <v>45272</v>
      </c>
      <c r="D12" s="11">
        <v>1</v>
      </c>
      <c r="F12" s="6">
        <v>2</v>
      </c>
      <c r="H12" s="7">
        <v>0</v>
      </c>
      <c r="I12" s="11" t="s">
        <v>70</v>
      </c>
    </row>
    <row r="13" spans="1:10" x14ac:dyDescent="0.35">
      <c r="A13" s="7" t="s">
        <v>9</v>
      </c>
      <c r="B13" s="7" t="s">
        <v>10</v>
      </c>
      <c r="C13" s="12">
        <v>45272</v>
      </c>
      <c r="D13" s="6">
        <v>1</v>
      </c>
      <c r="F13" s="6">
        <v>1.5</v>
      </c>
      <c r="H13" s="7">
        <v>0</v>
      </c>
      <c r="I13" s="11" t="s">
        <v>70</v>
      </c>
    </row>
    <row r="14" spans="1:10" x14ac:dyDescent="0.35">
      <c r="A14" s="7" t="s">
        <v>9</v>
      </c>
      <c r="B14" s="7" t="s">
        <v>10</v>
      </c>
      <c r="C14" s="12">
        <v>45272</v>
      </c>
      <c r="D14" s="6">
        <v>2</v>
      </c>
      <c r="E14" s="6">
        <v>2</v>
      </c>
      <c r="F14" s="6">
        <v>3</v>
      </c>
      <c r="H14" s="7">
        <v>0</v>
      </c>
      <c r="I14" s="6" t="s">
        <v>68</v>
      </c>
    </row>
    <row r="15" spans="1:10" x14ac:dyDescent="0.35">
      <c r="A15" s="7" t="s">
        <v>9</v>
      </c>
      <c r="B15" s="7" t="s">
        <v>10</v>
      </c>
      <c r="C15" s="12">
        <v>45272</v>
      </c>
      <c r="D15" s="6">
        <v>2</v>
      </c>
      <c r="F15" s="6">
        <v>4.5</v>
      </c>
      <c r="H15" s="7">
        <v>0</v>
      </c>
      <c r="I15" s="6" t="s">
        <v>68</v>
      </c>
    </row>
    <row r="16" spans="1:10" x14ac:dyDescent="0.35">
      <c r="A16" s="7" t="s">
        <v>9</v>
      </c>
      <c r="B16" s="7" t="s">
        <v>10</v>
      </c>
      <c r="C16" s="12">
        <v>45272</v>
      </c>
      <c r="D16" s="6">
        <v>2</v>
      </c>
      <c r="F16" s="6">
        <v>1</v>
      </c>
      <c r="H16" s="7">
        <v>0</v>
      </c>
      <c r="I16" s="6" t="s">
        <v>68</v>
      </c>
    </row>
    <row r="17" spans="1:9" x14ac:dyDescent="0.35">
      <c r="A17" s="7" t="s">
        <v>9</v>
      </c>
      <c r="B17" s="7" t="s">
        <v>10</v>
      </c>
      <c r="C17" s="12">
        <v>45272</v>
      </c>
      <c r="D17" s="6">
        <v>2</v>
      </c>
      <c r="F17" s="6">
        <v>1.5</v>
      </c>
      <c r="H17" s="7">
        <v>0</v>
      </c>
      <c r="I17" s="6" t="s">
        <v>68</v>
      </c>
    </row>
    <row r="18" spans="1:9" x14ac:dyDescent="0.35">
      <c r="A18" s="7" t="s">
        <v>9</v>
      </c>
      <c r="B18" s="7" t="s">
        <v>10</v>
      </c>
      <c r="C18" s="12">
        <v>45272</v>
      </c>
      <c r="D18" s="6">
        <v>3</v>
      </c>
      <c r="E18" s="6">
        <v>3</v>
      </c>
      <c r="F18" s="6">
        <v>4</v>
      </c>
      <c r="H18" s="7">
        <v>0</v>
      </c>
      <c r="I18" s="6" t="s">
        <v>68</v>
      </c>
    </row>
    <row r="19" spans="1:9" x14ac:dyDescent="0.35">
      <c r="A19" s="7" t="s">
        <v>9</v>
      </c>
      <c r="B19" s="7" t="s">
        <v>10</v>
      </c>
      <c r="C19" s="12">
        <v>45272</v>
      </c>
      <c r="D19" s="6">
        <v>3</v>
      </c>
      <c r="F19" s="6">
        <v>3.8</v>
      </c>
      <c r="H19" s="7">
        <v>0</v>
      </c>
      <c r="I19" s="6" t="s">
        <v>68</v>
      </c>
    </row>
    <row r="20" spans="1:9" x14ac:dyDescent="0.35">
      <c r="A20" s="7" t="s">
        <v>9</v>
      </c>
      <c r="B20" s="7" t="s">
        <v>10</v>
      </c>
      <c r="C20" s="12">
        <v>45272</v>
      </c>
      <c r="D20" s="6">
        <v>3</v>
      </c>
      <c r="F20" s="6">
        <v>3</v>
      </c>
      <c r="H20" s="7">
        <v>0</v>
      </c>
      <c r="I20" s="6" t="s">
        <v>68</v>
      </c>
    </row>
    <row r="21" spans="1:9" x14ac:dyDescent="0.35">
      <c r="A21" s="7" t="s">
        <v>9</v>
      </c>
      <c r="B21" s="7" t="s">
        <v>10</v>
      </c>
      <c r="C21" s="12">
        <v>45272</v>
      </c>
      <c r="D21" s="6">
        <v>3</v>
      </c>
      <c r="F21" s="6">
        <v>3.8</v>
      </c>
      <c r="H21" s="7">
        <v>0</v>
      </c>
      <c r="I21" s="6" t="s">
        <v>68</v>
      </c>
    </row>
    <row r="22" spans="1:9" x14ac:dyDescent="0.35">
      <c r="A22" s="7" t="s">
        <v>9</v>
      </c>
      <c r="B22" s="7" t="s">
        <v>10</v>
      </c>
      <c r="C22" s="12">
        <v>45272</v>
      </c>
      <c r="D22" s="6">
        <v>3</v>
      </c>
      <c r="F22" s="6">
        <v>3</v>
      </c>
      <c r="H22" s="7">
        <v>0</v>
      </c>
      <c r="I22" s="6" t="s">
        <v>68</v>
      </c>
    </row>
    <row r="23" spans="1:9" x14ac:dyDescent="0.35">
      <c r="A23" s="7" t="s">
        <v>9</v>
      </c>
      <c r="B23" s="7" t="s">
        <v>10</v>
      </c>
      <c r="C23" s="12">
        <v>45272</v>
      </c>
      <c r="D23" s="6">
        <v>3</v>
      </c>
      <c r="F23" s="6">
        <v>2.5</v>
      </c>
      <c r="H23" s="7">
        <v>0</v>
      </c>
      <c r="I23" s="6" t="s">
        <v>68</v>
      </c>
    </row>
    <row r="24" spans="1:9" x14ac:dyDescent="0.35">
      <c r="A24" s="7" t="s">
        <v>9</v>
      </c>
      <c r="B24" s="7" t="s">
        <v>10</v>
      </c>
      <c r="C24" s="12">
        <v>45272</v>
      </c>
      <c r="D24" s="6">
        <v>3</v>
      </c>
      <c r="F24" s="6">
        <v>1</v>
      </c>
      <c r="H24" s="7">
        <v>0</v>
      </c>
      <c r="I24" s="6" t="s">
        <v>68</v>
      </c>
    </row>
    <row r="25" spans="1:9" x14ac:dyDescent="0.35">
      <c r="A25" s="7" t="s">
        <v>9</v>
      </c>
      <c r="B25" s="7" t="s">
        <v>10</v>
      </c>
      <c r="C25" s="12">
        <v>45272</v>
      </c>
      <c r="D25" s="6">
        <v>4</v>
      </c>
      <c r="E25" s="6">
        <v>4</v>
      </c>
      <c r="F25" s="6">
        <v>3</v>
      </c>
      <c r="H25" s="7">
        <v>0</v>
      </c>
      <c r="I25" s="11" t="s">
        <v>70</v>
      </c>
    </row>
    <row r="26" spans="1:9" x14ac:dyDescent="0.35">
      <c r="A26" s="7" t="s">
        <v>9</v>
      </c>
      <c r="B26" s="7" t="s">
        <v>10</v>
      </c>
      <c r="C26" s="12">
        <v>45272</v>
      </c>
      <c r="D26" s="6">
        <v>4</v>
      </c>
      <c r="F26" s="6">
        <v>2</v>
      </c>
      <c r="H26" s="7">
        <v>0</v>
      </c>
      <c r="I26" s="11" t="s">
        <v>70</v>
      </c>
    </row>
    <row r="27" spans="1:9" x14ac:dyDescent="0.35">
      <c r="A27" s="7" t="s">
        <v>9</v>
      </c>
      <c r="B27" s="7" t="s">
        <v>10</v>
      </c>
      <c r="C27" s="12">
        <v>45272</v>
      </c>
      <c r="D27" s="6">
        <v>4</v>
      </c>
      <c r="F27" s="6">
        <v>3.2</v>
      </c>
      <c r="H27" s="7">
        <v>0</v>
      </c>
      <c r="I27" s="11" t="s">
        <v>70</v>
      </c>
    </row>
    <row r="28" spans="1:9" x14ac:dyDescent="0.35">
      <c r="A28" s="7" t="s">
        <v>9</v>
      </c>
      <c r="B28" s="7" t="s">
        <v>10</v>
      </c>
      <c r="C28" s="12">
        <v>45272</v>
      </c>
      <c r="D28" s="6">
        <v>4</v>
      </c>
      <c r="F28" s="6">
        <v>1.3</v>
      </c>
      <c r="H28" s="7">
        <v>0</v>
      </c>
      <c r="I28" s="11" t="s">
        <v>70</v>
      </c>
    </row>
    <row r="29" spans="1:9" x14ac:dyDescent="0.35">
      <c r="A29" s="7" t="s">
        <v>9</v>
      </c>
      <c r="B29" s="7" t="s">
        <v>10</v>
      </c>
      <c r="C29" s="12">
        <v>45272</v>
      </c>
      <c r="D29" s="6">
        <v>4</v>
      </c>
      <c r="F29" s="6">
        <v>3</v>
      </c>
      <c r="H29" s="7">
        <v>0</v>
      </c>
      <c r="I29" s="11" t="s">
        <v>70</v>
      </c>
    </row>
    <row r="30" spans="1:9" x14ac:dyDescent="0.35">
      <c r="A30" s="7" t="s">
        <v>9</v>
      </c>
      <c r="B30" s="7" t="s">
        <v>10</v>
      </c>
      <c r="C30" s="12">
        <v>45272</v>
      </c>
      <c r="D30" s="6">
        <v>4</v>
      </c>
      <c r="F30" s="6">
        <v>1.8</v>
      </c>
      <c r="H30" s="7">
        <v>0</v>
      </c>
      <c r="I30" s="11" t="s">
        <v>70</v>
      </c>
    </row>
    <row r="31" spans="1:9" x14ac:dyDescent="0.35">
      <c r="A31" s="7" t="s">
        <v>9</v>
      </c>
      <c r="B31" s="7" t="s">
        <v>10</v>
      </c>
      <c r="C31" s="12">
        <v>45272</v>
      </c>
      <c r="D31" s="6">
        <v>4</v>
      </c>
      <c r="F31" s="6">
        <v>3</v>
      </c>
      <c r="H31" s="7">
        <v>0</v>
      </c>
      <c r="I31" s="11" t="s">
        <v>70</v>
      </c>
    </row>
    <row r="32" spans="1:9" x14ac:dyDescent="0.35">
      <c r="A32" s="7" t="s">
        <v>9</v>
      </c>
      <c r="B32" s="7" t="s">
        <v>10</v>
      </c>
      <c r="C32" s="12">
        <v>45272</v>
      </c>
      <c r="D32" s="6">
        <v>5</v>
      </c>
      <c r="E32" s="6">
        <v>5</v>
      </c>
      <c r="F32" s="6">
        <v>3.2</v>
      </c>
      <c r="H32" s="7">
        <v>0</v>
      </c>
      <c r="I32" s="6" t="s">
        <v>68</v>
      </c>
    </row>
    <row r="33" spans="1:9" x14ac:dyDescent="0.35">
      <c r="A33" s="7" t="s">
        <v>9</v>
      </c>
      <c r="B33" s="7" t="s">
        <v>10</v>
      </c>
      <c r="C33" s="12">
        <v>45272</v>
      </c>
      <c r="D33" s="6">
        <v>5</v>
      </c>
      <c r="F33" s="6">
        <v>2.5</v>
      </c>
      <c r="H33" s="7">
        <v>0</v>
      </c>
      <c r="I33" s="6" t="s">
        <v>68</v>
      </c>
    </row>
    <row r="34" spans="1:9" x14ac:dyDescent="0.35">
      <c r="A34" s="7" t="s">
        <v>9</v>
      </c>
      <c r="B34" s="7" t="s">
        <v>10</v>
      </c>
      <c r="C34" s="12">
        <v>45272</v>
      </c>
      <c r="D34" s="6">
        <v>5</v>
      </c>
      <c r="F34" s="6">
        <v>3.8</v>
      </c>
      <c r="H34" s="7">
        <v>0</v>
      </c>
      <c r="I34" s="6" t="s">
        <v>68</v>
      </c>
    </row>
    <row r="35" spans="1:9" x14ac:dyDescent="0.35">
      <c r="A35" s="7" t="s">
        <v>9</v>
      </c>
      <c r="B35" s="7" t="s">
        <v>10</v>
      </c>
      <c r="C35" s="12">
        <v>45272</v>
      </c>
      <c r="D35" s="6">
        <v>5</v>
      </c>
      <c r="F35" s="6">
        <v>4</v>
      </c>
      <c r="H35" s="7">
        <v>0</v>
      </c>
      <c r="I35" s="6" t="s">
        <v>68</v>
      </c>
    </row>
    <row r="36" spans="1:9" x14ac:dyDescent="0.35">
      <c r="A36" s="7" t="s">
        <v>9</v>
      </c>
      <c r="B36" s="7" t="s">
        <v>10</v>
      </c>
      <c r="C36" s="12">
        <v>45272</v>
      </c>
      <c r="D36" s="6">
        <v>5</v>
      </c>
      <c r="F36" s="6">
        <v>6.8</v>
      </c>
      <c r="H36" s="7">
        <v>0</v>
      </c>
      <c r="I36" s="6" t="s">
        <v>68</v>
      </c>
    </row>
    <row r="37" spans="1:9" x14ac:dyDescent="0.35">
      <c r="A37" s="7" t="s">
        <v>9</v>
      </c>
      <c r="B37" s="7" t="s">
        <v>10</v>
      </c>
      <c r="C37" s="12">
        <v>45272</v>
      </c>
      <c r="D37" s="6">
        <v>6</v>
      </c>
      <c r="E37" s="6">
        <v>6</v>
      </c>
      <c r="F37" s="6">
        <v>10</v>
      </c>
      <c r="H37" s="7">
        <v>0</v>
      </c>
      <c r="I37" s="6" t="s">
        <v>68</v>
      </c>
    </row>
    <row r="38" spans="1:9" x14ac:dyDescent="0.35">
      <c r="A38" s="7" t="s">
        <v>9</v>
      </c>
      <c r="B38" s="7" t="s">
        <v>10</v>
      </c>
      <c r="C38" s="12">
        <v>45272</v>
      </c>
      <c r="D38" s="6">
        <v>6</v>
      </c>
      <c r="F38" s="6">
        <v>9</v>
      </c>
      <c r="H38" s="7">
        <v>0</v>
      </c>
      <c r="I38" s="6" t="s">
        <v>68</v>
      </c>
    </row>
    <row r="39" spans="1:9" x14ac:dyDescent="0.35">
      <c r="A39" s="7" t="s">
        <v>9</v>
      </c>
      <c r="B39" s="7" t="s">
        <v>10</v>
      </c>
      <c r="C39" s="12">
        <v>45272</v>
      </c>
      <c r="D39" s="6">
        <v>6</v>
      </c>
      <c r="F39" s="6">
        <v>6.3</v>
      </c>
      <c r="H39" s="7">
        <v>0</v>
      </c>
      <c r="I39" s="6" t="s">
        <v>68</v>
      </c>
    </row>
    <row r="40" spans="1:9" x14ac:dyDescent="0.35">
      <c r="A40" s="7" t="s">
        <v>9</v>
      </c>
      <c r="B40" s="7" t="s">
        <v>10</v>
      </c>
      <c r="C40" s="12">
        <v>45272</v>
      </c>
      <c r="D40" s="6">
        <v>6</v>
      </c>
      <c r="F40" s="6">
        <v>1</v>
      </c>
      <c r="H40" s="7">
        <v>0</v>
      </c>
      <c r="I40" s="6" t="s">
        <v>68</v>
      </c>
    </row>
    <row r="41" spans="1:9" x14ac:dyDescent="0.35">
      <c r="A41" s="7" t="s">
        <v>9</v>
      </c>
      <c r="B41" s="7" t="s">
        <v>10</v>
      </c>
      <c r="C41" s="12">
        <v>45272</v>
      </c>
      <c r="D41" s="6">
        <v>6</v>
      </c>
      <c r="F41" s="6">
        <v>3.4</v>
      </c>
      <c r="H41" s="7">
        <v>0</v>
      </c>
      <c r="I41" s="6" t="s">
        <v>68</v>
      </c>
    </row>
    <row r="42" spans="1:9" x14ac:dyDescent="0.35">
      <c r="A42" s="7" t="s">
        <v>9</v>
      </c>
      <c r="B42" s="7" t="s">
        <v>10</v>
      </c>
      <c r="C42" s="12">
        <v>45272</v>
      </c>
      <c r="D42" s="6">
        <v>7</v>
      </c>
      <c r="E42" s="6">
        <v>7</v>
      </c>
      <c r="F42" s="6">
        <v>4</v>
      </c>
      <c r="H42" s="7">
        <v>0</v>
      </c>
      <c r="I42" s="6" t="s">
        <v>70</v>
      </c>
    </row>
    <row r="43" spans="1:9" x14ac:dyDescent="0.35">
      <c r="A43" s="7" t="s">
        <v>9</v>
      </c>
      <c r="B43" s="7" t="s">
        <v>10</v>
      </c>
      <c r="C43" s="12">
        <v>45272</v>
      </c>
      <c r="D43" s="6">
        <v>7</v>
      </c>
      <c r="F43" s="6">
        <v>4.2</v>
      </c>
      <c r="H43" s="7">
        <v>0</v>
      </c>
      <c r="I43" s="6" t="s">
        <v>70</v>
      </c>
    </row>
    <row r="44" spans="1:9" x14ac:dyDescent="0.35">
      <c r="A44" s="7" t="s">
        <v>9</v>
      </c>
      <c r="B44" s="7" t="s">
        <v>10</v>
      </c>
      <c r="C44" s="12">
        <v>45272</v>
      </c>
      <c r="D44" s="6">
        <v>7</v>
      </c>
      <c r="F44" s="6">
        <v>3.8</v>
      </c>
      <c r="H44" s="7">
        <v>0</v>
      </c>
      <c r="I44" s="6" t="s">
        <v>70</v>
      </c>
    </row>
    <row r="45" spans="1:9" x14ac:dyDescent="0.35">
      <c r="A45" s="7" t="s">
        <v>9</v>
      </c>
      <c r="B45" s="7" t="s">
        <v>10</v>
      </c>
      <c r="C45" s="12">
        <v>45272</v>
      </c>
      <c r="D45" s="6">
        <v>7</v>
      </c>
      <c r="F45" s="6">
        <v>3.5</v>
      </c>
      <c r="H45" s="7">
        <v>0</v>
      </c>
      <c r="I45" s="6" t="s">
        <v>70</v>
      </c>
    </row>
    <row r="46" spans="1:9" x14ac:dyDescent="0.35">
      <c r="A46" s="7" t="s">
        <v>9</v>
      </c>
      <c r="B46" s="7" t="s">
        <v>10</v>
      </c>
      <c r="C46" s="12">
        <v>45272</v>
      </c>
      <c r="D46" s="6">
        <v>7</v>
      </c>
      <c r="F46" s="6">
        <v>3</v>
      </c>
      <c r="H46" s="7">
        <v>0</v>
      </c>
      <c r="I46" s="6" t="s">
        <v>70</v>
      </c>
    </row>
    <row r="47" spans="1:9" x14ac:dyDescent="0.35">
      <c r="A47" s="7" t="s">
        <v>9</v>
      </c>
      <c r="B47" s="7" t="s">
        <v>10</v>
      </c>
      <c r="C47" s="12">
        <v>45272</v>
      </c>
      <c r="D47" s="6">
        <v>7</v>
      </c>
      <c r="F47" s="6">
        <v>3.6</v>
      </c>
      <c r="H47" s="7">
        <v>0</v>
      </c>
      <c r="I47" s="6" t="s">
        <v>70</v>
      </c>
    </row>
    <row r="48" spans="1:9" x14ac:dyDescent="0.35">
      <c r="A48" s="7" t="s">
        <v>9</v>
      </c>
      <c r="B48" s="7" t="s">
        <v>10</v>
      </c>
      <c r="C48" s="12">
        <v>45272</v>
      </c>
      <c r="D48" s="6">
        <v>7</v>
      </c>
      <c r="F48" s="6">
        <v>8.1999999999999993</v>
      </c>
      <c r="H48" s="7">
        <v>0</v>
      </c>
      <c r="I48" s="6" t="s">
        <v>70</v>
      </c>
    </row>
    <row r="49" spans="1:9" x14ac:dyDescent="0.35">
      <c r="A49" s="7" t="s">
        <v>9</v>
      </c>
      <c r="B49" s="7" t="s">
        <v>10</v>
      </c>
      <c r="C49" s="12">
        <v>45272</v>
      </c>
      <c r="D49" s="6">
        <v>8</v>
      </c>
      <c r="E49" s="6">
        <v>8</v>
      </c>
      <c r="F49" s="6">
        <v>6.2</v>
      </c>
      <c r="H49" s="7">
        <v>0</v>
      </c>
      <c r="I49" s="6" t="s">
        <v>68</v>
      </c>
    </row>
    <row r="50" spans="1:9" x14ac:dyDescent="0.35">
      <c r="A50" s="7" t="s">
        <v>9</v>
      </c>
      <c r="B50" s="7" t="s">
        <v>10</v>
      </c>
      <c r="C50" s="12">
        <v>45272</v>
      </c>
      <c r="D50" s="6">
        <v>8</v>
      </c>
      <c r="F50" s="6">
        <v>5</v>
      </c>
      <c r="H50" s="7">
        <v>0</v>
      </c>
      <c r="I50" s="6" t="s">
        <v>68</v>
      </c>
    </row>
    <row r="51" spans="1:9" x14ac:dyDescent="0.35">
      <c r="A51" s="7" t="s">
        <v>9</v>
      </c>
      <c r="B51" s="7" t="s">
        <v>10</v>
      </c>
      <c r="C51" s="12">
        <v>45272</v>
      </c>
      <c r="D51" s="6">
        <v>8</v>
      </c>
      <c r="F51" s="6">
        <v>6.5</v>
      </c>
      <c r="H51" s="7">
        <v>0</v>
      </c>
      <c r="I51" s="6" t="s">
        <v>68</v>
      </c>
    </row>
    <row r="52" spans="1:9" x14ac:dyDescent="0.35">
      <c r="A52" s="7" t="s">
        <v>9</v>
      </c>
      <c r="B52" s="7" t="s">
        <v>10</v>
      </c>
      <c r="C52" s="12">
        <v>45272</v>
      </c>
      <c r="D52" s="6">
        <v>8</v>
      </c>
      <c r="F52" s="6">
        <v>5.3</v>
      </c>
      <c r="H52" s="7">
        <v>0</v>
      </c>
      <c r="I52" s="6" t="s">
        <v>68</v>
      </c>
    </row>
    <row r="53" spans="1:9" x14ac:dyDescent="0.35">
      <c r="A53" s="7" t="s">
        <v>9</v>
      </c>
      <c r="B53" s="7" t="s">
        <v>10</v>
      </c>
      <c r="C53" s="12">
        <v>45272</v>
      </c>
      <c r="D53" s="6">
        <v>8</v>
      </c>
      <c r="F53" s="6">
        <v>5</v>
      </c>
      <c r="H53" s="7">
        <v>0</v>
      </c>
      <c r="I53" s="6" t="s">
        <v>68</v>
      </c>
    </row>
    <row r="54" spans="1:9" x14ac:dyDescent="0.35">
      <c r="A54" s="7" t="s">
        <v>9</v>
      </c>
      <c r="B54" s="7" t="s">
        <v>10</v>
      </c>
      <c r="C54" s="12">
        <v>45272</v>
      </c>
      <c r="D54" s="6">
        <v>8</v>
      </c>
      <c r="F54" s="6">
        <v>3.4</v>
      </c>
      <c r="H54" s="7">
        <v>0</v>
      </c>
      <c r="I54" s="6" t="s">
        <v>68</v>
      </c>
    </row>
    <row r="55" spans="1:9" x14ac:dyDescent="0.35">
      <c r="A55" s="7" t="s">
        <v>9</v>
      </c>
      <c r="B55" s="7" t="s">
        <v>10</v>
      </c>
      <c r="C55" s="12">
        <v>45272</v>
      </c>
      <c r="D55" s="6">
        <v>8</v>
      </c>
      <c r="F55" s="6">
        <v>4.8</v>
      </c>
      <c r="H55" s="7">
        <v>0</v>
      </c>
      <c r="I55" s="6" t="s">
        <v>68</v>
      </c>
    </row>
    <row r="56" spans="1:9" x14ac:dyDescent="0.35">
      <c r="A56" s="7" t="s">
        <v>9</v>
      </c>
      <c r="B56" s="7" t="s">
        <v>10</v>
      </c>
      <c r="C56" s="12">
        <v>45272</v>
      </c>
      <c r="D56" s="6">
        <v>9</v>
      </c>
      <c r="E56" s="6">
        <v>9</v>
      </c>
      <c r="F56" s="6">
        <v>6.2</v>
      </c>
      <c r="H56" s="7">
        <v>0</v>
      </c>
      <c r="I56" s="6" t="s">
        <v>70</v>
      </c>
    </row>
    <row r="57" spans="1:9" x14ac:dyDescent="0.35">
      <c r="A57" s="7" t="s">
        <v>9</v>
      </c>
      <c r="B57" s="7" t="s">
        <v>10</v>
      </c>
      <c r="C57" s="12">
        <v>45272</v>
      </c>
      <c r="D57" s="6">
        <v>9</v>
      </c>
      <c r="F57" s="6">
        <v>2.5</v>
      </c>
      <c r="H57" s="7">
        <v>0</v>
      </c>
      <c r="I57" s="6" t="s">
        <v>70</v>
      </c>
    </row>
    <row r="58" spans="1:9" x14ac:dyDescent="0.35">
      <c r="A58" s="7" t="s">
        <v>9</v>
      </c>
      <c r="B58" s="7" t="s">
        <v>10</v>
      </c>
      <c r="C58" s="12">
        <v>45272</v>
      </c>
      <c r="D58" s="6">
        <v>9</v>
      </c>
      <c r="F58" s="6">
        <v>3</v>
      </c>
      <c r="H58" s="7">
        <v>0</v>
      </c>
      <c r="I58" s="6" t="s">
        <v>70</v>
      </c>
    </row>
    <row r="59" spans="1:9" x14ac:dyDescent="0.35">
      <c r="A59" s="7" t="s">
        <v>9</v>
      </c>
      <c r="B59" s="7" t="s">
        <v>10</v>
      </c>
      <c r="C59" s="12">
        <v>45272</v>
      </c>
      <c r="D59" s="6">
        <v>9</v>
      </c>
      <c r="F59" s="6">
        <v>4</v>
      </c>
      <c r="H59" s="7">
        <v>0</v>
      </c>
      <c r="I59" s="6" t="s">
        <v>70</v>
      </c>
    </row>
    <row r="60" spans="1:9" x14ac:dyDescent="0.35">
      <c r="A60" s="7" t="s">
        <v>9</v>
      </c>
      <c r="B60" s="7" t="s">
        <v>10</v>
      </c>
      <c r="C60" s="12">
        <v>45272</v>
      </c>
      <c r="D60" s="6">
        <v>9</v>
      </c>
      <c r="F60" s="6">
        <v>4.5</v>
      </c>
      <c r="H60" s="7">
        <v>0</v>
      </c>
      <c r="I60" s="6" t="s">
        <v>70</v>
      </c>
    </row>
    <row r="61" spans="1:9" x14ac:dyDescent="0.35">
      <c r="A61" s="7" t="s">
        <v>9</v>
      </c>
      <c r="B61" s="7" t="s">
        <v>10</v>
      </c>
      <c r="C61" s="12">
        <v>45272</v>
      </c>
      <c r="D61" s="6">
        <v>9</v>
      </c>
      <c r="F61" s="6">
        <v>6.4</v>
      </c>
      <c r="H61" s="7">
        <v>0</v>
      </c>
      <c r="I61" s="6" t="s">
        <v>70</v>
      </c>
    </row>
    <row r="62" spans="1:9" x14ac:dyDescent="0.35">
      <c r="A62" s="7" t="s">
        <v>9</v>
      </c>
      <c r="B62" s="7" t="s">
        <v>10</v>
      </c>
      <c r="C62" s="12">
        <v>45272</v>
      </c>
      <c r="D62" s="6">
        <v>9</v>
      </c>
      <c r="F62" s="6">
        <v>4.8</v>
      </c>
      <c r="H62" s="7">
        <v>0</v>
      </c>
      <c r="I62" s="6" t="s">
        <v>70</v>
      </c>
    </row>
    <row r="63" spans="1:9" x14ac:dyDescent="0.35">
      <c r="A63" s="7" t="s">
        <v>9</v>
      </c>
      <c r="B63" s="7" t="s">
        <v>10</v>
      </c>
      <c r="C63" s="12">
        <v>45272</v>
      </c>
      <c r="D63" s="6">
        <v>10</v>
      </c>
      <c r="E63" s="6">
        <v>10</v>
      </c>
      <c r="F63" s="6">
        <v>5</v>
      </c>
      <c r="H63" s="7">
        <v>0</v>
      </c>
      <c r="I63" s="6" t="s">
        <v>68</v>
      </c>
    </row>
    <row r="64" spans="1:9" x14ac:dyDescent="0.35">
      <c r="A64" s="7" t="s">
        <v>9</v>
      </c>
      <c r="B64" s="7" t="s">
        <v>10</v>
      </c>
      <c r="C64" s="12">
        <v>45272</v>
      </c>
      <c r="D64" s="6">
        <v>10</v>
      </c>
      <c r="F64" s="6">
        <v>5</v>
      </c>
      <c r="H64" s="7">
        <v>0</v>
      </c>
      <c r="I64" s="6" t="s">
        <v>68</v>
      </c>
    </row>
    <row r="65" spans="1:9" x14ac:dyDescent="0.35">
      <c r="A65" s="7" t="s">
        <v>9</v>
      </c>
      <c r="B65" s="7" t="s">
        <v>10</v>
      </c>
      <c r="C65" s="12">
        <v>45272</v>
      </c>
      <c r="D65" s="6">
        <v>10</v>
      </c>
      <c r="F65" s="6">
        <v>4.3</v>
      </c>
      <c r="H65" s="7">
        <v>0</v>
      </c>
      <c r="I65" s="6" t="s">
        <v>68</v>
      </c>
    </row>
    <row r="66" spans="1:9" x14ac:dyDescent="0.35">
      <c r="A66" s="7" t="s">
        <v>9</v>
      </c>
      <c r="B66" s="7" t="s">
        <v>10</v>
      </c>
      <c r="C66" s="12">
        <v>45272</v>
      </c>
      <c r="D66" s="6">
        <v>10</v>
      </c>
      <c r="F66" s="6">
        <v>4</v>
      </c>
      <c r="H66" s="7">
        <v>0</v>
      </c>
      <c r="I66" s="6" t="s">
        <v>68</v>
      </c>
    </row>
    <row r="67" spans="1:9" x14ac:dyDescent="0.35">
      <c r="A67" s="7" t="s">
        <v>9</v>
      </c>
      <c r="B67" s="7" t="s">
        <v>10</v>
      </c>
      <c r="C67" s="12">
        <v>45272</v>
      </c>
      <c r="D67" s="6">
        <v>10</v>
      </c>
      <c r="F67" s="6">
        <v>3.5</v>
      </c>
      <c r="H67" s="7">
        <v>0</v>
      </c>
      <c r="I67" s="6" t="s">
        <v>68</v>
      </c>
    </row>
    <row r="68" spans="1:9" x14ac:dyDescent="0.35">
      <c r="A68" s="7" t="s">
        <v>9</v>
      </c>
      <c r="B68" s="7" t="s">
        <v>10</v>
      </c>
      <c r="C68" s="12">
        <v>45272</v>
      </c>
      <c r="D68" s="6">
        <v>10</v>
      </c>
      <c r="F68" s="6">
        <v>4.2</v>
      </c>
      <c r="H68" s="7">
        <v>0</v>
      </c>
      <c r="I68" s="6" t="s">
        <v>68</v>
      </c>
    </row>
    <row r="69" spans="1:9" x14ac:dyDescent="0.35">
      <c r="A69" s="7" t="s">
        <v>9</v>
      </c>
      <c r="B69" s="7" t="s">
        <v>10</v>
      </c>
      <c r="C69" s="12">
        <v>45272</v>
      </c>
      <c r="D69" s="6">
        <v>10</v>
      </c>
      <c r="F69" s="6">
        <v>3.2</v>
      </c>
      <c r="H69" s="7">
        <v>0</v>
      </c>
      <c r="I69" s="6" t="s">
        <v>68</v>
      </c>
    </row>
    <row r="70" spans="1:9" x14ac:dyDescent="0.35">
      <c r="A70" s="7" t="s">
        <v>9</v>
      </c>
      <c r="B70" s="7" t="s">
        <v>10</v>
      </c>
      <c r="C70" s="12">
        <v>45272</v>
      </c>
      <c r="D70" s="6">
        <v>10</v>
      </c>
      <c r="F70" s="6">
        <v>1</v>
      </c>
      <c r="H70" s="7">
        <v>0</v>
      </c>
      <c r="I70" s="6" t="s">
        <v>68</v>
      </c>
    </row>
    <row r="71" spans="1:9" x14ac:dyDescent="0.35">
      <c r="A71" s="7" t="s">
        <v>9</v>
      </c>
      <c r="B71" s="7" t="s">
        <v>10</v>
      </c>
      <c r="C71" s="12">
        <v>45272</v>
      </c>
      <c r="D71" s="6">
        <v>11</v>
      </c>
      <c r="E71" s="6">
        <v>11</v>
      </c>
      <c r="F71" s="6">
        <v>10</v>
      </c>
      <c r="H71" s="7">
        <v>0</v>
      </c>
      <c r="I71" s="6" t="s">
        <v>68</v>
      </c>
    </row>
    <row r="72" spans="1:9" x14ac:dyDescent="0.35">
      <c r="A72" s="7" t="s">
        <v>9</v>
      </c>
      <c r="B72" s="7" t="s">
        <v>10</v>
      </c>
      <c r="C72" s="12">
        <v>45272</v>
      </c>
      <c r="D72" s="6">
        <v>11</v>
      </c>
      <c r="F72" s="6">
        <v>9.8000000000000007</v>
      </c>
      <c r="H72" s="7">
        <v>0</v>
      </c>
      <c r="I72" s="6" t="s">
        <v>68</v>
      </c>
    </row>
    <row r="73" spans="1:9" x14ac:dyDescent="0.35">
      <c r="A73" s="7" t="s">
        <v>9</v>
      </c>
      <c r="B73" s="7" t="s">
        <v>10</v>
      </c>
      <c r="C73" s="12">
        <v>45272</v>
      </c>
      <c r="D73" s="6">
        <v>11</v>
      </c>
      <c r="F73" s="6">
        <v>8.1</v>
      </c>
      <c r="H73" s="7">
        <v>0</v>
      </c>
      <c r="I73" s="6" t="s">
        <v>68</v>
      </c>
    </row>
    <row r="74" spans="1:9" x14ac:dyDescent="0.35">
      <c r="A74" s="7" t="s">
        <v>9</v>
      </c>
      <c r="B74" s="7" t="s">
        <v>10</v>
      </c>
      <c r="C74" s="12">
        <v>45272</v>
      </c>
      <c r="D74" s="6">
        <v>11</v>
      </c>
      <c r="F74" s="6">
        <v>3</v>
      </c>
      <c r="H74" s="7">
        <v>0</v>
      </c>
      <c r="I74" s="6" t="s">
        <v>68</v>
      </c>
    </row>
    <row r="75" spans="1:9" x14ac:dyDescent="0.35">
      <c r="A75" s="7" t="s">
        <v>9</v>
      </c>
      <c r="B75" s="7" t="s">
        <v>10</v>
      </c>
      <c r="C75" s="12">
        <v>45272</v>
      </c>
      <c r="D75" s="6">
        <v>11</v>
      </c>
      <c r="F75" s="6">
        <v>3.8</v>
      </c>
      <c r="H75" s="7">
        <v>0</v>
      </c>
      <c r="I75" s="6" t="s">
        <v>68</v>
      </c>
    </row>
    <row r="76" spans="1:9" x14ac:dyDescent="0.35">
      <c r="A76" s="7" t="s">
        <v>9</v>
      </c>
      <c r="B76" s="7" t="s">
        <v>10</v>
      </c>
      <c r="C76" s="12">
        <v>45272</v>
      </c>
      <c r="D76" s="6">
        <v>11</v>
      </c>
      <c r="F76" s="6">
        <v>2.2000000000000002</v>
      </c>
      <c r="H76" s="7">
        <v>0</v>
      </c>
      <c r="I76" s="6" t="s">
        <v>68</v>
      </c>
    </row>
    <row r="77" spans="1:9" x14ac:dyDescent="0.35">
      <c r="A77" s="7" t="s">
        <v>9</v>
      </c>
      <c r="B77" s="7" t="s">
        <v>10</v>
      </c>
      <c r="C77" s="12">
        <v>45272</v>
      </c>
      <c r="D77" s="6">
        <v>11</v>
      </c>
      <c r="F77" s="6">
        <v>6</v>
      </c>
      <c r="H77" s="7">
        <v>0</v>
      </c>
      <c r="I77" s="6" t="s">
        <v>68</v>
      </c>
    </row>
    <row r="78" spans="1:9" x14ac:dyDescent="0.35">
      <c r="A78" s="7" t="s">
        <v>9</v>
      </c>
      <c r="B78" s="7" t="s">
        <v>10</v>
      </c>
      <c r="C78" s="12">
        <v>45272</v>
      </c>
      <c r="D78" s="6">
        <v>12</v>
      </c>
      <c r="E78" s="6">
        <v>12</v>
      </c>
      <c r="F78" s="6">
        <v>1</v>
      </c>
      <c r="H78" s="7">
        <v>0</v>
      </c>
      <c r="I78" s="6" t="s">
        <v>70</v>
      </c>
    </row>
    <row r="79" spans="1:9" x14ac:dyDescent="0.35">
      <c r="A79" s="7" t="s">
        <v>9</v>
      </c>
      <c r="B79" s="7" t="s">
        <v>10</v>
      </c>
      <c r="C79" s="12">
        <v>45272</v>
      </c>
      <c r="D79" s="6">
        <v>12</v>
      </c>
      <c r="F79" s="6">
        <v>4.5</v>
      </c>
      <c r="H79" s="7">
        <v>0</v>
      </c>
      <c r="I79" s="6" t="s">
        <v>70</v>
      </c>
    </row>
    <row r="80" spans="1:9" x14ac:dyDescent="0.35">
      <c r="A80" s="7" t="s">
        <v>9</v>
      </c>
      <c r="B80" s="7" t="s">
        <v>10</v>
      </c>
      <c r="C80" s="12">
        <v>45272</v>
      </c>
      <c r="D80" s="6">
        <v>12</v>
      </c>
      <c r="F80" s="6">
        <v>5.3</v>
      </c>
      <c r="H80" s="7">
        <v>0</v>
      </c>
      <c r="I80" s="6" t="s">
        <v>70</v>
      </c>
    </row>
    <row r="81" spans="1:9" x14ac:dyDescent="0.35">
      <c r="A81" s="7" t="s">
        <v>9</v>
      </c>
      <c r="B81" s="7" t="s">
        <v>10</v>
      </c>
      <c r="C81" s="12">
        <v>45272</v>
      </c>
      <c r="D81" s="6">
        <v>12</v>
      </c>
      <c r="F81" s="6">
        <v>2</v>
      </c>
      <c r="H81" s="7">
        <v>0</v>
      </c>
      <c r="I81" s="6" t="s">
        <v>70</v>
      </c>
    </row>
    <row r="82" spans="1:9" x14ac:dyDescent="0.35">
      <c r="A82" s="7" t="s">
        <v>9</v>
      </c>
      <c r="B82" s="7" t="s">
        <v>10</v>
      </c>
      <c r="C82" s="12">
        <v>45272</v>
      </c>
      <c r="D82" s="6">
        <v>12</v>
      </c>
      <c r="F82" s="6">
        <v>12.5</v>
      </c>
      <c r="H82" s="7">
        <v>0</v>
      </c>
      <c r="I82" s="6" t="s">
        <v>70</v>
      </c>
    </row>
    <row r="83" spans="1:9" x14ac:dyDescent="0.35">
      <c r="A83" s="7" t="s">
        <v>9</v>
      </c>
      <c r="B83" s="7" t="s">
        <v>10</v>
      </c>
      <c r="C83" s="12">
        <v>45272</v>
      </c>
      <c r="D83" s="6">
        <v>13</v>
      </c>
      <c r="E83" s="6">
        <v>13</v>
      </c>
      <c r="F83" s="6">
        <v>10.5</v>
      </c>
      <c r="H83" s="7">
        <v>0</v>
      </c>
      <c r="I83" s="6" t="s">
        <v>68</v>
      </c>
    </row>
    <row r="84" spans="1:9" x14ac:dyDescent="0.35">
      <c r="A84" s="7" t="s">
        <v>9</v>
      </c>
      <c r="B84" s="7" t="s">
        <v>10</v>
      </c>
      <c r="C84" s="12">
        <v>45272</v>
      </c>
      <c r="D84" s="6">
        <v>13</v>
      </c>
      <c r="F84" s="6">
        <v>10.3</v>
      </c>
      <c r="H84" s="7">
        <v>0</v>
      </c>
      <c r="I84" s="6" t="s">
        <v>68</v>
      </c>
    </row>
    <row r="85" spans="1:9" x14ac:dyDescent="0.35">
      <c r="A85" s="7" t="s">
        <v>9</v>
      </c>
      <c r="B85" s="7" t="s">
        <v>10</v>
      </c>
      <c r="C85" s="12">
        <v>45272</v>
      </c>
      <c r="D85" s="6">
        <v>13</v>
      </c>
      <c r="F85" s="6">
        <v>7.4</v>
      </c>
      <c r="H85" s="7">
        <v>0</v>
      </c>
      <c r="I85" s="6" t="s">
        <v>68</v>
      </c>
    </row>
    <row r="86" spans="1:9" x14ac:dyDescent="0.35">
      <c r="A86" s="7" t="s">
        <v>9</v>
      </c>
      <c r="B86" s="7" t="s">
        <v>10</v>
      </c>
      <c r="C86" s="12">
        <v>45272</v>
      </c>
      <c r="D86" s="6">
        <v>13</v>
      </c>
      <c r="F86" s="6">
        <v>3.5</v>
      </c>
      <c r="H86" s="7">
        <v>0</v>
      </c>
      <c r="I86" s="6" t="s">
        <v>68</v>
      </c>
    </row>
    <row r="87" spans="1:9" x14ac:dyDescent="0.35">
      <c r="A87" s="7" t="s">
        <v>9</v>
      </c>
      <c r="B87" s="7" t="s">
        <v>10</v>
      </c>
      <c r="C87" s="12">
        <v>45272</v>
      </c>
      <c r="D87" s="6">
        <v>13</v>
      </c>
      <c r="F87" s="6">
        <v>5.5</v>
      </c>
      <c r="H87" s="7">
        <v>0</v>
      </c>
      <c r="I87" s="6" t="s">
        <v>68</v>
      </c>
    </row>
    <row r="88" spans="1:9" x14ac:dyDescent="0.35">
      <c r="A88" s="7" t="s">
        <v>9</v>
      </c>
      <c r="B88" s="7" t="s">
        <v>10</v>
      </c>
      <c r="C88" s="12">
        <v>45272</v>
      </c>
      <c r="D88" s="6">
        <v>13</v>
      </c>
      <c r="F88" s="6">
        <v>2.6</v>
      </c>
      <c r="H88" s="7">
        <v>0</v>
      </c>
      <c r="I88" s="6" t="s">
        <v>68</v>
      </c>
    </row>
    <row r="89" spans="1:9" x14ac:dyDescent="0.35">
      <c r="A89" s="7" t="s">
        <v>9</v>
      </c>
      <c r="B89" s="7" t="s">
        <v>10</v>
      </c>
      <c r="C89" s="12">
        <v>45272</v>
      </c>
      <c r="D89" s="6">
        <v>13</v>
      </c>
      <c r="F89" s="6">
        <v>7.4</v>
      </c>
      <c r="H89" s="7">
        <v>0</v>
      </c>
      <c r="I89" s="6" t="s">
        <v>68</v>
      </c>
    </row>
    <row r="90" spans="1:9" x14ac:dyDescent="0.35">
      <c r="A90" s="7" t="s">
        <v>9</v>
      </c>
      <c r="B90" s="7" t="s">
        <v>10</v>
      </c>
      <c r="C90" s="12">
        <v>45272</v>
      </c>
      <c r="D90" s="6">
        <v>14</v>
      </c>
      <c r="E90" s="6">
        <v>14</v>
      </c>
      <c r="F90" s="6">
        <v>5.3</v>
      </c>
      <c r="H90" s="7">
        <v>0</v>
      </c>
      <c r="I90" s="6" t="s">
        <v>70</v>
      </c>
    </row>
    <row r="91" spans="1:9" x14ac:dyDescent="0.35">
      <c r="A91" s="7" t="s">
        <v>9</v>
      </c>
      <c r="B91" s="7" t="s">
        <v>10</v>
      </c>
      <c r="C91" s="12">
        <v>45272</v>
      </c>
      <c r="D91" s="6">
        <v>14</v>
      </c>
      <c r="F91" s="6">
        <v>2.5</v>
      </c>
      <c r="H91" s="7">
        <v>0</v>
      </c>
      <c r="I91" s="6" t="s">
        <v>70</v>
      </c>
    </row>
    <row r="92" spans="1:9" x14ac:dyDescent="0.35">
      <c r="A92" s="7" t="s">
        <v>9</v>
      </c>
      <c r="B92" s="7" t="s">
        <v>10</v>
      </c>
      <c r="C92" s="12">
        <v>45272</v>
      </c>
      <c r="D92" s="6">
        <v>14</v>
      </c>
      <c r="F92" s="6">
        <v>6</v>
      </c>
      <c r="H92" s="7">
        <v>0</v>
      </c>
      <c r="I92" s="6" t="s">
        <v>70</v>
      </c>
    </row>
    <row r="93" spans="1:9" x14ac:dyDescent="0.35">
      <c r="A93" s="7" t="s">
        <v>9</v>
      </c>
      <c r="B93" s="7" t="s">
        <v>10</v>
      </c>
      <c r="C93" s="12">
        <v>45272</v>
      </c>
      <c r="D93" s="6">
        <v>14</v>
      </c>
      <c r="F93" s="6">
        <v>6.5</v>
      </c>
      <c r="H93" s="7">
        <v>0</v>
      </c>
      <c r="I93" s="6" t="s">
        <v>70</v>
      </c>
    </row>
    <row r="94" spans="1:9" x14ac:dyDescent="0.35">
      <c r="A94" s="7" t="s">
        <v>9</v>
      </c>
      <c r="B94" s="7" t="s">
        <v>10</v>
      </c>
      <c r="C94" s="12">
        <v>45272</v>
      </c>
      <c r="D94" s="6">
        <v>14</v>
      </c>
      <c r="F94" s="6">
        <v>2.2000000000000002</v>
      </c>
      <c r="H94" s="7">
        <v>0</v>
      </c>
      <c r="I94" s="6" t="s">
        <v>70</v>
      </c>
    </row>
    <row r="95" spans="1:9" x14ac:dyDescent="0.35">
      <c r="A95" s="7" t="s">
        <v>9</v>
      </c>
      <c r="B95" s="7" t="s">
        <v>10</v>
      </c>
      <c r="C95" s="12">
        <v>45272</v>
      </c>
      <c r="D95" s="6">
        <v>14</v>
      </c>
      <c r="F95" s="6">
        <v>1</v>
      </c>
      <c r="H95" s="7">
        <v>0</v>
      </c>
      <c r="I95" s="6" t="s">
        <v>70</v>
      </c>
    </row>
    <row r="96" spans="1:9" x14ac:dyDescent="0.35">
      <c r="A96" s="7" t="s">
        <v>9</v>
      </c>
      <c r="B96" s="7" t="s">
        <v>10</v>
      </c>
      <c r="C96" s="12">
        <v>45272</v>
      </c>
      <c r="D96" s="6">
        <v>14</v>
      </c>
      <c r="F96" s="6">
        <v>2.2000000000000002</v>
      </c>
      <c r="H96" s="7">
        <v>0</v>
      </c>
      <c r="I96" s="6" t="s">
        <v>70</v>
      </c>
    </row>
    <row r="97" spans="1:9" x14ac:dyDescent="0.35">
      <c r="A97" s="7" t="s">
        <v>9</v>
      </c>
      <c r="B97" s="7" t="s">
        <v>10</v>
      </c>
      <c r="C97" s="12">
        <v>45272</v>
      </c>
      <c r="D97" s="6">
        <v>15</v>
      </c>
      <c r="E97" s="6">
        <v>15</v>
      </c>
      <c r="F97" s="6">
        <v>9.9</v>
      </c>
      <c r="H97" s="7">
        <v>0</v>
      </c>
      <c r="I97" s="6" t="s">
        <v>68</v>
      </c>
    </row>
    <row r="98" spans="1:9" x14ac:dyDescent="0.35">
      <c r="A98" s="7" t="s">
        <v>9</v>
      </c>
      <c r="B98" s="7" t="s">
        <v>10</v>
      </c>
      <c r="C98" s="12">
        <v>45272</v>
      </c>
      <c r="D98" s="6">
        <v>15</v>
      </c>
      <c r="F98" s="6">
        <v>4.7</v>
      </c>
      <c r="H98" s="7">
        <v>0</v>
      </c>
      <c r="I98" s="6" t="s">
        <v>68</v>
      </c>
    </row>
    <row r="99" spans="1:9" x14ac:dyDescent="0.35">
      <c r="A99" s="7" t="s">
        <v>9</v>
      </c>
      <c r="B99" s="7" t="s">
        <v>10</v>
      </c>
      <c r="C99" s="12">
        <v>45272</v>
      </c>
      <c r="D99" s="6">
        <v>15</v>
      </c>
      <c r="F99" s="6">
        <v>3.7</v>
      </c>
      <c r="H99" s="7">
        <v>0</v>
      </c>
      <c r="I99" s="6" t="s">
        <v>68</v>
      </c>
    </row>
    <row r="100" spans="1:9" x14ac:dyDescent="0.35">
      <c r="A100" s="7" t="s">
        <v>9</v>
      </c>
      <c r="B100" s="7" t="s">
        <v>10</v>
      </c>
      <c r="C100" s="12">
        <v>45272</v>
      </c>
      <c r="D100" s="6">
        <v>15</v>
      </c>
      <c r="F100" s="6">
        <v>4.4000000000000004</v>
      </c>
      <c r="H100" s="7">
        <v>0</v>
      </c>
      <c r="I100" s="6" t="s">
        <v>68</v>
      </c>
    </row>
    <row r="101" spans="1:9" x14ac:dyDescent="0.35">
      <c r="A101" s="7" t="s">
        <v>9</v>
      </c>
      <c r="B101" s="7" t="s">
        <v>10</v>
      </c>
      <c r="C101" s="12">
        <v>45272</v>
      </c>
      <c r="D101" s="6">
        <v>15</v>
      </c>
      <c r="F101" s="6">
        <v>4.8</v>
      </c>
      <c r="H101" s="7">
        <v>0</v>
      </c>
      <c r="I101" s="6" t="s">
        <v>68</v>
      </c>
    </row>
    <row r="102" spans="1:9" x14ac:dyDescent="0.35">
      <c r="A102" s="7" t="s">
        <v>9</v>
      </c>
      <c r="B102" s="7" t="s">
        <v>10</v>
      </c>
      <c r="C102" s="12">
        <v>45272</v>
      </c>
      <c r="D102" s="6">
        <v>15</v>
      </c>
      <c r="F102" s="6">
        <v>2.5</v>
      </c>
      <c r="H102" s="7">
        <v>0</v>
      </c>
      <c r="I102" s="6" t="s">
        <v>68</v>
      </c>
    </row>
    <row r="103" spans="1:9" x14ac:dyDescent="0.35">
      <c r="E103" s="26" t="s">
        <v>126</v>
      </c>
      <c r="F103" s="27">
        <f>AVERAGE(F7:F102)</f>
        <v>4.3864583333333327</v>
      </c>
      <c r="G103" s="27" t="e">
        <f>AVERAGE(G7:G102)</f>
        <v>#DIV/0!</v>
      </c>
    </row>
    <row r="104" spans="1:9" x14ac:dyDescent="0.35">
      <c r="G104" s="7" t="s">
        <v>14</v>
      </c>
      <c r="H104" s="9">
        <f>COUNTIF(H2:H102,0)</f>
        <v>101</v>
      </c>
      <c r="I104" s="6">
        <f>(H104/$H$110)*100</f>
        <v>100</v>
      </c>
    </row>
    <row r="105" spans="1:9" x14ac:dyDescent="0.35">
      <c r="G105" s="7" t="s">
        <v>15</v>
      </c>
      <c r="H105" s="9">
        <f>COUNTIF(H2:H102,1)</f>
        <v>0</v>
      </c>
      <c r="I105" s="6">
        <f>(H105/$H$110)*100</f>
        <v>0</v>
      </c>
    </row>
    <row r="106" spans="1:9" x14ac:dyDescent="0.35">
      <c r="G106" s="7" t="s">
        <v>16</v>
      </c>
      <c r="H106" s="9">
        <f>COUNTIF(H2:H102,2)</f>
        <v>0</v>
      </c>
      <c r="I106" s="6">
        <f>(H106/$H$110)*100</f>
        <v>0</v>
      </c>
    </row>
    <row r="107" spans="1:9" x14ac:dyDescent="0.35">
      <c r="G107" s="7" t="s">
        <v>17</v>
      </c>
      <c r="H107" s="9">
        <f>COUNTIF(H2:H102,3)</f>
        <v>0</v>
      </c>
      <c r="I107" s="6">
        <f>(H107/$H$110)*100</f>
        <v>0</v>
      </c>
    </row>
    <row r="108" spans="1:9" x14ac:dyDescent="0.35">
      <c r="G108" s="7" t="s">
        <v>18</v>
      </c>
      <c r="H108" s="9">
        <f>COUNTIF(H2:H102,4)</f>
        <v>0</v>
      </c>
      <c r="I108" s="6">
        <f>(H108/$H$110)*100</f>
        <v>0</v>
      </c>
    </row>
    <row r="109" spans="1:9" x14ac:dyDescent="0.35">
      <c r="G109" s="11"/>
    </row>
    <row r="110" spans="1:9" x14ac:dyDescent="0.35">
      <c r="G110" s="11"/>
      <c r="H110" s="6">
        <f>SUM(H104:H108)</f>
        <v>101</v>
      </c>
      <c r="I110" s="6">
        <f>SUM(I104:I108)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17"/>
  <sheetViews>
    <sheetView zoomScale="90" zoomScaleNormal="90" workbookViewId="0">
      <selection activeCell="E109" sqref="E109:G109"/>
    </sheetView>
  </sheetViews>
  <sheetFormatPr defaultColWidth="10.6328125" defaultRowHeight="14.5" x14ac:dyDescent="0.35"/>
  <cols>
    <col min="1" max="1" width="9.6328125" bestFit="1" customWidth="1"/>
    <col min="2" max="2" width="20" bestFit="1" customWidth="1"/>
    <col min="3" max="3" width="10.453125" bestFit="1" customWidth="1"/>
    <col min="4" max="4" width="10.81640625" bestFit="1" customWidth="1"/>
    <col min="5" max="5" width="14" bestFit="1" customWidth="1"/>
    <col min="6" max="6" width="13.6328125" style="13" bestFit="1" customWidth="1"/>
    <col min="7" max="7" width="11.81640625" style="13" bestFit="1" customWidth="1"/>
    <col min="8" max="8" width="11" bestFit="1" customWidth="1"/>
    <col min="9" max="9" width="7.6328125" bestFit="1" customWidth="1"/>
    <col min="10" max="10" width="9.1796875" bestFit="1" customWidth="1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4">
        <v>45315</v>
      </c>
      <c r="D2">
        <v>1</v>
      </c>
      <c r="E2">
        <v>1</v>
      </c>
      <c r="F2" s="13">
        <v>2</v>
      </c>
      <c r="G2" s="13">
        <v>5</v>
      </c>
      <c r="H2">
        <v>0</v>
      </c>
      <c r="I2" s="1" t="s">
        <v>69</v>
      </c>
    </row>
    <row r="3" spans="1:10" x14ac:dyDescent="0.35">
      <c r="A3" s="7" t="s">
        <v>9</v>
      </c>
      <c r="B3" s="7" t="s">
        <v>10</v>
      </c>
      <c r="C3" s="14">
        <v>45316</v>
      </c>
      <c r="D3">
        <v>1</v>
      </c>
      <c r="F3" s="13">
        <v>10</v>
      </c>
      <c r="G3" s="13">
        <v>11</v>
      </c>
      <c r="H3">
        <v>0</v>
      </c>
      <c r="I3" s="1" t="s">
        <v>69</v>
      </c>
    </row>
    <row r="4" spans="1:10" x14ac:dyDescent="0.35">
      <c r="A4" s="7" t="s">
        <v>9</v>
      </c>
      <c r="B4" s="7" t="s">
        <v>10</v>
      </c>
      <c r="C4" s="14">
        <v>45317</v>
      </c>
      <c r="D4">
        <v>1</v>
      </c>
      <c r="F4" s="13">
        <v>5</v>
      </c>
      <c r="G4" s="15" t="s">
        <v>71</v>
      </c>
      <c r="H4">
        <v>0</v>
      </c>
      <c r="I4" s="1" t="s">
        <v>69</v>
      </c>
    </row>
    <row r="5" spans="1:10" x14ac:dyDescent="0.35">
      <c r="A5" s="7" t="s">
        <v>9</v>
      </c>
      <c r="B5" s="7" t="s">
        <v>10</v>
      </c>
      <c r="C5" s="14">
        <v>45318</v>
      </c>
      <c r="D5">
        <v>1</v>
      </c>
      <c r="F5" s="13">
        <v>5</v>
      </c>
      <c r="G5" s="13">
        <v>7</v>
      </c>
      <c r="H5">
        <v>0</v>
      </c>
      <c r="I5" s="1" t="s">
        <v>69</v>
      </c>
    </row>
    <row r="6" spans="1:10" x14ac:dyDescent="0.35">
      <c r="A6" s="7" t="s">
        <v>9</v>
      </c>
      <c r="B6" s="7" t="s">
        <v>10</v>
      </c>
      <c r="C6" s="14">
        <v>45319</v>
      </c>
      <c r="D6">
        <v>1</v>
      </c>
      <c r="F6" s="13">
        <v>4</v>
      </c>
      <c r="G6" s="15" t="s">
        <v>72</v>
      </c>
      <c r="H6">
        <v>0</v>
      </c>
      <c r="I6" s="1" t="s">
        <v>69</v>
      </c>
    </row>
    <row r="7" spans="1:10" x14ac:dyDescent="0.35">
      <c r="A7" s="7" t="s">
        <v>9</v>
      </c>
      <c r="B7" s="7" t="s">
        <v>10</v>
      </c>
      <c r="C7" s="14">
        <v>45320</v>
      </c>
      <c r="D7">
        <v>2</v>
      </c>
      <c r="E7">
        <v>2</v>
      </c>
      <c r="F7" s="13">
        <v>4</v>
      </c>
      <c r="G7" s="15" t="s">
        <v>73</v>
      </c>
      <c r="H7">
        <v>0</v>
      </c>
      <c r="I7" s="1" t="s">
        <v>70</v>
      </c>
    </row>
    <row r="8" spans="1:10" x14ac:dyDescent="0.35">
      <c r="A8" s="7" t="s">
        <v>9</v>
      </c>
      <c r="B8" s="7" t="s">
        <v>10</v>
      </c>
      <c r="C8" s="14">
        <v>45321</v>
      </c>
      <c r="D8">
        <v>2</v>
      </c>
      <c r="F8" s="13">
        <v>3</v>
      </c>
      <c r="G8" s="15" t="s">
        <v>74</v>
      </c>
      <c r="H8">
        <v>0</v>
      </c>
      <c r="I8" s="1" t="s">
        <v>70</v>
      </c>
    </row>
    <row r="9" spans="1:10" x14ac:dyDescent="0.35">
      <c r="A9" s="7" t="s">
        <v>9</v>
      </c>
      <c r="B9" s="7" t="s">
        <v>10</v>
      </c>
      <c r="C9" s="14">
        <v>45322</v>
      </c>
      <c r="D9">
        <v>2</v>
      </c>
      <c r="F9" s="15" t="s">
        <v>72</v>
      </c>
      <c r="G9" s="15" t="s">
        <v>71</v>
      </c>
      <c r="H9">
        <v>0</v>
      </c>
      <c r="I9" s="1" t="s">
        <v>70</v>
      </c>
    </row>
    <row r="10" spans="1:10" x14ac:dyDescent="0.35">
      <c r="A10" s="7" t="s">
        <v>9</v>
      </c>
      <c r="B10" s="7" t="s">
        <v>10</v>
      </c>
      <c r="C10" s="14">
        <v>45323</v>
      </c>
      <c r="D10">
        <v>2</v>
      </c>
      <c r="F10" s="15" t="s">
        <v>73</v>
      </c>
      <c r="G10" s="13">
        <v>6</v>
      </c>
      <c r="H10">
        <v>0</v>
      </c>
      <c r="I10" s="1" t="s">
        <v>70</v>
      </c>
    </row>
    <row r="11" spans="1:10" x14ac:dyDescent="0.35">
      <c r="A11" s="7" t="s">
        <v>9</v>
      </c>
      <c r="B11" s="7" t="s">
        <v>10</v>
      </c>
      <c r="C11" s="14">
        <v>45324</v>
      </c>
      <c r="D11">
        <v>2</v>
      </c>
      <c r="F11" s="15" t="s">
        <v>73</v>
      </c>
      <c r="G11" s="15" t="s">
        <v>73</v>
      </c>
      <c r="H11">
        <v>0</v>
      </c>
      <c r="I11" s="1" t="s">
        <v>70</v>
      </c>
    </row>
    <row r="12" spans="1:10" x14ac:dyDescent="0.35">
      <c r="A12" s="7" t="s">
        <v>9</v>
      </c>
      <c r="B12" s="7" t="s">
        <v>10</v>
      </c>
      <c r="C12" s="14">
        <v>45325</v>
      </c>
      <c r="D12">
        <v>3</v>
      </c>
      <c r="E12">
        <v>3</v>
      </c>
      <c r="F12" s="13">
        <v>9</v>
      </c>
      <c r="G12" s="15" t="s">
        <v>75</v>
      </c>
      <c r="H12" s="1">
        <v>0</v>
      </c>
      <c r="I12" s="1" t="s">
        <v>70</v>
      </c>
    </row>
    <row r="13" spans="1:10" x14ac:dyDescent="0.35">
      <c r="A13" s="7" t="s">
        <v>9</v>
      </c>
      <c r="B13" s="7" t="s">
        <v>10</v>
      </c>
      <c r="C13" s="14">
        <v>45326</v>
      </c>
      <c r="D13">
        <v>3</v>
      </c>
      <c r="F13" s="13">
        <v>1</v>
      </c>
      <c r="G13" s="15" t="s">
        <v>76</v>
      </c>
      <c r="H13" s="1">
        <v>0</v>
      </c>
      <c r="I13" s="1" t="s">
        <v>70</v>
      </c>
    </row>
    <row r="14" spans="1:10" x14ac:dyDescent="0.35">
      <c r="A14" s="7" t="s">
        <v>9</v>
      </c>
      <c r="B14" s="7" t="s">
        <v>10</v>
      </c>
      <c r="C14" s="14">
        <v>45327</v>
      </c>
      <c r="D14">
        <v>3</v>
      </c>
      <c r="F14" s="13">
        <v>4</v>
      </c>
      <c r="G14" s="15" t="s">
        <v>73</v>
      </c>
      <c r="H14" s="1">
        <v>0</v>
      </c>
      <c r="I14" s="1" t="s">
        <v>70</v>
      </c>
    </row>
    <row r="15" spans="1:10" x14ac:dyDescent="0.35">
      <c r="A15" s="7" t="s">
        <v>9</v>
      </c>
      <c r="B15" s="7" t="s">
        <v>10</v>
      </c>
      <c r="C15" s="14">
        <v>45328</v>
      </c>
      <c r="D15">
        <v>3</v>
      </c>
      <c r="F15" s="13">
        <v>4</v>
      </c>
      <c r="G15" s="15" t="s">
        <v>72</v>
      </c>
      <c r="H15" s="1">
        <v>0</v>
      </c>
      <c r="I15" s="1" t="s">
        <v>70</v>
      </c>
    </row>
    <row r="16" spans="1:10" x14ac:dyDescent="0.35">
      <c r="A16" s="7" t="s">
        <v>9</v>
      </c>
      <c r="B16" s="7" t="s">
        <v>10</v>
      </c>
      <c r="C16" s="14">
        <v>45329</v>
      </c>
      <c r="D16">
        <v>3</v>
      </c>
      <c r="F16" s="13">
        <v>2</v>
      </c>
      <c r="G16" s="13">
        <v>3</v>
      </c>
      <c r="H16" s="1">
        <v>0</v>
      </c>
      <c r="I16" s="1" t="s">
        <v>70</v>
      </c>
    </row>
    <row r="17" spans="1:9" x14ac:dyDescent="0.35">
      <c r="A17" s="7" t="s">
        <v>9</v>
      </c>
      <c r="B17" s="7" t="s">
        <v>10</v>
      </c>
      <c r="C17" s="14">
        <v>45330</v>
      </c>
      <c r="D17">
        <v>4</v>
      </c>
      <c r="E17">
        <v>4</v>
      </c>
      <c r="F17" s="13">
        <v>8</v>
      </c>
      <c r="G17" s="13">
        <v>10</v>
      </c>
      <c r="H17">
        <v>0</v>
      </c>
      <c r="I17" s="1" t="s">
        <v>69</v>
      </c>
    </row>
    <row r="18" spans="1:9" x14ac:dyDescent="0.35">
      <c r="A18" s="7" t="s">
        <v>9</v>
      </c>
      <c r="B18" s="7" t="s">
        <v>10</v>
      </c>
      <c r="C18" s="14">
        <v>45331</v>
      </c>
      <c r="D18">
        <v>4</v>
      </c>
      <c r="F18" s="13">
        <v>3</v>
      </c>
      <c r="G18" s="13">
        <v>4</v>
      </c>
      <c r="H18">
        <v>0</v>
      </c>
      <c r="I18" s="1" t="s">
        <v>69</v>
      </c>
    </row>
    <row r="19" spans="1:9" x14ac:dyDescent="0.35">
      <c r="A19" s="7" t="s">
        <v>9</v>
      </c>
      <c r="B19" s="7" t="s">
        <v>10</v>
      </c>
      <c r="C19" s="14">
        <v>45332</v>
      </c>
      <c r="D19">
        <v>4</v>
      </c>
      <c r="F19" s="15" t="s">
        <v>77</v>
      </c>
      <c r="G19" s="15">
        <v>5</v>
      </c>
      <c r="H19">
        <v>0</v>
      </c>
      <c r="I19" s="1" t="s">
        <v>69</v>
      </c>
    </row>
    <row r="20" spans="1:9" x14ac:dyDescent="0.35">
      <c r="A20" s="7" t="s">
        <v>9</v>
      </c>
      <c r="B20" s="7" t="s">
        <v>10</v>
      </c>
      <c r="C20" s="14">
        <v>45333</v>
      </c>
      <c r="D20">
        <v>4</v>
      </c>
      <c r="F20" s="15" t="s">
        <v>74</v>
      </c>
      <c r="G20" s="15" t="s">
        <v>73</v>
      </c>
      <c r="H20">
        <v>0</v>
      </c>
      <c r="I20" s="1" t="s">
        <v>69</v>
      </c>
    </row>
    <row r="21" spans="1:9" x14ac:dyDescent="0.35">
      <c r="A21" s="7" t="s">
        <v>9</v>
      </c>
      <c r="B21" s="7" t="s">
        <v>10</v>
      </c>
      <c r="C21" s="14">
        <v>45334</v>
      </c>
      <c r="D21">
        <v>5</v>
      </c>
      <c r="E21">
        <v>5</v>
      </c>
      <c r="F21" s="13">
        <v>8</v>
      </c>
      <c r="G21" s="15" t="s">
        <v>75</v>
      </c>
      <c r="H21">
        <v>0</v>
      </c>
      <c r="I21" s="1" t="s">
        <v>70</v>
      </c>
    </row>
    <row r="22" spans="1:9" x14ac:dyDescent="0.35">
      <c r="A22" s="7" t="s">
        <v>9</v>
      </c>
      <c r="B22" s="7" t="s">
        <v>10</v>
      </c>
      <c r="C22" s="14">
        <v>45335</v>
      </c>
      <c r="D22">
        <v>5</v>
      </c>
      <c r="F22" s="13">
        <v>4</v>
      </c>
      <c r="G22" s="13">
        <v>6</v>
      </c>
      <c r="H22">
        <v>0</v>
      </c>
      <c r="I22" s="1" t="s">
        <v>70</v>
      </c>
    </row>
    <row r="23" spans="1:9" x14ac:dyDescent="0.35">
      <c r="A23" s="7" t="s">
        <v>9</v>
      </c>
      <c r="B23" s="7" t="s">
        <v>10</v>
      </c>
      <c r="C23" s="14">
        <v>45336</v>
      </c>
      <c r="D23">
        <v>5</v>
      </c>
      <c r="F23" s="13">
        <v>9</v>
      </c>
      <c r="G23" s="15" t="s">
        <v>78</v>
      </c>
      <c r="H23">
        <v>0</v>
      </c>
      <c r="I23" s="1" t="s">
        <v>70</v>
      </c>
    </row>
    <row r="24" spans="1:9" x14ac:dyDescent="0.35">
      <c r="A24" s="7" t="s">
        <v>9</v>
      </c>
      <c r="B24" s="7" t="s">
        <v>10</v>
      </c>
      <c r="C24" s="14">
        <v>45337</v>
      </c>
      <c r="D24">
        <v>5</v>
      </c>
      <c r="F24" s="15" t="s">
        <v>77</v>
      </c>
      <c r="G24" s="15" t="s">
        <v>72</v>
      </c>
      <c r="H24">
        <v>0</v>
      </c>
      <c r="I24" s="1" t="s">
        <v>70</v>
      </c>
    </row>
    <row r="25" spans="1:9" x14ac:dyDescent="0.35">
      <c r="A25" s="7" t="s">
        <v>9</v>
      </c>
      <c r="B25" s="7" t="s">
        <v>10</v>
      </c>
      <c r="C25" s="14">
        <v>45338</v>
      </c>
      <c r="D25">
        <v>6</v>
      </c>
      <c r="E25">
        <v>6</v>
      </c>
      <c r="F25" s="13">
        <v>9</v>
      </c>
      <c r="G25" s="15" t="s">
        <v>79</v>
      </c>
      <c r="H25">
        <v>0</v>
      </c>
      <c r="I25" s="1" t="s">
        <v>69</v>
      </c>
    </row>
    <row r="26" spans="1:9" x14ac:dyDescent="0.35">
      <c r="A26" s="7" t="s">
        <v>9</v>
      </c>
      <c r="B26" s="7" t="s">
        <v>10</v>
      </c>
      <c r="C26" s="14">
        <v>45339</v>
      </c>
      <c r="D26">
        <v>6</v>
      </c>
      <c r="F26" s="13">
        <v>3</v>
      </c>
      <c r="G26" s="13">
        <v>5</v>
      </c>
      <c r="H26">
        <v>0</v>
      </c>
      <c r="I26" s="1" t="s">
        <v>69</v>
      </c>
    </row>
    <row r="27" spans="1:9" x14ac:dyDescent="0.35">
      <c r="A27" s="7" t="s">
        <v>9</v>
      </c>
      <c r="B27" s="7" t="s">
        <v>10</v>
      </c>
      <c r="C27" s="14">
        <v>45340</v>
      </c>
      <c r="D27">
        <v>6</v>
      </c>
      <c r="F27" s="13">
        <v>4</v>
      </c>
      <c r="G27" s="13">
        <v>7</v>
      </c>
      <c r="H27" s="1">
        <v>0</v>
      </c>
      <c r="I27" s="1" t="s">
        <v>69</v>
      </c>
    </row>
    <row r="28" spans="1:9" x14ac:dyDescent="0.35">
      <c r="A28" s="7" t="s">
        <v>9</v>
      </c>
      <c r="B28" s="7" t="s">
        <v>10</v>
      </c>
      <c r="C28" s="14">
        <v>45341</v>
      </c>
      <c r="D28">
        <v>6</v>
      </c>
      <c r="F28" s="13">
        <v>2</v>
      </c>
      <c r="G28" s="13">
        <v>3</v>
      </c>
      <c r="H28" s="1">
        <v>0</v>
      </c>
      <c r="I28" s="1" t="s">
        <v>69</v>
      </c>
    </row>
    <row r="29" spans="1:9" x14ac:dyDescent="0.35">
      <c r="A29" s="7" t="s">
        <v>9</v>
      </c>
      <c r="B29" s="7" t="s">
        <v>10</v>
      </c>
      <c r="C29" s="14">
        <v>45342</v>
      </c>
      <c r="D29">
        <v>6</v>
      </c>
      <c r="F29" s="13">
        <v>3</v>
      </c>
      <c r="G29" s="13">
        <v>5</v>
      </c>
      <c r="H29" s="1">
        <v>0</v>
      </c>
      <c r="I29" s="1" t="s">
        <v>69</v>
      </c>
    </row>
    <row r="30" spans="1:9" x14ac:dyDescent="0.35">
      <c r="A30" s="7" t="s">
        <v>9</v>
      </c>
      <c r="B30" s="7" t="s">
        <v>10</v>
      </c>
      <c r="C30" s="14">
        <v>45343</v>
      </c>
      <c r="D30">
        <v>7</v>
      </c>
      <c r="E30">
        <v>7</v>
      </c>
      <c r="F30" s="15" t="s">
        <v>80</v>
      </c>
      <c r="G30" s="15" t="s">
        <v>75</v>
      </c>
      <c r="H30" s="1">
        <v>0</v>
      </c>
      <c r="I30" s="1" t="s">
        <v>70</v>
      </c>
    </row>
    <row r="31" spans="1:9" x14ac:dyDescent="0.35">
      <c r="A31" s="7" t="s">
        <v>9</v>
      </c>
      <c r="B31" s="7" t="s">
        <v>10</v>
      </c>
      <c r="C31" s="14">
        <v>45344</v>
      </c>
      <c r="D31">
        <v>7</v>
      </c>
      <c r="F31" s="13">
        <v>9</v>
      </c>
      <c r="G31" s="13">
        <v>11</v>
      </c>
      <c r="H31" s="1">
        <v>0</v>
      </c>
      <c r="I31" s="1" t="s">
        <v>70</v>
      </c>
    </row>
    <row r="32" spans="1:9" x14ac:dyDescent="0.35">
      <c r="A32" s="7" t="s">
        <v>9</v>
      </c>
      <c r="B32" s="7" t="s">
        <v>10</v>
      </c>
      <c r="C32" s="14">
        <v>45345</v>
      </c>
      <c r="D32">
        <v>8</v>
      </c>
      <c r="E32">
        <v>8</v>
      </c>
      <c r="F32" s="13">
        <v>6</v>
      </c>
      <c r="G32" s="13">
        <v>6</v>
      </c>
      <c r="H32">
        <v>0</v>
      </c>
      <c r="I32" s="1" t="s">
        <v>69</v>
      </c>
    </row>
    <row r="33" spans="1:9" x14ac:dyDescent="0.35">
      <c r="A33" s="7" t="s">
        <v>9</v>
      </c>
      <c r="B33" s="7" t="s">
        <v>10</v>
      </c>
      <c r="C33" s="14">
        <v>45346</v>
      </c>
      <c r="D33">
        <v>9</v>
      </c>
      <c r="E33">
        <v>9</v>
      </c>
      <c r="F33" s="13">
        <v>5</v>
      </c>
      <c r="G33" s="13">
        <v>5</v>
      </c>
      <c r="H33">
        <v>0</v>
      </c>
      <c r="I33" s="1" t="s">
        <v>69</v>
      </c>
    </row>
    <row r="34" spans="1:9" x14ac:dyDescent="0.35">
      <c r="A34" s="7" t="s">
        <v>9</v>
      </c>
      <c r="B34" s="7" t="s">
        <v>10</v>
      </c>
      <c r="C34" s="14">
        <v>45347</v>
      </c>
      <c r="D34">
        <v>9</v>
      </c>
      <c r="F34" s="13">
        <v>7</v>
      </c>
      <c r="G34" s="13">
        <v>8</v>
      </c>
      <c r="H34">
        <v>0</v>
      </c>
      <c r="I34" s="1" t="s">
        <v>69</v>
      </c>
    </row>
    <row r="35" spans="1:9" x14ac:dyDescent="0.35">
      <c r="A35" s="7" t="s">
        <v>9</v>
      </c>
      <c r="B35" s="7" t="s">
        <v>10</v>
      </c>
      <c r="C35" s="14">
        <v>45348</v>
      </c>
      <c r="D35">
        <v>9</v>
      </c>
      <c r="F35" s="13">
        <v>7</v>
      </c>
      <c r="G35" s="13">
        <v>8</v>
      </c>
      <c r="H35">
        <v>0</v>
      </c>
      <c r="I35" s="1" t="s">
        <v>69</v>
      </c>
    </row>
    <row r="36" spans="1:9" x14ac:dyDescent="0.35">
      <c r="A36" s="7" t="s">
        <v>9</v>
      </c>
      <c r="B36" s="7" t="s">
        <v>10</v>
      </c>
      <c r="C36" s="14">
        <v>45349</v>
      </c>
      <c r="D36">
        <v>9</v>
      </c>
      <c r="F36" s="13">
        <v>6</v>
      </c>
      <c r="G36" s="13">
        <v>7</v>
      </c>
      <c r="H36">
        <v>0</v>
      </c>
      <c r="I36" s="1" t="s">
        <v>69</v>
      </c>
    </row>
    <row r="37" spans="1:9" x14ac:dyDescent="0.35">
      <c r="A37" s="7" t="s">
        <v>9</v>
      </c>
      <c r="B37" s="7" t="s">
        <v>10</v>
      </c>
      <c r="C37" s="14">
        <v>45350</v>
      </c>
      <c r="D37">
        <v>9</v>
      </c>
      <c r="F37" s="13">
        <v>3</v>
      </c>
      <c r="G37" s="15" t="s">
        <v>73</v>
      </c>
      <c r="H37">
        <v>0</v>
      </c>
      <c r="I37" s="1" t="s">
        <v>69</v>
      </c>
    </row>
    <row r="38" spans="1:9" x14ac:dyDescent="0.35">
      <c r="A38" s="7" t="s">
        <v>9</v>
      </c>
      <c r="B38" s="7" t="s">
        <v>10</v>
      </c>
      <c r="C38" s="14">
        <v>45351</v>
      </c>
      <c r="D38">
        <v>10</v>
      </c>
      <c r="E38">
        <v>10</v>
      </c>
      <c r="F38" s="13">
        <v>4</v>
      </c>
      <c r="G38" s="13">
        <v>5</v>
      </c>
      <c r="H38">
        <v>0</v>
      </c>
      <c r="I38" s="1" t="s">
        <v>70</v>
      </c>
    </row>
    <row r="39" spans="1:9" x14ac:dyDescent="0.35">
      <c r="A39" s="7" t="s">
        <v>9</v>
      </c>
      <c r="B39" s="7" t="s">
        <v>10</v>
      </c>
      <c r="C39" s="14">
        <v>45352</v>
      </c>
      <c r="D39">
        <v>10</v>
      </c>
      <c r="F39" s="13">
        <v>5</v>
      </c>
      <c r="G39" s="13">
        <v>5</v>
      </c>
      <c r="H39">
        <v>0</v>
      </c>
      <c r="I39" s="1" t="s">
        <v>70</v>
      </c>
    </row>
    <row r="40" spans="1:9" x14ac:dyDescent="0.35">
      <c r="A40" s="7" t="s">
        <v>9</v>
      </c>
      <c r="B40" s="7" t="s">
        <v>10</v>
      </c>
      <c r="C40" s="14">
        <v>45353</v>
      </c>
      <c r="D40">
        <v>10</v>
      </c>
      <c r="F40" s="13">
        <v>1</v>
      </c>
      <c r="G40" s="13">
        <v>1</v>
      </c>
      <c r="H40">
        <v>0</v>
      </c>
      <c r="I40" s="1" t="s">
        <v>70</v>
      </c>
    </row>
    <row r="41" spans="1:9" x14ac:dyDescent="0.35">
      <c r="A41" s="7" t="s">
        <v>9</v>
      </c>
      <c r="B41" s="7" t="s">
        <v>10</v>
      </c>
      <c r="C41" s="14">
        <v>45354</v>
      </c>
      <c r="D41">
        <v>10</v>
      </c>
      <c r="F41" s="15" t="s">
        <v>72</v>
      </c>
      <c r="G41" s="13">
        <v>6</v>
      </c>
      <c r="H41">
        <v>0</v>
      </c>
      <c r="I41" s="1" t="s">
        <v>70</v>
      </c>
    </row>
    <row r="42" spans="1:9" x14ac:dyDescent="0.35">
      <c r="A42" s="7" t="s">
        <v>9</v>
      </c>
      <c r="B42" s="7" t="s">
        <v>10</v>
      </c>
      <c r="C42" s="14">
        <v>45355</v>
      </c>
      <c r="D42">
        <v>10</v>
      </c>
      <c r="F42" s="13">
        <v>3</v>
      </c>
      <c r="G42" s="15" t="s">
        <v>74</v>
      </c>
      <c r="H42" s="1">
        <v>0</v>
      </c>
      <c r="I42" s="1" t="s">
        <v>70</v>
      </c>
    </row>
    <row r="43" spans="1:9" x14ac:dyDescent="0.35">
      <c r="A43" s="7" t="s">
        <v>9</v>
      </c>
      <c r="B43" s="7" t="s">
        <v>10</v>
      </c>
      <c r="C43" s="14">
        <v>45356</v>
      </c>
      <c r="D43">
        <v>10</v>
      </c>
      <c r="F43" s="15" t="s">
        <v>74</v>
      </c>
      <c r="G43" s="13">
        <v>4</v>
      </c>
      <c r="H43" s="1">
        <v>0</v>
      </c>
      <c r="I43" s="1" t="s">
        <v>70</v>
      </c>
    </row>
    <row r="44" spans="1:9" x14ac:dyDescent="0.35">
      <c r="A44" s="7" t="s">
        <v>9</v>
      </c>
      <c r="B44" s="7" t="s">
        <v>10</v>
      </c>
      <c r="C44" s="14">
        <v>45357</v>
      </c>
      <c r="D44">
        <v>10</v>
      </c>
      <c r="F44" s="13">
        <v>2</v>
      </c>
      <c r="G44" s="13">
        <v>3</v>
      </c>
      <c r="H44" s="1">
        <v>0</v>
      </c>
      <c r="I44" s="1" t="s">
        <v>70</v>
      </c>
    </row>
    <row r="45" spans="1:9" x14ac:dyDescent="0.35">
      <c r="A45" s="7" t="s">
        <v>9</v>
      </c>
      <c r="B45" s="7" t="s">
        <v>10</v>
      </c>
      <c r="C45" s="14">
        <v>45358</v>
      </c>
      <c r="D45">
        <v>11</v>
      </c>
      <c r="E45">
        <v>11</v>
      </c>
      <c r="F45" s="13">
        <v>9</v>
      </c>
      <c r="G45" s="13">
        <v>10</v>
      </c>
      <c r="H45" s="1">
        <v>0</v>
      </c>
      <c r="I45" s="1" t="s">
        <v>70</v>
      </c>
    </row>
    <row r="46" spans="1:9" x14ac:dyDescent="0.35">
      <c r="A46" s="7" t="s">
        <v>9</v>
      </c>
      <c r="B46" s="7" t="s">
        <v>10</v>
      </c>
      <c r="C46" s="14">
        <v>45359</v>
      </c>
      <c r="D46">
        <v>11</v>
      </c>
      <c r="F46" s="15" t="s">
        <v>73</v>
      </c>
      <c r="G46" s="13">
        <v>6</v>
      </c>
      <c r="H46" s="1">
        <v>0</v>
      </c>
      <c r="I46" s="1" t="s">
        <v>70</v>
      </c>
    </row>
    <row r="47" spans="1:9" x14ac:dyDescent="0.35">
      <c r="A47" s="7" t="s">
        <v>9</v>
      </c>
      <c r="B47" s="7" t="s">
        <v>10</v>
      </c>
      <c r="C47" s="14">
        <v>45360</v>
      </c>
      <c r="D47">
        <v>11</v>
      </c>
      <c r="F47" s="13">
        <v>1</v>
      </c>
      <c r="G47" s="15" t="s">
        <v>77</v>
      </c>
      <c r="H47">
        <v>0</v>
      </c>
      <c r="I47" s="1" t="s">
        <v>70</v>
      </c>
    </row>
    <row r="48" spans="1:9" x14ac:dyDescent="0.35">
      <c r="A48" s="7" t="s">
        <v>9</v>
      </c>
      <c r="B48" s="7" t="s">
        <v>10</v>
      </c>
      <c r="C48" s="14">
        <v>45361</v>
      </c>
      <c r="D48">
        <v>11</v>
      </c>
      <c r="F48" s="15" t="s">
        <v>73</v>
      </c>
      <c r="G48" s="13">
        <v>6</v>
      </c>
      <c r="H48">
        <v>0</v>
      </c>
      <c r="I48" s="1" t="s">
        <v>70</v>
      </c>
    </row>
    <row r="49" spans="1:9" x14ac:dyDescent="0.35">
      <c r="A49" s="7" t="s">
        <v>9</v>
      </c>
      <c r="B49" s="7" t="s">
        <v>10</v>
      </c>
      <c r="C49" s="14">
        <v>45362</v>
      </c>
      <c r="D49">
        <v>11</v>
      </c>
      <c r="F49" s="13">
        <v>1</v>
      </c>
      <c r="G49" s="15" t="s">
        <v>77</v>
      </c>
      <c r="H49">
        <v>0</v>
      </c>
      <c r="I49" s="1" t="s">
        <v>70</v>
      </c>
    </row>
    <row r="50" spans="1:9" x14ac:dyDescent="0.35">
      <c r="A50" s="7" t="s">
        <v>9</v>
      </c>
      <c r="B50" s="7" t="s">
        <v>10</v>
      </c>
      <c r="C50" s="14">
        <v>45363</v>
      </c>
      <c r="D50">
        <v>11</v>
      </c>
      <c r="F50" s="15" t="s">
        <v>73</v>
      </c>
      <c r="G50" s="13">
        <v>6</v>
      </c>
      <c r="H50">
        <v>0</v>
      </c>
      <c r="I50" s="1" t="s">
        <v>70</v>
      </c>
    </row>
    <row r="51" spans="1:9" x14ac:dyDescent="0.35">
      <c r="A51" s="7" t="s">
        <v>9</v>
      </c>
      <c r="B51" s="7" t="s">
        <v>10</v>
      </c>
      <c r="C51" s="14">
        <v>45364</v>
      </c>
      <c r="D51">
        <v>12</v>
      </c>
      <c r="E51">
        <v>12</v>
      </c>
      <c r="F51" s="13">
        <v>5</v>
      </c>
      <c r="G51" s="15" t="s">
        <v>81</v>
      </c>
      <c r="H51">
        <v>0</v>
      </c>
      <c r="I51" s="1" t="s">
        <v>69</v>
      </c>
    </row>
    <row r="52" spans="1:9" x14ac:dyDescent="0.35">
      <c r="A52" s="7" t="s">
        <v>9</v>
      </c>
      <c r="B52" s="7" t="s">
        <v>10</v>
      </c>
      <c r="C52" s="14">
        <v>45365</v>
      </c>
      <c r="D52">
        <v>12</v>
      </c>
      <c r="F52" s="13">
        <v>5</v>
      </c>
      <c r="G52" s="13">
        <v>6</v>
      </c>
      <c r="H52">
        <v>0</v>
      </c>
      <c r="I52" s="1" t="s">
        <v>69</v>
      </c>
    </row>
    <row r="53" spans="1:9" x14ac:dyDescent="0.35">
      <c r="A53" s="7" t="s">
        <v>9</v>
      </c>
      <c r="B53" s="7" t="s">
        <v>10</v>
      </c>
      <c r="C53" s="14">
        <v>45366</v>
      </c>
      <c r="D53">
        <v>12</v>
      </c>
      <c r="F53" s="13">
        <v>3</v>
      </c>
      <c r="G53" s="13">
        <v>5</v>
      </c>
      <c r="H53">
        <v>0</v>
      </c>
      <c r="I53" s="1" t="s">
        <v>69</v>
      </c>
    </row>
    <row r="54" spans="1:9" x14ac:dyDescent="0.35">
      <c r="A54" s="7" t="s">
        <v>9</v>
      </c>
      <c r="B54" s="7" t="s">
        <v>10</v>
      </c>
      <c r="C54" s="14">
        <v>45367</v>
      </c>
      <c r="D54">
        <v>12</v>
      </c>
      <c r="F54" s="13">
        <v>3</v>
      </c>
      <c r="G54" s="13">
        <v>5</v>
      </c>
      <c r="H54">
        <v>0</v>
      </c>
      <c r="I54" s="1" t="s">
        <v>69</v>
      </c>
    </row>
    <row r="55" spans="1:9" x14ac:dyDescent="0.35">
      <c r="A55" s="7" t="s">
        <v>9</v>
      </c>
      <c r="B55" s="7" t="s">
        <v>10</v>
      </c>
      <c r="C55" s="14">
        <v>45368</v>
      </c>
      <c r="D55">
        <v>12</v>
      </c>
      <c r="F55" s="13">
        <v>3</v>
      </c>
      <c r="G55" s="13">
        <v>5</v>
      </c>
      <c r="H55">
        <v>0</v>
      </c>
      <c r="I55" s="1" t="s">
        <v>69</v>
      </c>
    </row>
    <row r="56" spans="1:9" x14ac:dyDescent="0.35">
      <c r="A56" s="7" t="s">
        <v>9</v>
      </c>
      <c r="B56" s="7" t="s">
        <v>10</v>
      </c>
      <c r="C56" s="14">
        <v>45369</v>
      </c>
      <c r="D56">
        <v>12</v>
      </c>
      <c r="F56" s="13">
        <v>2</v>
      </c>
      <c r="G56" s="15" t="s">
        <v>77</v>
      </c>
      <c r="H56">
        <v>0</v>
      </c>
      <c r="I56" s="1" t="s">
        <v>69</v>
      </c>
    </row>
    <row r="57" spans="1:9" x14ac:dyDescent="0.35">
      <c r="A57" s="7" t="s">
        <v>9</v>
      </c>
      <c r="B57" s="7" t="s">
        <v>10</v>
      </c>
      <c r="C57" s="14">
        <v>45370</v>
      </c>
      <c r="D57">
        <v>12</v>
      </c>
      <c r="F57" s="13">
        <v>2</v>
      </c>
      <c r="G57" s="15" t="s">
        <v>74</v>
      </c>
      <c r="H57" s="1">
        <v>0</v>
      </c>
      <c r="I57" s="1" t="s">
        <v>69</v>
      </c>
    </row>
    <row r="58" spans="1:9" x14ac:dyDescent="0.35">
      <c r="A58" s="7" t="s">
        <v>9</v>
      </c>
      <c r="B58" s="7" t="s">
        <v>10</v>
      </c>
      <c r="C58" s="14">
        <v>45371</v>
      </c>
      <c r="D58">
        <v>13</v>
      </c>
      <c r="E58">
        <v>13</v>
      </c>
      <c r="F58" s="13">
        <v>6</v>
      </c>
      <c r="G58" s="15" t="s">
        <v>81</v>
      </c>
      <c r="H58" s="1">
        <v>0</v>
      </c>
      <c r="I58" s="1" t="s">
        <v>70</v>
      </c>
    </row>
    <row r="59" spans="1:9" x14ac:dyDescent="0.35">
      <c r="A59" s="7" t="s">
        <v>9</v>
      </c>
      <c r="B59" s="7" t="s">
        <v>10</v>
      </c>
      <c r="C59" s="14">
        <v>45372</v>
      </c>
      <c r="D59">
        <v>13</v>
      </c>
      <c r="F59" s="13">
        <v>3</v>
      </c>
      <c r="G59" s="15" t="s">
        <v>74</v>
      </c>
      <c r="H59" s="1">
        <v>0</v>
      </c>
      <c r="I59" s="1" t="s">
        <v>70</v>
      </c>
    </row>
    <row r="60" spans="1:9" x14ac:dyDescent="0.35">
      <c r="A60" s="7" t="s">
        <v>9</v>
      </c>
      <c r="B60" s="7" t="s">
        <v>10</v>
      </c>
      <c r="C60" s="14">
        <v>45373</v>
      </c>
      <c r="D60">
        <v>13</v>
      </c>
      <c r="F60" s="13">
        <v>6</v>
      </c>
      <c r="G60" s="13">
        <v>6</v>
      </c>
      <c r="H60" s="1">
        <v>0</v>
      </c>
      <c r="I60" s="1" t="s">
        <v>70</v>
      </c>
    </row>
    <row r="61" spans="1:9" x14ac:dyDescent="0.35">
      <c r="A61" s="7" t="s">
        <v>9</v>
      </c>
      <c r="B61" s="7" t="s">
        <v>10</v>
      </c>
      <c r="C61" s="14">
        <v>45374</v>
      </c>
      <c r="D61">
        <v>13</v>
      </c>
      <c r="F61" s="15" t="s">
        <v>71</v>
      </c>
      <c r="G61" s="15" t="s">
        <v>71</v>
      </c>
      <c r="H61" s="1">
        <v>0</v>
      </c>
      <c r="I61" s="1" t="s">
        <v>70</v>
      </c>
    </row>
    <row r="62" spans="1:9" x14ac:dyDescent="0.35">
      <c r="A62" s="7" t="s">
        <v>9</v>
      </c>
      <c r="B62" s="7" t="s">
        <v>10</v>
      </c>
      <c r="C62" s="14">
        <v>45375</v>
      </c>
      <c r="D62">
        <v>13</v>
      </c>
      <c r="F62" s="13">
        <v>3</v>
      </c>
      <c r="G62" s="15" t="s">
        <v>74</v>
      </c>
      <c r="H62">
        <v>0</v>
      </c>
      <c r="I62" s="1" t="s">
        <v>70</v>
      </c>
    </row>
    <row r="63" spans="1:9" x14ac:dyDescent="0.35">
      <c r="A63" s="7" t="s">
        <v>9</v>
      </c>
      <c r="B63" s="7" t="s">
        <v>10</v>
      </c>
      <c r="C63" s="14">
        <v>45376</v>
      </c>
      <c r="D63">
        <v>14</v>
      </c>
      <c r="E63">
        <v>14</v>
      </c>
      <c r="F63" s="13">
        <v>6</v>
      </c>
      <c r="G63" s="13">
        <v>10</v>
      </c>
      <c r="H63">
        <v>0</v>
      </c>
      <c r="I63" s="1" t="s">
        <v>69</v>
      </c>
    </row>
    <row r="64" spans="1:9" x14ac:dyDescent="0.35">
      <c r="A64" s="7" t="s">
        <v>9</v>
      </c>
      <c r="B64" s="7" t="s">
        <v>10</v>
      </c>
      <c r="C64" s="14">
        <v>45377</v>
      </c>
      <c r="D64">
        <v>14</v>
      </c>
      <c r="F64" s="13">
        <v>6</v>
      </c>
      <c r="G64" s="13">
        <v>8</v>
      </c>
      <c r="H64">
        <v>0</v>
      </c>
      <c r="I64" s="1" t="s">
        <v>69</v>
      </c>
    </row>
    <row r="65" spans="1:9" x14ac:dyDescent="0.35">
      <c r="A65" s="7" t="s">
        <v>9</v>
      </c>
      <c r="B65" s="7" t="s">
        <v>10</v>
      </c>
      <c r="C65" s="14">
        <v>45378</v>
      </c>
      <c r="D65">
        <v>14</v>
      </c>
      <c r="F65" s="13">
        <v>9</v>
      </c>
      <c r="G65" s="13">
        <v>6</v>
      </c>
      <c r="H65">
        <v>0</v>
      </c>
      <c r="I65" s="1" t="s">
        <v>69</v>
      </c>
    </row>
    <row r="66" spans="1:9" x14ac:dyDescent="0.35">
      <c r="A66" s="7" t="s">
        <v>9</v>
      </c>
      <c r="B66" s="7" t="s">
        <v>10</v>
      </c>
      <c r="C66" s="14">
        <v>45379</v>
      </c>
      <c r="D66">
        <v>14</v>
      </c>
      <c r="F66" s="13">
        <v>4</v>
      </c>
      <c r="G66" s="13">
        <v>5</v>
      </c>
      <c r="H66">
        <v>0</v>
      </c>
      <c r="I66" s="1" t="s">
        <v>69</v>
      </c>
    </row>
    <row r="67" spans="1:9" x14ac:dyDescent="0.35">
      <c r="A67" s="7" t="s">
        <v>9</v>
      </c>
      <c r="B67" s="7" t="s">
        <v>10</v>
      </c>
      <c r="C67" s="14">
        <v>45380</v>
      </c>
      <c r="D67">
        <v>14</v>
      </c>
      <c r="F67" s="13">
        <v>7</v>
      </c>
      <c r="G67" s="13">
        <v>8</v>
      </c>
      <c r="H67">
        <v>0</v>
      </c>
      <c r="I67" s="1" t="s">
        <v>69</v>
      </c>
    </row>
    <row r="68" spans="1:9" x14ac:dyDescent="0.35">
      <c r="A68" s="7" t="s">
        <v>9</v>
      </c>
      <c r="B68" s="7" t="s">
        <v>10</v>
      </c>
      <c r="C68" s="14">
        <v>45381</v>
      </c>
      <c r="D68">
        <v>14</v>
      </c>
      <c r="F68" s="15" t="s">
        <v>77</v>
      </c>
      <c r="G68" s="13">
        <v>4</v>
      </c>
      <c r="H68">
        <v>0</v>
      </c>
      <c r="I68" s="1" t="s">
        <v>69</v>
      </c>
    </row>
    <row r="69" spans="1:9" x14ac:dyDescent="0.35">
      <c r="A69" s="7" t="s">
        <v>9</v>
      </c>
      <c r="B69" s="7" t="s">
        <v>10</v>
      </c>
      <c r="C69" s="14">
        <v>45382</v>
      </c>
      <c r="D69">
        <v>15</v>
      </c>
      <c r="E69">
        <v>15</v>
      </c>
      <c r="F69" s="13">
        <v>3</v>
      </c>
      <c r="G69" s="13">
        <v>5</v>
      </c>
      <c r="H69">
        <v>0</v>
      </c>
      <c r="I69" s="1" t="s">
        <v>70</v>
      </c>
    </row>
    <row r="70" spans="1:9" x14ac:dyDescent="0.35">
      <c r="A70" s="7" t="s">
        <v>9</v>
      </c>
      <c r="B70" s="7" t="s">
        <v>10</v>
      </c>
      <c r="C70" s="14">
        <v>45383</v>
      </c>
      <c r="D70">
        <v>15</v>
      </c>
      <c r="F70" s="13">
        <v>1</v>
      </c>
      <c r="G70" s="15" t="s">
        <v>77</v>
      </c>
      <c r="H70">
        <v>0</v>
      </c>
      <c r="I70" s="1" t="s">
        <v>70</v>
      </c>
    </row>
    <row r="71" spans="1:9" x14ac:dyDescent="0.35">
      <c r="A71" s="7" t="s">
        <v>9</v>
      </c>
      <c r="B71" s="7" t="s">
        <v>10</v>
      </c>
      <c r="C71" s="14">
        <v>45384</v>
      </c>
      <c r="D71">
        <v>15</v>
      </c>
      <c r="F71" s="13">
        <v>4</v>
      </c>
      <c r="G71" s="13">
        <v>6</v>
      </c>
      <c r="H71">
        <v>0</v>
      </c>
      <c r="I71" s="1" t="s">
        <v>70</v>
      </c>
    </row>
    <row r="72" spans="1:9" x14ac:dyDescent="0.35">
      <c r="A72" s="7" t="s">
        <v>9</v>
      </c>
      <c r="B72" s="7" t="s">
        <v>10</v>
      </c>
      <c r="C72" s="14">
        <v>45385</v>
      </c>
      <c r="D72">
        <v>15</v>
      </c>
      <c r="F72" s="13">
        <v>1</v>
      </c>
      <c r="G72" s="13">
        <v>3</v>
      </c>
      <c r="H72" s="1">
        <v>0</v>
      </c>
      <c r="I72" s="1" t="s">
        <v>70</v>
      </c>
    </row>
    <row r="73" spans="1:9" x14ac:dyDescent="0.35">
      <c r="A73" s="7" t="s">
        <v>9</v>
      </c>
      <c r="B73" s="7" t="s">
        <v>10</v>
      </c>
      <c r="C73" s="14">
        <v>45386</v>
      </c>
      <c r="D73">
        <v>15</v>
      </c>
      <c r="F73" s="15" t="s">
        <v>76</v>
      </c>
      <c r="G73" s="13">
        <v>3</v>
      </c>
      <c r="H73" s="1">
        <v>0</v>
      </c>
      <c r="I73" s="1" t="s">
        <v>70</v>
      </c>
    </row>
    <row r="74" spans="1:9" x14ac:dyDescent="0.35">
      <c r="A74" s="7" t="s">
        <v>9</v>
      </c>
      <c r="B74" s="7" t="s">
        <v>10</v>
      </c>
      <c r="C74" s="14">
        <v>45387</v>
      </c>
      <c r="D74">
        <v>15</v>
      </c>
      <c r="F74" s="13">
        <v>5</v>
      </c>
      <c r="G74" s="13">
        <v>6</v>
      </c>
      <c r="H74" s="1">
        <v>0</v>
      </c>
      <c r="I74" s="1" t="s">
        <v>70</v>
      </c>
    </row>
    <row r="75" spans="1:9" x14ac:dyDescent="0.35">
      <c r="A75" s="7" t="s">
        <v>9</v>
      </c>
      <c r="B75" s="7" t="s">
        <v>10</v>
      </c>
      <c r="C75" s="14">
        <v>45388</v>
      </c>
      <c r="D75">
        <v>16</v>
      </c>
      <c r="E75">
        <v>16</v>
      </c>
      <c r="F75" s="13">
        <v>9</v>
      </c>
      <c r="G75" s="13">
        <v>9</v>
      </c>
      <c r="H75" s="1">
        <v>0</v>
      </c>
      <c r="I75" s="1" t="s">
        <v>69</v>
      </c>
    </row>
    <row r="76" spans="1:9" x14ac:dyDescent="0.35">
      <c r="A76" s="7" t="s">
        <v>9</v>
      </c>
      <c r="B76" s="7" t="s">
        <v>10</v>
      </c>
      <c r="C76" s="14">
        <v>45389</v>
      </c>
      <c r="D76">
        <v>16</v>
      </c>
      <c r="F76" s="15" t="s">
        <v>73</v>
      </c>
      <c r="G76" s="13">
        <v>6</v>
      </c>
      <c r="H76" s="1">
        <v>0</v>
      </c>
      <c r="I76" s="1" t="s">
        <v>69</v>
      </c>
    </row>
    <row r="77" spans="1:9" x14ac:dyDescent="0.35">
      <c r="A77" s="7" t="s">
        <v>9</v>
      </c>
      <c r="B77" s="7" t="s">
        <v>10</v>
      </c>
      <c r="C77" s="14">
        <v>45390</v>
      </c>
      <c r="D77">
        <v>16</v>
      </c>
      <c r="F77" s="13">
        <v>5</v>
      </c>
      <c r="G77" s="13">
        <v>7</v>
      </c>
      <c r="H77">
        <v>0</v>
      </c>
      <c r="I77" s="1" t="s">
        <v>69</v>
      </c>
    </row>
    <row r="78" spans="1:9" x14ac:dyDescent="0.35">
      <c r="A78" s="7" t="s">
        <v>9</v>
      </c>
      <c r="B78" s="7" t="s">
        <v>10</v>
      </c>
      <c r="C78" s="14">
        <v>45391</v>
      </c>
      <c r="D78">
        <v>16</v>
      </c>
      <c r="F78" s="13">
        <v>6</v>
      </c>
      <c r="G78" s="13">
        <v>8</v>
      </c>
      <c r="H78">
        <v>0</v>
      </c>
      <c r="I78" s="1" t="s">
        <v>69</v>
      </c>
    </row>
    <row r="79" spans="1:9" x14ac:dyDescent="0.35">
      <c r="A79" s="7" t="s">
        <v>9</v>
      </c>
      <c r="B79" s="7" t="s">
        <v>10</v>
      </c>
      <c r="C79" s="14">
        <v>45392</v>
      </c>
      <c r="D79">
        <v>16</v>
      </c>
      <c r="F79" s="15" t="s">
        <v>74</v>
      </c>
      <c r="G79" s="13">
        <v>4</v>
      </c>
      <c r="H79">
        <v>0</v>
      </c>
      <c r="I79" s="1" t="s">
        <v>69</v>
      </c>
    </row>
    <row r="80" spans="1:9" x14ac:dyDescent="0.35">
      <c r="A80" s="7" t="s">
        <v>9</v>
      </c>
      <c r="B80" s="7" t="s">
        <v>10</v>
      </c>
      <c r="C80" s="14">
        <v>45393</v>
      </c>
      <c r="D80">
        <v>16</v>
      </c>
      <c r="F80" s="13">
        <v>3</v>
      </c>
      <c r="G80" s="15" t="s">
        <v>73</v>
      </c>
      <c r="H80">
        <v>0</v>
      </c>
      <c r="I80" s="1" t="s">
        <v>69</v>
      </c>
    </row>
    <row r="81" spans="1:9" x14ac:dyDescent="0.35">
      <c r="A81" s="7" t="s">
        <v>9</v>
      </c>
      <c r="B81" s="7" t="s">
        <v>10</v>
      </c>
      <c r="C81" s="14">
        <v>45394</v>
      </c>
      <c r="D81">
        <v>16</v>
      </c>
      <c r="F81" s="13">
        <v>2</v>
      </c>
      <c r="G81" s="15" t="s">
        <v>74</v>
      </c>
      <c r="H81">
        <v>0</v>
      </c>
      <c r="I81" s="1" t="s">
        <v>69</v>
      </c>
    </row>
    <row r="82" spans="1:9" x14ac:dyDescent="0.35">
      <c r="A82" s="7" t="s">
        <v>9</v>
      </c>
      <c r="B82" s="7" t="s">
        <v>10</v>
      </c>
      <c r="C82" s="14">
        <v>45395</v>
      </c>
      <c r="D82">
        <v>17</v>
      </c>
      <c r="E82">
        <v>17</v>
      </c>
      <c r="F82" s="13">
        <v>5</v>
      </c>
      <c r="G82" s="15" t="s">
        <v>81</v>
      </c>
      <c r="H82">
        <v>0</v>
      </c>
      <c r="I82" s="1" t="s">
        <v>70</v>
      </c>
    </row>
    <row r="83" spans="1:9" x14ac:dyDescent="0.35">
      <c r="A83" s="7" t="s">
        <v>9</v>
      </c>
      <c r="B83" s="7" t="s">
        <v>10</v>
      </c>
      <c r="C83" s="14">
        <v>45396</v>
      </c>
      <c r="D83">
        <v>17</v>
      </c>
      <c r="F83" s="13">
        <v>7</v>
      </c>
      <c r="G83" s="15" t="s">
        <v>80</v>
      </c>
      <c r="H83">
        <v>0</v>
      </c>
      <c r="I83" s="1" t="s">
        <v>70</v>
      </c>
    </row>
    <row r="84" spans="1:9" x14ac:dyDescent="0.35">
      <c r="A84" s="7" t="s">
        <v>9</v>
      </c>
      <c r="B84" s="7" t="s">
        <v>10</v>
      </c>
      <c r="C84" s="14">
        <v>45397</v>
      </c>
      <c r="D84">
        <v>17</v>
      </c>
      <c r="F84" s="13">
        <v>3</v>
      </c>
      <c r="G84" s="13">
        <v>6</v>
      </c>
      <c r="H84">
        <v>0</v>
      </c>
      <c r="I84" s="1" t="s">
        <v>70</v>
      </c>
    </row>
    <row r="85" spans="1:9" x14ac:dyDescent="0.35">
      <c r="A85" s="7" t="s">
        <v>9</v>
      </c>
      <c r="B85" s="7" t="s">
        <v>10</v>
      </c>
      <c r="C85" s="14">
        <v>45398</v>
      </c>
      <c r="D85">
        <v>17</v>
      </c>
      <c r="F85" s="15" t="s">
        <v>80</v>
      </c>
      <c r="G85" s="15" t="s">
        <v>75</v>
      </c>
      <c r="H85">
        <v>0</v>
      </c>
      <c r="I85" s="1" t="s">
        <v>70</v>
      </c>
    </row>
    <row r="86" spans="1:9" x14ac:dyDescent="0.35">
      <c r="A86" s="7" t="s">
        <v>9</v>
      </c>
      <c r="B86" s="7" t="s">
        <v>10</v>
      </c>
      <c r="C86" s="14">
        <v>45399</v>
      </c>
      <c r="D86">
        <v>17</v>
      </c>
      <c r="F86" s="13">
        <v>3</v>
      </c>
      <c r="G86" s="13">
        <v>5</v>
      </c>
      <c r="H86">
        <v>0</v>
      </c>
      <c r="I86" s="1" t="s">
        <v>70</v>
      </c>
    </row>
    <row r="87" spans="1:9" x14ac:dyDescent="0.35">
      <c r="A87" s="7" t="s">
        <v>9</v>
      </c>
      <c r="B87" s="7" t="s">
        <v>10</v>
      </c>
      <c r="C87" s="14">
        <v>45400</v>
      </c>
      <c r="D87">
        <v>18</v>
      </c>
      <c r="E87">
        <v>18</v>
      </c>
      <c r="F87" s="13">
        <v>5</v>
      </c>
      <c r="G87" s="15" t="s">
        <v>72</v>
      </c>
      <c r="H87" s="1">
        <v>0</v>
      </c>
      <c r="I87" s="1" t="s">
        <v>70</v>
      </c>
    </row>
    <row r="88" spans="1:9" x14ac:dyDescent="0.35">
      <c r="A88" s="7" t="s">
        <v>9</v>
      </c>
      <c r="B88" s="7" t="s">
        <v>10</v>
      </c>
      <c r="C88" s="14">
        <v>45401</v>
      </c>
      <c r="D88">
        <v>18</v>
      </c>
      <c r="F88" s="15" t="s">
        <v>76</v>
      </c>
      <c r="G88" s="13">
        <v>3</v>
      </c>
      <c r="H88" s="1">
        <v>0</v>
      </c>
      <c r="I88" s="1" t="s">
        <v>70</v>
      </c>
    </row>
    <row r="89" spans="1:9" x14ac:dyDescent="0.35">
      <c r="A89" s="7" t="s">
        <v>9</v>
      </c>
      <c r="B89" s="7" t="s">
        <v>10</v>
      </c>
      <c r="C89" s="14">
        <v>45402</v>
      </c>
      <c r="D89">
        <v>18</v>
      </c>
      <c r="F89" s="15" t="s">
        <v>77</v>
      </c>
      <c r="G89" s="13">
        <v>4</v>
      </c>
      <c r="H89" s="1">
        <v>0</v>
      </c>
      <c r="I89" s="1" t="s">
        <v>70</v>
      </c>
    </row>
    <row r="90" spans="1:9" x14ac:dyDescent="0.35">
      <c r="A90" s="7" t="s">
        <v>9</v>
      </c>
      <c r="B90" s="7" t="s">
        <v>10</v>
      </c>
      <c r="C90" s="14">
        <v>45403</v>
      </c>
      <c r="D90">
        <v>18</v>
      </c>
      <c r="F90" s="15" t="s">
        <v>73</v>
      </c>
      <c r="G90" s="13">
        <v>5</v>
      </c>
      <c r="H90" s="1">
        <v>0</v>
      </c>
      <c r="I90" s="1" t="s">
        <v>70</v>
      </c>
    </row>
    <row r="91" spans="1:9" x14ac:dyDescent="0.35">
      <c r="A91" s="7" t="s">
        <v>9</v>
      </c>
      <c r="B91" s="7" t="s">
        <v>10</v>
      </c>
      <c r="C91" s="14">
        <v>45404</v>
      </c>
      <c r="D91">
        <v>18</v>
      </c>
      <c r="F91" s="15" t="s">
        <v>73</v>
      </c>
      <c r="G91" s="15" t="s">
        <v>72</v>
      </c>
      <c r="H91" s="1">
        <v>0</v>
      </c>
      <c r="I91" s="1" t="s">
        <v>70</v>
      </c>
    </row>
    <row r="92" spans="1:9" x14ac:dyDescent="0.35">
      <c r="A92" s="7" t="s">
        <v>9</v>
      </c>
      <c r="B92" s="7" t="s">
        <v>10</v>
      </c>
      <c r="C92" s="14">
        <v>45405</v>
      </c>
      <c r="D92">
        <v>18</v>
      </c>
      <c r="F92" s="15" t="s">
        <v>80</v>
      </c>
      <c r="G92" s="15" t="s">
        <v>75</v>
      </c>
      <c r="H92">
        <v>0</v>
      </c>
      <c r="I92" s="1" t="s">
        <v>70</v>
      </c>
    </row>
    <row r="93" spans="1:9" x14ac:dyDescent="0.35">
      <c r="A93" s="7" t="s">
        <v>9</v>
      </c>
      <c r="B93" s="7" t="s">
        <v>10</v>
      </c>
      <c r="C93" s="14">
        <v>45406</v>
      </c>
      <c r="D93">
        <v>18</v>
      </c>
      <c r="F93" s="15" t="s">
        <v>73</v>
      </c>
      <c r="G93" s="15" t="s">
        <v>72</v>
      </c>
      <c r="H93">
        <v>0</v>
      </c>
      <c r="I93" s="1" t="s">
        <v>70</v>
      </c>
    </row>
    <row r="94" spans="1:9" x14ac:dyDescent="0.35">
      <c r="A94" s="7" t="s">
        <v>9</v>
      </c>
      <c r="B94" s="7" t="s">
        <v>10</v>
      </c>
      <c r="C94" s="14">
        <v>45407</v>
      </c>
      <c r="D94">
        <v>19</v>
      </c>
      <c r="E94">
        <v>19</v>
      </c>
      <c r="F94" s="13">
        <v>6</v>
      </c>
      <c r="G94" s="13">
        <v>7</v>
      </c>
      <c r="H94">
        <v>0</v>
      </c>
      <c r="I94" s="1" t="s">
        <v>69</v>
      </c>
    </row>
    <row r="95" spans="1:9" x14ac:dyDescent="0.35">
      <c r="A95" s="7" t="s">
        <v>9</v>
      </c>
      <c r="B95" s="7" t="s">
        <v>10</v>
      </c>
      <c r="C95" s="14">
        <v>45408</v>
      </c>
      <c r="D95">
        <v>19</v>
      </c>
      <c r="F95" s="15" t="s">
        <v>76</v>
      </c>
      <c r="G95" s="15" t="s">
        <v>77</v>
      </c>
      <c r="H95">
        <v>0</v>
      </c>
      <c r="I95" s="1" t="s">
        <v>69</v>
      </c>
    </row>
    <row r="96" spans="1:9" x14ac:dyDescent="0.35">
      <c r="A96" s="7" t="s">
        <v>9</v>
      </c>
      <c r="B96" s="7" t="s">
        <v>10</v>
      </c>
      <c r="C96" s="14">
        <v>45409</v>
      </c>
      <c r="D96">
        <v>19</v>
      </c>
      <c r="F96" s="15" t="s">
        <v>76</v>
      </c>
      <c r="G96" s="13">
        <v>2</v>
      </c>
      <c r="H96">
        <v>0</v>
      </c>
      <c r="I96" s="1" t="s">
        <v>69</v>
      </c>
    </row>
    <row r="97" spans="1:9" x14ac:dyDescent="0.35">
      <c r="A97" s="7" t="s">
        <v>9</v>
      </c>
      <c r="B97" s="7" t="s">
        <v>10</v>
      </c>
      <c r="C97" s="14">
        <v>45410</v>
      </c>
      <c r="D97">
        <v>19</v>
      </c>
      <c r="F97" s="13">
        <v>3</v>
      </c>
      <c r="G97" s="15" t="s">
        <v>74</v>
      </c>
      <c r="H97">
        <v>0</v>
      </c>
      <c r="I97" s="1" t="s">
        <v>69</v>
      </c>
    </row>
    <row r="98" spans="1:9" x14ac:dyDescent="0.35">
      <c r="A98" s="7" t="s">
        <v>9</v>
      </c>
      <c r="B98" s="7" t="s">
        <v>10</v>
      </c>
      <c r="C98" s="14">
        <v>45411</v>
      </c>
      <c r="D98">
        <v>19</v>
      </c>
      <c r="F98" s="13">
        <v>4</v>
      </c>
      <c r="G98" s="15" t="s">
        <v>72</v>
      </c>
      <c r="H98">
        <v>0</v>
      </c>
      <c r="I98" s="1" t="s">
        <v>69</v>
      </c>
    </row>
    <row r="99" spans="1:9" x14ac:dyDescent="0.35">
      <c r="A99" s="7" t="s">
        <v>9</v>
      </c>
      <c r="B99" s="7" t="s">
        <v>10</v>
      </c>
      <c r="C99" s="14">
        <v>45412</v>
      </c>
      <c r="D99">
        <v>19</v>
      </c>
      <c r="F99" s="13">
        <v>6</v>
      </c>
      <c r="G99" s="15" t="s">
        <v>81</v>
      </c>
      <c r="H99">
        <v>0</v>
      </c>
      <c r="I99" s="1" t="s">
        <v>69</v>
      </c>
    </row>
    <row r="100" spans="1:9" x14ac:dyDescent="0.35">
      <c r="A100" s="7" t="s">
        <v>9</v>
      </c>
      <c r="B100" s="7" t="s">
        <v>10</v>
      </c>
      <c r="C100" s="14">
        <v>45413</v>
      </c>
      <c r="D100">
        <v>19</v>
      </c>
      <c r="F100" s="15" t="s">
        <v>74</v>
      </c>
      <c r="G100" s="15" t="s">
        <v>72</v>
      </c>
      <c r="H100">
        <v>0</v>
      </c>
      <c r="I100" s="1" t="s">
        <v>69</v>
      </c>
    </row>
    <row r="101" spans="1:9" x14ac:dyDescent="0.35">
      <c r="A101" s="7" t="s">
        <v>9</v>
      </c>
      <c r="B101" s="7" t="s">
        <v>10</v>
      </c>
      <c r="C101" s="14">
        <v>45414</v>
      </c>
      <c r="D101">
        <v>19</v>
      </c>
      <c r="F101" s="15" t="s">
        <v>77</v>
      </c>
      <c r="G101" s="13">
        <v>4</v>
      </c>
      <c r="H101">
        <v>0</v>
      </c>
      <c r="I101" s="1" t="s">
        <v>69</v>
      </c>
    </row>
    <row r="102" spans="1:9" x14ac:dyDescent="0.35">
      <c r="A102" s="7" t="s">
        <v>9</v>
      </c>
      <c r="B102" s="7" t="s">
        <v>10</v>
      </c>
      <c r="C102" s="14">
        <v>45415</v>
      </c>
      <c r="D102">
        <v>20</v>
      </c>
      <c r="E102">
        <v>20</v>
      </c>
      <c r="F102" s="13">
        <v>3</v>
      </c>
      <c r="G102" s="15" t="s">
        <v>73</v>
      </c>
      <c r="H102" s="1">
        <v>0</v>
      </c>
      <c r="I102" s="1" t="s">
        <v>70</v>
      </c>
    </row>
    <row r="103" spans="1:9" x14ac:dyDescent="0.35">
      <c r="A103" s="7" t="s">
        <v>9</v>
      </c>
      <c r="B103" s="7" t="s">
        <v>10</v>
      </c>
      <c r="C103" s="14">
        <v>45416</v>
      </c>
      <c r="D103">
        <v>20</v>
      </c>
      <c r="F103" s="15" t="s">
        <v>77</v>
      </c>
      <c r="G103" s="15" t="s">
        <v>74</v>
      </c>
      <c r="H103" s="1">
        <v>0</v>
      </c>
      <c r="I103" s="1" t="s">
        <v>70</v>
      </c>
    </row>
    <row r="104" spans="1:9" x14ac:dyDescent="0.35">
      <c r="A104" s="7" t="s">
        <v>9</v>
      </c>
      <c r="B104" s="7" t="s">
        <v>10</v>
      </c>
      <c r="C104" s="14">
        <v>45417</v>
      </c>
      <c r="D104">
        <v>20</v>
      </c>
      <c r="F104" s="13">
        <v>1</v>
      </c>
      <c r="G104" s="13">
        <v>3</v>
      </c>
      <c r="H104" s="1">
        <v>0</v>
      </c>
      <c r="I104" s="1" t="s">
        <v>70</v>
      </c>
    </row>
    <row r="105" spans="1:9" x14ac:dyDescent="0.35">
      <c r="A105" s="7" t="s">
        <v>9</v>
      </c>
      <c r="B105" s="7" t="s">
        <v>10</v>
      </c>
      <c r="C105" s="14">
        <v>45418</v>
      </c>
      <c r="D105">
        <v>20</v>
      </c>
      <c r="F105" s="13">
        <v>2</v>
      </c>
      <c r="G105" s="15" t="s">
        <v>74</v>
      </c>
      <c r="H105" s="1">
        <v>0</v>
      </c>
      <c r="I105" s="1" t="s">
        <v>70</v>
      </c>
    </row>
    <row r="106" spans="1:9" x14ac:dyDescent="0.35">
      <c r="A106" s="7" t="s">
        <v>9</v>
      </c>
      <c r="B106" s="7" t="s">
        <v>10</v>
      </c>
      <c r="C106" s="14">
        <v>45419</v>
      </c>
      <c r="D106">
        <v>20</v>
      </c>
      <c r="F106" s="15" t="s">
        <v>77</v>
      </c>
      <c r="G106" s="15" t="s">
        <v>73</v>
      </c>
      <c r="H106" s="1">
        <v>0</v>
      </c>
      <c r="I106" s="1" t="s">
        <v>70</v>
      </c>
    </row>
    <row r="107" spans="1:9" x14ac:dyDescent="0.35">
      <c r="A107" s="7" t="s">
        <v>9</v>
      </c>
      <c r="B107" s="7" t="s">
        <v>10</v>
      </c>
      <c r="C107" s="14">
        <v>45420</v>
      </c>
      <c r="D107">
        <v>20</v>
      </c>
      <c r="F107" s="13">
        <v>4</v>
      </c>
      <c r="G107" s="13">
        <v>5</v>
      </c>
      <c r="H107">
        <v>0</v>
      </c>
      <c r="I107" s="1" t="s">
        <v>70</v>
      </c>
    </row>
    <row r="108" spans="1:9" x14ac:dyDescent="0.35">
      <c r="A108" s="7" t="s">
        <v>9</v>
      </c>
      <c r="B108" s="7" t="s">
        <v>10</v>
      </c>
      <c r="C108" s="14">
        <v>45421</v>
      </c>
      <c r="D108">
        <v>20</v>
      </c>
      <c r="F108" s="13">
        <v>6</v>
      </c>
      <c r="G108" s="15" t="s">
        <v>81</v>
      </c>
      <c r="H108">
        <v>0</v>
      </c>
      <c r="I108" s="1" t="s">
        <v>70</v>
      </c>
    </row>
    <row r="109" spans="1:9" x14ac:dyDescent="0.35">
      <c r="E109" s="26" t="s">
        <v>126</v>
      </c>
      <c r="F109" s="27">
        <f>AVERAGE(F13:F108)</f>
        <v>4.3913043478260869</v>
      </c>
      <c r="G109" s="27">
        <f>AVERAGE(G13:G108)</f>
        <v>5.6071428571428568</v>
      </c>
    </row>
    <row r="111" spans="1:9" x14ac:dyDescent="0.35">
      <c r="F111" s="7" t="s">
        <v>14</v>
      </c>
      <c r="G111" s="9">
        <f>COUNTIF(H2:H108,0)</f>
        <v>107</v>
      </c>
      <c r="H111" s="6">
        <f>(G111/$G$117)*100</f>
        <v>100</v>
      </c>
      <c r="I111" s="6"/>
    </row>
    <row r="112" spans="1:9" x14ac:dyDescent="0.35">
      <c r="F112" s="7" t="s">
        <v>15</v>
      </c>
      <c r="G112" s="9">
        <f>COUNTIF(H2:H108,1)</f>
        <v>0</v>
      </c>
      <c r="H112" s="6">
        <f>(G112/$G$117)*100</f>
        <v>0</v>
      </c>
      <c r="I112" s="6"/>
    </row>
    <row r="113" spans="6:9" x14ac:dyDescent="0.35">
      <c r="F113" s="7" t="s">
        <v>16</v>
      </c>
      <c r="G113" s="9">
        <f>COUNTIF(H2:H108,2)</f>
        <v>0</v>
      </c>
      <c r="H113" s="6">
        <f>(G113/$G$117)*100</f>
        <v>0</v>
      </c>
      <c r="I113" s="6"/>
    </row>
    <row r="114" spans="6:9" x14ac:dyDescent="0.35">
      <c r="F114" s="7" t="s">
        <v>17</v>
      </c>
      <c r="G114" s="9">
        <f>COUNTIF(H2:H108,3)</f>
        <v>0</v>
      </c>
      <c r="H114" s="6">
        <f>(G114/$G$117)*100</f>
        <v>0</v>
      </c>
      <c r="I114" s="6"/>
    </row>
    <row r="115" spans="6:9" x14ac:dyDescent="0.35">
      <c r="F115" s="7" t="s">
        <v>18</v>
      </c>
      <c r="G115" s="9">
        <f>COUNTIF(H2:H108,4)</f>
        <v>0</v>
      </c>
      <c r="H115" s="6">
        <f>(G115/$G$117)*100</f>
        <v>0</v>
      </c>
      <c r="I115" s="6"/>
    </row>
    <row r="116" spans="6:9" x14ac:dyDescent="0.35">
      <c r="F116" s="11"/>
      <c r="G116" s="6"/>
      <c r="H116" s="6"/>
      <c r="I116" s="6"/>
    </row>
    <row r="117" spans="6:9" x14ac:dyDescent="0.35">
      <c r="F117" s="11"/>
      <c r="G117" s="6">
        <f>SUM(G111:G115)</f>
        <v>107</v>
      </c>
      <c r="H117" s="6">
        <f>SUM(H111:H115)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15"/>
  <sheetViews>
    <sheetView topLeftCell="A94" zoomScale="80" zoomScaleNormal="80" workbookViewId="0">
      <selection activeCell="E106" sqref="E106:G106"/>
    </sheetView>
  </sheetViews>
  <sheetFormatPr defaultColWidth="10.6328125" defaultRowHeight="14.5" x14ac:dyDescent="0.35"/>
  <cols>
    <col min="6" max="7" width="10.81640625" style="13" customWidth="1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4">
        <v>45357</v>
      </c>
      <c r="D2">
        <v>1</v>
      </c>
      <c r="E2">
        <v>1</v>
      </c>
      <c r="F2" s="13">
        <v>1</v>
      </c>
      <c r="G2" s="13">
        <v>9</v>
      </c>
      <c r="H2">
        <v>0</v>
      </c>
      <c r="I2" s="1" t="s">
        <v>68</v>
      </c>
    </row>
    <row r="3" spans="1:10" x14ac:dyDescent="0.35">
      <c r="A3" s="7" t="s">
        <v>9</v>
      </c>
      <c r="B3" s="7" t="s">
        <v>10</v>
      </c>
      <c r="C3" s="14">
        <v>45358</v>
      </c>
      <c r="D3">
        <v>1</v>
      </c>
      <c r="F3" s="13">
        <v>6</v>
      </c>
      <c r="G3" s="13">
        <v>11</v>
      </c>
      <c r="H3">
        <v>0</v>
      </c>
      <c r="I3" s="1" t="s">
        <v>68</v>
      </c>
    </row>
    <row r="4" spans="1:10" x14ac:dyDescent="0.35">
      <c r="A4" s="7" t="s">
        <v>9</v>
      </c>
      <c r="B4" s="7" t="s">
        <v>10</v>
      </c>
      <c r="C4" s="14">
        <v>45359</v>
      </c>
      <c r="D4">
        <v>1</v>
      </c>
      <c r="E4" s="1"/>
      <c r="F4" s="15" t="s">
        <v>76</v>
      </c>
      <c r="G4" s="15" t="s">
        <v>81</v>
      </c>
      <c r="H4">
        <v>0</v>
      </c>
      <c r="I4" s="1" t="s">
        <v>68</v>
      </c>
    </row>
    <row r="5" spans="1:10" x14ac:dyDescent="0.35">
      <c r="A5" s="7" t="s">
        <v>9</v>
      </c>
      <c r="B5" s="7" t="s">
        <v>10</v>
      </c>
      <c r="C5" s="14">
        <v>45360</v>
      </c>
      <c r="D5">
        <v>1</v>
      </c>
      <c r="E5" s="1"/>
      <c r="F5" s="15" t="s">
        <v>76</v>
      </c>
      <c r="G5" s="15" t="s">
        <v>82</v>
      </c>
      <c r="H5">
        <v>0</v>
      </c>
      <c r="I5" s="1" t="s">
        <v>68</v>
      </c>
    </row>
    <row r="6" spans="1:10" x14ac:dyDescent="0.35">
      <c r="A6" s="7" t="s">
        <v>9</v>
      </c>
      <c r="B6" s="7" t="s">
        <v>10</v>
      </c>
      <c r="C6" s="14">
        <v>45361</v>
      </c>
      <c r="D6">
        <v>1</v>
      </c>
      <c r="F6" s="13">
        <v>1</v>
      </c>
      <c r="G6" s="13">
        <v>10</v>
      </c>
      <c r="H6">
        <v>0</v>
      </c>
      <c r="I6" s="1" t="s">
        <v>68</v>
      </c>
    </row>
    <row r="7" spans="1:10" x14ac:dyDescent="0.35">
      <c r="A7" s="7" t="s">
        <v>9</v>
      </c>
      <c r="B7" s="7" t="s">
        <v>10</v>
      </c>
      <c r="C7" s="14">
        <v>45362</v>
      </c>
      <c r="D7">
        <v>1</v>
      </c>
      <c r="F7" s="13">
        <v>1</v>
      </c>
      <c r="G7" s="13">
        <v>8</v>
      </c>
      <c r="H7">
        <v>0</v>
      </c>
      <c r="I7" s="1" t="s">
        <v>68</v>
      </c>
    </row>
    <row r="8" spans="1:10" x14ac:dyDescent="0.35">
      <c r="A8" s="7" t="s">
        <v>9</v>
      </c>
      <c r="B8" s="7" t="s">
        <v>10</v>
      </c>
      <c r="C8" s="14">
        <v>45363</v>
      </c>
      <c r="D8">
        <v>1</v>
      </c>
      <c r="F8" s="15" t="s">
        <v>74</v>
      </c>
      <c r="G8" s="13">
        <v>7</v>
      </c>
      <c r="H8">
        <v>0</v>
      </c>
      <c r="I8" s="1" t="s">
        <v>68</v>
      </c>
    </row>
    <row r="9" spans="1:10" x14ac:dyDescent="0.35">
      <c r="A9" s="7" t="s">
        <v>9</v>
      </c>
      <c r="B9" s="7" t="s">
        <v>10</v>
      </c>
      <c r="C9" s="14">
        <v>45364</v>
      </c>
      <c r="D9">
        <v>1</v>
      </c>
      <c r="F9" s="13">
        <v>1</v>
      </c>
      <c r="G9" s="15" t="s">
        <v>72</v>
      </c>
      <c r="H9">
        <v>0</v>
      </c>
      <c r="I9" s="1" t="s">
        <v>68</v>
      </c>
    </row>
    <row r="10" spans="1:10" x14ac:dyDescent="0.35">
      <c r="A10" s="7" t="s">
        <v>9</v>
      </c>
      <c r="B10" s="7" t="s">
        <v>10</v>
      </c>
      <c r="C10" s="14">
        <v>45365</v>
      </c>
      <c r="D10">
        <v>2</v>
      </c>
      <c r="E10">
        <v>2</v>
      </c>
      <c r="F10" s="13">
        <v>3</v>
      </c>
      <c r="G10" s="15">
        <v>9</v>
      </c>
      <c r="H10">
        <v>0</v>
      </c>
      <c r="I10" s="1" t="s">
        <v>68</v>
      </c>
    </row>
    <row r="11" spans="1:10" x14ac:dyDescent="0.35">
      <c r="A11" s="7" t="s">
        <v>9</v>
      </c>
      <c r="B11" s="7" t="s">
        <v>10</v>
      </c>
      <c r="C11" s="14">
        <v>45366</v>
      </c>
      <c r="D11">
        <v>2</v>
      </c>
      <c r="F11" s="13">
        <v>2</v>
      </c>
      <c r="G11" s="15">
        <v>10</v>
      </c>
      <c r="H11">
        <v>0</v>
      </c>
      <c r="I11" s="1" t="s">
        <v>68</v>
      </c>
    </row>
    <row r="12" spans="1:10" x14ac:dyDescent="0.35">
      <c r="A12" s="7" t="s">
        <v>9</v>
      </c>
      <c r="B12" s="7" t="s">
        <v>10</v>
      </c>
      <c r="C12" s="14">
        <v>45367</v>
      </c>
      <c r="D12">
        <v>2</v>
      </c>
      <c r="F12" s="13">
        <v>4</v>
      </c>
      <c r="G12" s="15">
        <v>11</v>
      </c>
      <c r="H12">
        <v>0</v>
      </c>
      <c r="I12" s="1" t="s">
        <v>68</v>
      </c>
    </row>
    <row r="13" spans="1:10" x14ac:dyDescent="0.35">
      <c r="A13" s="7" t="s">
        <v>9</v>
      </c>
      <c r="B13" s="7" t="s">
        <v>10</v>
      </c>
      <c r="C13" s="14">
        <v>45368</v>
      </c>
      <c r="D13">
        <v>2</v>
      </c>
      <c r="F13" s="13">
        <v>1</v>
      </c>
      <c r="G13" s="15" t="s">
        <v>80</v>
      </c>
      <c r="H13">
        <v>0</v>
      </c>
      <c r="I13" s="1" t="s">
        <v>68</v>
      </c>
    </row>
    <row r="14" spans="1:10" x14ac:dyDescent="0.35">
      <c r="A14" s="7" t="s">
        <v>9</v>
      </c>
      <c r="B14" s="7" t="s">
        <v>10</v>
      </c>
      <c r="C14" s="14">
        <v>45369</v>
      </c>
      <c r="D14">
        <v>2</v>
      </c>
      <c r="F14" s="13">
        <v>4</v>
      </c>
      <c r="G14" s="15" t="s">
        <v>79</v>
      </c>
      <c r="H14">
        <v>0</v>
      </c>
      <c r="I14" s="1" t="s">
        <v>68</v>
      </c>
    </row>
    <row r="15" spans="1:10" x14ac:dyDescent="0.35">
      <c r="A15" s="7" t="s">
        <v>9</v>
      </c>
      <c r="B15" s="7" t="s">
        <v>10</v>
      </c>
      <c r="C15" s="14">
        <v>45370</v>
      </c>
      <c r="D15">
        <v>2</v>
      </c>
      <c r="F15" s="13">
        <v>3</v>
      </c>
      <c r="G15" s="15">
        <v>13</v>
      </c>
      <c r="H15">
        <v>0</v>
      </c>
      <c r="I15" s="1" t="s">
        <v>68</v>
      </c>
    </row>
    <row r="16" spans="1:10" x14ac:dyDescent="0.35">
      <c r="A16" s="7" t="s">
        <v>9</v>
      </c>
      <c r="B16" s="7" t="s">
        <v>10</v>
      </c>
      <c r="C16" s="14">
        <v>45371</v>
      </c>
      <c r="D16">
        <v>2</v>
      </c>
      <c r="F16" s="13">
        <v>6</v>
      </c>
      <c r="G16" s="15" t="s">
        <v>83</v>
      </c>
      <c r="H16">
        <v>0</v>
      </c>
      <c r="I16" s="1" t="s">
        <v>68</v>
      </c>
    </row>
    <row r="17" spans="1:9" x14ac:dyDescent="0.35">
      <c r="A17" s="7" t="s">
        <v>9</v>
      </c>
      <c r="B17" s="7" t="s">
        <v>10</v>
      </c>
      <c r="C17" s="14">
        <v>45372</v>
      </c>
      <c r="D17">
        <v>3</v>
      </c>
      <c r="E17">
        <v>3</v>
      </c>
      <c r="F17" s="13">
        <v>4</v>
      </c>
      <c r="G17" s="15" t="s">
        <v>83</v>
      </c>
      <c r="H17">
        <v>0</v>
      </c>
      <c r="I17" s="1" t="s">
        <v>68</v>
      </c>
    </row>
    <row r="18" spans="1:9" x14ac:dyDescent="0.35">
      <c r="A18" s="7" t="s">
        <v>9</v>
      </c>
      <c r="B18" s="7" t="s">
        <v>10</v>
      </c>
      <c r="C18" s="14">
        <v>45373</v>
      </c>
      <c r="D18">
        <v>3</v>
      </c>
      <c r="F18" s="15" t="s">
        <v>74</v>
      </c>
      <c r="G18" s="15" t="s">
        <v>80</v>
      </c>
      <c r="H18">
        <v>0</v>
      </c>
      <c r="I18" s="1" t="s">
        <v>68</v>
      </c>
    </row>
    <row r="19" spans="1:9" x14ac:dyDescent="0.35">
      <c r="A19" s="7" t="s">
        <v>9</v>
      </c>
      <c r="B19" s="7" t="s">
        <v>10</v>
      </c>
      <c r="C19" s="14">
        <v>45374</v>
      </c>
      <c r="D19">
        <v>3</v>
      </c>
      <c r="F19" s="15">
        <v>6</v>
      </c>
      <c r="G19" s="15" t="s">
        <v>84</v>
      </c>
      <c r="H19">
        <v>0</v>
      </c>
      <c r="I19" s="1" t="s">
        <v>68</v>
      </c>
    </row>
    <row r="20" spans="1:9" x14ac:dyDescent="0.35">
      <c r="A20" s="7" t="s">
        <v>9</v>
      </c>
      <c r="B20" s="7" t="s">
        <v>10</v>
      </c>
      <c r="C20" s="14">
        <v>45375</v>
      </c>
      <c r="D20">
        <v>3</v>
      </c>
      <c r="F20" s="15">
        <v>8</v>
      </c>
      <c r="G20" s="13">
        <v>19</v>
      </c>
      <c r="H20">
        <v>0</v>
      </c>
      <c r="I20" s="1" t="s">
        <v>68</v>
      </c>
    </row>
    <row r="21" spans="1:9" x14ac:dyDescent="0.35">
      <c r="A21" s="7" t="s">
        <v>9</v>
      </c>
      <c r="B21" s="7" t="s">
        <v>10</v>
      </c>
      <c r="C21" s="14">
        <v>45376</v>
      </c>
      <c r="D21">
        <v>3</v>
      </c>
      <c r="F21" s="15" t="s">
        <v>72</v>
      </c>
      <c r="G21" s="13">
        <v>18</v>
      </c>
      <c r="H21">
        <v>0</v>
      </c>
      <c r="I21" s="1" t="s">
        <v>68</v>
      </c>
    </row>
    <row r="22" spans="1:9" x14ac:dyDescent="0.35">
      <c r="A22" s="7" t="s">
        <v>9</v>
      </c>
      <c r="B22" s="7" t="s">
        <v>10</v>
      </c>
      <c r="C22" s="14">
        <v>45377</v>
      </c>
      <c r="D22">
        <v>4</v>
      </c>
      <c r="E22">
        <v>4</v>
      </c>
      <c r="F22" s="15">
        <v>3</v>
      </c>
      <c r="G22" s="15" t="s">
        <v>85</v>
      </c>
      <c r="H22">
        <v>0</v>
      </c>
      <c r="I22" s="1" t="s">
        <v>68</v>
      </c>
    </row>
    <row r="23" spans="1:9" x14ac:dyDescent="0.35">
      <c r="A23" s="7" t="s">
        <v>9</v>
      </c>
      <c r="B23" s="7" t="s">
        <v>10</v>
      </c>
      <c r="C23" s="14">
        <v>45378</v>
      </c>
      <c r="D23">
        <v>4</v>
      </c>
      <c r="F23" s="15">
        <v>7</v>
      </c>
      <c r="G23" s="15" t="s">
        <v>86</v>
      </c>
      <c r="H23">
        <v>0</v>
      </c>
      <c r="I23" s="1" t="s">
        <v>68</v>
      </c>
    </row>
    <row r="24" spans="1:9" x14ac:dyDescent="0.35">
      <c r="A24" s="7" t="s">
        <v>9</v>
      </c>
      <c r="B24" s="7" t="s">
        <v>10</v>
      </c>
      <c r="C24" s="14">
        <v>45379</v>
      </c>
      <c r="D24">
        <v>4</v>
      </c>
      <c r="F24" s="15">
        <v>2</v>
      </c>
      <c r="G24" s="13">
        <v>7</v>
      </c>
      <c r="H24">
        <v>0</v>
      </c>
      <c r="I24" s="1" t="s">
        <v>68</v>
      </c>
    </row>
    <row r="25" spans="1:9" x14ac:dyDescent="0.35">
      <c r="A25" s="7" t="s">
        <v>9</v>
      </c>
      <c r="B25" s="7" t="s">
        <v>10</v>
      </c>
      <c r="C25" s="14">
        <v>45380</v>
      </c>
      <c r="D25">
        <v>5</v>
      </c>
      <c r="E25">
        <v>5</v>
      </c>
      <c r="F25" s="15">
        <v>2</v>
      </c>
      <c r="G25" s="15" t="s">
        <v>87</v>
      </c>
      <c r="H25">
        <v>0</v>
      </c>
      <c r="I25" s="1" t="s">
        <v>68</v>
      </c>
    </row>
    <row r="26" spans="1:9" x14ac:dyDescent="0.35">
      <c r="A26" s="7" t="s">
        <v>9</v>
      </c>
      <c r="B26" s="7" t="s">
        <v>10</v>
      </c>
      <c r="C26" s="14">
        <v>45381</v>
      </c>
      <c r="D26">
        <v>5</v>
      </c>
      <c r="F26" s="15">
        <v>4</v>
      </c>
      <c r="G26" s="13">
        <v>11</v>
      </c>
      <c r="H26">
        <v>0</v>
      </c>
      <c r="I26" s="1" t="s">
        <v>68</v>
      </c>
    </row>
    <row r="27" spans="1:9" x14ac:dyDescent="0.35">
      <c r="A27" s="7" t="s">
        <v>9</v>
      </c>
      <c r="B27" s="7" t="s">
        <v>10</v>
      </c>
      <c r="C27" s="14">
        <v>45382</v>
      </c>
      <c r="D27">
        <v>5</v>
      </c>
      <c r="F27" s="15">
        <v>6</v>
      </c>
      <c r="G27" s="15" t="s">
        <v>84</v>
      </c>
      <c r="H27">
        <v>0</v>
      </c>
      <c r="I27" s="1" t="s">
        <v>68</v>
      </c>
    </row>
    <row r="28" spans="1:9" x14ac:dyDescent="0.35">
      <c r="A28" s="7" t="s">
        <v>9</v>
      </c>
      <c r="B28" s="7" t="s">
        <v>10</v>
      </c>
      <c r="C28" s="14">
        <v>45383</v>
      </c>
      <c r="D28">
        <v>5</v>
      </c>
      <c r="F28" s="15">
        <v>5</v>
      </c>
      <c r="G28" s="15" t="s">
        <v>88</v>
      </c>
      <c r="H28">
        <v>0</v>
      </c>
      <c r="I28" s="1" t="s">
        <v>68</v>
      </c>
    </row>
    <row r="29" spans="1:9" x14ac:dyDescent="0.35">
      <c r="A29" s="7" t="s">
        <v>9</v>
      </c>
      <c r="B29" s="7" t="s">
        <v>10</v>
      </c>
      <c r="C29" s="14">
        <v>45384</v>
      </c>
      <c r="D29">
        <v>5</v>
      </c>
      <c r="F29" s="15">
        <v>4</v>
      </c>
      <c r="G29" s="15" t="s">
        <v>79</v>
      </c>
      <c r="H29">
        <v>0</v>
      </c>
      <c r="I29" s="1" t="s">
        <v>68</v>
      </c>
    </row>
    <row r="30" spans="1:9" x14ac:dyDescent="0.35">
      <c r="A30" s="7" t="s">
        <v>9</v>
      </c>
      <c r="B30" s="7" t="s">
        <v>10</v>
      </c>
      <c r="C30" s="14">
        <v>45385</v>
      </c>
      <c r="D30">
        <v>6</v>
      </c>
      <c r="E30">
        <v>6</v>
      </c>
      <c r="F30" s="15">
        <v>5</v>
      </c>
      <c r="G30" s="15">
        <v>12</v>
      </c>
      <c r="H30">
        <v>0</v>
      </c>
      <c r="I30" s="1" t="s">
        <v>68</v>
      </c>
    </row>
    <row r="31" spans="1:9" x14ac:dyDescent="0.35">
      <c r="A31" s="7" t="s">
        <v>9</v>
      </c>
      <c r="B31" s="7" t="s">
        <v>10</v>
      </c>
      <c r="C31" s="14">
        <v>45386</v>
      </c>
      <c r="D31">
        <v>6</v>
      </c>
      <c r="F31" s="15">
        <v>8</v>
      </c>
      <c r="G31" s="13">
        <v>11</v>
      </c>
      <c r="H31">
        <v>0</v>
      </c>
      <c r="I31" s="1" t="s">
        <v>68</v>
      </c>
    </row>
    <row r="32" spans="1:9" x14ac:dyDescent="0.35">
      <c r="A32" s="7" t="s">
        <v>9</v>
      </c>
      <c r="B32" s="7" t="s">
        <v>10</v>
      </c>
      <c r="C32" s="14">
        <v>45387</v>
      </c>
      <c r="D32">
        <v>6</v>
      </c>
      <c r="F32" s="15">
        <v>5</v>
      </c>
      <c r="G32" s="15" t="s">
        <v>79</v>
      </c>
      <c r="H32">
        <v>0</v>
      </c>
      <c r="I32" s="1" t="s">
        <v>68</v>
      </c>
    </row>
    <row r="33" spans="1:9" x14ac:dyDescent="0.35">
      <c r="A33" s="7" t="s">
        <v>9</v>
      </c>
      <c r="B33" s="7" t="s">
        <v>10</v>
      </c>
      <c r="C33" s="14">
        <v>45388</v>
      </c>
      <c r="D33">
        <v>6</v>
      </c>
      <c r="F33" s="15">
        <v>4</v>
      </c>
      <c r="G33" s="15" t="s">
        <v>80</v>
      </c>
      <c r="H33">
        <v>0</v>
      </c>
      <c r="I33" s="1" t="s">
        <v>68</v>
      </c>
    </row>
    <row r="34" spans="1:9" x14ac:dyDescent="0.35">
      <c r="A34" s="7" t="s">
        <v>9</v>
      </c>
      <c r="B34" s="7" t="s">
        <v>10</v>
      </c>
      <c r="C34" s="14">
        <v>45389</v>
      </c>
      <c r="D34">
        <v>6</v>
      </c>
      <c r="F34" s="15">
        <v>4</v>
      </c>
      <c r="G34" s="13">
        <v>9</v>
      </c>
      <c r="H34">
        <v>0</v>
      </c>
      <c r="I34" s="1" t="s">
        <v>68</v>
      </c>
    </row>
    <row r="35" spans="1:9" x14ac:dyDescent="0.35">
      <c r="A35" s="7" t="s">
        <v>9</v>
      </c>
      <c r="B35" s="7" t="s">
        <v>10</v>
      </c>
      <c r="C35" s="14">
        <v>45390</v>
      </c>
      <c r="D35">
        <v>6</v>
      </c>
      <c r="F35" s="15">
        <v>4</v>
      </c>
      <c r="G35" s="15" t="s">
        <v>80</v>
      </c>
      <c r="H35">
        <v>0</v>
      </c>
      <c r="I35" s="1" t="s">
        <v>68</v>
      </c>
    </row>
    <row r="36" spans="1:9" x14ac:dyDescent="0.35">
      <c r="A36" s="7" t="s">
        <v>9</v>
      </c>
      <c r="B36" s="7" t="s">
        <v>10</v>
      </c>
      <c r="C36" s="14">
        <v>45391</v>
      </c>
      <c r="D36">
        <v>7</v>
      </c>
      <c r="E36">
        <v>7</v>
      </c>
      <c r="F36" s="15">
        <v>10</v>
      </c>
      <c r="G36" s="15" t="s">
        <v>79</v>
      </c>
      <c r="H36">
        <v>0</v>
      </c>
      <c r="I36" s="1" t="s">
        <v>68</v>
      </c>
    </row>
    <row r="37" spans="1:9" x14ac:dyDescent="0.35">
      <c r="A37" s="7" t="s">
        <v>9</v>
      </c>
      <c r="B37" s="7" t="s">
        <v>10</v>
      </c>
      <c r="C37" s="14">
        <v>45392</v>
      </c>
      <c r="D37">
        <v>7</v>
      </c>
      <c r="F37" s="15">
        <v>7</v>
      </c>
      <c r="G37" s="15" t="s">
        <v>81</v>
      </c>
      <c r="H37">
        <v>0</v>
      </c>
      <c r="I37" s="1" t="s">
        <v>68</v>
      </c>
    </row>
    <row r="38" spans="1:9" x14ac:dyDescent="0.35">
      <c r="A38" s="7" t="s">
        <v>9</v>
      </c>
      <c r="B38" s="7" t="s">
        <v>10</v>
      </c>
      <c r="C38" s="14">
        <v>45393</v>
      </c>
      <c r="D38">
        <v>7</v>
      </c>
      <c r="F38" s="15">
        <v>4</v>
      </c>
      <c r="G38" s="15" t="s">
        <v>72</v>
      </c>
      <c r="H38">
        <v>0</v>
      </c>
      <c r="I38" s="1" t="s">
        <v>68</v>
      </c>
    </row>
    <row r="39" spans="1:9" x14ac:dyDescent="0.35">
      <c r="A39" s="7" t="s">
        <v>9</v>
      </c>
      <c r="B39" s="7" t="s">
        <v>10</v>
      </c>
      <c r="C39" s="14">
        <v>45394</v>
      </c>
      <c r="D39">
        <v>7</v>
      </c>
      <c r="F39" s="15">
        <v>4</v>
      </c>
      <c r="G39" s="15" t="s">
        <v>71</v>
      </c>
      <c r="H39">
        <v>0</v>
      </c>
      <c r="I39" s="1" t="s">
        <v>68</v>
      </c>
    </row>
    <row r="40" spans="1:9" x14ac:dyDescent="0.35">
      <c r="A40" s="7" t="s">
        <v>9</v>
      </c>
      <c r="B40" s="7" t="s">
        <v>10</v>
      </c>
      <c r="C40" s="14">
        <v>45395</v>
      </c>
      <c r="D40">
        <v>7</v>
      </c>
      <c r="F40" s="15">
        <v>4</v>
      </c>
      <c r="G40" s="15" t="s">
        <v>72</v>
      </c>
      <c r="H40">
        <v>0</v>
      </c>
      <c r="I40" s="1" t="s">
        <v>68</v>
      </c>
    </row>
    <row r="41" spans="1:9" x14ac:dyDescent="0.35">
      <c r="A41" s="7" t="s">
        <v>9</v>
      </c>
      <c r="B41" s="7" t="s">
        <v>10</v>
      </c>
      <c r="C41" s="14">
        <v>45396</v>
      </c>
      <c r="D41">
        <v>7</v>
      </c>
      <c r="F41" s="15">
        <v>2</v>
      </c>
      <c r="G41" s="13">
        <v>11</v>
      </c>
      <c r="H41">
        <v>0</v>
      </c>
      <c r="I41" s="1" t="s">
        <v>68</v>
      </c>
    </row>
    <row r="42" spans="1:9" x14ac:dyDescent="0.35">
      <c r="A42" s="7" t="s">
        <v>9</v>
      </c>
      <c r="B42" s="7" t="s">
        <v>10</v>
      </c>
      <c r="C42" s="14">
        <v>45397</v>
      </c>
      <c r="D42">
        <v>8</v>
      </c>
      <c r="E42">
        <v>8</v>
      </c>
      <c r="F42" s="15">
        <v>8</v>
      </c>
      <c r="G42" s="15">
        <v>10</v>
      </c>
      <c r="H42">
        <v>0</v>
      </c>
      <c r="I42" s="1" t="s">
        <v>68</v>
      </c>
    </row>
    <row r="43" spans="1:9" x14ac:dyDescent="0.35">
      <c r="A43" s="7" t="s">
        <v>9</v>
      </c>
      <c r="B43" s="7" t="s">
        <v>10</v>
      </c>
      <c r="C43" s="14">
        <v>45398</v>
      </c>
      <c r="D43">
        <v>8</v>
      </c>
      <c r="F43" s="15">
        <v>6</v>
      </c>
      <c r="G43" s="13">
        <v>11</v>
      </c>
      <c r="H43">
        <v>0</v>
      </c>
      <c r="I43" s="1" t="s">
        <v>68</v>
      </c>
    </row>
    <row r="44" spans="1:9" x14ac:dyDescent="0.35">
      <c r="A44" s="7" t="s">
        <v>9</v>
      </c>
      <c r="B44" s="7" t="s">
        <v>10</v>
      </c>
      <c r="C44" s="14">
        <v>45399</v>
      </c>
      <c r="D44">
        <v>8</v>
      </c>
      <c r="F44" s="15">
        <v>7</v>
      </c>
      <c r="G44" s="15" t="s">
        <v>79</v>
      </c>
      <c r="H44">
        <v>0</v>
      </c>
      <c r="I44" s="1" t="s">
        <v>68</v>
      </c>
    </row>
    <row r="45" spans="1:9" x14ac:dyDescent="0.35">
      <c r="A45" s="7" t="s">
        <v>9</v>
      </c>
      <c r="B45" s="7" t="s">
        <v>10</v>
      </c>
      <c r="C45" s="14">
        <v>45400</v>
      </c>
      <c r="D45">
        <v>8</v>
      </c>
      <c r="F45" s="15">
        <v>3</v>
      </c>
      <c r="G45" s="15" t="s">
        <v>78</v>
      </c>
      <c r="H45">
        <v>0</v>
      </c>
      <c r="I45" s="1" t="s">
        <v>68</v>
      </c>
    </row>
    <row r="46" spans="1:9" x14ac:dyDescent="0.35">
      <c r="A46" s="7" t="s">
        <v>9</v>
      </c>
      <c r="B46" s="7" t="s">
        <v>10</v>
      </c>
      <c r="C46" s="14">
        <v>45401</v>
      </c>
      <c r="D46">
        <v>8</v>
      </c>
      <c r="F46" s="15">
        <v>3</v>
      </c>
      <c r="G46" s="15">
        <v>9</v>
      </c>
      <c r="H46">
        <v>0</v>
      </c>
      <c r="I46" s="1" t="s">
        <v>68</v>
      </c>
    </row>
    <row r="47" spans="1:9" x14ac:dyDescent="0.35">
      <c r="A47" s="7" t="s">
        <v>9</v>
      </c>
      <c r="B47" s="7" t="s">
        <v>10</v>
      </c>
      <c r="C47" s="14">
        <v>45402</v>
      </c>
      <c r="D47">
        <v>8</v>
      </c>
      <c r="F47" s="15">
        <v>4</v>
      </c>
      <c r="G47" s="15">
        <v>10</v>
      </c>
      <c r="H47">
        <v>0</v>
      </c>
      <c r="I47" s="1" t="s">
        <v>68</v>
      </c>
    </row>
    <row r="48" spans="1:9" x14ac:dyDescent="0.35">
      <c r="A48" s="7" t="s">
        <v>9</v>
      </c>
      <c r="B48" s="7" t="s">
        <v>10</v>
      </c>
      <c r="C48" s="14">
        <v>45403</v>
      </c>
      <c r="D48">
        <v>8</v>
      </c>
      <c r="F48" s="15">
        <v>4</v>
      </c>
      <c r="G48" s="15">
        <v>11</v>
      </c>
      <c r="H48">
        <v>0</v>
      </c>
      <c r="I48" s="1" t="s">
        <v>68</v>
      </c>
    </row>
    <row r="49" spans="1:9" x14ac:dyDescent="0.35">
      <c r="A49" s="7" t="s">
        <v>9</v>
      </c>
      <c r="B49" s="7" t="s">
        <v>10</v>
      </c>
      <c r="C49" s="14">
        <v>45404</v>
      </c>
      <c r="D49">
        <v>9</v>
      </c>
      <c r="E49">
        <v>9</v>
      </c>
      <c r="F49" s="15">
        <v>2</v>
      </c>
      <c r="G49" s="15" t="s">
        <v>78</v>
      </c>
      <c r="H49">
        <v>0</v>
      </c>
      <c r="I49" s="1" t="s">
        <v>68</v>
      </c>
    </row>
    <row r="50" spans="1:9" x14ac:dyDescent="0.35">
      <c r="A50" s="7" t="s">
        <v>9</v>
      </c>
      <c r="B50" s="7" t="s">
        <v>10</v>
      </c>
      <c r="C50" s="14">
        <v>45405</v>
      </c>
      <c r="D50">
        <v>9</v>
      </c>
      <c r="F50" s="15">
        <v>5</v>
      </c>
      <c r="G50" s="15">
        <v>12</v>
      </c>
      <c r="H50">
        <v>0</v>
      </c>
      <c r="I50" s="1" t="s">
        <v>68</v>
      </c>
    </row>
    <row r="51" spans="1:9" x14ac:dyDescent="0.35">
      <c r="A51" s="7" t="s">
        <v>9</v>
      </c>
      <c r="B51" s="7" t="s">
        <v>10</v>
      </c>
      <c r="C51" s="14">
        <v>45406</v>
      </c>
      <c r="D51">
        <v>9</v>
      </c>
      <c r="F51" s="15">
        <v>4</v>
      </c>
      <c r="G51" s="15">
        <v>11</v>
      </c>
      <c r="H51">
        <v>0</v>
      </c>
      <c r="I51" s="1" t="s">
        <v>68</v>
      </c>
    </row>
    <row r="52" spans="1:9" x14ac:dyDescent="0.35">
      <c r="A52" s="7" t="s">
        <v>9</v>
      </c>
      <c r="B52" s="7" t="s">
        <v>10</v>
      </c>
      <c r="C52" s="14">
        <v>45407</v>
      </c>
      <c r="D52">
        <v>9</v>
      </c>
      <c r="F52" s="15">
        <v>3</v>
      </c>
      <c r="G52" s="15">
        <v>9</v>
      </c>
      <c r="H52">
        <v>0</v>
      </c>
      <c r="I52" s="1" t="s">
        <v>68</v>
      </c>
    </row>
    <row r="53" spans="1:9" x14ac:dyDescent="0.35">
      <c r="A53" s="7" t="s">
        <v>9</v>
      </c>
      <c r="B53" s="7" t="s">
        <v>10</v>
      </c>
      <c r="C53" s="14">
        <v>45408</v>
      </c>
      <c r="D53">
        <v>9</v>
      </c>
      <c r="F53" s="15">
        <v>11</v>
      </c>
      <c r="G53" s="15" t="s">
        <v>85</v>
      </c>
      <c r="H53">
        <v>0</v>
      </c>
      <c r="I53" s="1" t="s">
        <v>68</v>
      </c>
    </row>
    <row r="54" spans="1:9" x14ac:dyDescent="0.35">
      <c r="A54" s="7" t="s">
        <v>9</v>
      </c>
      <c r="B54" s="7" t="s">
        <v>10</v>
      </c>
      <c r="C54" s="14">
        <v>45409</v>
      </c>
      <c r="D54">
        <v>9</v>
      </c>
      <c r="F54" s="15">
        <v>3</v>
      </c>
      <c r="G54" s="15" t="s">
        <v>75</v>
      </c>
      <c r="H54">
        <v>0</v>
      </c>
      <c r="I54" s="1" t="s">
        <v>68</v>
      </c>
    </row>
    <row r="55" spans="1:9" x14ac:dyDescent="0.35">
      <c r="A55" s="7" t="s">
        <v>9</v>
      </c>
      <c r="B55" s="7" t="s">
        <v>10</v>
      </c>
      <c r="C55" s="14">
        <v>45410</v>
      </c>
      <c r="D55">
        <v>9</v>
      </c>
      <c r="F55" s="15">
        <v>3</v>
      </c>
      <c r="G55" s="15">
        <v>7</v>
      </c>
      <c r="H55">
        <v>0</v>
      </c>
      <c r="I55" s="1" t="s">
        <v>68</v>
      </c>
    </row>
    <row r="56" spans="1:9" x14ac:dyDescent="0.35">
      <c r="A56" s="7" t="s">
        <v>9</v>
      </c>
      <c r="B56" s="7" t="s">
        <v>10</v>
      </c>
      <c r="C56" s="14">
        <v>45411</v>
      </c>
      <c r="D56">
        <v>10</v>
      </c>
      <c r="E56">
        <v>10</v>
      </c>
      <c r="F56" s="15">
        <v>5</v>
      </c>
      <c r="G56" s="15">
        <v>10</v>
      </c>
      <c r="H56">
        <v>0</v>
      </c>
      <c r="I56" s="1" t="s">
        <v>68</v>
      </c>
    </row>
    <row r="57" spans="1:9" x14ac:dyDescent="0.35">
      <c r="A57" s="7" t="s">
        <v>9</v>
      </c>
      <c r="B57" s="7" t="s">
        <v>10</v>
      </c>
      <c r="C57" s="14">
        <v>45412</v>
      </c>
      <c r="D57">
        <v>10</v>
      </c>
      <c r="F57" s="15">
        <v>3</v>
      </c>
      <c r="G57" s="15" t="s">
        <v>80</v>
      </c>
      <c r="H57">
        <v>0</v>
      </c>
      <c r="I57" s="1" t="s">
        <v>68</v>
      </c>
    </row>
    <row r="58" spans="1:9" x14ac:dyDescent="0.35">
      <c r="A58" s="7" t="s">
        <v>9</v>
      </c>
      <c r="B58" s="7" t="s">
        <v>10</v>
      </c>
      <c r="C58" s="14">
        <v>45413</v>
      </c>
      <c r="D58">
        <v>10</v>
      </c>
      <c r="F58" s="15">
        <v>4</v>
      </c>
      <c r="G58" s="13">
        <v>13</v>
      </c>
      <c r="H58">
        <v>0</v>
      </c>
      <c r="I58" s="1" t="s">
        <v>68</v>
      </c>
    </row>
    <row r="59" spans="1:9" x14ac:dyDescent="0.35">
      <c r="A59" s="7" t="s">
        <v>9</v>
      </c>
      <c r="B59" s="7" t="s">
        <v>10</v>
      </c>
      <c r="C59" s="14">
        <v>45414</v>
      </c>
      <c r="D59">
        <v>10</v>
      </c>
      <c r="F59" s="15">
        <v>3</v>
      </c>
      <c r="G59" s="13">
        <v>10</v>
      </c>
      <c r="H59">
        <v>0</v>
      </c>
      <c r="I59" s="1" t="s">
        <v>68</v>
      </c>
    </row>
    <row r="60" spans="1:9" x14ac:dyDescent="0.35">
      <c r="A60" s="7" t="s">
        <v>9</v>
      </c>
      <c r="B60" s="7" t="s">
        <v>10</v>
      </c>
      <c r="C60" s="14">
        <v>45415</v>
      </c>
      <c r="D60">
        <v>10</v>
      </c>
      <c r="F60" s="15" t="s">
        <v>72</v>
      </c>
      <c r="G60" s="13">
        <v>10</v>
      </c>
      <c r="H60">
        <v>0</v>
      </c>
      <c r="I60" s="1" t="s">
        <v>68</v>
      </c>
    </row>
    <row r="61" spans="1:9" x14ac:dyDescent="0.35">
      <c r="A61" s="7" t="s">
        <v>9</v>
      </c>
      <c r="B61" s="7" t="s">
        <v>10</v>
      </c>
      <c r="C61" s="14">
        <v>45416</v>
      </c>
      <c r="D61">
        <v>10</v>
      </c>
      <c r="F61" s="15">
        <v>4</v>
      </c>
      <c r="G61" s="13">
        <v>9</v>
      </c>
      <c r="H61">
        <v>0</v>
      </c>
      <c r="I61" s="1" t="s">
        <v>68</v>
      </c>
    </row>
    <row r="62" spans="1:9" x14ac:dyDescent="0.35">
      <c r="A62" s="7" t="s">
        <v>9</v>
      </c>
      <c r="B62" s="7" t="s">
        <v>10</v>
      </c>
      <c r="C62" s="14">
        <v>45417</v>
      </c>
      <c r="D62">
        <v>10</v>
      </c>
      <c r="F62" s="15">
        <v>3</v>
      </c>
      <c r="G62" s="13">
        <v>10</v>
      </c>
      <c r="H62">
        <v>0</v>
      </c>
      <c r="I62" s="1" t="s">
        <v>68</v>
      </c>
    </row>
    <row r="63" spans="1:9" x14ac:dyDescent="0.35">
      <c r="A63" s="7" t="s">
        <v>9</v>
      </c>
      <c r="B63" s="7" t="s">
        <v>10</v>
      </c>
      <c r="C63" s="14">
        <v>45418</v>
      </c>
      <c r="D63">
        <v>10</v>
      </c>
      <c r="F63" s="15">
        <v>6</v>
      </c>
      <c r="G63" s="13">
        <v>12</v>
      </c>
      <c r="H63">
        <v>0</v>
      </c>
      <c r="I63" s="1" t="s">
        <v>68</v>
      </c>
    </row>
    <row r="64" spans="1:9" x14ac:dyDescent="0.35">
      <c r="A64" s="7" t="s">
        <v>9</v>
      </c>
      <c r="B64" s="7" t="s">
        <v>10</v>
      </c>
      <c r="C64" s="14">
        <v>45419</v>
      </c>
      <c r="D64">
        <v>11</v>
      </c>
      <c r="E64">
        <v>11</v>
      </c>
      <c r="F64" s="15">
        <v>1</v>
      </c>
      <c r="G64" s="15" t="s">
        <v>78</v>
      </c>
      <c r="H64">
        <v>0</v>
      </c>
      <c r="I64" s="1" t="s">
        <v>68</v>
      </c>
    </row>
    <row r="65" spans="1:9" x14ac:dyDescent="0.35">
      <c r="A65" s="7" t="s">
        <v>9</v>
      </c>
      <c r="B65" s="7" t="s">
        <v>10</v>
      </c>
      <c r="C65" s="14">
        <v>45420</v>
      </c>
      <c r="D65">
        <v>11</v>
      </c>
      <c r="F65" s="15">
        <v>3</v>
      </c>
      <c r="G65" s="15" t="s">
        <v>75</v>
      </c>
      <c r="H65">
        <v>0</v>
      </c>
      <c r="I65" s="1" t="s">
        <v>68</v>
      </c>
    </row>
    <row r="66" spans="1:9" x14ac:dyDescent="0.35">
      <c r="A66" s="7" t="s">
        <v>9</v>
      </c>
      <c r="B66" s="7" t="s">
        <v>10</v>
      </c>
      <c r="C66" s="14">
        <v>45421</v>
      </c>
      <c r="D66">
        <v>11</v>
      </c>
      <c r="F66" s="15">
        <v>4</v>
      </c>
      <c r="G66" s="15">
        <v>9</v>
      </c>
      <c r="H66">
        <v>0</v>
      </c>
      <c r="I66" s="1" t="s">
        <v>68</v>
      </c>
    </row>
    <row r="67" spans="1:9" x14ac:dyDescent="0.35">
      <c r="A67" s="7" t="s">
        <v>9</v>
      </c>
      <c r="B67" s="7" t="s">
        <v>10</v>
      </c>
      <c r="C67" s="14">
        <v>45422</v>
      </c>
      <c r="D67">
        <v>11</v>
      </c>
      <c r="F67" s="15">
        <v>4</v>
      </c>
      <c r="G67" s="15" t="s">
        <v>81</v>
      </c>
      <c r="H67">
        <v>0</v>
      </c>
      <c r="I67" s="1" t="s">
        <v>68</v>
      </c>
    </row>
    <row r="68" spans="1:9" x14ac:dyDescent="0.35">
      <c r="A68" s="7" t="s">
        <v>9</v>
      </c>
      <c r="B68" s="7" t="s">
        <v>10</v>
      </c>
      <c r="C68" s="14">
        <v>45423</v>
      </c>
      <c r="D68">
        <v>11</v>
      </c>
      <c r="F68" s="15">
        <v>5</v>
      </c>
      <c r="G68" s="13">
        <v>9</v>
      </c>
      <c r="H68">
        <v>0</v>
      </c>
      <c r="I68" s="1" t="s">
        <v>68</v>
      </c>
    </row>
    <row r="69" spans="1:9" x14ac:dyDescent="0.35">
      <c r="A69" s="7" t="s">
        <v>9</v>
      </c>
      <c r="B69" s="7" t="s">
        <v>10</v>
      </c>
      <c r="C69" s="14">
        <v>45424</v>
      </c>
      <c r="D69">
        <v>11</v>
      </c>
      <c r="F69" s="15">
        <v>7</v>
      </c>
      <c r="G69" s="13">
        <v>12</v>
      </c>
      <c r="H69">
        <v>0</v>
      </c>
      <c r="I69" s="1" t="s">
        <v>68</v>
      </c>
    </row>
    <row r="70" spans="1:9" x14ac:dyDescent="0.35">
      <c r="A70" s="7" t="s">
        <v>9</v>
      </c>
      <c r="B70" s="7" t="s">
        <v>10</v>
      </c>
      <c r="C70" s="14">
        <v>45425</v>
      </c>
      <c r="D70">
        <v>11</v>
      </c>
      <c r="F70" s="15">
        <v>3</v>
      </c>
      <c r="G70" s="15" t="s">
        <v>75</v>
      </c>
      <c r="H70">
        <v>0</v>
      </c>
      <c r="I70" s="1" t="s">
        <v>68</v>
      </c>
    </row>
    <row r="71" spans="1:9" x14ac:dyDescent="0.35">
      <c r="A71" s="7" t="s">
        <v>9</v>
      </c>
      <c r="B71" s="7" t="s">
        <v>10</v>
      </c>
      <c r="C71" s="14">
        <v>45426</v>
      </c>
      <c r="D71">
        <v>11</v>
      </c>
      <c r="F71" s="15">
        <v>4</v>
      </c>
      <c r="G71" s="15" t="s">
        <v>78</v>
      </c>
      <c r="H71">
        <v>0</v>
      </c>
      <c r="I71" s="1" t="s">
        <v>68</v>
      </c>
    </row>
    <row r="72" spans="1:9" x14ac:dyDescent="0.35">
      <c r="A72" s="7" t="s">
        <v>9</v>
      </c>
      <c r="B72" s="7" t="s">
        <v>10</v>
      </c>
      <c r="C72" s="14">
        <v>45427</v>
      </c>
      <c r="D72">
        <v>11</v>
      </c>
      <c r="F72" s="15">
        <v>5</v>
      </c>
      <c r="G72" s="15" t="s">
        <v>80</v>
      </c>
      <c r="H72">
        <v>0</v>
      </c>
      <c r="I72" s="1" t="s">
        <v>68</v>
      </c>
    </row>
    <row r="73" spans="1:9" x14ac:dyDescent="0.35">
      <c r="A73" s="7" t="s">
        <v>9</v>
      </c>
      <c r="B73" s="7" t="s">
        <v>10</v>
      </c>
      <c r="C73" s="14">
        <v>45428</v>
      </c>
      <c r="D73">
        <v>12</v>
      </c>
      <c r="E73">
        <v>12</v>
      </c>
      <c r="F73" s="15">
        <v>5</v>
      </c>
      <c r="G73" s="15">
        <v>13</v>
      </c>
      <c r="H73">
        <v>0</v>
      </c>
      <c r="I73" s="1" t="s">
        <v>68</v>
      </c>
    </row>
    <row r="74" spans="1:9" x14ac:dyDescent="0.35">
      <c r="A74" s="7" t="s">
        <v>9</v>
      </c>
      <c r="B74" s="7" t="s">
        <v>10</v>
      </c>
      <c r="C74" s="14">
        <v>45429</v>
      </c>
      <c r="D74">
        <v>12</v>
      </c>
      <c r="F74" s="15">
        <v>6</v>
      </c>
      <c r="G74" s="13">
        <v>10</v>
      </c>
      <c r="H74">
        <v>0</v>
      </c>
      <c r="I74" s="1" t="s">
        <v>68</v>
      </c>
    </row>
    <row r="75" spans="1:9" x14ac:dyDescent="0.35">
      <c r="A75" s="7" t="s">
        <v>9</v>
      </c>
      <c r="B75" s="7" t="s">
        <v>10</v>
      </c>
      <c r="C75" s="14">
        <v>45430</v>
      </c>
      <c r="D75">
        <v>12</v>
      </c>
      <c r="F75" s="15">
        <v>4</v>
      </c>
      <c r="G75" s="15" t="s">
        <v>85</v>
      </c>
      <c r="H75">
        <v>0</v>
      </c>
      <c r="I75" s="1" t="s">
        <v>68</v>
      </c>
    </row>
    <row r="76" spans="1:9" x14ac:dyDescent="0.35">
      <c r="A76" s="7" t="s">
        <v>9</v>
      </c>
      <c r="B76" s="7" t="s">
        <v>10</v>
      </c>
      <c r="C76" s="14">
        <v>45431</v>
      </c>
      <c r="D76">
        <v>12</v>
      </c>
      <c r="F76" s="15">
        <v>5</v>
      </c>
      <c r="G76" s="13">
        <v>7</v>
      </c>
      <c r="H76">
        <v>0</v>
      </c>
      <c r="I76" s="1" t="s">
        <v>68</v>
      </c>
    </row>
    <row r="77" spans="1:9" x14ac:dyDescent="0.35">
      <c r="A77" s="7" t="s">
        <v>9</v>
      </c>
      <c r="B77" s="7" t="s">
        <v>10</v>
      </c>
      <c r="C77" s="14">
        <v>45432</v>
      </c>
      <c r="D77">
        <v>12</v>
      </c>
      <c r="F77" s="15">
        <v>7</v>
      </c>
      <c r="G77" s="15" t="s">
        <v>85</v>
      </c>
      <c r="H77">
        <v>0</v>
      </c>
      <c r="I77" s="1" t="s">
        <v>68</v>
      </c>
    </row>
    <row r="78" spans="1:9" x14ac:dyDescent="0.35">
      <c r="A78" s="7" t="s">
        <v>9</v>
      </c>
      <c r="B78" s="7" t="s">
        <v>10</v>
      </c>
      <c r="C78" s="14">
        <v>45433</v>
      </c>
      <c r="D78">
        <v>12</v>
      </c>
      <c r="F78" s="15">
        <v>6</v>
      </c>
      <c r="G78" s="15">
        <v>11</v>
      </c>
      <c r="H78">
        <v>0</v>
      </c>
      <c r="I78" s="1" t="s">
        <v>68</v>
      </c>
    </row>
    <row r="79" spans="1:9" x14ac:dyDescent="0.35">
      <c r="A79" s="7" t="s">
        <v>9</v>
      </c>
      <c r="B79" s="7" t="s">
        <v>10</v>
      </c>
      <c r="C79" s="14">
        <v>45434</v>
      </c>
      <c r="D79">
        <v>12</v>
      </c>
      <c r="F79" s="15" t="s">
        <v>71</v>
      </c>
      <c r="G79" s="15">
        <v>10</v>
      </c>
      <c r="H79">
        <v>0</v>
      </c>
      <c r="I79" s="1" t="s">
        <v>68</v>
      </c>
    </row>
    <row r="80" spans="1:9" x14ac:dyDescent="0.35">
      <c r="A80" s="7" t="s">
        <v>9</v>
      </c>
      <c r="B80" s="7" t="s">
        <v>10</v>
      </c>
      <c r="C80" s="14">
        <v>45435</v>
      </c>
      <c r="D80">
        <v>12</v>
      </c>
      <c r="F80" s="15">
        <v>5</v>
      </c>
      <c r="G80" s="15">
        <v>14</v>
      </c>
      <c r="H80">
        <v>0</v>
      </c>
      <c r="I80" s="1" t="s">
        <v>68</v>
      </c>
    </row>
    <row r="81" spans="1:9" x14ac:dyDescent="0.35">
      <c r="A81" s="7" t="s">
        <v>9</v>
      </c>
      <c r="B81" s="7" t="s">
        <v>10</v>
      </c>
      <c r="C81" s="14">
        <v>45436</v>
      </c>
      <c r="D81">
        <v>13</v>
      </c>
      <c r="E81">
        <v>13</v>
      </c>
      <c r="F81" s="15">
        <v>11</v>
      </c>
      <c r="G81" s="15">
        <v>12</v>
      </c>
      <c r="H81">
        <v>0</v>
      </c>
      <c r="I81" s="1" t="s">
        <v>68</v>
      </c>
    </row>
    <row r="82" spans="1:9" x14ac:dyDescent="0.35">
      <c r="A82" s="7" t="s">
        <v>9</v>
      </c>
      <c r="B82" s="7" t="s">
        <v>10</v>
      </c>
      <c r="C82" s="14">
        <v>45437</v>
      </c>
      <c r="D82">
        <v>13</v>
      </c>
      <c r="F82" s="15">
        <v>3</v>
      </c>
      <c r="G82" s="15">
        <v>9</v>
      </c>
      <c r="H82">
        <v>0</v>
      </c>
      <c r="I82" s="1" t="s">
        <v>68</v>
      </c>
    </row>
    <row r="83" spans="1:9" x14ac:dyDescent="0.35">
      <c r="A83" s="7" t="s">
        <v>9</v>
      </c>
      <c r="B83" s="7" t="s">
        <v>10</v>
      </c>
      <c r="C83" s="14">
        <v>45438</v>
      </c>
      <c r="D83">
        <v>13</v>
      </c>
      <c r="F83" s="15" t="s">
        <v>74</v>
      </c>
      <c r="G83" s="15" t="s">
        <v>71</v>
      </c>
      <c r="H83">
        <v>0</v>
      </c>
      <c r="I83" s="1" t="s">
        <v>68</v>
      </c>
    </row>
    <row r="84" spans="1:9" x14ac:dyDescent="0.35">
      <c r="A84" s="7" t="s">
        <v>9</v>
      </c>
      <c r="B84" s="7" t="s">
        <v>10</v>
      </c>
      <c r="C84" s="14">
        <v>45439</v>
      </c>
      <c r="D84">
        <v>13</v>
      </c>
      <c r="F84" s="15">
        <v>4</v>
      </c>
      <c r="G84" s="15">
        <v>8</v>
      </c>
      <c r="H84">
        <v>0</v>
      </c>
      <c r="I84" s="1" t="s">
        <v>68</v>
      </c>
    </row>
    <row r="85" spans="1:9" x14ac:dyDescent="0.35">
      <c r="A85" s="7" t="s">
        <v>9</v>
      </c>
      <c r="B85" s="7" t="s">
        <v>10</v>
      </c>
      <c r="C85" s="14">
        <v>45440</v>
      </c>
      <c r="D85">
        <v>13</v>
      </c>
      <c r="F85" s="15">
        <v>3</v>
      </c>
      <c r="G85" s="15" t="s">
        <v>80</v>
      </c>
      <c r="H85">
        <v>0</v>
      </c>
      <c r="I85" s="1" t="s">
        <v>68</v>
      </c>
    </row>
    <row r="86" spans="1:9" x14ac:dyDescent="0.35">
      <c r="A86" s="7" t="s">
        <v>9</v>
      </c>
      <c r="B86" s="7" t="s">
        <v>10</v>
      </c>
      <c r="C86" s="14">
        <v>45441</v>
      </c>
      <c r="D86">
        <v>13</v>
      </c>
      <c r="F86" s="15">
        <v>4</v>
      </c>
      <c r="G86" s="15">
        <v>6</v>
      </c>
      <c r="H86">
        <v>0</v>
      </c>
      <c r="I86" s="1" t="s">
        <v>68</v>
      </c>
    </row>
    <row r="87" spans="1:9" x14ac:dyDescent="0.35">
      <c r="A87" s="7" t="s">
        <v>9</v>
      </c>
      <c r="B87" s="7" t="s">
        <v>10</v>
      </c>
      <c r="C87" s="14">
        <v>45442</v>
      </c>
      <c r="D87">
        <v>13</v>
      </c>
      <c r="F87" s="15">
        <v>3</v>
      </c>
      <c r="G87" s="15">
        <v>10</v>
      </c>
      <c r="H87">
        <v>0</v>
      </c>
      <c r="I87" s="1" t="s">
        <v>68</v>
      </c>
    </row>
    <row r="88" spans="1:9" x14ac:dyDescent="0.35">
      <c r="A88" s="7" t="s">
        <v>9</v>
      </c>
      <c r="B88" s="7" t="s">
        <v>10</v>
      </c>
      <c r="C88" s="14">
        <v>45443</v>
      </c>
      <c r="D88">
        <v>14</v>
      </c>
      <c r="E88">
        <v>14</v>
      </c>
      <c r="F88" s="15">
        <v>3</v>
      </c>
      <c r="G88" s="15" t="s">
        <v>72</v>
      </c>
      <c r="H88">
        <v>0</v>
      </c>
      <c r="I88" s="1" t="s">
        <v>68</v>
      </c>
    </row>
    <row r="89" spans="1:9" x14ac:dyDescent="0.35">
      <c r="A89" s="7" t="s">
        <v>9</v>
      </c>
      <c r="B89" s="7" t="s">
        <v>10</v>
      </c>
      <c r="C89" s="14">
        <v>45444</v>
      </c>
      <c r="D89">
        <v>14</v>
      </c>
      <c r="F89" s="15">
        <v>2</v>
      </c>
      <c r="G89" s="15" t="s">
        <v>85</v>
      </c>
      <c r="H89">
        <v>0</v>
      </c>
      <c r="I89" s="1" t="s">
        <v>68</v>
      </c>
    </row>
    <row r="90" spans="1:9" x14ac:dyDescent="0.35">
      <c r="A90" s="7" t="s">
        <v>9</v>
      </c>
      <c r="B90" s="7" t="s">
        <v>10</v>
      </c>
      <c r="C90" s="14">
        <v>45445</v>
      </c>
      <c r="D90">
        <v>14</v>
      </c>
      <c r="F90" s="15" t="s">
        <v>77</v>
      </c>
      <c r="G90" s="15" t="s">
        <v>81</v>
      </c>
      <c r="H90">
        <v>0</v>
      </c>
      <c r="I90" s="1" t="s">
        <v>68</v>
      </c>
    </row>
    <row r="91" spans="1:9" x14ac:dyDescent="0.35">
      <c r="A91" s="7" t="s">
        <v>9</v>
      </c>
      <c r="B91" s="7" t="s">
        <v>10</v>
      </c>
      <c r="C91" s="14">
        <v>45446</v>
      </c>
      <c r="D91">
        <v>14</v>
      </c>
      <c r="F91" s="15">
        <v>6</v>
      </c>
      <c r="G91" s="13">
        <v>7</v>
      </c>
      <c r="H91">
        <v>0</v>
      </c>
      <c r="I91" s="1" t="s">
        <v>68</v>
      </c>
    </row>
    <row r="92" spans="1:9" x14ac:dyDescent="0.35">
      <c r="A92" s="7" t="s">
        <v>9</v>
      </c>
      <c r="B92" s="7" t="s">
        <v>10</v>
      </c>
      <c r="C92" s="14">
        <v>45447</v>
      </c>
      <c r="D92">
        <v>14</v>
      </c>
      <c r="F92" s="15">
        <v>3</v>
      </c>
      <c r="G92" s="15" t="s">
        <v>73</v>
      </c>
      <c r="H92">
        <v>0</v>
      </c>
      <c r="I92" s="1" t="s">
        <v>68</v>
      </c>
    </row>
    <row r="93" spans="1:9" x14ac:dyDescent="0.35">
      <c r="A93" s="7" t="s">
        <v>9</v>
      </c>
      <c r="B93" s="7" t="s">
        <v>10</v>
      </c>
      <c r="C93" s="14">
        <v>45448</v>
      </c>
      <c r="D93">
        <v>14</v>
      </c>
      <c r="F93" s="15">
        <v>3</v>
      </c>
      <c r="G93" s="15" t="s">
        <v>72</v>
      </c>
      <c r="H93">
        <v>0</v>
      </c>
      <c r="I93" s="1" t="s">
        <v>68</v>
      </c>
    </row>
    <row r="94" spans="1:9" x14ac:dyDescent="0.35">
      <c r="A94" s="7" t="s">
        <v>9</v>
      </c>
      <c r="B94" s="7" t="s">
        <v>10</v>
      </c>
      <c r="C94" s="14">
        <v>45449</v>
      </c>
      <c r="D94">
        <v>15</v>
      </c>
      <c r="E94">
        <v>15</v>
      </c>
      <c r="F94" s="15">
        <v>5</v>
      </c>
      <c r="G94" s="15" t="s">
        <v>81</v>
      </c>
      <c r="H94">
        <v>0</v>
      </c>
      <c r="I94" s="1" t="s">
        <v>68</v>
      </c>
    </row>
    <row r="95" spans="1:9" x14ac:dyDescent="0.35">
      <c r="A95" s="7" t="s">
        <v>9</v>
      </c>
      <c r="B95" s="7" t="s">
        <v>10</v>
      </c>
      <c r="C95" s="14">
        <v>45450</v>
      </c>
      <c r="D95">
        <v>15</v>
      </c>
      <c r="F95" s="15">
        <v>5</v>
      </c>
      <c r="G95" s="13">
        <v>7</v>
      </c>
      <c r="H95">
        <v>0</v>
      </c>
      <c r="I95" s="1" t="s">
        <v>68</v>
      </c>
    </row>
    <row r="96" spans="1:9" x14ac:dyDescent="0.35">
      <c r="A96" s="7" t="s">
        <v>9</v>
      </c>
      <c r="B96" s="7" t="s">
        <v>10</v>
      </c>
      <c r="C96" s="14">
        <v>45451</v>
      </c>
      <c r="D96">
        <v>15</v>
      </c>
      <c r="F96" s="15">
        <v>6</v>
      </c>
      <c r="G96" s="13">
        <v>9</v>
      </c>
      <c r="H96">
        <v>0</v>
      </c>
      <c r="I96" s="1" t="s">
        <v>68</v>
      </c>
    </row>
    <row r="97" spans="1:9" x14ac:dyDescent="0.35">
      <c r="A97" s="7" t="s">
        <v>9</v>
      </c>
      <c r="B97" s="7" t="s">
        <v>10</v>
      </c>
      <c r="C97" s="14">
        <v>45452</v>
      </c>
      <c r="D97">
        <v>15</v>
      </c>
      <c r="F97" s="15">
        <v>5</v>
      </c>
      <c r="G97" s="13">
        <v>8</v>
      </c>
      <c r="H97">
        <v>0</v>
      </c>
      <c r="I97" s="1" t="s">
        <v>68</v>
      </c>
    </row>
    <row r="98" spans="1:9" x14ac:dyDescent="0.35">
      <c r="A98" s="7" t="s">
        <v>9</v>
      </c>
      <c r="B98" s="7" t="s">
        <v>10</v>
      </c>
      <c r="C98" s="14">
        <v>45453</v>
      </c>
      <c r="D98">
        <v>15</v>
      </c>
      <c r="F98" s="15">
        <v>3</v>
      </c>
      <c r="G98" s="15" t="s">
        <v>72</v>
      </c>
      <c r="H98">
        <v>0</v>
      </c>
      <c r="I98" s="1" t="s">
        <v>68</v>
      </c>
    </row>
    <row r="99" spans="1:9" x14ac:dyDescent="0.35">
      <c r="A99" s="7" t="s">
        <v>9</v>
      </c>
      <c r="B99" s="7" t="s">
        <v>10</v>
      </c>
      <c r="C99" s="14">
        <v>45454</v>
      </c>
      <c r="D99">
        <v>15</v>
      </c>
      <c r="F99" s="15">
        <v>4</v>
      </c>
      <c r="G99" s="15" t="s">
        <v>81</v>
      </c>
      <c r="H99">
        <v>0</v>
      </c>
      <c r="I99" s="1" t="s">
        <v>68</v>
      </c>
    </row>
    <row r="100" spans="1:9" x14ac:dyDescent="0.35">
      <c r="A100" s="7" t="s">
        <v>9</v>
      </c>
      <c r="B100" s="7" t="s">
        <v>10</v>
      </c>
      <c r="C100" s="14">
        <v>45455</v>
      </c>
      <c r="D100">
        <v>15</v>
      </c>
      <c r="F100" s="15">
        <v>3</v>
      </c>
      <c r="G100" s="15" t="s">
        <v>71</v>
      </c>
      <c r="H100">
        <v>0</v>
      </c>
      <c r="I100" s="1" t="s">
        <v>68</v>
      </c>
    </row>
    <row r="101" spans="1:9" x14ac:dyDescent="0.35">
      <c r="A101" s="7" t="s">
        <v>9</v>
      </c>
      <c r="B101" s="7" t="s">
        <v>10</v>
      </c>
      <c r="C101" s="14">
        <v>45456</v>
      </c>
      <c r="D101">
        <v>15</v>
      </c>
      <c r="F101" s="15" t="s">
        <v>77</v>
      </c>
      <c r="G101" s="15" t="s">
        <v>80</v>
      </c>
      <c r="H101">
        <v>0</v>
      </c>
      <c r="I101" s="1" t="s">
        <v>68</v>
      </c>
    </row>
    <row r="102" spans="1:9" x14ac:dyDescent="0.35">
      <c r="A102" s="7" t="s">
        <v>9</v>
      </c>
      <c r="B102" s="7" t="s">
        <v>10</v>
      </c>
      <c r="C102" s="14">
        <v>45457</v>
      </c>
      <c r="D102">
        <v>15</v>
      </c>
      <c r="F102" s="15">
        <v>2</v>
      </c>
      <c r="G102" s="13">
        <v>8</v>
      </c>
      <c r="H102">
        <v>0</v>
      </c>
      <c r="I102" s="1" t="s">
        <v>68</v>
      </c>
    </row>
    <row r="103" spans="1:9" x14ac:dyDescent="0.35">
      <c r="A103" s="7" t="s">
        <v>9</v>
      </c>
      <c r="B103" s="7" t="s">
        <v>10</v>
      </c>
      <c r="C103" s="14">
        <v>45458</v>
      </c>
      <c r="D103">
        <v>15</v>
      </c>
      <c r="F103" s="15">
        <v>3</v>
      </c>
      <c r="G103" s="15" t="s">
        <v>81</v>
      </c>
      <c r="H103">
        <v>0</v>
      </c>
      <c r="I103" s="1" t="s">
        <v>68</v>
      </c>
    </row>
    <row r="104" spans="1:9" x14ac:dyDescent="0.35">
      <c r="A104" s="7" t="s">
        <v>9</v>
      </c>
      <c r="B104" s="7" t="s">
        <v>10</v>
      </c>
      <c r="C104" s="14">
        <v>45459</v>
      </c>
      <c r="D104">
        <v>15</v>
      </c>
      <c r="F104" s="15">
        <v>1</v>
      </c>
      <c r="G104" s="13">
        <v>6</v>
      </c>
      <c r="H104">
        <v>0</v>
      </c>
      <c r="I104" s="1" t="s">
        <v>68</v>
      </c>
    </row>
    <row r="105" spans="1:9" x14ac:dyDescent="0.35">
      <c r="A105" s="7" t="s">
        <v>9</v>
      </c>
      <c r="B105" s="7" t="s">
        <v>10</v>
      </c>
      <c r="C105" s="14">
        <v>45460</v>
      </c>
      <c r="D105">
        <v>15</v>
      </c>
      <c r="F105" s="15">
        <v>8</v>
      </c>
      <c r="G105" s="13">
        <v>8</v>
      </c>
      <c r="H105">
        <v>0</v>
      </c>
      <c r="I105" s="1" t="s">
        <v>68</v>
      </c>
    </row>
    <row r="106" spans="1:9" x14ac:dyDescent="0.35">
      <c r="E106" s="26" t="s">
        <v>126</v>
      </c>
      <c r="F106" s="27">
        <f>AVERAGE(F10:F105)</f>
        <v>4.415730337078652</v>
      </c>
      <c r="G106" s="27">
        <f>AVERAGE(G10:G105)</f>
        <v>10.163265306122449</v>
      </c>
    </row>
    <row r="109" spans="1:9" x14ac:dyDescent="0.35">
      <c r="G109" s="7" t="s">
        <v>14</v>
      </c>
      <c r="H109" s="9">
        <f>COUNTIF(H2:H105,0)</f>
        <v>104</v>
      </c>
      <c r="I109" s="6">
        <f>(H109/$H$115)*100</f>
        <v>100</v>
      </c>
    </row>
    <row r="110" spans="1:9" x14ac:dyDescent="0.35">
      <c r="G110" s="7" t="s">
        <v>15</v>
      </c>
      <c r="H110" s="9">
        <f>COUNTIF(H2:H105,1)</f>
        <v>0</v>
      </c>
      <c r="I110" s="6">
        <f>(H110/$H$115)*100</f>
        <v>0</v>
      </c>
    </row>
    <row r="111" spans="1:9" x14ac:dyDescent="0.35">
      <c r="G111" s="7" t="s">
        <v>16</v>
      </c>
      <c r="H111" s="9">
        <f>COUNTIF(H2:H105,2)</f>
        <v>0</v>
      </c>
      <c r="I111" s="6">
        <f>(H111/$H$115)*100</f>
        <v>0</v>
      </c>
    </row>
    <row r="112" spans="1:9" x14ac:dyDescent="0.35">
      <c r="G112" s="7" t="s">
        <v>17</v>
      </c>
      <c r="H112" s="9">
        <f>COUNTIF(H2:H105,3)</f>
        <v>0</v>
      </c>
      <c r="I112" s="6">
        <f>(H112/$H$115)*100</f>
        <v>0</v>
      </c>
    </row>
    <row r="113" spans="7:9" x14ac:dyDescent="0.35">
      <c r="G113" s="7" t="s">
        <v>18</v>
      </c>
      <c r="H113" s="9">
        <f>COUNTIF(H2:H105,4)</f>
        <v>0</v>
      </c>
      <c r="I113" s="6">
        <f>(H113/$H$115)*100</f>
        <v>0</v>
      </c>
    </row>
    <row r="114" spans="7:9" x14ac:dyDescent="0.35">
      <c r="G114" s="11"/>
      <c r="H114" s="6"/>
      <c r="I114" s="6"/>
    </row>
    <row r="115" spans="7:9" x14ac:dyDescent="0.35">
      <c r="G115" s="11"/>
      <c r="H115" s="6">
        <f>SUM(H109:H113)</f>
        <v>104</v>
      </c>
      <c r="I115" s="6">
        <f>SUM(I109:I113)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10"/>
  <sheetViews>
    <sheetView zoomScale="80" zoomScaleNormal="80" workbookViewId="0">
      <selection activeCell="E102" sqref="E102:G102"/>
    </sheetView>
  </sheetViews>
  <sheetFormatPr defaultColWidth="10.6328125" defaultRowHeight="14.5" x14ac:dyDescent="0.35"/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4">
        <v>45398</v>
      </c>
      <c r="D2">
        <v>1</v>
      </c>
      <c r="E2">
        <v>1</v>
      </c>
      <c r="F2" s="13">
        <v>3</v>
      </c>
      <c r="G2" s="13">
        <v>18</v>
      </c>
      <c r="H2">
        <v>0</v>
      </c>
      <c r="I2" s="1" t="s">
        <v>68</v>
      </c>
    </row>
    <row r="3" spans="1:10" x14ac:dyDescent="0.35">
      <c r="A3" s="7" t="s">
        <v>9</v>
      </c>
      <c r="B3" s="7" t="s">
        <v>10</v>
      </c>
      <c r="C3" s="14">
        <v>45398</v>
      </c>
      <c r="D3">
        <v>1</v>
      </c>
      <c r="F3" s="13">
        <v>2</v>
      </c>
      <c r="G3" s="15" t="s">
        <v>89</v>
      </c>
      <c r="H3">
        <v>0</v>
      </c>
      <c r="I3" s="1" t="s">
        <v>68</v>
      </c>
    </row>
    <row r="4" spans="1:10" x14ac:dyDescent="0.35">
      <c r="A4" s="7" t="s">
        <v>9</v>
      </c>
      <c r="B4" s="7" t="s">
        <v>10</v>
      </c>
      <c r="C4" s="14">
        <v>45398</v>
      </c>
      <c r="D4">
        <v>1</v>
      </c>
      <c r="F4" s="13">
        <v>2</v>
      </c>
      <c r="G4" s="15" t="s">
        <v>86</v>
      </c>
      <c r="H4">
        <v>0</v>
      </c>
      <c r="I4" s="1" t="s">
        <v>68</v>
      </c>
    </row>
    <row r="5" spans="1:10" x14ac:dyDescent="0.35">
      <c r="A5" s="7" t="s">
        <v>9</v>
      </c>
      <c r="B5" s="7" t="s">
        <v>10</v>
      </c>
      <c r="C5" s="14">
        <v>45398</v>
      </c>
      <c r="D5">
        <v>1</v>
      </c>
      <c r="F5" s="13">
        <v>2</v>
      </c>
      <c r="G5" s="15" t="s">
        <v>84</v>
      </c>
      <c r="H5">
        <v>0</v>
      </c>
      <c r="I5" s="1" t="s">
        <v>68</v>
      </c>
    </row>
    <row r="6" spans="1:10" x14ac:dyDescent="0.35">
      <c r="A6" s="7" t="s">
        <v>9</v>
      </c>
      <c r="B6" s="7" t="s">
        <v>10</v>
      </c>
      <c r="C6" s="14">
        <v>45398</v>
      </c>
      <c r="D6">
        <v>1</v>
      </c>
      <c r="F6" s="13">
        <v>2</v>
      </c>
      <c r="G6" s="13">
        <v>17</v>
      </c>
      <c r="H6">
        <v>0</v>
      </c>
      <c r="I6" s="1" t="s">
        <v>68</v>
      </c>
    </row>
    <row r="7" spans="1:10" x14ac:dyDescent="0.35">
      <c r="A7" s="7" t="s">
        <v>9</v>
      </c>
      <c r="B7" s="7" t="s">
        <v>10</v>
      </c>
      <c r="C7" s="14">
        <v>45398</v>
      </c>
      <c r="D7">
        <v>1</v>
      </c>
      <c r="F7" s="13">
        <v>2</v>
      </c>
      <c r="G7" s="15" t="s">
        <v>88</v>
      </c>
      <c r="H7">
        <v>0</v>
      </c>
      <c r="I7" s="1" t="s">
        <v>68</v>
      </c>
    </row>
    <row r="8" spans="1:10" x14ac:dyDescent="0.35">
      <c r="A8" s="7" t="s">
        <v>9</v>
      </c>
      <c r="B8" s="7" t="s">
        <v>10</v>
      </c>
      <c r="C8" s="14">
        <v>45398</v>
      </c>
      <c r="D8">
        <v>2</v>
      </c>
      <c r="E8">
        <v>2</v>
      </c>
      <c r="F8" s="13">
        <v>5</v>
      </c>
      <c r="G8" s="15" t="s">
        <v>90</v>
      </c>
      <c r="H8">
        <v>0</v>
      </c>
      <c r="I8" s="1" t="s">
        <v>68</v>
      </c>
    </row>
    <row r="9" spans="1:10" x14ac:dyDescent="0.35">
      <c r="A9" s="7" t="s">
        <v>9</v>
      </c>
      <c r="B9" s="7" t="s">
        <v>10</v>
      </c>
      <c r="C9" s="14">
        <v>45398</v>
      </c>
      <c r="D9">
        <v>2</v>
      </c>
      <c r="F9" s="13">
        <v>3</v>
      </c>
      <c r="G9" s="13">
        <v>25</v>
      </c>
      <c r="H9">
        <v>0</v>
      </c>
      <c r="I9" s="1" t="s">
        <v>68</v>
      </c>
    </row>
    <row r="10" spans="1:10" x14ac:dyDescent="0.35">
      <c r="A10" s="7" t="s">
        <v>9</v>
      </c>
      <c r="B10" s="7" t="s">
        <v>10</v>
      </c>
      <c r="C10" s="14">
        <v>45398</v>
      </c>
      <c r="D10">
        <v>2</v>
      </c>
      <c r="F10" s="13">
        <v>5</v>
      </c>
      <c r="G10" s="15" t="s">
        <v>91</v>
      </c>
      <c r="H10">
        <v>0</v>
      </c>
      <c r="I10" s="1" t="s">
        <v>68</v>
      </c>
    </row>
    <row r="11" spans="1:10" x14ac:dyDescent="0.35">
      <c r="A11" s="7" t="s">
        <v>9</v>
      </c>
      <c r="B11" s="7" t="s">
        <v>10</v>
      </c>
      <c r="C11" s="14">
        <v>45398</v>
      </c>
      <c r="D11">
        <v>2</v>
      </c>
      <c r="F11" s="13">
        <v>8</v>
      </c>
      <c r="G11" s="13">
        <v>25</v>
      </c>
      <c r="H11">
        <v>0</v>
      </c>
      <c r="I11" s="1" t="s">
        <v>68</v>
      </c>
    </row>
    <row r="12" spans="1:10" x14ac:dyDescent="0.35">
      <c r="A12" s="7" t="s">
        <v>9</v>
      </c>
      <c r="B12" s="7" t="s">
        <v>10</v>
      </c>
      <c r="C12" s="14">
        <v>45398</v>
      </c>
      <c r="D12">
        <v>3</v>
      </c>
      <c r="E12">
        <v>3</v>
      </c>
      <c r="F12" s="15" t="s">
        <v>73</v>
      </c>
      <c r="G12" s="15">
        <v>23</v>
      </c>
      <c r="H12">
        <v>0</v>
      </c>
      <c r="I12" s="1" t="s">
        <v>68</v>
      </c>
    </row>
    <row r="13" spans="1:10" x14ac:dyDescent="0.35">
      <c r="A13" s="7" t="s">
        <v>9</v>
      </c>
      <c r="B13" s="7" t="s">
        <v>10</v>
      </c>
      <c r="C13" s="14">
        <v>45398</v>
      </c>
      <c r="D13">
        <v>3</v>
      </c>
      <c r="F13" s="15">
        <v>3</v>
      </c>
      <c r="G13" s="15" t="s">
        <v>89</v>
      </c>
      <c r="H13">
        <v>0</v>
      </c>
      <c r="I13" s="1" t="s">
        <v>68</v>
      </c>
    </row>
    <row r="14" spans="1:10" x14ac:dyDescent="0.35">
      <c r="A14" s="7" t="s">
        <v>9</v>
      </c>
      <c r="B14" s="7" t="s">
        <v>10</v>
      </c>
      <c r="C14" s="14">
        <v>45398</v>
      </c>
      <c r="D14">
        <v>3</v>
      </c>
      <c r="F14" s="15">
        <v>4</v>
      </c>
      <c r="G14" s="15" t="s">
        <v>89</v>
      </c>
      <c r="H14">
        <v>0</v>
      </c>
      <c r="I14" s="1" t="s">
        <v>68</v>
      </c>
    </row>
    <row r="15" spans="1:10" x14ac:dyDescent="0.35">
      <c r="A15" s="7" t="s">
        <v>9</v>
      </c>
      <c r="B15" s="7" t="s">
        <v>10</v>
      </c>
      <c r="C15" s="14">
        <v>45398</v>
      </c>
      <c r="D15">
        <v>3</v>
      </c>
      <c r="F15" s="15">
        <v>2</v>
      </c>
      <c r="G15" s="15" t="s">
        <v>92</v>
      </c>
      <c r="H15">
        <v>0</v>
      </c>
      <c r="I15" s="1" t="s">
        <v>68</v>
      </c>
    </row>
    <row r="16" spans="1:10" x14ac:dyDescent="0.35">
      <c r="A16" s="7" t="s">
        <v>9</v>
      </c>
      <c r="B16" s="7" t="s">
        <v>10</v>
      </c>
      <c r="C16" s="14">
        <v>45398</v>
      </c>
      <c r="D16">
        <v>3</v>
      </c>
      <c r="F16" s="15">
        <v>5</v>
      </c>
      <c r="G16" s="13">
        <v>23</v>
      </c>
      <c r="H16">
        <v>0</v>
      </c>
      <c r="I16" s="1" t="s">
        <v>68</v>
      </c>
    </row>
    <row r="17" spans="1:9" x14ac:dyDescent="0.35">
      <c r="A17" s="7" t="s">
        <v>9</v>
      </c>
      <c r="B17" s="7" t="s">
        <v>10</v>
      </c>
      <c r="C17" s="14">
        <v>45398</v>
      </c>
      <c r="D17">
        <v>3</v>
      </c>
      <c r="F17" s="15">
        <v>2</v>
      </c>
      <c r="G17" s="13">
        <v>23</v>
      </c>
      <c r="H17">
        <v>0</v>
      </c>
      <c r="I17" s="1" t="s">
        <v>68</v>
      </c>
    </row>
    <row r="18" spans="1:9" x14ac:dyDescent="0.35">
      <c r="A18" s="7" t="s">
        <v>9</v>
      </c>
      <c r="B18" s="7" t="s">
        <v>10</v>
      </c>
      <c r="C18" s="14">
        <v>45398</v>
      </c>
      <c r="D18">
        <v>4</v>
      </c>
      <c r="E18">
        <v>4</v>
      </c>
      <c r="F18" s="13">
        <v>1</v>
      </c>
      <c r="G18" s="15" t="s">
        <v>93</v>
      </c>
      <c r="H18">
        <v>0</v>
      </c>
      <c r="I18" s="1" t="s">
        <v>68</v>
      </c>
    </row>
    <row r="19" spans="1:9" x14ac:dyDescent="0.35">
      <c r="A19" s="7" t="s">
        <v>9</v>
      </c>
      <c r="B19" s="7" t="s">
        <v>10</v>
      </c>
      <c r="C19" s="14">
        <v>45398</v>
      </c>
      <c r="D19">
        <v>4</v>
      </c>
      <c r="F19" s="13">
        <v>4</v>
      </c>
      <c r="G19" s="13">
        <v>34</v>
      </c>
      <c r="H19">
        <v>0</v>
      </c>
      <c r="I19" s="1" t="s">
        <v>68</v>
      </c>
    </row>
    <row r="20" spans="1:9" x14ac:dyDescent="0.35">
      <c r="A20" s="7" t="s">
        <v>9</v>
      </c>
      <c r="B20" s="7" t="s">
        <v>10</v>
      </c>
      <c r="C20" s="14">
        <v>45398</v>
      </c>
      <c r="D20">
        <v>4</v>
      </c>
      <c r="F20" s="13">
        <v>3</v>
      </c>
      <c r="G20" s="13">
        <v>21</v>
      </c>
      <c r="H20">
        <v>0</v>
      </c>
      <c r="I20" s="1" t="s">
        <v>68</v>
      </c>
    </row>
    <row r="21" spans="1:9" x14ac:dyDescent="0.35">
      <c r="A21" s="7" t="s">
        <v>9</v>
      </c>
      <c r="B21" s="7" t="s">
        <v>10</v>
      </c>
      <c r="C21" s="14">
        <v>45398</v>
      </c>
      <c r="D21">
        <v>4</v>
      </c>
      <c r="F21" s="13">
        <v>7</v>
      </c>
      <c r="G21" s="13">
        <v>23</v>
      </c>
      <c r="H21">
        <v>0</v>
      </c>
      <c r="I21" s="1" t="s">
        <v>68</v>
      </c>
    </row>
    <row r="22" spans="1:9" x14ac:dyDescent="0.35">
      <c r="A22" s="7" t="s">
        <v>9</v>
      </c>
      <c r="B22" s="7" t="s">
        <v>10</v>
      </c>
      <c r="C22" s="14">
        <v>45398</v>
      </c>
      <c r="D22">
        <v>4</v>
      </c>
      <c r="F22" s="13">
        <v>6</v>
      </c>
      <c r="G22" s="13">
        <v>19</v>
      </c>
      <c r="H22">
        <v>0</v>
      </c>
      <c r="I22" s="1" t="s">
        <v>68</v>
      </c>
    </row>
    <row r="23" spans="1:9" x14ac:dyDescent="0.35">
      <c r="A23" s="7" t="s">
        <v>9</v>
      </c>
      <c r="B23" s="7" t="s">
        <v>10</v>
      </c>
      <c r="C23" s="14">
        <v>45398</v>
      </c>
      <c r="D23">
        <v>5</v>
      </c>
      <c r="E23">
        <v>5</v>
      </c>
      <c r="F23" s="13">
        <v>2</v>
      </c>
      <c r="G23" s="15" t="s">
        <v>92</v>
      </c>
      <c r="H23">
        <v>0</v>
      </c>
      <c r="I23" s="1" t="s">
        <v>68</v>
      </c>
    </row>
    <row r="24" spans="1:9" x14ac:dyDescent="0.35">
      <c r="A24" s="7" t="s">
        <v>9</v>
      </c>
      <c r="B24" s="7" t="s">
        <v>10</v>
      </c>
      <c r="C24" s="14">
        <v>45398</v>
      </c>
      <c r="D24">
        <v>5</v>
      </c>
      <c r="F24" s="13">
        <v>1</v>
      </c>
      <c r="G24" s="13">
        <v>14</v>
      </c>
      <c r="H24">
        <v>0</v>
      </c>
      <c r="I24" s="1" t="s">
        <v>68</v>
      </c>
    </row>
    <row r="25" spans="1:9" x14ac:dyDescent="0.35">
      <c r="A25" s="7" t="s">
        <v>9</v>
      </c>
      <c r="B25" s="7" t="s">
        <v>10</v>
      </c>
      <c r="C25" s="14">
        <v>45398</v>
      </c>
      <c r="D25">
        <v>5</v>
      </c>
      <c r="F25" s="13">
        <v>2</v>
      </c>
      <c r="G25" s="13">
        <v>17</v>
      </c>
      <c r="H25">
        <v>0</v>
      </c>
      <c r="I25" s="1" t="s">
        <v>68</v>
      </c>
    </row>
    <row r="26" spans="1:9" x14ac:dyDescent="0.35">
      <c r="A26" s="7" t="s">
        <v>9</v>
      </c>
      <c r="B26" s="7" t="s">
        <v>10</v>
      </c>
      <c r="C26" s="14">
        <v>45398</v>
      </c>
      <c r="D26">
        <v>5</v>
      </c>
      <c r="F26" s="13">
        <v>3</v>
      </c>
      <c r="G26" s="13">
        <v>14</v>
      </c>
      <c r="H26">
        <v>0</v>
      </c>
      <c r="I26" s="1" t="s">
        <v>68</v>
      </c>
    </row>
    <row r="27" spans="1:9" x14ac:dyDescent="0.35">
      <c r="A27" s="7" t="s">
        <v>9</v>
      </c>
      <c r="B27" s="7" t="s">
        <v>10</v>
      </c>
      <c r="C27" s="14">
        <v>45398</v>
      </c>
      <c r="D27">
        <v>5</v>
      </c>
      <c r="F27" s="13">
        <v>2</v>
      </c>
      <c r="G27" s="13">
        <v>12</v>
      </c>
      <c r="H27">
        <v>0</v>
      </c>
      <c r="I27" s="1" t="s">
        <v>68</v>
      </c>
    </row>
    <row r="28" spans="1:9" x14ac:dyDescent="0.35">
      <c r="A28" s="7" t="s">
        <v>9</v>
      </c>
      <c r="B28" s="7" t="s">
        <v>10</v>
      </c>
      <c r="C28" s="14">
        <v>45398</v>
      </c>
      <c r="D28">
        <v>5</v>
      </c>
      <c r="F28" s="13">
        <v>3</v>
      </c>
      <c r="G28" s="13">
        <v>14</v>
      </c>
      <c r="H28">
        <v>0</v>
      </c>
      <c r="I28" s="1" t="s">
        <v>68</v>
      </c>
    </row>
    <row r="29" spans="1:9" x14ac:dyDescent="0.35">
      <c r="A29" s="7" t="s">
        <v>9</v>
      </c>
      <c r="B29" s="7" t="s">
        <v>10</v>
      </c>
      <c r="C29" s="14">
        <v>45398</v>
      </c>
      <c r="D29">
        <v>6</v>
      </c>
      <c r="E29">
        <v>6</v>
      </c>
      <c r="F29" s="13">
        <v>5</v>
      </c>
      <c r="G29" s="13">
        <v>17</v>
      </c>
      <c r="H29">
        <v>0</v>
      </c>
      <c r="I29" s="1" t="s">
        <v>68</v>
      </c>
    </row>
    <row r="30" spans="1:9" x14ac:dyDescent="0.35">
      <c r="A30" s="7" t="s">
        <v>9</v>
      </c>
      <c r="B30" s="7" t="s">
        <v>10</v>
      </c>
      <c r="C30" s="14">
        <v>45398</v>
      </c>
      <c r="D30">
        <v>6</v>
      </c>
      <c r="F30" s="13">
        <v>3</v>
      </c>
      <c r="G30" s="13">
        <v>16</v>
      </c>
      <c r="H30">
        <v>0</v>
      </c>
      <c r="I30" s="1" t="s">
        <v>68</v>
      </c>
    </row>
    <row r="31" spans="1:9" x14ac:dyDescent="0.35">
      <c r="A31" s="7" t="s">
        <v>9</v>
      </c>
      <c r="B31" s="7" t="s">
        <v>10</v>
      </c>
      <c r="C31" s="14">
        <v>45398</v>
      </c>
      <c r="D31">
        <v>6</v>
      </c>
      <c r="F31" s="13">
        <v>6</v>
      </c>
      <c r="G31" s="13">
        <v>21</v>
      </c>
      <c r="H31">
        <v>0</v>
      </c>
      <c r="I31" s="1" t="s">
        <v>68</v>
      </c>
    </row>
    <row r="32" spans="1:9" x14ac:dyDescent="0.35">
      <c r="A32" s="7" t="s">
        <v>9</v>
      </c>
      <c r="B32" s="7" t="s">
        <v>10</v>
      </c>
      <c r="C32" s="14">
        <v>45398</v>
      </c>
      <c r="D32">
        <v>6</v>
      </c>
      <c r="F32" s="13">
        <v>4</v>
      </c>
      <c r="G32" s="13">
        <v>21</v>
      </c>
      <c r="H32">
        <v>0</v>
      </c>
      <c r="I32" s="1" t="s">
        <v>68</v>
      </c>
    </row>
    <row r="33" spans="1:9" x14ac:dyDescent="0.35">
      <c r="A33" s="7" t="s">
        <v>9</v>
      </c>
      <c r="B33" s="7" t="s">
        <v>10</v>
      </c>
      <c r="C33" s="14">
        <v>45398</v>
      </c>
      <c r="D33">
        <v>6</v>
      </c>
      <c r="F33" s="13">
        <v>3</v>
      </c>
      <c r="G33" s="13">
        <v>13</v>
      </c>
      <c r="H33">
        <v>0</v>
      </c>
      <c r="I33" s="1" t="s">
        <v>68</v>
      </c>
    </row>
    <row r="34" spans="1:9" x14ac:dyDescent="0.35">
      <c r="A34" s="7" t="s">
        <v>9</v>
      </c>
      <c r="B34" s="7" t="s">
        <v>10</v>
      </c>
      <c r="C34" s="14">
        <v>45398</v>
      </c>
      <c r="D34">
        <v>7</v>
      </c>
      <c r="E34">
        <v>7</v>
      </c>
      <c r="F34" s="13">
        <v>3</v>
      </c>
      <c r="G34" s="13">
        <v>20</v>
      </c>
      <c r="H34">
        <v>0</v>
      </c>
      <c r="I34" s="1" t="s">
        <v>68</v>
      </c>
    </row>
    <row r="35" spans="1:9" x14ac:dyDescent="0.35">
      <c r="A35" s="7" t="s">
        <v>9</v>
      </c>
      <c r="B35" s="7" t="s">
        <v>10</v>
      </c>
      <c r="C35" s="14">
        <v>45398</v>
      </c>
      <c r="D35">
        <v>7</v>
      </c>
      <c r="F35" s="13">
        <v>6</v>
      </c>
      <c r="G35" s="13">
        <v>21</v>
      </c>
      <c r="H35">
        <v>0</v>
      </c>
      <c r="I35" s="1" t="s">
        <v>68</v>
      </c>
    </row>
    <row r="36" spans="1:9" x14ac:dyDescent="0.35">
      <c r="A36" s="7" t="s">
        <v>9</v>
      </c>
      <c r="B36" s="7" t="s">
        <v>10</v>
      </c>
      <c r="C36" s="14">
        <v>45398</v>
      </c>
      <c r="D36">
        <v>7</v>
      </c>
      <c r="F36" s="13">
        <v>3</v>
      </c>
      <c r="G36" s="13">
        <v>18</v>
      </c>
      <c r="H36">
        <v>0</v>
      </c>
      <c r="I36" s="1" t="s">
        <v>68</v>
      </c>
    </row>
    <row r="37" spans="1:9" x14ac:dyDescent="0.35">
      <c r="A37" s="7" t="s">
        <v>9</v>
      </c>
      <c r="B37" s="7" t="s">
        <v>10</v>
      </c>
      <c r="C37" s="14">
        <v>45398</v>
      </c>
      <c r="D37">
        <v>7</v>
      </c>
      <c r="F37" s="13">
        <v>1</v>
      </c>
      <c r="G37" s="13">
        <v>19</v>
      </c>
      <c r="H37">
        <v>0</v>
      </c>
      <c r="I37" s="1" t="s">
        <v>68</v>
      </c>
    </row>
    <row r="38" spans="1:9" x14ac:dyDescent="0.35">
      <c r="A38" s="7" t="s">
        <v>9</v>
      </c>
      <c r="B38" s="7" t="s">
        <v>10</v>
      </c>
      <c r="C38" s="14">
        <v>45398</v>
      </c>
      <c r="D38">
        <v>7</v>
      </c>
      <c r="F38" s="13">
        <v>4</v>
      </c>
      <c r="G38" s="13">
        <v>14</v>
      </c>
      <c r="H38">
        <v>0</v>
      </c>
      <c r="I38" s="1" t="s">
        <v>68</v>
      </c>
    </row>
    <row r="39" spans="1:9" x14ac:dyDescent="0.35">
      <c r="A39" s="7" t="s">
        <v>9</v>
      </c>
      <c r="B39" s="7" t="s">
        <v>10</v>
      </c>
      <c r="C39" s="14">
        <v>45398</v>
      </c>
      <c r="D39">
        <v>8</v>
      </c>
      <c r="E39">
        <v>8</v>
      </c>
      <c r="F39" s="13">
        <v>4</v>
      </c>
      <c r="G39" s="15" t="s">
        <v>88</v>
      </c>
      <c r="H39">
        <v>0</v>
      </c>
      <c r="I39" s="1" t="s">
        <v>68</v>
      </c>
    </row>
    <row r="40" spans="1:9" x14ac:dyDescent="0.35">
      <c r="A40" s="7" t="s">
        <v>9</v>
      </c>
      <c r="B40" s="7" t="s">
        <v>10</v>
      </c>
      <c r="C40" s="14">
        <v>45398</v>
      </c>
      <c r="D40">
        <v>8</v>
      </c>
      <c r="F40" s="13">
        <v>3</v>
      </c>
      <c r="G40" s="13">
        <v>15</v>
      </c>
      <c r="H40">
        <v>0</v>
      </c>
      <c r="I40" s="1" t="s">
        <v>68</v>
      </c>
    </row>
    <row r="41" spans="1:9" x14ac:dyDescent="0.35">
      <c r="A41" s="7" t="s">
        <v>9</v>
      </c>
      <c r="B41" s="7" t="s">
        <v>10</v>
      </c>
      <c r="C41" s="14">
        <v>45398</v>
      </c>
      <c r="D41">
        <v>8</v>
      </c>
      <c r="F41" s="13">
        <v>2</v>
      </c>
      <c r="G41" s="15" t="s">
        <v>79</v>
      </c>
      <c r="H41">
        <v>0</v>
      </c>
      <c r="I41" s="1" t="s">
        <v>68</v>
      </c>
    </row>
    <row r="42" spans="1:9" x14ac:dyDescent="0.35">
      <c r="A42" s="7" t="s">
        <v>9</v>
      </c>
      <c r="B42" s="7" t="s">
        <v>10</v>
      </c>
      <c r="C42" s="14">
        <v>45398</v>
      </c>
      <c r="D42">
        <v>8</v>
      </c>
      <c r="F42" s="15" t="s">
        <v>74</v>
      </c>
      <c r="G42" s="13">
        <v>17</v>
      </c>
      <c r="H42">
        <v>0</v>
      </c>
      <c r="I42" s="1" t="s">
        <v>68</v>
      </c>
    </row>
    <row r="43" spans="1:9" x14ac:dyDescent="0.35">
      <c r="A43" s="7" t="s">
        <v>9</v>
      </c>
      <c r="B43" s="7" t="s">
        <v>10</v>
      </c>
      <c r="C43" s="14">
        <v>45398</v>
      </c>
      <c r="D43">
        <v>8</v>
      </c>
      <c r="F43" s="15" t="s">
        <v>77</v>
      </c>
      <c r="G43" s="13">
        <v>18</v>
      </c>
      <c r="H43">
        <v>0</v>
      </c>
      <c r="I43" s="1" t="s">
        <v>68</v>
      </c>
    </row>
    <row r="44" spans="1:9" x14ac:dyDescent="0.35">
      <c r="A44" s="7" t="s">
        <v>9</v>
      </c>
      <c r="B44" s="7" t="s">
        <v>10</v>
      </c>
      <c r="C44" s="14">
        <v>45398</v>
      </c>
      <c r="D44">
        <v>8</v>
      </c>
      <c r="F44" s="15" t="s">
        <v>75</v>
      </c>
      <c r="G44" s="15" t="s">
        <v>86</v>
      </c>
      <c r="H44">
        <v>0</v>
      </c>
      <c r="I44" s="1" t="s">
        <v>68</v>
      </c>
    </row>
    <row r="45" spans="1:9" x14ac:dyDescent="0.35">
      <c r="A45" s="7" t="s">
        <v>9</v>
      </c>
      <c r="B45" s="7" t="s">
        <v>10</v>
      </c>
      <c r="C45" s="14">
        <v>45398</v>
      </c>
      <c r="D45">
        <v>8</v>
      </c>
      <c r="F45" s="15" t="s">
        <v>74</v>
      </c>
      <c r="G45" s="13">
        <v>18</v>
      </c>
      <c r="H45">
        <v>0</v>
      </c>
      <c r="I45" s="1" t="s">
        <v>68</v>
      </c>
    </row>
    <row r="46" spans="1:9" x14ac:dyDescent="0.35">
      <c r="A46" s="7" t="s">
        <v>9</v>
      </c>
      <c r="B46" s="7" t="s">
        <v>10</v>
      </c>
      <c r="C46" s="14">
        <v>45398</v>
      </c>
      <c r="D46">
        <v>9</v>
      </c>
      <c r="E46">
        <v>9</v>
      </c>
      <c r="F46" s="13">
        <v>6</v>
      </c>
      <c r="G46" s="15" t="s">
        <v>79</v>
      </c>
      <c r="H46">
        <v>0</v>
      </c>
      <c r="I46" s="1" t="s">
        <v>68</v>
      </c>
    </row>
    <row r="47" spans="1:9" x14ac:dyDescent="0.35">
      <c r="A47" s="7" t="s">
        <v>9</v>
      </c>
      <c r="B47" s="7" t="s">
        <v>10</v>
      </c>
      <c r="C47" s="14">
        <v>45398</v>
      </c>
      <c r="D47">
        <v>9</v>
      </c>
      <c r="F47" s="13">
        <v>3</v>
      </c>
      <c r="G47" s="15" t="s">
        <v>83</v>
      </c>
      <c r="H47">
        <v>0</v>
      </c>
      <c r="I47" s="1" t="s">
        <v>68</v>
      </c>
    </row>
    <row r="48" spans="1:9" x14ac:dyDescent="0.35">
      <c r="A48" s="7" t="s">
        <v>9</v>
      </c>
      <c r="B48" s="7" t="s">
        <v>10</v>
      </c>
      <c r="C48" s="14">
        <v>45398</v>
      </c>
      <c r="D48">
        <v>9</v>
      </c>
      <c r="F48" s="13">
        <v>2</v>
      </c>
      <c r="G48" s="15" t="s">
        <v>83</v>
      </c>
      <c r="H48">
        <v>0</v>
      </c>
      <c r="I48" s="1" t="s">
        <v>68</v>
      </c>
    </row>
    <row r="49" spans="1:9" x14ac:dyDescent="0.35">
      <c r="A49" s="7" t="s">
        <v>9</v>
      </c>
      <c r="B49" s="7" t="s">
        <v>10</v>
      </c>
      <c r="C49" s="14">
        <v>45398</v>
      </c>
      <c r="D49">
        <v>9</v>
      </c>
      <c r="F49" s="15" t="s">
        <v>74</v>
      </c>
      <c r="G49" s="13">
        <v>19</v>
      </c>
      <c r="H49">
        <v>0</v>
      </c>
      <c r="I49" s="1" t="s">
        <v>68</v>
      </c>
    </row>
    <row r="50" spans="1:9" x14ac:dyDescent="0.35">
      <c r="A50" s="7" t="s">
        <v>9</v>
      </c>
      <c r="B50" s="7" t="s">
        <v>10</v>
      </c>
      <c r="C50" s="14">
        <v>45398</v>
      </c>
      <c r="D50">
        <v>9</v>
      </c>
      <c r="F50" s="13">
        <v>3</v>
      </c>
      <c r="G50" s="15" t="s">
        <v>89</v>
      </c>
      <c r="H50">
        <v>0</v>
      </c>
      <c r="I50" s="1" t="s">
        <v>68</v>
      </c>
    </row>
    <row r="51" spans="1:9" x14ac:dyDescent="0.35">
      <c r="A51" s="7" t="s">
        <v>9</v>
      </c>
      <c r="B51" s="7" t="s">
        <v>10</v>
      </c>
      <c r="C51" s="14">
        <v>45398</v>
      </c>
      <c r="D51">
        <v>9</v>
      </c>
      <c r="F51" s="13">
        <v>5</v>
      </c>
      <c r="G51" s="13">
        <v>22</v>
      </c>
      <c r="H51">
        <v>0</v>
      </c>
      <c r="I51" s="1" t="s">
        <v>68</v>
      </c>
    </row>
    <row r="52" spans="1:9" x14ac:dyDescent="0.35">
      <c r="A52" s="7" t="s">
        <v>9</v>
      </c>
      <c r="B52" s="7" t="s">
        <v>10</v>
      </c>
      <c r="C52" s="14">
        <v>45398</v>
      </c>
      <c r="D52">
        <v>10</v>
      </c>
      <c r="E52">
        <v>10</v>
      </c>
      <c r="F52" s="13">
        <v>3</v>
      </c>
      <c r="G52" s="13">
        <v>19</v>
      </c>
      <c r="H52">
        <v>0</v>
      </c>
      <c r="I52" s="1" t="s">
        <v>68</v>
      </c>
    </row>
    <row r="53" spans="1:9" x14ac:dyDescent="0.35">
      <c r="A53" s="7" t="s">
        <v>9</v>
      </c>
      <c r="B53" s="7" t="s">
        <v>10</v>
      </c>
      <c r="C53" s="14">
        <v>45398</v>
      </c>
      <c r="D53">
        <v>10</v>
      </c>
      <c r="F53" s="13">
        <v>3</v>
      </c>
      <c r="G53" s="15" t="s">
        <v>92</v>
      </c>
      <c r="H53">
        <v>0</v>
      </c>
      <c r="I53" s="1" t="s">
        <v>68</v>
      </c>
    </row>
    <row r="54" spans="1:9" x14ac:dyDescent="0.35">
      <c r="A54" s="7" t="s">
        <v>9</v>
      </c>
      <c r="B54" s="7" t="s">
        <v>10</v>
      </c>
      <c r="C54" s="14">
        <v>45398</v>
      </c>
      <c r="D54">
        <v>10</v>
      </c>
      <c r="E54" s="1"/>
      <c r="F54" s="15" t="s">
        <v>76</v>
      </c>
      <c r="G54" s="13">
        <v>14</v>
      </c>
      <c r="H54">
        <v>0</v>
      </c>
      <c r="I54" s="1" t="s">
        <v>68</v>
      </c>
    </row>
    <row r="55" spans="1:9" x14ac:dyDescent="0.35">
      <c r="A55" s="7" t="s">
        <v>9</v>
      </c>
      <c r="B55" s="7" t="s">
        <v>10</v>
      </c>
      <c r="C55" s="14">
        <v>45398</v>
      </c>
      <c r="D55">
        <v>10</v>
      </c>
      <c r="E55" s="1"/>
      <c r="F55" s="15" t="s">
        <v>74</v>
      </c>
      <c r="G55" s="13">
        <v>24</v>
      </c>
      <c r="H55">
        <v>0</v>
      </c>
      <c r="I55" s="1" t="s">
        <v>68</v>
      </c>
    </row>
    <row r="56" spans="1:9" x14ac:dyDescent="0.35">
      <c r="A56" s="7" t="s">
        <v>9</v>
      </c>
      <c r="B56" s="7" t="s">
        <v>10</v>
      </c>
      <c r="C56" s="14">
        <v>45398</v>
      </c>
      <c r="D56">
        <v>10</v>
      </c>
      <c r="E56" s="1"/>
      <c r="F56" s="15" t="s">
        <v>77</v>
      </c>
      <c r="G56" s="15" t="s">
        <v>92</v>
      </c>
      <c r="H56">
        <v>0</v>
      </c>
      <c r="I56" s="1" t="s">
        <v>68</v>
      </c>
    </row>
    <row r="57" spans="1:9" x14ac:dyDescent="0.35">
      <c r="A57" s="7" t="s">
        <v>9</v>
      </c>
      <c r="B57" s="7" t="s">
        <v>10</v>
      </c>
      <c r="C57" s="14">
        <v>45398</v>
      </c>
      <c r="D57">
        <v>10</v>
      </c>
      <c r="F57" s="13">
        <v>3</v>
      </c>
      <c r="G57" s="13">
        <v>21</v>
      </c>
      <c r="H57">
        <v>0</v>
      </c>
      <c r="I57" s="1" t="s">
        <v>68</v>
      </c>
    </row>
    <row r="58" spans="1:9" x14ac:dyDescent="0.35">
      <c r="A58" s="7" t="s">
        <v>9</v>
      </c>
      <c r="B58" s="7" t="s">
        <v>10</v>
      </c>
      <c r="C58" s="14">
        <v>45398</v>
      </c>
      <c r="D58">
        <v>11</v>
      </c>
      <c r="E58">
        <v>11</v>
      </c>
      <c r="F58" s="13">
        <v>3</v>
      </c>
      <c r="G58" s="13">
        <v>27</v>
      </c>
      <c r="H58">
        <v>0</v>
      </c>
      <c r="I58" s="1" t="s">
        <v>68</v>
      </c>
    </row>
    <row r="59" spans="1:9" x14ac:dyDescent="0.35">
      <c r="A59" s="7" t="s">
        <v>9</v>
      </c>
      <c r="B59" s="7" t="s">
        <v>10</v>
      </c>
      <c r="C59" s="14">
        <v>45398</v>
      </c>
      <c r="D59">
        <v>11</v>
      </c>
      <c r="F59" s="13">
        <v>3</v>
      </c>
      <c r="G59" s="15" t="s">
        <v>91</v>
      </c>
      <c r="H59">
        <v>0</v>
      </c>
      <c r="I59" s="1" t="s">
        <v>68</v>
      </c>
    </row>
    <row r="60" spans="1:9" x14ac:dyDescent="0.35">
      <c r="A60" s="7" t="s">
        <v>9</v>
      </c>
      <c r="B60" s="7" t="s">
        <v>10</v>
      </c>
      <c r="C60" s="14">
        <v>45398</v>
      </c>
      <c r="D60">
        <v>11</v>
      </c>
      <c r="F60" s="13">
        <v>4</v>
      </c>
      <c r="G60" s="13">
        <v>24</v>
      </c>
      <c r="H60">
        <v>0</v>
      </c>
      <c r="I60" s="1" t="s">
        <v>68</v>
      </c>
    </row>
    <row r="61" spans="1:9" x14ac:dyDescent="0.35">
      <c r="A61" s="7" t="s">
        <v>9</v>
      </c>
      <c r="B61" s="7" t="s">
        <v>10</v>
      </c>
      <c r="C61" s="14">
        <v>45398</v>
      </c>
      <c r="D61">
        <v>11</v>
      </c>
      <c r="F61" s="13">
        <v>3</v>
      </c>
      <c r="G61" s="13">
        <v>19</v>
      </c>
      <c r="H61">
        <v>0</v>
      </c>
      <c r="I61" s="1" t="s">
        <v>68</v>
      </c>
    </row>
    <row r="62" spans="1:9" x14ac:dyDescent="0.35">
      <c r="A62" s="7" t="s">
        <v>9</v>
      </c>
      <c r="B62" s="7" t="s">
        <v>10</v>
      </c>
      <c r="C62" s="14">
        <v>45398</v>
      </c>
      <c r="D62">
        <v>11</v>
      </c>
      <c r="F62" s="13">
        <v>2</v>
      </c>
      <c r="G62" s="13">
        <v>28</v>
      </c>
      <c r="H62">
        <v>0</v>
      </c>
      <c r="I62" s="1" t="s">
        <v>68</v>
      </c>
    </row>
    <row r="63" spans="1:9" x14ac:dyDescent="0.35">
      <c r="A63" s="7" t="s">
        <v>9</v>
      </c>
      <c r="B63" s="7" t="s">
        <v>10</v>
      </c>
      <c r="C63" s="14">
        <v>45398</v>
      </c>
      <c r="D63">
        <v>12</v>
      </c>
      <c r="E63">
        <v>12</v>
      </c>
      <c r="F63" s="13">
        <v>6</v>
      </c>
      <c r="G63" s="13">
        <v>33</v>
      </c>
      <c r="H63">
        <v>0</v>
      </c>
      <c r="I63" s="1" t="s">
        <v>68</v>
      </c>
    </row>
    <row r="64" spans="1:9" x14ac:dyDescent="0.35">
      <c r="A64" s="7" t="s">
        <v>9</v>
      </c>
      <c r="B64" s="7" t="s">
        <v>10</v>
      </c>
      <c r="C64" s="14">
        <v>45398</v>
      </c>
      <c r="D64">
        <v>12</v>
      </c>
      <c r="F64" s="13">
        <v>5</v>
      </c>
      <c r="G64" s="13">
        <v>31</v>
      </c>
      <c r="H64">
        <v>0</v>
      </c>
      <c r="I64" s="1" t="s">
        <v>68</v>
      </c>
    </row>
    <row r="65" spans="1:9" x14ac:dyDescent="0.35">
      <c r="A65" s="7" t="s">
        <v>9</v>
      </c>
      <c r="B65" s="7" t="s">
        <v>10</v>
      </c>
      <c r="C65" s="14">
        <v>45398</v>
      </c>
      <c r="D65">
        <v>12</v>
      </c>
      <c r="F65" s="13">
        <v>5</v>
      </c>
      <c r="G65" s="15" t="s">
        <v>94</v>
      </c>
      <c r="H65">
        <v>0</v>
      </c>
      <c r="I65" s="1" t="s">
        <v>68</v>
      </c>
    </row>
    <row r="66" spans="1:9" x14ac:dyDescent="0.35">
      <c r="A66" s="7" t="s">
        <v>9</v>
      </c>
      <c r="B66" s="7" t="s">
        <v>10</v>
      </c>
      <c r="C66" s="14">
        <v>45398</v>
      </c>
      <c r="D66">
        <v>12</v>
      </c>
      <c r="F66" s="13">
        <v>3</v>
      </c>
      <c r="G66" s="13">
        <v>25</v>
      </c>
      <c r="H66">
        <v>0</v>
      </c>
      <c r="I66" s="1" t="s">
        <v>68</v>
      </c>
    </row>
    <row r="67" spans="1:9" x14ac:dyDescent="0.35">
      <c r="A67" s="7" t="s">
        <v>9</v>
      </c>
      <c r="B67" s="7" t="s">
        <v>10</v>
      </c>
      <c r="C67" s="14">
        <v>45398</v>
      </c>
      <c r="D67">
        <v>12</v>
      </c>
      <c r="F67" s="13">
        <v>2</v>
      </c>
      <c r="G67" s="15" t="s">
        <v>95</v>
      </c>
      <c r="H67">
        <v>0</v>
      </c>
      <c r="I67" s="1" t="s">
        <v>68</v>
      </c>
    </row>
    <row r="68" spans="1:9" x14ac:dyDescent="0.35">
      <c r="A68" s="7" t="s">
        <v>9</v>
      </c>
      <c r="B68" s="7" t="s">
        <v>10</v>
      </c>
      <c r="C68" s="14">
        <v>45398</v>
      </c>
      <c r="D68">
        <v>13</v>
      </c>
      <c r="E68">
        <v>13</v>
      </c>
      <c r="F68" s="13">
        <v>2</v>
      </c>
      <c r="G68" s="15" t="s">
        <v>84</v>
      </c>
      <c r="H68">
        <v>0</v>
      </c>
      <c r="I68" s="1" t="s">
        <v>68</v>
      </c>
    </row>
    <row r="69" spans="1:9" x14ac:dyDescent="0.35">
      <c r="A69" s="7" t="s">
        <v>9</v>
      </c>
      <c r="B69" s="7" t="s">
        <v>10</v>
      </c>
      <c r="C69" s="14">
        <v>45398</v>
      </c>
      <c r="D69">
        <v>13</v>
      </c>
      <c r="F69" s="13">
        <v>4</v>
      </c>
      <c r="G69" s="13">
        <v>13</v>
      </c>
      <c r="H69">
        <v>0</v>
      </c>
      <c r="I69" s="1" t="s">
        <v>68</v>
      </c>
    </row>
    <row r="70" spans="1:9" x14ac:dyDescent="0.35">
      <c r="A70" s="7" t="s">
        <v>9</v>
      </c>
      <c r="B70" s="7" t="s">
        <v>10</v>
      </c>
      <c r="C70" s="14">
        <v>45398</v>
      </c>
      <c r="D70">
        <v>13</v>
      </c>
      <c r="F70" s="13">
        <v>2</v>
      </c>
      <c r="G70" s="15" t="s">
        <v>84</v>
      </c>
      <c r="H70">
        <v>0</v>
      </c>
      <c r="I70" s="1" t="s">
        <v>68</v>
      </c>
    </row>
    <row r="71" spans="1:9" x14ac:dyDescent="0.35">
      <c r="A71" s="7" t="s">
        <v>9</v>
      </c>
      <c r="B71" s="7" t="s">
        <v>10</v>
      </c>
      <c r="C71" s="14">
        <v>45398</v>
      </c>
      <c r="D71">
        <v>13</v>
      </c>
      <c r="F71" s="13">
        <v>3</v>
      </c>
      <c r="G71" s="15" t="s">
        <v>88</v>
      </c>
      <c r="H71">
        <v>0</v>
      </c>
      <c r="I71" s="1" t="s">
        <v>68</v>
      </c>
    </row>
    <row r="72" spans="1:9" x14ac:dyDescent="0.35">
      <c r="A72" s="7" t="s">
        <v>9</v>
      </c>
      <c r="B72" s="7" t="s">
        <v>10</v>
      </c>
      <c r="C72" s="14">
        <v>45398</v>
      </c>
      <c r="D72">
        <v>13</v>
      </c>
      <c r="F72" s="15" t="s">
        <v>77</v>
      </c>
      <c r="G72" s="13">
        <v>16</v>
      </c>
      <c r="H72">
        <v>0</v>
      </c>
      <c r="I72" s="1" t="s">
        <v>68</v>
      </c>
    </row>
    <row r="73" spans="1:9" x14ac:dyDescent="0.35">
      <c r="A73" s="7" t="s">
        <v>9</v>
      </c>
      <c r="B73" s="7" t="s">
        <v>10</v>
      </c>
      <c r="C73" s="14">
        <v>45398</v>
      </c>
      <c r="D73">
        <v>13</v>
      </c>
      <c r="F73" s="13">
        <v>12</v>
      </c>
      <c r="G73" s="15" t="s">
        <v>87</v>
      </c>
      <c r="H73">
        <v>0</v>
      </c>
      <c r="I73" s="1" t="s">
        <v>68</v>
      </c>
    </row>
    <row r="74" spans="1:9" x14ac:dyDescent="0.35">
      <c r="A74" s="7" t="s">
        <v>9</v>
      </c>
      <c r="B74" s="7" t="s">
        <v>10</v>
      </c>
      <c r="C74" s="14">
        <v>45398</v>
      </c>
      <c r="D74">
        <v>13</v>
      </c>
      <c r="F74" s="15" t="s">
        <v>77</v>
      </c>
      <c r="G74" s="13">
        <v>10</v>
      </c>
      <c r="H74">
        <v>0</v>
      </c>
      <c r="I74" s="1" t="s">
        <v>68</v>
      </c>
    </row>
    <row r="75" spans="1:9" x14ac:dyDescent="0.35">
      <c r="A75" s="7" t="s">
        <v>9</v>
      </c>
      <c r="B75" s="7" t="s">
        <v>10</v>
      </c>
      <c r="C75" s="14">
        <v>45398</v>
      </c>
      <c r="D75">
        <v>13</v>
      </c>
      <c r="F75" s="13">
        <v>2</v>
      </c>
      <c r="G75" s="13">
        <v>13</v>
      </c>
      <c r="H75">
        <v>0</v>
      </c>
      <c r="I75" s="1" t="s">
        <v>68</v>
      </c>
    </row>
    <row r="76" spans="1:9" x14ac:dyDescent="0.35">
      <c r="A76" s="7" t="s">
        <v>9</v>
      </c>
      <c r="B76" s="7" t="s">
        <v>10</v>
      </c>
      <c r="C76" s="14">
        <v>45398</v>
      </c>
      <c r="D76">
        <v>13</v>
      </c>
      <c r="F76" s="13">
        <v>2</v>
      </c>
      <c r="G76" s="13">
        <v>13</v>
      </c>
      <c r="H76">
        <v>0</v>
      </c>
      <c r="I76" s="1" t="s">
        <v>68</v>
      </c>
    </row>
    <row r="77" spans="1:9" x14ac:dyDescent="0.35">
      <c r="A77" s="7" t="s">
        <v>9</v>
      </c>
      <c r="B77" s="7" t="s">
        <v>10</v>
      </c>
      <c r="C77" s="14">
        <v>45398</v>
      </c>
      <c r="D77">
        <v>14</v>
      </c>
      <c r="E77">
        <v>14</v>
      </c>
      <c r="F77" s="13">
        <v>6</v>
      </c>
      <c r="G77" s="15" t="s">
        <v>85</v>
      </c>
      <c r="H77">
        <v>0</v>
      </c>
      <c r="I77" s="1" t="s">
        <v>68</v>
      </c>
    </row>
    <row r="78" spans="1:9" x14ac:dyDescent="0.35">
      <c r="A78" s="7" t="s">
        <v>9</v>
      </c>
      <c r="B78" s="7" t="s">
        <v>10</v>
      </c>
      <c r="C78" s="14">
        <v>45398</v>
      </c>
      <c r="D78">
        <v>14</v>
      </c>
      <c r="F78" s="15" t="s">
        <v>71</v>
      </c>
      <c r="G78" s="13">
        <v>18</v>
      </c>
      <c r="H78">
        <v>0</v>
      </c>
      <c r="I78" s="1" t="s">
        <v>68</v>
      </c>
    </row>
    <row r="79" spans="1:9" x14ac:dyDescent="0.35">
      <c r="A79" s="7" t="s">
        <v>9</v>
      </c>
      <c r="B79" s="7" t="s">
        <v>10</v>
      </c>
      <c r="C79" s="14">
        <v>45398</v>
      </c>
      <c r="D79">
        <v>14</v>
      </c>
      <c r="F79" s="13">
        <v>2</v>
      </c>
      <c r="G79" s="13">
        <v>16</v>
      </c>
      <c r="H79">
        <v>0</v>
      </c>
      <c r="I79" s="1" t="s">
        <v>68</v>
      </c>
    </row>
    <row r="80" spans="1:9" x14ac:dyDescent="0.35">
      <c r="A80" s="7" t="s">
        <v>9</v>
      </c>
      <c r="B80" s="7" t="s">
        <v>10</v>
      </c>
      <c r="C80" s="14">
        <v>45398</v>
      </c>
      <c r="D80">
        <v>14</v>
      </c>
      <c r="F80" s="13">
        <v>4</v>
      </c>
      <c r="G80" s="15" t="s">
        <v>96</v>
      </c>
      <c r="H80">
        <v>0</v>
      </c>
      <c r="I80" s="1" t="s">
        <v>68</v>
      </c>
    </row>
    <row r="81" spans="1:9" x14ac:dyDescent="0.35">
      <c r="A81" s="7" t="s">
        <v>9</v>
      </c>
      <c r="B81" s="7" t="s">
        <v>10</v>
      </c>
      <c r="C81" s="14">
        <v>45398</v>
      </c>
      <c r="D81">
        <v>14</v>
      </c>
      <c r="F81" s="13">
        <v>7</v>
      </c>
      <c r="G81" s="13">
        <v>20</v>
      </c>
      <c r="H81">
        <v>0</v>
      </c>
      <c r="I81" s="1" t="s">
        <v>68</v>
      </c>
    </row>
    <row r="82" spans="1:9" x14ac:dyDescent="0.35">
      <c r="A82" s="7" t="s">
        <v>9</v>
      </c>
      <c r="B82" s="7" t="s">
        <v>10</v>
      </c>
      <c r="C82" s="14">
        <v>45398</v>
      </c>
      <c r="D82">
        <v>14</v>
      </c>
      <c r="F82" s="13">
        <v>6</v>
      </c>
      <c r="G82" s="13">
        <v>18</v>
      </c>
      <c r="H82">
        <v>0</v>
      </c>
      <c r="I82" s="1" t="s">
        <v>68</v>
      </c>
    </row>
    <row r="83" spans="1:9" x14ac:dyDescent="0.35">
      <c r="A83" s="7" t="s">
        <v>9</v>
      </c>
      <c r="B83" s="7" t="s">
        <v>10</v>
      </c>
      <c r="C83" s="14">
        <v>45398</v>
      </c>
      <c r="D83">
        <v>15</v>
      </c>
      <c r="E83">
        <v>15</v>
      </c>
      <c r="F83" s="13">
        <v>6</v>
      </c>
      <c r="G83" s="13">
        <v>13</v>
      </c>
      <c r="H83">
        <v>0</v>
      </c>
      <c r="I83" s="1" t="s">
        <v>68</v>
      </c>
    </row>
    <row r="84" spans="1:9" x14ac:dyDescent="0.35">
      <c r="A84" s="7" t="s">
        <v>9</v>
      </c>
      <c r="B84" s="7" t="s">
        <v>10</v>
      </c>
      <c r="C84" s="14">
        <v>45398</v>
      </c>
      <c r="D84">
        <v>15</v>
      </c>
      <c r="F84" s="13">
        <v>4</v>
      </c>
      <c r="G84" s="15" t="s">
        <v>88</v>
      </c>
      <c r="H84">
        <v>0</v>
      </c>
      <c r="I84" s="1" t="s">
        <v>68</v>
      </c>
    </row>
    <row r="85" spans="1:9" x14ac:dyDescent="0.35">
      <c r="A85" s="7" t="s">
        <v>9</v>
      </c>
      <c r="B85" s="7" t="s">
        <v>10</v>
      </c>
      <c r="C85" s="14">
        <v>45398</v>
      </c>
      <c r="D85">
        <v>15</v>
      </c>
      <c r="F85" s="13">
        <v>2</v>
      </c>
      <c r="G85" s="15" t="s">
        <v>85</v>
      </c>
      <c r="H85">
        <v>0</v>
      </c>
      <c r="I85" s="1" t="s">
        <v>68</v>
      </c>
    </row>
    <row r="86" spans="1:9" x14ac:dyDescent="0.35">
      <c r="A86" s="7" t="s">
        <v>9</v>
      </c>
      <c r="B86" s="7" t="s">
        <v>10</v>
      </c>
      <c r="C86" s="14">
        <v>45398</v>
      </c>
      <c r="D86">
        <v>15</v>
      </c>
      <c r="F86" s="13">
        <v>4</v>
      </c>
      <c r="G86" s="15" t="s">
        <v>97</v>
      </c>
      <c r="H86">
        <v>0</v>
      </c>
      <c r="I86" s="1" t="s">
        <v>68</v>
      </c>
    </row>
    <row r="87" spans="1:9" x14ac:dyDescent="0.35">
      <c r="A87" s="7" t="s">
        <v>9</v>
      </c>
      <c r="B87" s="7" t="s">
        <v>10</v>
      </c>
      <c r="C87" s="14">
        <v>45398</v>
      </c>
      <c r="D87">
        <v>15</v>
      </c>
      <c r="F87" s="13">
        <v>3</v>
      </c>
      <c r="G87" s="15" t="s">
        <v>88</v>
      </c>
      <c r="H87">
        <v>0</v>
      </c>
      <c r="I87" s="1" t="s">
        <v>68</v>
      </c>
    </row>
    <row r="88" spans="1:9" x14ac:dyDescent="0.35">
      <c r="A88" s="7" t="s">
        <v>9</v>
      </c>
      <c r="B88" s="7" t="s">
        <v>10</v>
      </c>
      <c r="C88" s="14">
        <v>45398</v>
      </c>
      <c r="D88">
        <v>15</v>
      </c>
      <c r="F88" s="13">
        <v>2</v>
      </c>
      <c r="G88" s="13">
        <v>15</v>
      </c>
      <c r="H88">
        <v>0</v>
      </c>
      <c r="I88" s="1" t="s">
        <v>68</v>
      </c>
    </row>
    <row r="89" spans="1:9" x14ac:dyDescent="0.35">
      <c r="A89" s="7" t="s">
        <v>9</v>
      </c>
      <c r="B89" s="7" t="s">
        <v>10</v>
      </c>
      <c r="C89" s="14">
        <v>45398</v>
      </c>
      <c r="D89">
        <v>15</v>
      </c>
      <c r="F89" s="13">
        <v>2</v>
      </c>
      <c r="G89" s="13">
        <v>17</v>
      </c>
      <c r="H89">
        <v>0</v>
      </c>
      <c r="I89" s="1" t="s">
        <v>68</v>
      </c>
    </row>
    <row r="90" spans="1:9" x14ac:dyDescent="0.35">
      <c r="A90" s="7" t="s">
        <v>9</v>
      </c>
      <c r="B90" s="7" t="s">
        <v>10</v>
      </c>
      <c r="C90" s="14">
        <v>45398</v>
      </c>
      <c r="D90">
        <v>16</v>
      </c>
      <c r="E90">
        <v>16</v>
      </c>
      <c r="F90" s="13">
        <v>4</v>
      </c>
      <c r="G90" s="13">
        <v>16</v>
      </c>
      <c r="H90">
        <v>0</v>
      </c>
      <c r="I90" s="1" t="s">
        <v>68</v>
      </c>
    </row>
    <row r="91" spans="1:9" x14ac:dyDescent="0.35">
      <c r="A91" s="7" t="s">
        <v>9</v>
      </c>
      <c r="B91" s="7" t="s">
        <v>10</v>
      </c>
      <c r="C91" s="14">
        <v>45398</v>
      </c>
      <c r="D91">
        <v>16</v>
      </c>
      <c r="F91" s="15" t="s">
        <v>72</v>
      </c>
      <c r="G91" s="13">
        <v>27</v>
      </c>
      <c r="H91">
        <v>0</v>
      </c>
      <c r="I91" s="1" t="s">
        <v>68</v>
      </c>
    </row>
    <row r="92" spans="1:9" x14ac:dyDescent="0.35">
      <c r="A92" s="7" t="s">
        <v>9</v>
      </c>
      <c r="B92" s="7" t="s">
        <v>10</v>
      </c>
      <c r="C92" s="14">
        <v>45398</v>
      </c>
      <c r="D92">
        <v>16</v>
      </c>
      <c r="F92" s="13">
        <v>3</v>
      </c>
      <c r="G92" s="13">
        <v>24</v>
      </c>
      <c r="H92">
        <v>0</v>
      </c>
      <c r="I92" s="1" t="s">
        <v>68</v>
      </c>
    </row>
    <row r="93" spans="1:9" x14ac:dyDescent="0.35">
      <c r="A93" s="7" t="s">
        <v>9</v>
      </c>
      <c r="B93" s="7" t="s">
        <v>10</v>
      </c>
      <c r="C93" s="14">
        <v>45398</v>
      </c>
      <c r="D93">
        <v>16</v>
      </c>
      <c r="F93" s="13">
        <v>3</v>
      </c>
      <c r="G93" s="13">
        <v>24</v>
      </c>
      <c r="H93">
        <v>0</v>
      </c>
      <c r="I93" s="1" t="s">
        <v>68</v>
      </c>
    </row>
    <row r="94" spans="1:9" x14ac:dyDescent="0.35">
      <c r="A94" s="7" t="s">
        <v>9</v>
      </c>
      <c r="B94" s="7" t="s">
        <v>10</v>
      </c>
      <c r="C94" s="14">
        <v>45398</v>
      </c>
      <c r="D94">
        <v>16</v>
      </c>
      <c r="F94" s="15" t="s">
        <v>77</v>
      </c>
      <c r="G94" s="13">
        <v>23</v>
      </c>
      <c r="H94">
        <v>0</v>
      </c>
      <c r="I94" s="1" t="s">
        <v>68</v>
      </c>
    </row>
    <row r="95" spans="1:9" x14ac:dyDescent="0.35">
      <c r="A95" s="7" t="s">
        <v>9</v>
      </c>
      <c r="B95" s="7" t="s">
        <v>10</v>
      </c>
      <c r="C95" s="14">
        <v>45398</v>
      </c>
      <c r="D95">
        <v>16</v>
      </c>
      <c r="F95" s="13">
        <v>5</v>
      </c>
      <c r="G95" s="13">
        <v>26</v>
      </c>
      <c r="H95">
        <v>0</v>
      </c>
      <c r="I95" s="1" t="s">
        <v>68</v>
      </c>
    </row>
    <row r="96" spans="1:9" x14ac:dyDescent="0.35">
      <c r="A96" s="7" t="s">
        <v>9</v>
      </c>
      <c r="B96" s="7" t="s">
        <v>10</v>
      </c>
      <c r="C96" s="14">
        <v>45398</v>
      </c>
      <c r="D96">
        <v>17</v>
      </c>
      <c r="E96">
        <v>17</v>
      </c>
      <c r="F96" s="15" t="s">
        <v>77</v>
      </c>
      <c r="G96" s="15" t="s">
        <v>98</v>
      </c>
      <c r="H96">
        <v>0</v>
      </c>
      <c r="I96" s="1" t="s">
        <v>68</v>
      </c>
    </row>
    <row r="97" spans="1:9" x14ac:dyDescent="0.35">
      <c r="A97" s="7" t="s">
        <v>9</v>
      </c>
      <c r="B97" s="7" t="s">
        <v>10</v>
      </c>
      <c r="C97" s="14">
        <v>45398</v>
      </c>
      <c r="D97">
        <v>17</v>
      </c>
      <c r="F97" s="13">
        <v>4</v>
      </c>
      <c r="G97" s="13">
        <v>34</v>
      </c>
      <c r="H97">
        <v>0</v>
      </c>
      <c r="I97" s="1" t="s">
        <v>68</v>
      </c>
    </row>
    <row r="98" spans="1:9" x14ac:dyDescent="0.35">
      <c r="A98" s="7" t="s">
        <v>9</v>
      </c>
      <c r="B98" s="7" t="s">
        <v>10</v>
      </c>
      <c r="C98" s="14">
        <v>45398</v>
      </c>
      <c r="D98">
        <v>17</v>
      </c>
      <c r="F98" s="13">
        <v>3</v>
      </c>
      <c r="G98" s="15" t="s">
        <v>98</v>
      </c>
      <c r="H98">
        <v>0</v>
      </c>
      <c r="I98" s="1" t="s">
        <v>68</v>
      </c>
    </row>
    <row r="99" spans="1:9" x14ac:dyDescent="0.35">
      <c r="A99" s="7" t="s">
        <v>9</v>
      </c>
      <c r="B99" s="7" t="s">
        <v>10</v>
      </c>
      <c r="C99" s="14">
        <v>45398</v>
      </c>
      <c r="D99">
        <v>17</v>
      </c>
      <c r="F99" s="13">
        <v>5</v>
      </c>
      <c r="G99" s="13">
        <v>29</v>
      </c>
      <c r="H99">
        <v>0</v>
      </c>
      <c r="I99" s="1" t="s">
        <v>68</v>
      </c>
    </row>
    <row r="100" spans="1:9" x14ac:dyDescent="0.35">
      <c r="A100" s="7" t="s">
        <v>9</v>
      </c>
      <c r="B100" s="7" t="s">
        <v>10</v>
      </c>
      <c r="C100" s="14">
        <v>45398</v>
      </c>
      <c r="D100">
        <v>17</v>
      </c>
      <c r="F100" s="15" t="s">
        <v>73</v>
      </c>
      <c r="G100" s="15" t="s">
        <v>99</v>
      </c>
      <c r="H100">
        <v>0</v>
      </c>
      <c r="I100" s="1" t="s">
        <v>68</v>
      </c>
    </row>
    <row r="101" spans="1:9" x14ac:dyDescent="0.35">
      <c r="A101" s="7" t="s">
        <v>9</v>
      </c>
      <c r="B101" s="7" t="s">
        <v>10</v>
      </c>
      <c r="C101" s="14">
        <v>45398</v>
      </c>
      <c r="D101">
        <v>17</v>
      </c>
      <c r="F101" s="13">
        <v>5</v>
      </c>
      <c r="G101" s="15" t="s">
        <v>94</v>
      </c>
      <c r="H101">
        <v>0</v>
      </c>
      <c r="I101" s="1" t="s">
        <v>68</v>
      </c>
    </row>
    <row r="102" spans="1:9" x14ac:dyDescent="0.35">
      <c r="E102" s="26" t="s">
        <v>126</v>
      </c>
      <c r="F102" s="27">
        <f>AVERAGE(F6:F101)</f>
        <v>3.6625000000000001</v>
      </c>
      <c r="G102" s="27">
        <f>AVERAGE(G6:G101)</f>
        <v>20.048387096774192</v>
      </c>
    </row>
    <row r="104" spans="1:9" x14ac:dyDescent="0.35">
      <c r="G104" s="7" t="s">
        <v>14</v>
      </c>
      <c r="H104" s="9">
        <f>COUNTIF(H2:H101,0)</f>
        <v>100</v>
      </c>
      <c r="I104" s="6">
        <f>(H104/$H$110)*100</f>
        <v>100</v>
      </c>
    </row>
    <row r="105" spans="1:9" x14ac:dyDescent="0.35">
      <c r="G105" s="7" t="s">
        <v>15</v>
      </c>
      <c r="H105" s="9">
        <f>COUNTIF(H2:H101,1)</f>
        <v>0</v>
      </c>
      <c r="I105" s="6">
        <f>(H105/$H$110)*100</f>
        <v>0</v>
      </c>
    </row>
    <row r="106" spans="1:9" x14ac:dyDescent="0.35">
      <c r="G106" s="7" t="s">
        <v>16</v>
      </c>
      <c r="H106" s="9">
        <f>COUNTIF(H2:H101,2)</f>
        <v>0</v>
      </c>
      <c r="I106" s="6">
        <f>(H106/$H$110)*100</f>
        <v>0</v>
      </c>
    </row>
    <row r="107" spans="1:9" x14ac:dyDescent="0.35">
      <c r="G107" s="7" t="s">
        <v>17</v>
      </c>
      <c r="H107" s="9">
        <f>COUNTIF(H2:H101,3)</f>
        <v>0</v>
      </c>
      <c r="I107" s="6">
        <f>(H107/$H$110)*100</f>
        <v>0</v>
      </c>
    </row>
    <row r="108" spans="1:9" x14ac:dyDescent="0.35">
      <c r="G108" s="7" t="s">
        <v>18</v>
      </c>
      <c r="H108" s="9">
        <f>COUNTIF(H2:H101,4)</f>
        <v>0</v>
      </c>
      <c r="I108" s="6">
        <f>(H108/$H$110)*100</f>
        <v>0</v>
      </c>
    </row>
    <row r="109" spans="1:9" x14ac:dyDescent="0.35">
      <c r="G109" s="11"/>
      <c r="H109" s="6"/>
      <c r="I109" s="6"/>
    </row>
    <row r="110" spans="1:9" x14ac:dyDescent="0.35">
      <c r="G110" s="11"/>
      <c r="H110" s="6">
        <f>SUM(H104:H108)</f>
        <v>100</v>
      </c>
      <c r="I110" s="6">
        <f>SUM(I104:I108)</f>
        <v>100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13"/>
  <sheetViews>
    <sheetView zoomScaleNormal="100" workbookViewId="0">
      <selection activeCell="E104" sqref="E104:G104"/>
    </sheetView>
  </sheetViews>
  <sheetFormatPr defaultColWidth="10.6328125" defaultRowHeight="14.5" x14ac:dyDescent="0.35"/>
  <cols>
    <col min="1" max="1" width="9.6328125" bestFit="1" customWidth="1"/>
    <col min="2" max="2" width="20" bestFit="1" customWidth="1"/>
    <col min="3" max="3" width="10.453125" bestFit="1" customWidth="1"/>
    <col min="4" max="4" width="10.81640625" bestFit="1" customWidth="1"/>
    <col min="5" max="5" width="14" bestFit="1" customWidth="1"/>
    <col min="6" max="6" width="13.6328125" style="13" bestFit="1" customWidth="1"/>
    <col min="7" max="7" width="11.81640625" style="6" bestFit="1" customWidth="1"/>
    <col min="8" max="8" width="11" bestFit="1" customWidth="1"/>
    <col min="9" max="9" width="8.6328125" bestFit="1" customWidth="1"/>
    <col min="10" max="10" width="9.1796875" bestFit="1" customWidth="1"/>
    <col min="11" max="11" width="2.1796875" bestFit="1" customWidth="1"/>
  </cols>
  <sheetData>
    <row r="1" spans="1:11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1" x14ac:dyDescent="0.35">
      <c r="A2" s="7" t="s">
        <v>9</v>
      </c>
      <c r="B2" s="7" t="s">
        <v>10</v>
      </c>
      <c r="C2" s="14">
        <v>45421</v>
      </c>
      <c r="D2">
        <v>1</v>
      </c>
      <c r="E2">
        <v>1</v>
      </c>
      <c r="F2" s="13">
        <v>3</v>
      </c>
      <c r="G2" s="6">
        <v>22</v>
      </c>
      <c r="H2">
        <v>0</v>
      </c>
      <c r="I2" s="1" t="s">
        <v>68</v>
      </c>
      <c r="K2">
        <v>6</v>
      </c>
    </row>
    <row r="3" spans="1:11" x14ac:dyDescent="0.35">
      <c r="A3" s="7" t="s">
        <v>9</v>
      </c>
      <c r="B3" s="7" t="s">
        <v>10</v>
      </c>
      <c r="C3" s="14">
        <v>45421</v>
      </c>
      <c r="D3">
        <v>1</v>
      </c>
      <c r="F3" s="13">
        <v>1</v>
      </c>
      <c r="G3" s="9" t="s">
        <v>100</v>
      </c>
      <c r="H3">
        <v>0</v>
      </c>
      <c r="I3" s="1" t="s">
        <v>68</v>
      </c>
    </row>
    <row r="4" spans="1:11" x14ac:dyDescent="0.35">
      <c r="A4" s="7" t="s">
        <v>9</v>
      </c>
      <c r="B4" s="7" t="s">
        <v>10</v>
      </c>
      <c r="C4" s="14">
        <v>45421</v>
      </c>
      <c r="D4">
        <v>1</v>
      </c>
      <c r="F4" s="13">
        <v>1</v>
      </c>
      <c r="G4" s="9" t="s">
        <v>101</v>
      </c>
      <c r="H4">
        <v>0</v>
      </c>
      <c r="I4" s="1" t="s">
        <v>68</v>
      </c>
    </row>
    <row r="5" spans="1:11" x14ac:dyDescent="0.35">
      <c r="A5" s="7" t="s">
        <v>9</v>
      </c>
      <c r="B5" s="7" t="s">
        <v>10</v>
      </c>
      <c r="C5" s="14">
        <v>45421</v>
      </c>
      <c r="D5">
        <v>1</v>
      </c>
      <c r="F5" s="13">
        <v>2</v>
      </c>
      <c r="G5" s="9" t="s">
        <v>96</v>
      </c>
      <c r="H5">
        <v>0</v>
      </c>
      <c r="I5" s="1" t="s">
        <v>68</v>
      </c>
    </row>
    <row r="6" spans="1:11" x14ac:dyDescent="0.35">
      <c r="A6" s="7" t="s">
        <v>9</v>
      </c>
      <c r="B6" s="7" t="s">
        <v>10</v>
      </c>
      <c r="C6" s="14">
        <v>45421</v>
      </c>
      <c r="D6">
        <v>1</v>
      </c>
      <c r="F6" s="15" t="s">
        <v>72</v>
      </c>
      <c r="G6" s="9" t="s">
        <v>102</v>
      </c>
      <c r="H6">
        <v>0</v>
      </c>
      <c r="I6" s="1" t="s">
        <v>68</v>
      </c>
    </row>
    <row r="7" spans="1:11" x14ac:dyDescent="0.35">
      <c r="A7" s="7" t="s">
        <v>9</v>
      </c>
      <c r="B7" s="7" t="s">
        <v>10</v>
      </c>
      <c r="C7" s="14">
        <v>45421</v>
      </c>
      <c r="D7">
        <v>1</v>
      </c>
      <c r="F7" s="15">
        <v>3</v>
      </c>
      <c r="G7" s="6">
        <v>26</v>
      </c>
      <c r="H7">
        <v>0</v>
      </c>
      <c r="I7" s="1" t="s">
        <v>68</v>
      </c>
    </row>
    <row r="8" spans="1:11" x14ac:dyDescent="0.35">
      <c r="A8" s="7" t="s">
        <v>9</v>
      </c>
      <c r="B8" s="7" t="s">
        <v>10</v>
      </c>
      <c r="C8" s="14">
        <v>45421</v>
      </c>
      <c r="D8">
        <v>2</v>
      </c>
      <c r="E8">
        <v>2</v>
      </c>
      <c r="F8" s="15">
        <v>6</v>
      </c>
      <c r="G8" s="9">
        <v>36</v>
      </c>
      <c r="H8">
        <v>0</v>
      </c>
      <c r="I8" s="1" t="s">
        <v>68</v>
      </c>
    </row>
    <row r="9" spans="1:11" x14ac:dyDescent="0.35">
      <c r="A9" s="7" t="s">
        <v>9</v>
      </c>
      <c r="B9" s="7" t="s">
        <v>10</v>
      </c>
      <c r="C9" s="14">
        <v>45421</v>
      </c>
      <c r="D9">
        <v>2</v>
      </c>
      <c r="F9" s="15">
        <v>4</v>
      </c>
      <c r="G9" s="9" t="s">
        <v>103</v>
      </c>
      <c r="H9">
        <v>0</v>
      </c>
      <c r="I9" s="1" t="s">
        <v>68</v>
      </c>
    </row>
    <row r="10" spans="1:11" x14ac:dyDescent="0.35">
      <c r="A10" s="7" t="s">
        <v>9</v>
      </c>
      <c r="B10" s="7" t="s">
        <v>10</v>
      </c>
      <c r="C10" s="14">
        <v>45421</v>
      </c>
      <c r="D10">
        <v>2</v>
      </c>
      <c r="F10" s="15">
        <v>8</v>
      </c>
      <c r="G10" s="6">
        <v>23</v>
      </c>
      <c r="H10">
        <v>0</v>
      </c>
      <c r="I10" s="1" t="s">
        <v>68</v>
      </c>
    </row>
    <row r="11" spans="1:11" x14ac:dyDescent="0.35">
      <c r="A11" s="7" t="s">
        <v>9</v>
      </c>
      <c r="B11" s="7" t="s">
        <v>10</v>
      </c>
      <c r="C11" s="14">
        <v>45421</v>
      </c>
      <c r="D11">
        <v>2</v>
      </c>
      <c r="F11" s="15">
        <v>4</v>
      </c>
      <c r="G11" s="6">
        <v>29</v>
      </c>
      <c r="H11">
        <v>0</v>
      </c>
      <c r="I11" s="1" t="s">
        <v>68</v>
      </c>
    </row>
    <row r="12" spans="1:11" x14ac:dyDescent="0.35">
      <c r="A12" s="7" t="s">
        <v>9</v>
      </c>
      <c r="B12" s="7" t="s">
        <v>10</v>
      </c>
      <c r="C12" s="14">
        <v>45421</v>
      </c>
      <c r="D12">
        <v>2</v>
      </c>
      <c r="F12" s="15" t="s">
        <v>74</v>
      </c>
      <c r="G12" s="6">
        <v>26</v>
      </c>
      <c r="H12">
        <v>0</v>
      </c>
      <c r="I12" s="1" t="s">
        <v>68</v>
      </c>
    </row>
    <row r="13" spans="1:11" x14ac:dyDescent="0.35">
      <c r="A13" s="7" t="s">
        <v>9</v>
      </c>
      <c r="B13" s="7" t="s">
        <v>10</v>
      </c>
      <c r="C13" s="14">
        <v>45421</v>
      </c>
      <c r="D13">
        <v>3</v>
      </c>
      <c r="E13">
        <v>3</v>
      </c>
      <c r="F13" s="15">
        <v>1</v>
      </c>
      <c r="G13" s="9" t="s">
        <v>104</v>
      </c>
      <c r="H13">
        <v>0</v>
      </c>
      <c r="I13" s="1" t="s">
        <v>68</v>
      </c>
    </row>
    <row r="14" spans="1:11" x14ac:dyDescent="0.35">
      <c r="A14" s="7" t="s">
        <v>9</v>
      </c>
      <c r="B14" s="7" t="s">
        <v>10</v>
      </c>
      <c r="C14" s="14">
        <v>45421</v>
      </c>
      <c r="D14">
        <v>3</v>
      </c>
      <c r="F14" s="15">
        <v>3</v>
      </c>
      <c r="G14" s="9" t="s">
        <v>105</v>
      </c>
      <c r="H14">
        <v>0</v>
      </c>
      <c r="I14" s="1" t="s">
        <v>68</v>
      </c>
    </row>
    <row r="15" spans="1:11" x14ac:dyDescent="0.35">
      <c r="A15" s="7" t="s">
        <v>9</v>
      </c>
      <c r="B15" s="7" t="s">
        <v>10</v>
      </c>
      <c r="C15" s="14">
        <v>45421</v>
      </c>
      <c r="D15">
        <v>3</v>
      </c>
      <c r="F15" s="15">
        <v>6</v>
      </c>
      <c r="G15" s="9">
        <v>32</v>
      </c>
      <c r="H15">
        <v>0</v>
      </c>
      <c r="I15" s="1" t="s">
        <v>68</v>
      </c>
    </row>
    <row r="16" spans="1:11" x14ac:dyDescent="0.35">
      <c r="A16" s="7" t="s">
        <v>9</v>
      </c>
      <c r="B16" s="7" t="s">
        <v>10</v>
      </c>
      <c r="C16" s="14">
        <v>45421</v>
      </c>
      <c r="D16">
        <v>3</v>
      </c>
      <c r="F16" s="15">
        <v>3</v>
      </c>
      <c r="G16" s="9">
        <v>30</v>
      </c>
      <c r="H16">
        <v>0</v>
      </c>
      <c r="I16" s="1" t="s">
        <v>68</v>
      </c>
    </row>
    <row r="17" spans="1:9" x14ac:dyDescent="0.35">
      <c r="A17" s="7" t="s">
        <v>9</v>
      </c>
      <c r="B17" s="7" t="s">
        <v>10</v>
      </c>
      <c r="C17" s="14">
        <v>45421</v>
      </c>
      <c r="D17">
        <v>3</v>
      </c>
      <c r="F17" s="15">
        <v>6</v>
      </c>
      <c r="G17" s="9">
        <v>20</v>
      </c>
      <c r="H17">
        <v>0</v>
      </c>
      <c r="I17" s="1" t="s">
        <v>68</v>
      </c>
    </row>
    <row r="18" spans="1:9" x14ac:dyDescent="0.35">
      <c r="A18" s="7" t="s">
        <v>9</v>
      </c>
      <c r="B18" s="7" t="s">
        <v>10</v>
      </c>
      <c r="C18" s="14">
        <v>45421</v>
      </c>
      <c r="D18">
        <v>3</v>
      </c>
      <c r="F18" s="15" t="s">
        <v>81</v>
      </c>
      <c r="G18" s="9">
        <v>29</v>
      </c>
      <c r="H18">
        <v>0</v>
      </c>
      <c r="I18" s="1" t="s">
        <v>68</v>
      </c>
    </row>
    <row r="19" spans="1:9" x14ac:dyDescent="0.35">
      <c r="A19" s="7" t="s">
        <v>9</v>
      </c>
      <c r="B19" s="7" t="s">
        <v>10</v>
      </c>
      <c r="C19" s="14">
        <v>45421</v>
      </c>
      <c r="D19">
        <v>4</v>
      </c>
      <c r="E19">
        <v>4</v>
      </c>
      <c r="F19" s="15">
        <v>3</v>
      </c>
      <c r="G19" s="9">
        <v>37</v>
      </c>
      <c r="H19">
        <v>0</v>
      </c>
      <c r="I19" s="1" t="s">
        <v>68</v>
      </c>
    </row>
    <row r="20" spans="1:9" x14ac:dyDescent="0.35">
      <c r="A20" s="7" t="s">
        <v>9</v>
      </c>
      <c r="B20" s="7" t="s">
        <v>10</v>
      </c>
      <c r="C20" s="14">
        <v>45421</v>
      </c>
      <c r="D20">
        <v>4</v>
      </c>
      <c r="F20" s="15">
        <v>7</v>
      </c>
      <c r="G20" s="9" t="s">
        <v>106</v>
      </c>
      <c r="H20">
        <v>0</v>
      </c>
      <c r="I20" s="1" t="s">
        <v>68</v>
      </c>
    </row>
    <row r="21" spans="1:9" x14ac:dyDescent="0.35">
      <c r="A21" s="7" t="s">
        <v>9</v>
      </c>
      <c r="B21" s="7" t="s">
        <v>10</v>
      </c>
      <c r="C21" s="14">
        <v>45421</v>
      </c>
      <c r="D21">
        <v>4</v>
      </c>
      <c r="F21" s="15" t="s">
        <v>81</v>
      </c>
      <c r="G21" s="9" t="s">
        <v>101</v>
      </c>
      <c r="H21">
        <v>0</v>
      </c>
      <c r="I21" s="1" t="s">
        <v>68</v>
      </c>
    </row>
    <row r="22" spans="1:9" x14ac:dyDescent="0.35">
      <c r="A22" s="7" t="s">
        <v>9</v>
      </c>
      <c r="B22" s="7" t="s">
        <v>10</v>
      </c>
      <c r="C22" s="14">
        <v>45421</v>
      </c>
      <c r="D22">
        <v>4</v>
      </c>
      <c r="F22" s="15" t="s">
        <v>71</v>
      </c>
      <c r="G22" s="9">
        <v>25</v>
      </c>
      <c r="H22">
        <v>0</v>
      </c>
      <c r="I22" s="1" t="s">
        <v>68</v>
      </c>
    </row>
    <row r="23" spans="1:9" x14ac:dyDescent="0.35">
      <c r="A23" s="7" t="s">
        <v>9</v>
      </c>
      <c r="B23" s="7" t="s">
        <v>10</v>
      </c>
      <c r="C23" s="14">
        <v>45421</v>
      </c>
      <c r="D23">
        <v>4</v>
      </c>
      <c r="F23" s="13">
        <v>8</v>
      </c>
      <c r="G23" s="9" t="s">
        <v>107</v>
      </c>
      <c r="H23">
        <v>0</v>
      </c>
      <c r="I23" s="1" t="s">
        <v>68</v>
      </c>
    </row>
    <row r="24" spans="1:9" x14ac:dyDescent="0.35">
      <c r="A24" s="7" t="s">
        <v>9</v>
      </c>
      <c r="B24" s="7" t="s">
        <v>10</v>
      </c>
      <c r="C24" s="14">
        <v>45421</v>
      </c>
      <c r="D24">
        <v>5</v>
      </c>
      <c r="E24">
        <v>5</v>
      </c>
      <c r="F24" s="13">
        <v>5</v>
      </c>
      <c r="G24" s="6">
        <v>26</v>
      </c>
      <c r="H24">
        <v>0</v>
      </c>
      <c r="I24" s="1" t="s">
        <v>68</v>
      </c>
    </row>
    <row r="25" spans="1:9" x14ac:dyDescent="0.35">
      <c r="A25" s="7" t="s">
        <v>9</v>
      </c>
      <c r="B25" s="7" t="s">
        <v>10</v>
      </c>
      <c r="C25" s="14">
        <v>45421</v>
      </c>
      <c r="D25">
        <v>5</v>
      </c>
      <c r="F25" s="13">
        <v>2</v>
      </c>
      <c r="G25" s="6">
        <v>27</v>
      </c>
      <c r="H25">
        <v>0</v>
      </c>
      <c r="I25" s="1" t="s">
        <v>68</v>
      </c>
    </row>
    <row r="26" spans="1:9" x14ac:dyDescent="0.35">
      <c r="A26" s="7" t="s">
        <v>9</v>
      </c>
      <c r="B26" s="7" t="s">
        <v>10</v>
      </c>
      <c r="C26" s="14">
        <v>45421</v>
      </c>
      <c r="D26">
        <v>5</v>
      </c>
      <c r="F26" s="13">
        <v>8</v>
      </c>
      <c r="G26" s="6">
        <v>24</v>
      </c>
      <c r="H26">
        <v>0</v>
      </c>
      <c r="I26" s="1" t="s">
        <v>68</v>
      </c>
    </row>
    <row r="27" spans="1:9" x14ac:dyDescent="0.35">
      <c r="A27" s="7" t="s">
        <v>9</v>
      </c>
      <c r="B27" s="7" t="s">
        <v>10</v>
      </c>
      <c r="C27" s="14">
        <v>45421</v>
      </c>
      <c r="D27">
        <v>5</v>
      </c>
      <c r="F27" s="15" t="s">
        <v>77</v>
      </c>
      <c r="G27" s="9" t="s">
        <v>84</v>
      </c>
      <c r="H27">
        <v>0</v>
      </c>
      <c r="I27" s="1" t="s">
        <v>68</v>
      </c>
    </row>
    <row r="28" spans="1:9" x14ac:dyDescent="0.35">
      <c r="A28" s="7" t="s">
        <v>9</v>
      </c>
      <c r="B28" s="7" t="s">
        <v>10</v>
      </c>
      <c r="C28" s="14">
        <v>45421</v>
      </c>
      <c r="D28">
        <v>5</v>
      </c>
      <c r="F28" s="15">
        <v>3</v>
      </c>
      <c r="G28" s="9" t="s">
        <v>96</v>
      </c>
      <c r="H28">
        <v>0</v>
      </c>
      <c r="I28" s="1" t="s">
        <v>68</v>
      </c>
    </row>
    <row r="29" spans="1:9" x14ac:dyDescent="0.35">
      <c r="A29" s="7" t="s">
        <v>9</v>
      </c>
      <c r="B29" s="7" t="s">
        <v>10</v>
      </c>
      <c r="C29" s="14">
        <v>45421</v>
      </c>
      <c r="D29">
        <v>5</v>
      </c>
      <c r="F29" s="15">
        <v>2</v>
      </c>
      <c r="G29" s="9">
        <v>20</v>
      </c>
      <c r="H29">
        <v>0</v>
      </c>
      <c r="I29" s="1" t="s">
        <v>68</v>
      </c>
    </row>
    <row r="30" spans="1:9" x14ac:dyDescent="0.35">
      <c r="A30" s="7" t="s">
        <v>9</v>
      </c>
      <c r="B30" s="7" t="s">
        <v>10</v>
      </c>
      <c r="C30" s="14">
        <v>45421</v>
      </c>
      <c r="D30">
        <v>6</v>
      </c>
      <c r="E30">
        <v>6</v>
      </c>
      <c r="F30" s="15">
        <v>7</v>
      </c>
      <c r="G30" s="9" t="s">
        <v>89</v>
      </c>
      <c r="H30">
        <v>0</v>
      </c>
      <c r="I30" s="1" t="s">
        <v>68</v>
      </c>
    </row>
    <row r="31" spans="1:9" x14ac:dyDescent="0.35">
      <c r="A31" s="7" t="s">
        <v>9</v>
      </c>
      <c r="B31" s="7" t="s">
        <v>10</v>
      </c>
      <c r="C31" s="14">
        <v>45421</v>
      </c>
      <c r="D31">
        <v>6</v>
      </c>
      <c r="F31" s="15">
        <v>3</v>
      </c>
      <c r="G31" s="9" t="s">
        <v>97</v>
      </c>
      <c r="H31">
        <v>0</v>
      </c>
      <c r="I31" s="1" t="s">
        <v>68</v>
      </c>
    </row>
    <row r="32" spans="1:9" x14ac:dyDescent="0.35">
      <c r="A32" s="7" t="s">
        <v>9</v>
      </c>
      <c r="B32" s="7" t="s">
        <v>10</v>
      </c>
      <c r="C32" s="14">
        <v>45421</v>
      </c>
      <c r="D32">
        <v>6</v>
      </c>
      <c r="F32" s="15">
        <v>1</v>
      </c>
      <c r="G32" s="9" t="s">
        <v>86</v>
      </c>
      <c r="H32">
        <v>0</v>
      </c>
      <c r="I32" s="1" t="s">
        <v>68</v>
      </c>
    </row>
    <row r="33" spans="1:9" x14ac:dyDescent="0.35">
      <c r="A33" s="7" t="s">
        <v>9</v>
      </c>
      <c r="B33" s="7" t="s">
        <v>10</v>
      </c>
      <c r="C33" s="14">
        <v>45421</v>
      </c>
      <c r="D33">
        <v>6</v>
      </c>
      <c r="F33" s="15">
        <v>1</v>
      </c>
      <c r="G33" s="9" t="s">
        <v>96</v>
      </c>
      <c r="H33">
        <v>0</v>
      </c>
      <c r="I33" s="1" t="s">
        <v>68</v>
      </c>
    </row>
    <row r="34" spans="1:9" x14ac:dyDescent="0.35">
      <c r="A34" s="7" t="s">
        <v>9</v>
      </c>
      <c r="B34" s="7" t="s">
        <v>10</v>
      </c>
      <c r="C34" s="14">
        <v>45421</v>
      </c>
      <c r="D34">
        <v>6</v>
      </c>
      <c r="F34" s="15">
        <v>2</v>
      </c>
      <c r="G34" s="6">
        <v>21</v>
      </c>
      <c r="H34">
        <v>0</v>
      </c>
      <c r="I34" s="1" t="s">
        <v>68</v>
      </c>
    </row>
    <row r="35" spans="1:9" x14ac:dyDescent="0.35">
      <c r="A35" s="7" t="s">
        <v>9</v>
      </c>
      <c r="B35" s="7" t="s">
        <v>10</v>
      </c>
      <c r="C35" s="14">
        <v>45421</v>
      </c>
      <c r="D35">
        <v>6</v>
      </c>
      <c r="F35" s="15">
        <v>2</v>
      </c>
      <c r="G35" s="6">
        <v>22</v>
      </c>
      <c r="H35">
        <v>0</v>
      </c>
      <c r="I35" s="1" t="s">
        <v>68</v>
      </c>
    </row>
    <row r="36" spans="1:9" x14ac:dyDescent="0.35">
      <c r="A36" s="7" t="s">
        <v>9</v>
      </c>
      <c r="B36" s="7" t="s">
        <v>10</v>
      </c>
      <c r="C36" s="14">
        <v>45421</v>
      </c>
      <c r="D36">
        <v>7</v>
      </c>
      <c r="E36">
        <v>7</v>
      </c>
      <c r="F36" s="15" t="s">
        <v>73</v>
      </c>
      <c r="G36" s="6">
        <v>28</v>
      </c>
      <c r="H36">
        <v>0</v>
      </c>
      <c r="I36" s="1" t="s">
        <v>68</v>
      </c>
    </row>
    <row r="37" spans="1:9" x14ac:dyDescent="0.35">
      <c r="A37" s="7" t="s">
        <v>9</v>
      </c>
      <c r="B37" s="7" t="s">
        <v>10</v>
      </c>
      <c r="C37" s="14">
        <v>45421</v>
      </c>
      <c r="D37">
        <v>7</v>
      </c>
      <c r="F37" s="15" t="s">
        <v>74</v>
      </c>
      <c r="G37" s="9" t="s">
        <v>92</v>
      </c>
      <c r="H37">
        <v>0</v>
      </c>
      <c r="I37" s="1" t="s">
        <v>68</v>
      </c>
    </row>
    <row r="38" spans="1:9" x14ac:dyDescent="0.35">
      <c r="A38" s="7" t="s">
        <v>9</v>
      </c>
      <c r="B38" s="7" t="s">
        <v>10</v>
      </c>
      <c r="C38" s="14">
        <v>45421</v>
      </c>
      <c r="D38">
        <v>7</v>
      </c>
      <c r="F38" s="15" t="s">
        <v>73</v>
      </c>
      <c r="G38" s="9" t="s">
        <v>108</v>
      </c>
      <c r="H38">
        <v>0</v>
      </c>
      <c r="I38" s="1" t="s">
        <v>68</v>
      </c>
    </row>
    <row r="39" spans="1:9" x14ac:dyDescent="0.35">
      <c r="A39" s="7" t="s">
        <v>9</v>
      </c>
      <c r="B39" s="7" t="s">
        <v>10</v>
      </c>
      <c r="C39" s="14">
        <v>45421</v>
      </c>
      <c r="D39">
        <v>7</v>
      </c>
      <c r="F39" s="15" t="s">
        <v>74</v>
      </c>
      <c r="G39" s="9">
        <v>25</v>
      </c>
      <c r="H39">
        <v>0</v>
      </c>
      <c r="I39" s="1" t="s">
        <v>68</v>
      </c>
    </row>
    <row r="40" spans="1:9" x14ac:dyDescent="0.35">
      <c r="A40" s="7" t="s">
        <v>9</v>
      </c>
      <c r="B40" s="7" t="s">
        <v>10</v>
      </c>
      <c r="C40" s="14">
        <v>45421</v>
      </c>
      <c r="D40">
        <v>7</v>
      </c>
      <c r="F40" s="13">
        <v>2</v>
      </c>
      <c r="G40" s="9" t="s">
        <v>109</v>
      </c>
      <c r="H40">
        <v>0</v>
      </c>
      <c r="I40" s="1" t="s">
        <v>68</v>
      </c>
    </row>
    <row r="41" spans="1:9" x14ac:dyDescent="0.35">
      <c r="A41" s="7" t="s">
        <v>9</v>
      </c>
      <c r="B41" s="7" t="s">
        <v>10</v>
      </c>
      <c r="C41" s="14">
        <v>45421</v>
      </c>
      <c r="D41">
        <v>7</v>
      </c>
      <c r="F41" s="13">
        <v>2</v>
      </c>
      <c r="G41" s="9" t="s">
        <v>86</v>
      </c>
      <c r="H41">
        <v>0</v>
      </c>
      <c r="I41" s="1" t="s">
        <v>68</v>
      </c>
    </row>
    <row r="42" spans="1:9" x14ac:dyDescent="0.35">
      <c r="A42" s="7" t="s">
        <v>9</v>
      </c>
      <c r="B42" s="7" t="s">
        <v>10</v>
      </c>
      <c r="C42" s="14">
        <v>45421</v>
      </c>
      <c r="D42">
        <v>8</v>
      </c>
      <c r="E42">
        <v>8</v>
      </c>
      <c r="F42" s="13">
        <v>5</v>
      </c>
      <c r="G42" s="9" t="s">
        <v>110</v>
      </c>
      <c r="H42">
        <v>0</v>
      </c>
      <c r="I42" s="1" t="s">
        <v>68</v>
      </c>
    </row>
    <row r="43" spans="1:9" x14ac:dyDescent="0.35">
      <c r="A43" s="7" t="s">
        <v>9</v>
      </c>
      <c r="B43" s="7" t="s">
        <v>10</v>
      </c>
      <c r="C43" s="14">
        <v>45421</v>
      </c>
      <c r="D43">
        <v>8</v>
      </c>
      <c r="F43" s="13">
        <v>4</v>
      </c>
      <c r="G43" s="6">
        <v>18</v>
      </c>
      <c r="H43">
        <v>0</v>
      </c>
      <c r="I43" s="1" t="s">
        <v>68</v>
      </c>
    </row>
    <row r="44" spans="1:9" x14ac:dyDescent="0.35">
      <c r="A44" s="7" t="s">
        <v>9</v>
      </c>
      <c r="B44" s="7" t="s">
        <v>10</v>
      </c>
      <c r="C44" s="14">
        <v>45421</v>
      </c>
      <c r="D44">
        <v>8</v>
      </c>
      <c r="F44" s="13">
        <v>7</v>
      </c>
      <c r="G44" s="6">
        <v>24</v>
      </c>
      <c r="H44">
        <v>0</v>
      </c>
      <c r="I44" s="1" t="s">
        <v>68</v>
      </c>
    </row>
    <row r="45" spans="1:9" x14ac:dyDescent="0.35">
      <c r="A45" s="7" t="s">
        <v>9</v>
      </c>
      <c r="B45" s="7" t="s">
        <v>10</v>
      </c>
      <c r="C45" s="14">
        <v>45421</v>
      </c>
      <c r="D45">
        <v>8</v>
      </c>
      <c r="F45" s="13">
        <v>6</v>
      </c>
      <c r="G45" s="6">
        <v>26</v>
      </c>
      <c r="H45">
        <v>0</v>
      </c>
      <c r="I45" s="1" t="s">
        <v>68</v>
      </c>
    </row>
    <row r="46" spans="1:9" x14ac:dyDescent="0.35">
      <c r="A46" s="7" t="s">
        <v>9</v>
      </c>
      <c r="B46" s="7" t="s">
        <v>10</v>
      </c>
      <c r="C46" s="14">
        <v>45421</v>
      </c>
      <c r="D46">
        <v>8</v>
      </c>
      <c r="F46" s="13">
        <v>9</v>
      </c>
      <c r="G46" s="9" t="s">
        <v>103</v>
      </c>
      <c r="H46">
        <v>0</v>
      </c>
      <c r="I46" s="1" t="s">
        <v>68</v>
      </c>
    </row>
    <row r="47" spans="1:9" x14ac:dyDescent="0.35">
      <c r="A47" s="7" t="s">
        <v>9</v>
      </c>
      <c r="B47" s="7" t="s">
        <v>10</v>
      </c>
      <c r="C47" s="14">
        <v>45421</v>
      </c>
      <c r="D47">
        <v>9</v>
      </c>
      <c r="E47">
        <v>9</v>
      </c>
      <c r="F47" s="13">
        <v>4</v>
      </c>
      <c r="G47" s="9">
        <v>30</v>
      </c>
      <c r="H47">
        <v>0</v>
      </c>
      <c r="I47" s="1" t="s">
        <v>68</v>
      </c>
    </row>
    <row r="48" spans="1:9" x14ac:dyDescent="0.35">
      <c r="A48" s="7" t="s">
        <v>9</v>
      </c>
      <c r="B48" s="7" t="s">
        <v>10</v>
      </c>
      <c r="C48" s="14">
        <v>45421</v>
      </c>
      <c r="D48">
        <v>9</v>
      </c>
      <c r="F48" s="13">
        <v>4</v>
      </c>
      <c r="G48" s="9" t="s">
        <v>111</v>
      </c>
      <c r="H48">
        <v>0</v>
      </c>
      <c r="I48" s="1" t="s">
        <v>68</v>
      </c>
    </row>
    <row r="49" spans="1:9" x14ac:dyDescent="0.35">
      <c r="A49" s="7" t="s">
        <v>9</v>
      </c>
      <c r="B49" s="7" t="s">
        <v>10</v>
      </c>
      <c r="C49" s="14">
        <v>45421</v>
      </c>
      <c r="D49">
        <v>9</v>
      </c>
      <c r="F49" s="13">
        <v>4</v>
      </c>
      <c r="G49" s="9" t="s">
        <v>112</v>
      </c>
      <c r="H49">
        <v>0</v>
      </c>
      <c r="I49" s="1" t="s">
        <v>68</v>
      </c>
    </row>
    <row r="50" spans="1:9" x14ac:dyDescent="0.35">
      <c r="A50" s="7" t="s">
        <v>9</v>
      </c>
      <c r="B50" s="7" t="s">
        <v>10</v>
      </c>
      <c r="C50" s="14">
        <v>45421</v>
      </c>
      <c r="D50">
        <v>9</v>
      </c>
      <c r="F50" s="13">
        <v>5</v>
      </c>
      <c r="G50" s="6">
        <v>33</v>
      </c>
      <c r="H50">
        <v>0</v>
      </c>
      <c r="I50" s="1" t="s">
        <v>68</v>
      </c>
    </row>
    <row r="51" spans="1:9" x14ac:dyDescent="0.35">
      <c r="A51" s="7" t="s">
        <v>9</v>
      </c>
      <c r="B51" s="7" t="s">
        <v>10</v>
      </c>
      <c r="C51" s="14">
        <v>45421</v>
      </c>
      <c r="D51">
        <v>9</v>
      </c>
      <c r="F51" s="15" t="s">
        <v>73</v>
      </c>
      <c r="G51" s="6">
        <v>28</v>
      </c>
      <c r="H51">
        <v>0</v>
      </c>
      <c r="I51" s="1" t="s">
        <v>68</v>
      </c>
    </row>
    <row r="52" spans="1:9" x14ac:dyDescent="0.35">
      <c r="A52" s="7" t="s">
        <v>9</v>
      </c>
      <c r="B52" s="7" t="s">
        <v>10</v>
      </c>
      <c r="C52" s="14">
        <v>45421</v>
      </c>
      <c r="D52">
        <v>10</v>
      </c>
      <c r="E52">
        <v>10</v>
      </c>
      <c r="F52" s="15" t="s">
        <v>72</v>
      </c>
      <c r="G52" s="6">
        <v>34</v>
      </c>
      <c r="H52">
        <v>0</v>
      </c>
      <c r="I52" s="1" t="s">
        <v>68</v>
      </c>
    </row>
    <row r="53" spans="1:9" x14ac:dyDescent="0.35">
      <c r="A53" s="7" t="s">
        <v>9</v>
      </c>
      <c r="B53" s="7" t="s">
        <v>10</v>
      </c>
      <c r="C53" s="14">
        <v>45421</v>
      </c>
      <c r="D53">
        <v>10</v>
      </c>
      <c r="F53" s="15">
        <v>2</v>
      </c>
      <c r="G53" s="6">
        <v>34</v>
      </c>
      <c r="H53">
        <v>0</v>
      </c>
      <c r="I53" s="1" t="s">
        <v>68</v>
      </c>
    </row>
    <row r="54" spans="1:9" x14ac:dyDescent="0.35">
      <c r="A54" s="7" t="s">
        <v>9</v>
      </c>
      <c r="B54" s="7" t="s">
        <v>10</v>
      </c>
      <c r="C54" s="14">
        <v>45421</v>
      </c>
      <c r="D54">
        <v>10</v>
      </c>
      <c r="F54" s="15">
        <v>2</v>
      </c>
      <c r="G54" s="9" t="s">
        <v>89</v>
      </c>
      <c r="H54">
        <v>0</v>
      </c>
      <c r="I54" s="1" t="s">
        <v>68</v>
      </c>
    </row>
    <row r="55" spans="1:9" x14ac:dyDescent="0.35">
      <c r="A55" s="7" t="s">
        <v>9</v>
      </c>
      <c r="B55" s="7" t="s">
        <v>10</v>
      </c>
      <c r="C55" s="14">
        <v>45421</v>
      </c>
      <c r="D55">
        <v>10</v>
      </c>
      <c r="F55" s="15">
        <v>3</v>
      </c>
      <c r="G55" s="9">
        <v>27</v>
      </c>
      <c r="H55">
        <v>0</v>
      </c>
      <c r="I55" s="1" t="s">
        <v>68</v>
      </c>
    </row>
    <row r="56" spans="1:9" x14ac:dyDescent="0.35">
      <c r="A56" s="7" t="s">
        <v>9</v>
      </c>
      <c r="B56" s="7" t="s">
        <v>10</v>
      </c>
      <c r="C56" s="14">
        <v>45421</v>
      </c>
      <c r="D56">
        <v>10</v>
      </c>
      <c r="F56" s="15">
        <v>5</v>
      </c>
      <c r="G56" s="9">
        <v>36</v>
      </c>
      <c r="H56">
        <v>0</v>
      </c>
      <c r="I56" s="1" t="s">
        <v>68</v>
      </c>
    </row>
    <row r="57" spans="1:9" x14ac:dyDescent="0.35">
      <c r="A57" s="7" t="s">
        <v>9</v>
      </c>
      <c r="B57" s="7" t="s">
        <v>10</v>
      </c>
      <c r="C57" s="14">
        <v>45421</v>
      </c>
      <c r="D57">
        <v>10</v>
      </c>
      <c r="F57" s="15">
        <v>3</v>
      </c>
      <c r="G57" s="9">
        <v>31</v>
      </c>
      <c r="H57">
        <v>0</v>
      </c>
      <c r="I57" s="1" t="s">
        <v>68</v>
      </c>
    </row>
    <row r="58" spans="1:9" x14ac:dyDescent="0.35">
      <c r="A58" s="7" t="s">
        <v>9</v>
      </c>
      <c r="B58" s="7" t="s">
        <v>10</v>
      </c>
      <c r="C58" s="14">
        <v>45421</v>
      </c>
      <c r="D58">
        <v>11</v>
      </c>
      <c r="E58">
        <v>11</v>
      </c>
      <c r="F58" s="15">
        <v>3</v>
      </c>
      <c r="G58" s="9">
        <v>34</v>
      </c>
      <c r="H58">
        <v>0</v>
      </c>
      <c r="I58" s="1" t="s">
        <v>68</v>
      </c>
    </row>
    <row r="59" spans="1:9" x14ac:dyDescent="0.35">
      <c r="A59" s="7" t="s">
        <v>9</v>
      </c>
      <c r="B59" s="7" t="s">
        <v>10</v>
      </c>
      <c r="C59" s="14">
        <v>45421</v>
      </c>
      <c r="D59">
        <v>11</v>
      </c>
      <c r="F59" s="15">
        <v>2</v>
      </c>
      <c r="G59" s="9">
        <v>29</v>
      </c>
      <c r="H59">
        <v>0</v>
      </c>
      <c r="I59" s="1" t="s">
        <v>68</v>
      </c>
    </row>
    <row r="60" spans="1:9" x14ac:dyDescent="0.35">
      <c r="A60" s="7" t="s">
        <v>9</v>
      </c>
      <c r="B60" s="7" t="s">
        <v>10</v>
      </c>
      <c r="C60" s="14">
        <v>45421</v>
      </c>
      <c r="D60">
        <v>11</v>
      </c>
      <c r="F60" s="15">
        <v>2</v>
      </c>
      <c r="G60" s="9">
        <v>37</v>
      </c>
      <c r="H60">
        <v>0</v>
      </c>
      <c r="I60" s="1" t="s">
        <v>68</v>
      </c>
    </row>
    <row r="61" spans="1:9" x14ac:dyDescent="0.35">
      <c r="A61" s="7" t="s">
        <v>9</v>
      </c>
      <c r="B61" s="7" t="s">
        <v>10</v>
      </c>
      <c r="C61" s="14">
        <v>45421</v>
      </c>
      <c r="D61">
        <v>11</v>
      </c>
      <c r="F61" s="15">
        <v>4</v>
      </c>
      <c r="G61" s="9" t="s">
        <v>112</v>
      </c>
      <c r="H61">
        <v>0</v>
      </c>
      <c r="I61" s="1" t="s">
        <v>68</v>
      </c>
    </row>
    <row r="62" spans="1:9" x14ac:dyDescent="0.35">
      <c r="A62" s="7" t="s">
        <v>9</v>
      </c>
      <c r="B62" s="7" t="s">
        <v>10</v>
      </c>
      <c r="C62" s="14">
        <v>45421</v>
      </c>
      <c r="D62">
        <v>11</v>
      </c>
      <c r="F62" s="15">
        <v>2</v>
      </c>
      <c r="G62" s="9" t="s">
        <v>98</v>
      </c>
      <c r="H62">
        <v>0</v>
      </c>
      <c r="I62" s="1" t="s">
        <v>68</v>
      </c>
    </row>
    <row r="63" spans="1:9" x14ac:dyDescent="0.35">
      <c r="A63" s="7" t="s">
        <v>9</v>
      </c>
      <c r="B63" s="7" t="s">
        <v>10</v>
      </c>
      <c r="C63" s="14">
        <v>45421</v>
      </c>
      <c r="D63">
        <v>11</v>
      </c>
      <c r="F63" s="15">
        <v>3</v>
      </c>
      <c r="G63" s="9">
        <v>33</v>
      </c>
      <c r="H63">
        <v>0</v>
      </c>
      <c r="I63" s="1" t="s">
        <v>68</v>
      </c>
    </row>
    <row r="64" spans="1:9" x14ac:dyDescent="0.35">
      <c r="A64" s="7" t="s">
        <v>9</v>
      </c>
      <c r="B64" s="7" t="s">
        <v>10</v>
      </c>
      <c r="C64" s="14">
        <v>45421</v>
      </c>
      <c r="D64">
        <v>12</v>
      </c>
      <c r="E64">
        <v>12</v>
      </c>
      <c r="F64" s="15">
        <v>8</v>
      </c>
      <c r="G64" s="9" t="s">
        <v>113</v>
      </c>
      <c r="H64">
        <v>0</v>
      </c>
      <c r="I64" s="1" t="s">
        <v>68</v>
      </c>
    </row>
    <row r="65" spans="1:9" x14ac:dyDescent="0.35">
      <c r="A65" s="7" t="s">
        <v>9</v>
      </c>
      <c r="B65" s="7" t="s">
        <v>10</v>
      </c>
      <c r="C65" s="14">
        <v>45421</v>
      </c>
      <c r="D65">
        <v>12</v>
      </c>
      <c r="F65" s="15">
        <v>5</v>
      </c>
      <c r="G65" s="9" t="s">
        <v>83</v>
      </c>
      <c r="H65">
        <v>0</v>
      </c>
      <c r="I65" s="1" t="s">
        <v>68</v>
      </c>
    </row>
    <row r="66" spans="1:9" x14ac:dyDescent="0.35">
      <c r="A66" s="7" t="s">
        <v>9</v>
      </c>
      <c r="B66" s="7" t="s">
        <v>10</v>
      </c>
      <c r="C66" s="14">
        <v>45421</v>
      </c>
      <c r="D66">
        <v>12</v>
      </c>
      <c r="F66" s="15">
        <v>6</v>
      </c>
      <c r="G66" s="9" t="s">
        <v>99</v>
      </c>
      <c r="H66">
        <v>0</v>
      </c>
      <c r="I66" s="1" t="s">
        <v>68</v>
      </c>
    </row>
    <row r="67" spans="1:9" x14ac:dyDescent="0.35">
      <c r="A67" s="7" t="s">
        <v>9</v>
      </c>
      <c r="B67" s="7" t="s">
        <v>10</v>
      </c>
      <c r="C67" s="14">
        <v>45421</v>
      </c>
      <c r="D67">
        <v>12</v>
      </c>
      <c r="F67" s="15">
        <v>2</v>
      </c>
      <c r="G67" s="6">
        <v>27</v>
      </c>
      <c r="H67">
        <v>0</v>
      </c>
      <c r="I67" s="1" t="s">
        <v>68</v>
      </c>
    </row>
    <row r="68" spans="1:9" x14ac:dyDescent="0.35">
      <c r="A68" s="7" t="s">
        <v>9</v>
      </c>
      <c r="B68" s="7" t="s">
        <v>10</v>
      </c>
      <c r="C68" s="14">
        <v>45421</v>
      </c>
      <c r="D68">
        <v>12</v>
      </c>
      <c r="F68" s="15">
        <v>5</v>
      </c>
      <c r="G68" s="6">
        <v>27</v>
      </c>
      <c r="H68">
        <v>0</v>
      </c>
      <c r="I68" s="1" t="s">
        <v>68</v>
      </c>
    </row>
    <row r="69" spans="1:9" x14ac:dyDescent="0.35">
      <c r="A69" s="7" t="s">
        <v>9</v>
      </c>
      <c r="B69" s="7" t="s">
        <v>10</v>
      </c>
      <c r="C69" s="14">
        <v>45421</v>
      </c>
      <c r="D69">
        <v>12</v>
      </c>
      <c r="F69" s="15">
        <v>4</v>
      </c>
      <c r="G69" s="6">
        <v>31</v>
      </c>
      <c r="H69">
        <v>0</v>
      </c>
      <c r="I69" s="1" t="s">
        <v>68</v>
      </c>
    </row>
    <row r="70" spans="1:9" x14ac:dyDescent="0.35">
      <c r="A70" s="7" t="s">
        <v>9</v>
      </c>
      <c r="B70" s="7" t="s">
        <v>10</v>
      </c>
      <c r="C70" s="14">
        <v>45421</v>
      </c>
      <c r="D70">
        <v>12</v>
      </c>
      <c r="F70" s="15">
        <v>2</v>
      </c>
      <c r="G70" s="9" t="s">
        <v>93</v>
      </c>
      <c r="H70">
        <v>0</v>
      </c>
      <c r="I70" s="1" t="s">
        <v>68</v>
      </c>
    </row>
    <row r="71" spans="1:9" x14ac:dyDescent="0.35">
      <c r="A71" s="7" t="s">
        <v>9</v>
      </c>
      <c r="B71" s="7" t="s">
        <v>10</v>
      </c>
      <c r="C71" s="14">
        <v>45421</v>
      </c>
      <c r="D71">
        <v>12</v>
      </c>
      <c r="F71" s="15">
        <v>4</v>
      </c>
      <c r="G71" s="9" t="s">
        <v>103</v>
      </c>
      <c r="H71">
        <v>0</v>
      </c>
      <c r="I71" s="1" t="s">
        <v>68</v>
      </c>
    </row>
    <row r="72" spans="1:9" x14ac:dyDescent="0.35">
      <c r="A72" s="7" t="s">
        <v>9</v>
      </c>
      <c r="B72" s="7" t="s">
        <v>10</v>
      </c>
      <c r="C72" s="14">
        <v>45421</v>
      </c>
      <c r="D72">
        <v>13</v>
      </c>
      <c r="E72">
        <v>13</v>
      </c>
      <c r="F72" s="15">
        <v>1</v>
      </c>
      <c r="G72" s="9">
        <v>15</v>
      </c>
      <c r="H72">
        <v>0</v>
      </c>
      <c r="I72" s="1" t="s">
        <v>68</v>
      </c>
    </row>
    <row r="73" spans="1:9" x14ac:dyDescent="0.35">
      <c r="A73" s="7" t="s">
        <v>9</v>
      </c>
      <c r="B73" s="7" t="s">
        <v>10</v>
      </c>
      <c r="C73" s="14">
        <v>45421</v>
      </c>
      <c r="D73">
        <v>13</v>
      </c>
      <c r="F73" s="15">
        <v>3</v>
      </c>
      <c r="G73" s="9">
        <v>15</v>
      </c>
      <c r="H73">
        <v>0</v>
      </c>
      <c r="I73" s="1" t="s">
        <v>68</v>
      </c>
    </row>
    <row r="74" spans="1:9" x14ac:dyDescent="0.35">
      <c r="A74" s="7" t="s">
        <v>9</v>
      </c>
      <c r="B74" s="7" t="s">
        <v>10</v>
      </c>
      <c r="C74" s="14">
        <v>45421</v>
      </c>
      <c r="D74">
        <v>13</v>
      </c>
      <c r="F74" s="15">
        <v>2</v>
      </c>
      <c r="G74" s="9">
        <v>14</v>
      </c>
      <c r="H74">
        <v>0</v>
      </c>
      <c r="I74" s="1" t="s">
        <v>68</v>
      </c>
    </row>
    <row r="75" spans="1:9" x14ac:dyDescent="0.35">
      <c r="A75" s="7" t="s">
        <v>9</v>
      </c>
      <c r="B75" s="7" t="s">
        <v>10</v>
      </c>
      <c r="C75" s="14">
        <v>45421</v>
      </c>
      <c r="D75">
        <v>13</v>
      </c>
      <c r="F75" s="15">
        <v>2</v>
      </c>
      <c r="G75" s="9" t="s">
        <v>114</v>
      </c>
      <c r="H75">
        <v>0</v>
      </c>
      <c r="I75" s="1" t="s">
        <v>68</v>
      </c>
    </row>
    <row r="76" spans="1:9" x14ac:dyDescent="0.35">
      <c r="A76" s="7" t="s">
        <v>9</v>
      </c>
      <c r="B76" s="7" t="s">
        <v>10</v>
      </c>
      <c r="C76" s="14">
        <v>45421</v>
      </c>
      <c r="D76">
        <v>13</v>
      </c>
      <c r="F76" s="15" t="s">
        <v>74</v>
      </c>
      <c r="G76" s="9">
        <v>18</v>
      </c>
      <c r="H76">
        <v>0</v>
      </c>
      <c r="I76" s="1" t="s">
        <v>68</v>
      </c>
    </row>
    <row r="77" spans="1:9" x14ac:dyDescent="0.35">
      <c r="A77" s="7" t="s">
        <v>9</v>
      </c>
      <c r="B77" s="7" t="s">
        <v>10</v>
      </c>
      <c r="C77" s="14">
        <v>45421</v>
      </c>
      <c r="D77">
        <v>13</v>
      </c>
      <c r="F77" s="15">
        <v>4</v>
      </c>
      <c r="G77" s="9">
        <v>20</v>
      </c>
      <c r="H77">
        <v>0</v>
      </c>
      <c r="I77" s="1" t="s">
        <v>68</v>
      </c>
    </row>
    <row r="78" spans="1:9" x14ac:dyDescent="0.35">
      <c r="A78" s="7" t="s">
        <v>9</v>
      </c>
      <c r="B78" s="7" t="s">
        <v>10</v>
      </c>
      <c r="C78" s="14">
        <v>45421</v>
      </c>
      <c r="D78">
        <v>13</v>
      </c>
      <c r="F78" s="15">
        <v>2</v>
      </c>
      <c r="G78" s="9">
        <v>18</v>
      </c>
      <c r="H78">
        <v>0</v>
      </c>
      <c r="I78" s="1" t="s">
        <v>68</v>
      </c>
    </row>
    <row r="79" spans="1:9" x14ac:dyDescent="0.35">
      <c r="A79" s="7" t="s">
        <v>9</v>
      </c>
      <c r="B79" s="7" t="s">
        <v>10</v>
      </c>
      <c r="C79" s="14">
        <v>45421</v>
      </c>
      <c r="D79">
        <v>13</v>
      </c>
      <c r="F79" s="15">
        <v>2</v>
      </c>
      <c r="G79" s="9">
        <v>18</v>
      </c>
      <c r="H79">
        <v>0</v>
      </c>
      <c r="I79" s="1" t="s">
        <v>68</v>
      </c>
    </row>
    <row r="80" spans="1:9" x14ac:dyDescent="0.35">
      <c r="A80" s="7" t="s">
        <v>9</v>
      </c>
      <c r="B80" s="7" t="s">
        <v>10</v>
      </c>
      <c r="C80" s="14">
        <v>45421</v>
      </c>
      <c r="D80">
        <v>13</v>
      </c>
      <c r="F80" s="15">
        <v>3</v>
      </c>
      <c r="G80" s="9" t="s">
        <v>113</v>
      </c>
      <c r="H80">
        <v>0</v>
      </c>
      <c r="I80" s="1" t="s">
        <v>68</v>
      </c>
    </row>
    <row r="81" spans="1:9" x14ac:dyDescent="0.35">
      <c r="A81" s="7" t="s">
        <v>9</v>
      </c>
      <c r="B81" s="7" t="s">
        <v>10</v>
      </c>
      <c r="C81" s="14">
        <v>45421</v>
      </c>
      <c r="D81">
        <v>14</v>
      </c>
      <c r="E81">
        <v>14</v>
      </c>
      <c r="F81" s="15">
        <v>3</v>
      </c>
      <c r="G81" s="9" t="s">
        <v>92</v>
      </c>
      <c r="H81">
        <v>0</v>
      </c>
      <c r="I81" s="1" t="s">
        <v>68</v>
      </c>
    </row>
    <row r="82" spans="1:9" x14ac:dyDescent="0.35">
      <c r="A82" s="7" t="s">
        <v>9</v>
      </c>
      <c r="B82" s="7" t="s">
        <v>10</v>
      </c>
      <c r="C82" s="14">
        <v>45421</v>
      </c>
      <c r="D82">
        <v>14</v>
      </c>
      <c r="F82" s="15">
        <v>4</v>
      </c>
      <c r="G82" s="9" t="s">
        <v>90</v>
      </c>
      <c r="H82">
        <v>0</v>
      </c>
      <c r="I82" s="1" t="s">
        <v>68</v>
      </c>
    </row>
    <row r="83" spans="1:9" x14ac:dyDescent="0.35">
      <c r="A83" s="7" t="s">
        <v>9</v>
      </c>
      <c r="B83" s="7" t="s">
        <v>10</v>
      </c>
      <c r="C83" s="14">
        <v>45421</v>
      </c>
      <c r="D83">
        <v>14</v>
      </c>
      <c r="F83" s="15">
        <v>3</v>
      </c>
      <c r="G83" s="9" t="s">
        <v>115</v>
      </c>
      <c r="H83">
        <v>0</v>
      </c>
      <c r="I83" s="1" t="s">
        <v>68</v>
      </c>
    </row>
    <row r="84" spans="1:9" x14ac:dyDescent="0.35">
      <c r="A84" s="7" t="s">
        <v>9</v>
      </c>
      <c r="B84" s="7" t="s">
        <v>10</v>
      </c>
      <c r="C84" s="14">
        <v>45421</v>
      </c>
      <c r="D84">
        <v>14</v>
      </c>
      <c r="F84" s="15">
        <v>4</v>
      </c>
      <c r="G84" s="9" t="s">
        <v>114</v>
      </c>
      <c r="H84">
        <v>0</v>
      </c>
      <c r="I84" s="1" t="s">
        <v>68</v>
      </c>
    </row>
    <row r="85" spans="1:9" x14ac:dyDescent="0.35">
      <c r="A85" s="7" t="s">
        <v>9</v>
      </c>
      <c r="B85" s="7" t="s">
        <v>10</v>
      </c>
      <c r="C85" s="14">
        <v>45421</v>
      </c>
      <c r="D85">
        <v>14</v>
      </c>
      <c r="F85" s="15" t="s">
        <v>74</v>
      </c>
      <c r="G85" s="9" t="s">
        <v>86</v>
      </c>
      <c r="H85">
        <v>0</v>
      </c>
      <c r="I85" s="1" t="s">
        <v>68</v>
      </c>
    </row>
    <row r="86" spans="1:9" x14ac:dyDescent="0.35">
      <c r="A86" s="7" t="s">
        <v>9</v>
      </c>
      <c r="B86" s="7" t="s">
        <v>10</v>
      </c>
      <c r="C86" s="14">
        <v>45421</v>
      </c>
      <c r="D86">
        <v>14</v>
      </c>
      <c r="F86" s="15">
        <v>2</v>
      </c>
      <c r="G86" s="9" t="s">
        <v>84</v>
      </c>
      <c r="H86">
        <v>0</v>
      </c>
      <c r="I86" s="1" t="s">
        <v>68</v>
      </c>
    </row>
    <row r="87" spans="1:9" x14ac:dyDescent="0.35">
      <c r="A87" s="7" t="s">
        <v>9</v>
      </c>
      <c r="B87" s="7" t="s">
        <v>10</v>
      </c>
      <c r="C87" s="14">
        <v>45421</v>
      </c>
      <c r="D87">
        <v>14</v>
      </c>
      <c r="F87" s="15">
        <v>2</v>
      </c>
      <c r="G87" s="9" t="s">
        <v>96</v>
      </c>
      <c r="H87">
        <v>0</v>
      </c>
      <c r="I87" s="1" t="s">
        <v>68</v>
      </c>
    </row>
    <row r="88" spans="1:9" x14ac:dyDescent="0.35">
      <c r="A88" s="7" t="s">
        <v>9</v>
      </c>
      <c r="B88" s="7" t="s">
        <v>10</v>
      </c>
      <c r="C88" s="14">
        <v>45421</v>
      </c>
      <c r="D88">
        <v>14</v>
      </c>
      <c r="F88" s="15">
        <v>4</v>
      </c>
      <c r="G88" s="6">
        <v>22</v>
      </c>
      <c r="H88">
        <v>0</v>
      </c>
      <c r="I88" s="1" t="s">
        <v>68</v>
      </c>
    </row>
    <row r="89" spans="1:9" x14ac:dyDescent="0.35">
      <c r="A89" s="7" t="s">
        <v>9</v>
      </c>
      <c r="B89" s="7" t="s">
        <v>10</v>
      </c>
      <c r="C89" s="14">
        <v>45421</v>
      </c>
      <c r="D89">
        <v>15</v>
      </c>
      <c r="E89">
        <v>15</v>
      </c>
      <c r="F89" s="15" t="s">
        <v>73</v>
      </c>
      <c r="G89" s="9" t="s">
        <v>116</v>
      </c>
      <c r="H89">
        <v>0</v>
      </c>
      <c r="I89" s="1" t="s">
        <v>68</v>
      </c>
    </row>
    <row r="90" spans="1:9" x14ac:dyDescent="0.35">
      <c r="A90" s="7" t="s">
        <v>9</v>
      </c>
      <c r="B90" s="7" t="s">
        <v>10</v>
      </c>
      <c r="C90" s="14">
        <v>45421</v>
      </c>
      <c r="D90">
        <v>15</v>
      </c>
      <c r="F90" s="15" t="s">
        <v>77</v>
      </c>
      <c r="G90" s="9" t="s">
        <v>84</v>
      </c>
      <c r="H90">
        <v>0</v>
      </c>
      <c r="I90" s="1" t="s">
        <v>68</v>
      </c>
    </row>
    <row r="91" spans="1:9" x14ac:dyDescent="0.35">
      <c r="A91" s="7" t="s">
        <v>9</v>
      </c>
      <c r="B91" s="7" t="s">
        <v>10</v>
      </c>
      <c r="C91" s="14">
        <v>45421</v>
      </c>
      <c r="D91">
        <v>15</v>
      </c>
      <c r="F91" s="15">
        <v>5</v>
      </c>
      <c r="G91" s="6">
        <v>17</v>
      </c>
      <c r="H91">
        <v>0</v>
      </c>
      <c r="I91" s="1" t="s">
        <v>68</v>
      </c>
    </row>
    <row r="92" spans="1:9" x14ac:dyDescent="0.35">
      <c r="A92" s="7" t="s">
        <v>9</v>
      </c>
      <c r="B92" s="7" t="s">
        <v>10</v>
      </c>
      <c r="C92" s="14">
        <v>45421</v>
      </c>
      <c r="D92">
        <v>15</v>
      </c>
      <c r="F92" s="15">
        <v>1</v>
      </c>
      <c r="G92" s="6">
        <v>17</v>
      </c>
      <c r="H92">
        <v>0</v>
      </c>
      <c r="I92" s="1" t="s">
        <v>68</v>
      </c>
    </row>
    <row r="93" spans="1:9" x14ac:dyDescent="0.35">
      <c r="A93" s="7" t="s">
        <v>9</v>
      </c>
      <c r="B93" s="7" t="s">
        <v>10</v>
      </c>
      <c r="C93" s="14">
        <v>45421</v>
      </c>
      <c r="D93">
        <v>15</v>
      </c>
      <c r="F93" s="15" t="s">
        <v>79</v>
      </c>
      <c r="G93" s="9" t="s">
        <v>97</v>
      </c>
      <c r="H93">
        <v>0</v>
      </c>
      <c r="I93" s="1" t="s">
        <v>68</v>
      </c>
    </row>
    <row r="94" spans="1:9" x14ac:dyDescent="0.35">
      <c r="A94" s="7" t="s">
        <v>9</v>
      </c>
      <c r="B94" s="7" t="s">
        <v>10</v>
      </c>
      <c r="C94" s="14">
        <v>45421</v>
      </c>
      <c r="D94">
        <v>16</v>
      </c>
      <c r="E94">
        <v>16</v>
      </c>
      <c r="F94" s="13">
        <v>3</v>
      </c>
      <c r="G94" s="6">
        <v>12</v>
      </c>
      <c r="H94">
        <v>0</v>
      </c>
      <c r="I94" s="1" t="s">
        <v>68</v>
      </c>
    </row>
    <row r="95" spans="1:9" x14ac:dyDescent="0.35">
      <c r="A95" s="7" t="s">
        <v>9</v>
      </c>
      <c r="B95" s="7" t="s">
        <v>10</v>
      </c>
      <c r="C95" s="14">
        <v>45421</v>
      </c>
      <c r="D95">
        <v>16</v>
      </c>
      <c r="F95" s="15" t="s">
        <v>77</v>
      </c>
      <c r="G95" s="9" t="s">
        <v>85</v>
      </c>
      <c r="H95">
        <v>0</v>
      </c>
      <c r="I95" s="1" t="s">
        <v>68</v>
      </c>
    </row>
    <row r="96" spans="1:9" x14ac:dyDescent="0.35">
      <c r="A96" s="7" t="s">
        <v>9</v>
      </c>
      <c r="B96" s="7" t="s">
        <v>10</v>
      </c>
      <c r="C96" s="14">
        <v>45421</v>
      </c>
      <c r="D96">
        <v>16</v>
      </c>
      <c r="F96" s="15" t="s">
        <v>77</v>
      </c>
      <c r="G96" s="9" t="s">
        <v>117</v>
      </c>
      <c r="H96">
        <v>0</v>
      </c>
      <c r="I96" s="1" t="s">
        <v>68</v>
      </c>
    </row>
    <row r="97" spans="1:9" x14ac:dyDescent="0.35">
      <c r="A97" s="7" t="s">
        <v>9</v>
      </c>
      <c r="B97" s="7" t="s">
        <v>10</v>
      </c>
      <c r="C97" s="14">
        <v>45421</v>
      </c>
      <c r="D97">
        <v>16</v>
      </c>
      <c r="F97" s="13">
        <v>2</v>
      </c>
      <c r="G97" s="6">
        <v>14</v>
      </c>
      <c r="H97">
        <v>0</v>
      </c>
      <c r="I97" s="1" t="s">
        <v>68</v>
      </c>
    </row>
    <row r="98" spans="1:9" x14ac:dyDescent="0.35">
      <c r="A98" s="7" t="s">
        <v>9</v>
      </c>
      <c r="B98" s="7" t="s">
        <v>10</v>
      </c>
      <c r="C98" s="14">
        <v>45421</v>
      </c>
      <c r="D98">
        <v>16</v>
      </c>
      <c r="F98" s="13">
        <v>3</v>
      </c>
      <c r="G98" s="9" t="s">
        <v>118</v>
      </c>
      <c r="H98">
        <v>0</v>
      </c>
      <c r="I98" s="1" t="s">
        <v>68</v>
      </c>
    </row>
    <row r="99" spans="1:9" x14ac:dyDescent="0.35">
      <c r="A99" s="7" t="s">
        <v>9</v>
      </c>
      <c r="B99" s="7" t="s">
        <v>10</v>
      </c>
      <c r="C99" s="14">
        <v>45421</v>
      </c>
      <c r="D99">
        <v>16</v>
      </c>
      <c r="F99" s="15" t="s">
        <v>77</v>
      </c>
      <c r="G99" s="6">
        <v>18</v>
      </c>
      <c r="H99">
        <v>0</v>
      </c>
      <c r="I99" s="1" t="s">
        <v>68</v>
      </c>
    </row>
    <row r="100" spans="1:9" x14ac:dyDescent="0.35">
      <c r="A100" s="7" t="s">
        <v>9</v>
      </c>
      <c r="B100" s="7" t="s">
        <v>10</v>
      </c>
      <c r="C100" s="14">
        <v>45421</v>
      </c>
      <c r="D100">
        <v>16</v>
      </c>
      <c r="F100" s="13">
        <v>2</v>
      </c>
      <c r="G100" s="6">
        <v>18</v>
      </c>
      <c r="H100">
        <v>0</v>
      </c>
      <c r="I100" s="1" t="s">
        <v>68</v>
      </c>
    </row>
    <row r="101" spans="1:9" x14ac:dyDescent="0.35">
      <c r="A101" s="7" t="s">
        <v>9</v>
      </c>
      <c r="B101" s="7" t="s">
        <v>10</v>
      </c>
      <c r="C101" s="14">
        <v>45421</v>
      </c>
      <c r="D101">
        <v>16</v>
      </c>
      <c r="F101" s="13">
        <v>2</v>
      </c>
      <c r="G101" s="6">
        <v>13</v>
      </c>
      <c r="H101">
        <v>0</v>
      </c>
      <c r="I101" s="1" t="s">
        <v>68</v>
      </c>
    </row>
    <row r="102" spans="1:9" x14ac:dyDescent="0.35">
      <c r="A102" s="7" t="s">
        <v>9</v>
      </c>
      <c r="B102" s="7" t="s">
        <v>10</v>
      </c>
      <c r="C102" s="14">
        <v>45421</v>
      </c>
      <c r="D102">
        <v>16</v>
      </c>
      <c r="F102" s="13">
        <v>3</v>
      </c>
      <c r="G102" s="9" t="s">
        <v>97</v>
      </c>
      <c r="H102">
        <v>0</v>
      </c>
      <c r="I102" s="1" t="s">
        <v>68</v>
      </c>
    </row>
    <row r="103" spans="1:9" x14ac:dyDescent="0.35">
      <c r="A103" s="7" t="s">
        <v>9</v>
      </c>
      <c r="B103" s="7" t="s">
        <v>10</v>
      </c>
      <c r="C103" s="14">
        <v>45421</v>
      </c>
      <c r="D103">
        <v>16</v>
      </c>
      <c r="F103" s="13">
        <v>3</v>
      </c>
      <c r="G103" s="9" t="s">
        <v>92</v>
      </c>
      <c r="H103">
        <v>0</v>
      </c>
      <c r="I103" s="1" t="s">
        <v>68</v>
      </c>
    </row>
    <row r="104" spans="1:9" x14ac:dyDescent="0.35">
      <c r="E104" s="26" t="s">
        <v>126</v>
      </c>
      <c r="F104" s="27">
        <f>AVERAGE(F8:F103)</f>
        <v>3.6233766233766236</v>
      </c>
      <c r="G104" s="27">
        <f>AVERAGE(G8:G103)</f>
        <v>24.862745098039216</v>
      </c>
    </row>
    <row r="107" spans="1:9" x14ac:dyDescent="0.35">
      <c r="G107" s="7" t="s">
        <v>14</v>
      </c>
      <c r="H107" s="9">
        <f>COUNTIF(H2:H103,0)</f>
        <v>102</v>
      </c>
      <c r="I107" s="6">
        <f>(H107/$H$113)*100</f>
        <v>100</v>
      </c>
    </row>
    <row r="108" spans="1:9" x14ac:dyDescent="0.35">
      <c r="G108" s="7" t="s">
        <v>15</v>
      </c>
      <c r="H108" s="9">
        <f>COUNTIF(H2:H103,1)</f>
        <v>0</v>
      </c>
      <c r="I108" s="6">
        <f>(H108/$H$113)*100</f>
        <v>0</v>
      </c>
    </row>
    <row r="109" spans="1:9" x14ac:dyDescent="0.35">
      <c r="G109" s="7" t="s">
        <v>16</v>
      </c>
      <c r="H109" s="9">
        <f>COUNTIF(H2:H103,2)</f>
        <v>0</v>
      </c>
      <c r="I109" s="6">
        <f>(H109/$H$113)*100</f>
        <v>0</v>
      </c>
    </row>
    <row r="110" spans="1:9" x14ac:dyDescent="0.35">
      <c r="G110" s="7" t="s">
        <v>17</v>
      </c>
      <c r="H110" s="9">
        <f>COUNTIF(H2:H103,3)</f>
        <v>0</v>
      </c>
      <c r="I110" s="6">
        <f>(H110/$H$113)*100</f>
        <v>0</v>
      </c>
    </row>
    <row r="111" spans="1:9" x14ac:dyDescent="0.35">
      <c r="G111" s="7" t="s">
        <v>18</v>
      </c>
      <c r="H111" s="9">
        <f>COUNTIF(H2:H103,4)</f>
        <v>0</v>
      </c>
      <c r="I111" s="6">
        <f>(H111/$H$113)*100</f>
        <v>0</v>
      </c>
    </row>
    <row r="112" spans="1:9" x14ac:dyDescent="0.35">
      <c r="G112" s="11"/>
      <c r="H112" s="6"/>
      <c r="I112" s="6"/>
    </row>
    <row r="113" spans="7:9" x14ac:dyDescent="0.35">
      <c r="G113" s="11"/>
      <c r="H113" s="6">
        <f>SUM(H107:H111)</f>
        <v>102</v>
      </c>
      <c r="I113" s="6">
        <f>SUM(I107:I111)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C914-43F7-BF43-910B-D71EB73319BC}">
  <dimension ref="A1:J109"/>
  <sheetViews>
    <sheetView workbookViewId="0">
      <selection activeCell="E101" sqref="E101:G101"/>
    </sheetView>
  </sheetViews>
  <sheetFormatPr defaultColWidth="10.81640625" defaultRowHeight="14.5" x14ac:dyDescent="0.35"/>
  <cols>
    <col min="6" max="7" width="10.81640625" style="13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6" t="s">
        <v>4</v>
      </c>
      <c r="G1" s="16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17" t="s">
        <v>9</v>
      </c>
      <c r="B2" s="17" t="s">
        <v>10</v>
      </c>
      <c r="C2" s="18">
        <v>45461</v>
      </c>
      <c r="D2">
        <v>1</v>
      </c>
      <c r="E2">
        <v>1</v>
      </c>
      <c r="F2" s="13">
        <v>2</v>
      </c>
      <c r="G2" s="13">
        <v>28</v>
      </c>
      <c r="H2">
        <v>0</v>
      </c>
      <c r="I2" s="19" t="s">
        <v>70</v>
      </c>
    </row>
    <row r="3" spans="1:10" x14ac:dyDescent="0.35">
      <c r="A3" s="17" t="s">
        <v>9</v>
      </c>
      <c r="B3" s="17" t="s">
        <v>10</v>
      </c>
      <c r="C3" s="18">
        <v>45462</v>
      </c>
      <c r="D3">
        <v>1</v>
      </c>
      <c r="F3" s="13">
        <v>4</v>
      </c>
      <c r="G3" s="13">
        <v>29</v>
      </c>
      <c r="H3">
        <v>0</v>
      </c>
      <c r="I3" s="19" t="s">
        <v>70</v>
      </c>
    </row>
    <row r="4" spans="1:10" x14ac:dyDescent="0.35">
      <c r="A4" s="17" t="s">
        <v>9</v>
      </c>
      <c r="B4" s="17" t="s">
        <v>10</v>
      </c>
      <c r="C4" s="18">
        <v>45463</v>
      </c>
      <c r="D4">
        <v>1</v>
      </c>
      <c r="F4" s="13">
        <v>5</v>
      </c>
      <c r="G4" s="13">
        <v>34</v>
      </c>
      <c r="H4">
        <v>0</v>
      </c>
      <c r="I4" s="19" t="s">
        <v>70</v>
      </c>
    </row>
    <row r="5" spans="1:10" x14ac:dyDescent="0.35">
      <c r="A5" s="17" t="s">
        <v>9</v>
      </c>
      <c r="B5" s="17" t="s">
        <v>10</v>
      </c>
      <c r="C5" s="18">
        <v>45464</v>
      </c>
      <c r="D5">
        <v>1</v>
      </c>
      <c r="F5" s="13">
        <v>3</v>
      </c>
      <c r="G5" s="13">
        <v>25</v>
      </c>
      <c r="H5">
        <v>0</v>
      </c>
      <c r="I5" s="19" t="s">
        <v>70</v>
      </c>
    </row>
    <row r="6" spans="1:10" x14ac:dyDescent="0.35">
      <c r="A6" s="17" t="s">
        <v>9</v>
      </c>
      <c r="B6" s="17" t="s">
        <v>10</v>
      </c>
      <c r="C6" s="18">
        <v>45465</v>
      </c>
      <c r="D6">
        <v>2</v>
      </c>
      <c r="E6">
        <v>2</v>
      </c>
      <c r="F6" s="13">
        <v>5</v>
      </c>
      <c r="G6" s="13">
        <v>30</v>
      </c>
      <c r="H6">
        <v>0</v>
      </c>
      <c r="I6" s="19" t="s">
        <v>70</v>
      </c>
    </row>
    <row r="7" spans="1:10" x14ac:dyDescent="0.35">
      <c r="A7" s="17" t="s">
        <v>9</v>
      </c>
      <c r="B7" s="17" t="s">
        <v>10</v>
      </c>
      <c r="C7" s="18">
        <v>45466</v>
      </c>
      <c r="D7">
        <v>2</v>
      </c>
      <c r="F7" s="13">
        <v>1</v>
      </c>
      <c r="G7" s="13">
        <v>30</v>
      </c>
      <c r="H7">
        <v>0</v>
      </c>
      <c r="I7" s="19" t="s">
        <v>70</v>
      </c>
    </row>
    <row r="8" spans="1:10" x14ac:dyDescent="0.35">
      <c r="A8" s="17" t="s">
        <v>9</v>
      </c>
      <c r="B8" s="17" t="s">
        <v>10</v>
      </c>
      <c r="C8" s="18">
        <v>45467</v>
      </c>
      <c r="D8">
        <v>2</v>
      </c>
      <c r="F8" s="13">
        <v>6</v>
      </c>
      <c r="G8" s="13">
        <v>33</v>
      </c>
      <c r="H8">
        <v>0</v>
      </c>
      <c r="I8" s="19" t="s">
        <v>70</v>
      </c>
    </row>
    <row r="9" spans="1:10" x14ac:dyDescent="0.35">
      <c r="A9" s="17" t="s">
        <v>9</v>
      </c>
      <c r="B9" s="17" t="s">
        <v>10</v>
      </c>
      <c r="C9" s="18">
        <v>45468</v>
      </c>
      <c r="D9">
        <v>2</v>
      </c>
      <c r="F9" s="13">
        <v>4</v>
      </c>
      <c r="G9" s="13">
        <v>28</v>
      </c>
      <c r="H9">
        <v>0</v>
      </c>
      <c r="I9" s="19" t="s">
        <v>70</v>
      </c>
    </row>
    <row r="10" spans="1:10" x14ac:dyDescent="0.35">
      <c r="A10" s="17" t="s">
        <v>9</v>
      </c>
      <c r="B10" s="17" t="s">
        <v>10</v>
      </c>
      <c r="C10" s="18">
        <v>45469</v>
      </c>
      <c r="D10">
        <v>3</v>
      </c>
      <c r="E10">
        <v>3</v>
      </c>
      <c r="F10" s="13">
        <v>7</v>
      </c>
      <c r="G10" s="13">
        <v>43</v>
      </c>
      <c r="H10">
        <v>0</v>
      </c>
      <c r="I10" s="19" t="s">
        <v>70</v>
      </c>
    </row>
    <row r="11" spans="1:10" x14ac:dyDescent="0.35">
      <c r="A11" s="17" t="s">
        <v>9</v>
      </c>
      <c r="B11" s="17" t="s">
        <v>10</v>
      </c>
      <c r="C11" s="18">
        <v>45470</v>
      </c>
      <c r="D11">
        <v>3</v>
      </c>
      <c r="F11" s="13">
        <v>1</v>
      </c>
      <c r="G11" s="13">
        <v>31</v>
      </c>
      <c r="H11">
        <v>0</v>
      </c>
      <c r="I11" s="19" t="s">
        <v>70</v>
      </c>
    </row>
    <row r="12" spans="1:10" x14ac:dyDescent="0.35">
      <c r="A12" s="17" t="s">
        <v>9</v>
      </c>
      <c r="B12" s="17" t="s">
        <v>10</v>
      </c>
      <c r="C12" s="18">
        <v>45471</v>
      </c>
      <c r="D12">
        <v>3</v>
      </c>
      <c r="F12" s="13">
        <v>3</v>
      </c>
      <c r="G12" s="13">
        <v>34</v>
      </c>
      <c r="H12">
        <v>0</v>
      </c>
      <c r="I12" s="19" t="s">
        <v>70</v>
      </c>
    </row>
    <row r="13" spans="1:10" x14ac:dyDescent="0.35">
      <c r="A13" s="17" t="s">
        <v>9</v>
      </c>
      <c r="B13" s="17" t="s">
        <v>10</v>
      </c>
      <c r="C13" s="18">
        <v>45472</v>
      </c>
      <c r="D13">
        <v>3</v>
      </c>
      <c r="F13" s="13">
        <v>1</v>
      </c>
      <c r="G13" s="13">
        <v>33</v>
      </c>
      <c r="H13">
        <v>0</v>
      </c>
      <c r="I13" s="19" t="s">
        <v>70</v>
      </c>
    </row>
    <row r="14" spans="1:10" x14ac:dyDescent="0.35">
      <c r="A14" s="17" t="s">
        <v>9</v>
      </c>
      <c r="B14" s="17" t="s">
        <v>10</v>
      </c>
      <c r="C14" s="18">
        <v>45473</v>
      </c>
      <c r="D14">
        <v>4</v>
      </c>
      <c r="E14">
        <v>1</v>
      </c>
      <c r="F14" s="13">
        <v>1</v>
      </c>
      <c r="G14" s="13">
        <v>16</v>
      </c>
      <c r="H14">
        <v>0</v>
      </c>
      <c r="I14" s="19" t="s">
        <v>69</v>
      </c>
    </row>
    <row r="15" spans="1:10" x14ac:dyDescent="0.35">
      <c r="A15" s="17" t="s">
        <v>9</v>
      </c>
      <c r="B15" s="17" t="s">
        <v>10</v>
      </c>
      <c r="C15" s="18">
        <v>45474</v>
      </c>
      <c r="D15">
        <v>4</v>
      </c>
      <c r="F15" s="13">
        <v>2</v>
      </c>
      <c r="G15" s="13">
        <v>20</v>
      </c>
      <c r="H15">
        <v>0</v>
      </c>
      <c r="I15" s="19" t="s">
        <v>69</v>
      </c>
    </row>
    <row r="16" spans="1:10" x14ac:dyDescent="0.35">
      <c r="A16" s="17" t="s">
        <v>9</v>
      </c>
      <c r="B16" s="17" t="s">
        <v>10</v>
      </c>
      <c r="C16" s="18">
        <v>45475</v>
      </c>
      <c r="D16">
        <v>4</v>
      </c>
      <c r="F16" s="13">
        <v>2</v>
      </c>
      <c r="G16" s="13">
        <v>22</v>
      </c>
      <c r="H16">
        <v>0</v>
      </c>
      <c r="I16" s="19" t="s">
        <v>69</v>
      </c>
    </row>
    <row r="17" spans="1:9" x14ac:dyDescent="0.35">
      <c r="A17" s="17" t="s">
        <v>9</v>
      </c>
      <c r="B17" s="17" t="s">
        <v>10</v>
      </c>
      <c r="C17" s="18">
        <v>45476</v>
      </c>
      <c r="D17">
        <v>5</v>
      </c>
      <c r="E17">
        <v>2</v>
      </c>
      <c r="F17" s="13">
        <v>6</v>
      </c>
      <c r="G17" s="13">
        <v>24</v>
      </c>
      <c r="H17">
        <v>0</v>
      </c>
      <c r="I17" s="19" t="s">
        <v>69</v>
      </c>
    </row>
    <row r="18" spans="1:9" x14ac:dyDescent="0.35">
      <c r="A18" s="17" t="s">
        <v>9</v>
      </c>
      <c r="B18" s="17" t="s">
        <v>10</v>
      </c>
      <c r="C18" s="18">
        <v>45477</v>
      </c>
      <c r="D18">
        <v>5</v>
      </c>
      <c r="F18" s="20" t="s">
        <v>74</v>
      </c>
      <c r="G18" s="13">
        <v>24</v>
      </c>
      <c r="H18">
        <v>0</v>
      </c>
      <c r="I18" s="19" t="s">
        <v>69</v>
      </c>
    </row>
    <row r="19" spans="1:9" x14ac:dyDescent="0.35">
      <c r="A19" s="17" t="s">
        <v>9</v>
      </c>
      <c r="B19" s="17" t="s">
        <v>10</v>
      </c>
      <c r="C19" s="18">
        <v>45478</v>
      </c>
      <c r="D19">
        <v>5</v>
      </c>
      <c r="F19" s="20">
        <v>1</v>
      </c>
      <c r="G19" s="13">
        <v>34</v>
      </c>
      <c r="H19">
        <v>0</v>
      </c>
      <c r="I19" s="19" t="s">
        <v>69</v>
      </c>
    </row>
    <row r="20" spans="1:9" x14ac:dyDescent="0.35">
      <c r="A20" s="17" t="s">
        <v>9</v>
      </c>
      <c r="B20" s="17" t="s">
        <v>10</v>
      </c>
      <c r="C20" s="18">
        <v>45479</v>
      </c>
      <c r="D20">
        <v>5</v>
      </c>
      <c r="F20" s="20">
        <v>3</v>
      </c>
      <c r="G20" s="13">
        <v>22</v>
      </c>
      <c r="H20">
        <v>0</v>
      </c>
      <c r="I20" s="19" t="s">
        <v>69</v>
      </c>
    </row>
    <row r="21" spans="1:9" x14ac:dyDescent="0.35">
      <c r="A21" s="17" t="s">
        <v>9</v>
      </c>
      <c r="B21" s="17" t="s">
        <v>10</v>
      </c>
      <c r="C21" s="18">
        <v>45480</v>
      </c>
      <c r="D21">
        <v>5</v>
      </c>
      <c r="F21" s="20">
        <v>6</v>
      </c>
      <c r="G21" s="13">
        <v>25</v>
      </c>
      <c r="H21">
        <v>0</v>
      </c>
      <c r="I21" s="19" t="s">
        <v>69</v>
      </c>
    </row>
    <row r="22" spans="1:9" x14ac:dyDescent="0.35">
      <c r="A22" s="17" t="s">
        <v>9</v>
      </c>
      <c r="B22" s="17" t="s">
        <v>10</v>
      </c>
      <c r="C22" s="18">
        <v>45481</v>
      </c>
      <c r="D22">
        <v>5</v>
      </c>
      <c r="F22" s="20">
        <v>2</v>
      </c>
      <c r="G22" s="13">
        <v>21</v>
      </c>
      <c r="H22">
        <v>0</v>
      </c>
      <c r="I22" s="19" t="s">
        <v>69</v>
      </c>
    </row>
    <row r="23" spans="1:9" x14ac:dyDescent="0.35">
      <c r="A23" s="17" t="s">
        <v>9</v>
      </c>
      <c r="B23" s="17" t="s">
        <v>10</v>
      </c>
      <c r="C23" s="18">
        <v>45482</v>
      </c>
      <c r="D23">
        <v>5</v>
      </c>
      <c r="F23" s="20">
        <v>3</v>
      </c>
      <c r="G23" s="13">
        <v>23</v>
      </c>
      <c r="H23">
        <v>0</v>
      </c>
      <c r="I23" s="19" t="s">
        <v>69</v>
      </c>
    </row>
    <row r="24" spans="1:9" x14ac:dyDescent="0.35">
      <c r="A24" s="17" t="s">
        <v>9</v>
      </c>
      <c r="B24" s="17" t="s">
        <v>10</v>
      </c>
      <c r="C24" s="18">
        <v>45483</v>
      </c>
      <c r="D24">
        <v>5</v>
      </c>
      <c r="F24" s="20">
        <v>1</v>
      </c>
      <c r="G24" s="13">
        <v>6</v>
      </c>
      <c r="H24">
        <v>0</v>
      </c>
      <c r="I24" s="19" t="s">
        <v>69</v>
      </c>
    </row>
    <row r="25" spans="1:9" x14ac:dyDescent="0.35">
      <c r="A25" s="17" t="s">
        <v>9</v>
      </c>
      <c r="B25" s="17" t="s">
        <v>10</v>
      </c>
      <c r="C25" s="18">
        <v>45484</v>
      </c>
      <c r="D25">
        <v>5</v>
      </c>
      <c r="F25" s="20">
        <v>2</v>
      </c>
      <c r="G25" s="13">
        <v>17</v>
      </c>
      <c r="H25">
        <v>0</v>
      </c>
      <c r="I25" s="19" t="s">
        <v>69</v>
      </c>
    </row>
    <row r="26" spans="1:9" x14ac:dyDescent="0.35">
      <c r="A26" s="17" t="s">
        <v>9</v>
      </c>
      <c r="B26" s="17" t="s">
        <v>10</v>
      </c>
      <c r="C26" s="18">
        <v>45485</v>
      </c>
      <c r="D26">
        <v>5</v>
      </c>
      <c r="F26" s="20">
        <v>3</v>
      </c>
      <c r="G26" s="13">
        <v>21</v>
      </c>
      <c r="H26">
        <v>0</v>
      </c>
      <c r="I26" s="19" t="s">
        <v>69</v>
      </c>
    </row>
    <row r="27" spans="1:9" x14ac:dyDescent="0.35">
      <c r="A27" s="17" t="s">
        <v>9</v>
      </c>
      <c r="B27" s="17" t="s">
        <v>10</v>
      </c>
      <c r="C27" s="18">
        <v>45486</v>
      </c>
      <c r="D27">
        <v>5</v>
      </c>
      <c r="F27" s="20">
        <v>3</v>
      </c>
      <c r="G27" s="13">
        <v>28</v>
      </c>
      <c r="H27">
        <v>0</v>
      </c>
      <c r="I27" s="19" t="s">
        <v>69</v>
      </c>
    </row>
    <row r="28" spans="1:9" x14ac:dyDescent="0.35">
      <c r="A28" s="17" t="s">
        <v>9</v>
      </c>
      <c r="B28" s="17" t="s">
        <v>10</v>
      </c>
      <c r="C28" s="18">
        <v>45487</v>
      </c>
      <c r="D28">
        <v>6</v>
      </c>
      <c r="E28">
        <v>3</v>
      </c>
      <c r="F28" s="20">
        <v>2</v>
      </c>
      <c r="G28" s="20">
        <v>19</v>
      </c>
      <c r="H28">
        <v>0</v>
      </c>
      <c r="I28" s="19" t="s">
        <v>69</v>
      </c>
    </row>
    <row r="29" spans="1:9" x14ac:dyDescent="0.35">
      <c r="A29" s="17" t="s">
        <v>9</v>
      </c>
      <c r="B29" s="17" t="s">
        <v>10</v>
      </c>
      <c r="C29" s="18">
        <v>45488</v>
      </c>
      <c r="D29">
        <v>6</v>
      </c>
      <c r="F29" s="20">
        <v>3</v>
      </c>
      <c r="G29" s="20">
        <v>31</v>
      </c>
      <c r="H29">
        <v>0</v>
      </c>
      <c r="I29" s="19" t="s">
        <v>69</v>
      </c>
    </row>
    <row r="30" spans="1:9" x14ac:dyDescent="0.35">
      <c r="A30" s="17" t="s">
        <v>9</v>
      </c>
      <c r="B30" s="17" t="s">
        <v>10</v>
      </c>
      <c r="C30" s="18">
        <v>45489</v>
      </c>
      <c r="D30">
        <v>6</v>
      </c>
      <c r="F30" s="20">
        <v>3</v>
      </c>
      <c r="G30" s="20">
        <v>38</v>
      </c>
      <c r="H30">
        <v>0</v>
      </c>
      <c r="I30" s="19" t="s">
        <v>69</v>
      </c>
    </row>
    <row r="31" spans="1:9" x14ac:dyDescent="0.35">
      <c r="A31" s="17" t="s">
        <v>9</v>
      </c>
      <c r="B31" s="17" t="s">
        <v>10</v>
      </c>
      <c r="C31" s="18">
        <v>45490</v>
      </c>
      <c r="D31">
        <v>6</v>
      </c>
      <c r="F31" s="20">
        <v>4</v>
      </c>
      <c r="G31" s="20">
        <v>41</v>
      </c>
      <c r="H31">
        <v>0</v>
      </c>
      <c r="I31" s="19" t="s">
        <v>69</v>
      </c>
    </row>
    <row r="32" spans="1:9" x14ac:dyDescent="0.35">
      <c r="A32" s="17" t="s">
        <v>9</v>
      </c>
      <c r="B32" s="17" t="s">
        <v>10</v>
      </c>
      <c r="C32" s="18">
        <v>45491</v>
      </c>
      <c r="D32">
        <v>6</v>
      </c>
      <c r="F32" s="20">
        <v>4</v>
      </c>
      <c r="G32" s="20">
        <v>21</v>
      </c>
      <c r="H32">
        <v>0</v>
      </c>
      <c r="I32" s="19" t="s">
        <v>69</v>
      </c>
    </row>
    <row r="33" spans="1:9" x14ac:dyDescent="0.35">
      <c r="A33" s="17" t="s">
        <v>9</v>
      </c>
      <c r="B33" s="17" t="s">
        <v>10</v>
      </c>
      <c r="C33" s="18">
        <v>45492</v>
      </c>
      <c r="D33">
        <v>6</v>
      </c>
      <c r="F33" s="20">
        <v>5</v>
      </c>
      <c r="G33" s="20">
        <v>29</v>
      </c>
      <c r="H33">
        <v>0</v>
      </c>
      <c r="I33" s="19" t="s">
        <v>69</v>
      </c>
    </row>
    <row r="34" spans="1:9" x14ac:dyDescent="0.35">
      <c r="A34" s="17" t="s">
        <v>9</v>
      </c>
      <c r="B34" s="17" t="s">
        <v>10</v>
      </c>
      <c r="C34" s="18">
        <v>45493</v>
      </c>
      <c r="D34">
        <v>7</v>
      </c>
      <c r="E34">
        <v>4</v>
      </c>
      <c r="F34" s="20">
        <v>3</v>
      </c>
      <c r="G34" s="20">
        <v>31</v>
      </c>
      <c r="H34">
        <v>0</v>
      </c>
      <c r="I34" s="19" t="s">
        <v>69</v>
      </c>
    </row>
    <row r="35" spans="1:9" x14ac:dyDescent="0.35">
      <c r="A35" s="17" t="s">
        <v>9</v>
      </c>
      <c r="B35" s="17" t="s">
        <v>10</v>
      </c>
      <c r="C35" s="18">
        <v>45494</v>
      </c>
      <c r="D35">
        <v>7</v>
      </c>
      <c r="F35" s="20">
        <v>4</v>
      </c>
      <c r="G35" s="20">
        <v>30</v>
      </c>
      <c r="H35">
        <v>0</v>
      </c>
      <c r="I35" s="19" t="s">
        <v>69</v>
      </c>
    </row>
    <row r="36" spans="1:9" x14ac:dyDescent="0.35">
      <c r="A36" s="17" t="s">
        <v>9</v>
      </c>
      <c r="B36" s="17" t="s">
        <v>10</v>
      </c>
      <c r="C36" s="18">
        <v>45495</v>
      </c>
      <c r="D36">
        <v>7</v>
      </c>
      <c r="F36" s="20">
        <v>4</v>
      </c>
      <c r="G36" s="20">
        <v>34</v>
      </c>
      <c r="H36">
        <v>0</v>
      </c>
      <c r="I36" s="19" t="s">
        <v>69</v>
      </c>
    </row>
    <row r="37" spans="1:9" x14ac:dyDescent="0.35">
      <c r="A37" s="17" t="s">
        <v>9</v>
      </c>
      <c r="B37" s="17" t="s">
        <v>10</v>
      </c>
      <c r="C37" s="18">
        <v>45496</v>
      </c>
      <c r="D37">
        <v>7</v>
      </c>
      <c r="F37" s="20">
        <v>5</v>
      </c>
      <c r="G37" s="20">
        <v>38</v>
      </c>
      <c r="H37">
        <v>0</v>
      </c>
      <c r="I37" s="19" t="s">
        <v>69</v>
      </c>
    </row>
    <row r="38" spans="1:9" x14ac:dyDescent="0.35">
      <c r="A38" s="17" t="s">
        <v>9</v>
      </c>
      <c r="B38" s="17" t="s">
        <v>10</v>
      </c>
      <c r="C38" s="18">
        <v>45497</v>
      </c>
      <c r="D38">
        <v>7</v>
      </c>
      <c r="F38" s="20">
        <v>4</v>
      </c>
      <c r="G38" s="20">
        <v>30</v>
      </c>
      <c r="H38">
        <v>0</v>
      </c>
      <c r="I38" s="19" t="s">
        <v>69</v>
      </c>
    </row>
    <row r="39" spans="1:9" x14ac:dyDescent="0.35">
      <c r="A39" s="17" t="s">
        <v>9</v>
      </c>
      <c r="B39" s="17" t="s">
        <v>10</v>
      </c>
      <c r="C39" s="18">
        <v>45498</v>
      </c>
      <c r="D39">
        <v>7</v>
      </c>
      <c r="F39" s="20">
        <v>4</v>
      </c>
      <c r="G39" s="20">
        <v>30</v>
      </c>
      <c r="H39">
        <v>0</v>
      </c>
      <c r="I39" s="19" t="s">
        <v>69</v>
      </c>
    </row>
    <row r="40" spans="1:9" x14ac:dyDescent="0.35">
      <c r="A40" s="17" t="s">
        <v>9</v>
      </c>
      <c r="B40" s="17" t="s">
        <v>10</v>
      </c>
      <c r="C40" s="18">
        <v>45499</v>
      </c>
      <c r="D40">
        <v>7</v>
      </c>
      <c r="F40" s="20">
        <v>5</v>
      </c>
      <c r="G40" s="20">
        <v>35</v>
      </c>
      <c r="H40">
        <v>0</v>
      </c>
      <c r="I40" s="19" t="s">
        <v>69</v>
      </c>
    </row>
    <row r="41" spans="1:9" x14ac:dyDescent="0.35">
      <c r="A41" s="17" t="s">
        <v>9</v>
      </c>
      <c r="B41" s="17" t="s">
        <v>10</v>
      </c>
      <c r="C41" s="18">
        <v>45500</v>
      </c>
      <c r="D41">
        <v>8</v>
      </c>
      <c r="E41">
        <v>5</v>
      </c>
      <c r="F41" s="20">
        <v>4</v>
      </c>
      <c r="G41" s="20">
        <v>22</v>
      </c>
      <c r="H41">
        <v>0</v>
      </c>
      <c r="I41" s="19" t="s">
        <v>119</v>
      </c>
    </row>
    <row r="42" spans="1:9" x14ac:dyDescent="0.35">
      <c r="A42" s="17" t="s">
        <v>9</v>
      </c>
      <c r="B42" s="17" t="s">
        <v>10</v>
      </c>
      <c r="C42" s="18">
        <v>45501</v>
      </c>
      <c r="D42">
        <v>8</v>
      </c>
      <c r="F42" s="20" t="s">
        <v>72</v>
      </c>
      <c r="G42" s="20">
        <v>21</v>
      </c>
      <c r="H42">
        <v>0</v>
      </c>
      <c r="I42" s="19" t="s">
        <v>119</v>
      </c>
    </row>
    <row r="43" spans="1:9" x14ac:dyDescent="0.35">
      <c r="A43" s="17" t="s">
        <v>9</v>
      </c>
      <c r="B43" s="17" t="s">
        <v>10</v>
      </c>
      <c r="C43" s="18">
        <v>45502</v>
      </c>
      <c r="D43">
        <v>8</v>
      </c>
      <c r="F43" s="20">
        <v>1</v>
      </c>
      <c r="G43" s="20">
        <v>21</v>
      </c>
      <c r="H43">
        <v>0</v>
      </c>
      <c r="I43" s="19" t="s">
        <v>119</v>
      </c>
    </row>
    <row r="44" spans="1:9" x14ac:dyDescent="0.35">
      <c r="A44" s="17" t="s">
        <v>9</v>
      </c>
      <c r="B44" s="17" t="s">
        <v>10</v>
      </c>
      <c r="C44" s="18">
        <v>45503</v>
      </c>
      <c r="D44">
        <v>8</v>
      </c>
      <c r="F44" s="20" t="s">
        <v>72</v>
      </c>
      <c r="G44" s="13">
        <v>32</v>
      </c>
      <c r="H44">
        <v>0</v>
      </c>
      <c r="I44" s="19" t="s">
        <v>119</v>
      </c>
    </row>
    <row r="45" spans="1:9" x14ac:dyDescent="0.35">
      <c r="A45" s="17" t="s">
        <v>9</v>
      </c>
      <c r="B45" s="17" t="s">
        <v>10</v>
      </c>
      <c r="C45" s="18">
        <v>45504</v>
      </c>
      <c r="D45">
        <v>8</v>
      </c>
      <c r="F45" s="13">
        <v>5</v>
      </c>
      <c r="G45" s="13">
        <v>36</v>
      </c>
      <c r="H45">
        <v>0</v>
      </c>
      <c r="I45" s="19" t="s">
        <v>119</v>
      </c>
    </row>
    <row r="46" spans="1:9" x14ac:dyDescent="0.35">
      <c r="A46" s="17" t="s">
        <v>9</v>
      </c>
      <c r="B46" s="17" t="s">
        <v>10</v>
      </c>
      <c r="C46" s="18">
        <v>45505</v>
      </c>
      <c r="D46">
        <v>8</v>
      </c>
      <c r="F46" s="20" t="s">
        <v>74</v>
      </c>
      <c r="G46" s="13">
        <v>38</v>
      </c>
      <c r="H46">
        <v>0</v>
      </c>
      <c r="I46" s="19" t="s">
        <v>119</v>
      </c>
    </row>
    <row r="47" spans="1:9" x14ac:dyDescent="0.35">
      <c r="A47" s="17" t="s">
        <v>9</v>
      </c>
      <c r="B47" s="17" t="s">
        <v>10</v>
      </c>
      <c r="C47" s="18">
        <v>45506</v>
      </c>
      <c r="D47">
        <v>8</v>
      </c>
      <c r="F47" s="20" t="s">
        <v>76</v>
      </c>
      <c r="G47" s="13">
        <v>34</v>
      </c>
      <c r="H47">
        <v>0</v>
      </c>
      <c r="I47" s="19" t="s">
        <v>119</v>
      </c>
    </row>
    <row r="48" spans="1:9" x14ac:dyDescent="0.35">
      <c r="A48" s="17" t="s">
        <v>9</v>
      </c>
      <c r="B48" s="17" t="s">
        <v>10</v>
      </c>
      <c r="C48" s="18">
        <v>45507</v>
      </c>
      <c r="D48">
        <v>8</v>
      </c>
      <c r="F48" s="13">
        <v>4</v>
      </c>
      <c r="G48" s="13">
        <v>36</v>
      </c>
      <c r="H48">
        <v>0</v>
      </c>
      <c r="I48" s="19" t="s">
        <v>119</v>
      </c>
    </row>
    <row r="49" spans="1:9" x14ac:dyDescent="0.35">
      <c r="A49" s="17" t="s">
        <v>9</v>
      </c>
      <c r="B49" s="17" t="s">
        <v>10</v>
      </c>
      <c r="C49" s="18">
        <v>45508</v>
      </c>
      <c r="D49">
        <v>8</v>
      </c>
      <c r="F49" s="20" t="s">
        <v>72</v>
      </c>
      <c r="G49" s="13">
        <v>36</v>
      </c>
      <c r="H49">
        <v>0</v>
      </c>
      <c r="I49" s="19" t="s">
        <v>119</v>
      </c>
    </row>
    <row r="50" spans="1:9" x14ac:dyDescent="0.35">
      <c r="A50" s="17" t="s">
        <v>9</v>
      </c>
      <c r="B50" s="17" t="s">
        <v>10</v>
      </c>
      <c r="C50" s="18">
        <v>45509</v>
      </c>
      <c r="D50">
        <v>8</v>
      </c>
      <c r="F50" s="13">
        <v>4</v>
      </c>
      <c r="G50" s="13">
        <v>37</v>
      </c>
      <c r="H50">
        <v>0</v>
      </c>
      <c r="I50" s="19" t="s">
        <v>119</v>
      </c>
    </row>
    <row r="51" spans="1:9" x14ac:dyDescent="0.35">
      <c r="A51" s="17" t="s">
        <v>9</v>
      </c>
      <c r="B51" s="17" t="s">
        <v>10</v>
      </c>
      <c r="C51" s="18">
        <v>45510</v>
      </c>
      <c r="D51">
        <v>8</v>
      </c>
      <c r="F51" s="13">
        <v>2</v>
      </c>
      <c r="G51" s="13">
        <v>36</v>
      </c>
      <c r="H51">
        <v>0</v>
      </c>
      <c r="I51" s="19" t="s">
        <v>119</v>
      </c>
    </row>
    <row r="52" spans="1:9" x14ac:dyDescent="0.35">
      <c r="A52" s="17" t="s">
        <v>9</v>
      </c>
      <c r="B52" s="17" t="s">
        <v>10</v>
      </c>
      <c r="C52" s="18">
        <v>45511</v>
      </c>
      <c r="D52">
        <v>9</v>
      </c>
      <c r="E52">
        <v>6</v>
      </c>
      <c r="F52" s="13">
        <v>2</v>
      </c>
      <c r="G52" s="13">
        <v>28</v>
      </c>
      <c r="H52">
        <v>0</v>
      </c>
      <c r="I52" s="19" t="s">
        <v>119</v>
      </c>
    </row>
    <row r="53" spans="1:9" x14ac:dyDescent="0.35">
      <c r="A53" s="17" t="s">
        <v>9</v>
      </c>
      <c r="B53" s="17" t="s">
        <v>10</v>
      </c>
      <c r="C53" s="18">
        <v>45512</v>
      </c>
      <c r="D53">
        <v>9</v>
      </c>
      <c r="F53" s="20" t="s">
        <v>77</v>
      </c>
      <c r="G53" s="13">
        <v>36</v>
      </c>
      <c r="H53">
        <v>0</v>
      </c>
      <c r="I53" s="19" t="s">
        <v>119</v>
      </c>
    </row>
    <row r="54" spans="1:9" x14ac:dyDescent="0.35">
      <c r="A54" s="17" t="s">
        <v>9</v>
      </c>
      <c r="B54" s="17" t="s">
        <v>10</v>
      </c>
      <c r="C54" s="18">
        <v>45513</v>
      </c>
      <c r="D54">
        <v>9</v>
      </c>
      <c r="F54" s="13">
        <v>1</v>
      </c>
      <c r="G54" s="13">
        <v>28</v>
      </c>
      <c r="H54">
        <v>0</v>
      </c>
      <c r="I54" s="19" t="s">
        <v>119</v>
      </c>
    </row>
    <row r="55" spans="1:9" x14ac:dyDescent="0.35">
      <c r="A55" s="17" t="s">
        <v>9</v>
      </c>
      <c r="B55" s="17" t="s">
        <v>10</v>
      </c>
      <c r="C55" s="18">
        <v>45514</v>
      </c>
      <c r="D55">
        <v>9</v>
      </c>
      <c r="F55" s="13">
        <v>4</v>
      </c>
      <c r="G55" s="13">
        <v>30</v>
      </c>
      <c r="H55">
        <v>0</v>
      </c>
      <c r="I55" s="19" t="s">
        <v>119</v>
      </c>
    </row>
    <row r="56" spans="1:9" x14ac:dyDescent="0.35">
      <c r="A56" s="17" t="s">
        <v>9</v>
      </c>
      <c r="B56" s="17" t="s">
        <v>10</v>
      </c>
      <c r="C56" s="18">
        <v>45515</v>
      </c>
      <c r="D56">
        <v>9</v>
      </c>
      <c r="F56" s="20" t="s">
        <v>72</v>
      </c>
      <c r="G56" s="13">
        <v>32</v>
      </c>
      <c r="H56">
        <v>0</v>
      </c>
      <c r="I56" s="19" t="s">
        <v>119</v>
      </c>
    </row>
    <row r="57" spans="1:9" x14ac:dyDescent="0.35">
      <c r="A57" s="17" t="s">
        <v>9</v>
      </c>
      <c r="B57" s="17" t="s">
        <v>10</v>
      </c>
      <c r="C57" s="18">
        <v>45516</v>
      </c>
      <c r="D57">
        <v>9</v>
      </c>
      <c r="F57" s="13">
        <v>6</v>
      </c>
      <c r="G57" s="13">
        <v>37</v>
      </c>
      <c r="H57">
        <v>0</v>
      </c>
      <c r="I57" s="19" t="s">
        <v>119</v>
      </c>
    </row>
    <row r="58" spans="1:9" x14ac:dyDescent="0.35">
      <c r="A58" s="17" t="s">
        <v>9</v>
      </c>
      <c r="B58" s="17" t="s">
        <v>10</v>
      </c>
      <c r="C58" s="18">
        <v>45517</v>
      </c>
      <c r="D58">
        <v>9</v>
      </c>
      <c r="F58" s="20" t="s">
        <v>74</v>
      </c>
      <c r="G58" s="13">
        <v>25</v>
      </c>
      <c r="H58">
        <v>0</v>
      </c>
      <c r="I58" s="19" t="s">
        <v>119</v>
      </c>
    </row>
    <row r="59" spans="1:9" x14ac:dyDescent="0.35">
      <c r="A59" s="17" t="s">
        <v>9</v>
      </c>
      <c r="B59" s="17" t="s">
        <v>10</v>
      </c>
      <c r="C59" s="18">
        <v>45518</v>
      </c>
      <c r="D59">
        <v>9</v>
      </c>
      <c r="F59" s="13">
        <v>4</v>
      </c>
      <c r="G59" s="13">
        <v>36</v>
      </c>
      <c r="H59">
        <v>0</v>
      </c>
      <c r="I59" s="19" t="s">
        <v>119</v>
      </c>
    </row>
    <row r="60" spans="1:9" x14ac:dyDescent="0.35">
      <c r="A60" s="17" t="s">
        <v>9</v>
      </c>
      <c r="B60" s="17" t="s">
        <v>10</v>
      </c>
      <c r="C60" s="18">
        <v>45519</v>
      </c>
      <c r="D60">
        <v>9</v>
      </c>
      <c r="F60" s="13">
        <v>5</v>
      </c>
      <c r="G60" s="13">
        <v>32</v>
      </c>
      <c r="H60">
        <v>0</v>
      </c>
      <c r="I60" s="19" t="s">
        <v>119</v>
      </c>
    </row>
    <row r="61" spans="1:9" x14ac:dyDescent="0.35">
      <c r="A61" s="17" t="s">
        <v>9</v>
      </c>
      <c r="B61" s="17" t="s">
        <v>10</v>
      </c>
      <c r="C61" s="18">
        <v>45520</v>
      </c>
      <c r="D61">
        <v>9</v>
      </c>
      <c r="F61" s="13">
        <v>4</v>
      </c>
      <c r="G61" s="13">
        <v>40</v>
      </c>
      <c r="H61">
        <v>0</v>
      </c>
      <c r="I61" s="19" t="s">
        <v>119</v>
      </c>
    </row>
    <row r="62" spans="1:9" x14ac:dyDescent="0.35">
      <c r="A62" s="17" t="s">
        <v>9</v>
      </c>
      <c r="B62" s="17" t="s">
        <v>10</v>
      </c>
      <c r="C62" s="18">
        <v>45521</v>
      </c>
      <c r="D62">
        <v>9</v>
      </c>
      <c r="F62" s="13">
        <v>4</v>
      </c>
      <c r="G62" s="13">
        <v>34</v>
      </c>
      <c r="H62">
        <v>0</v>
      </c>
      <c r="I62" s="19" t="s">
        <v>119</v>
      </c>
    </row>
    <row r="63" spans="1:9" x14ac:dyDescent="0.35">
      <c r="A63" s="17" t="s">
        <v>9</v>
      </c>
      <c r="B63" s="17" t="s">
        <v>10</v>
      </c>
      <c r="C63" s="18">
        <v>45522</v>
      </c>
      <c r="D63">
        <v>9</v>
      </c>
      <c r="F63" s="13">
        <v>3</v>
      </c>
      <c r="G63" s="13">
        <v>32</v>
      </c>
      <c r="H63">
        <v>0</v>
      </c>
      <c r="I63" s="19" t="s">
        <v>119</v>
      </c>
    </row>
    <row r="64" spans="1:9" x14ac:dyDescent="0.35">
      <c r="A64" s="17" t="s">
        <v>9</v>
      </c>
      <c r="B64" s="17" t="s">
        <v>10</v>
      </c>
      <c r="C64" s="18">
        <v>45523</v>
      </c>
      <c r="D64">
        <v>9</v>
      </c>
      <c r="F64" s="20" t="s">
        <v>76</v>
      </c>
      <c r="G64" s="13">
        <v>30</v>
      </c>
      <c r="H64">
        <v>0</v>
      </c>
      <c r="I64" s="19" t="s">
        <v>119</v>
      </c>
    </row>
    <row r="65" spans="1:9" x14ac:dyDescent="0.35">
      <c r="A65" s="17" t="s">
        <v>9</v>
      </c>
      <c r="B65" s="17" t="s">
        <v>10</v>
      </c>
      <c r="C65" s="18">
        <v>45524</v>
      </c>
      <c r="D65">
        <v>9</v>
      </c>
      <c r="F65" s="13">
        <v>6</v>
      </c>
      <c r="G65" s="13">
        <v>33</v>
      </c>
      <c r="H65">
        <v>0</v>
      </c>
      <c r="I65" s="19" t="s">
        <v>119</v>
      </c>
    </row>
    <row r="66" spans="1:9" x14ac:dyDescent="0.35">
      <c r="A66" s="17" t="s">
        <v>9</v>
      </c>
      <c r="B66" s="17" t="s">
        <v>10</v>
      </c>
      <c r="C66" s="18">
        <v>45525</v>
      </c>
      <c r="D66">
        <v>9</v>
      </c>
      <c r="F66" s="20" t="s">
        <v>73</v>
      </c>
      <c r="G66" s="13">
        <v>32</v>
      </c>
      <c r="H66">
        <v>0</v>
      </c>
      <c r="I66" s="19" t="s">
        <v>119</v>
      </c>
    </row>
    <row r="67" spans="1:9" x14ac:dyDescent="0.35">
      <c r="A67" s="17" t="s">
        <v>9</v>
      </c>
      <c r="B67" s="17" t="s">
        <v>10</v>
      </c>
      <c r="C67" s="18">
        <v>45526</v>
      </c>
      <c r="D67">
        <v>9</v>
      </c>
      <c r="F67" s="13">
        <v>4</v>
      </c>
      <c r="G67" s="13">
        <v>34</v>
      </c>
      <c r="H67">
        <v>0</v>
      </c>
      <c r="I67" s="19" t="s">
        <v>119</v>
      </c>
    </row>
    <row r="68" spans="1:9" x14ac:dyDescent="0.35">
      <c r="A68" s="17" t="s">
        <v>9</v>
      </c>
      <c r="B68" s="17" t="s">
        <v>10</v>
      </c>
      <c r="C68" s="18">
        <v>45527</v>
      </c>
      <c r="D68">
        <v>9</v>
      </c>
      <c r="F68" s="13">
        <v>4</v>
      </c>
      <c r="G68" s="13">
        <v>37</v>
      </c>
      <c r="H68">
        <v>0</v>
      </c>
      <c r="I68" s="19" t="s">
        <v>119</v>
      </c>
    </row>
    <row r="69" spans="1:9" x14ac:dyDescent="0.35">
      <c r="A69" s="17" t="s">
        <v>9</v>
      </c>
      <c r="B69" s="17" t="s">
        <v>10</v>
      </c>
      <c r="C69" s="18">
        <v>45528</v>
      </c>
      <c r="D69">
        <v>10</v>
      </c>
      <c r="E69">
        <v>7</v>
      </c>
      <c r="F69" s="13">
        <v>2</v>
      </c>
      <c r="G69" s="13">
        <v>32</v>
      </c>
      <c r="H69">
        <v>0</v>
      </c>
      <c r="I69" s="19" t="s">
        <v>119</v>
      </c>
    </row>
    <row r="70" spans="1:9" x14ac:dyDescent="0.35">
      <c r="A70" s="17" t="s">
        <v>9</v>
      </c>
      <c r="B70" s="17" t="s">
        <v>10</v>
      </c>
      <c r="C70" s="18">
        <v>45529</v>
      </c>
      <c r="D70">
        <v>10</v>
      </c>
      <c r="F70" s="13">
        <v>5</v>
      </c>
      <c r="G70" s="13">
        <v>36</v>
      </c>
      <c r="H70">
        <v>0</v>
      </c>
      <c r="I70" s="19" t="s">
        <v>119</v>
      </c>
    </row>
    <row r="71" spans="1:9" x14ac:dyDescent="0.35">
      <c r="A71" s="17" t="s">
        <v>9</v>
      </c>
      <c r="B71" s="17" t="s">
        <v>10</v>
      </c>
      <c r="C71" s="18">
        <v>45530</v>
      </c>
      <c r="D71">
        <v>10</v>
      </c>
      <c r="F71" s="13">
        <v>1</v>
      </c>
      <c r="G71" s="13">
        <v>31</v>
      </c>
      <c r="H71">
        <v>0</v>
      </c>
      <c r="I71" s="19" t="s">
        <v>119</v>
      </c>
    </row>
    <row r="72" spans="1:9" x14ac:dyDescent="0.35">
      <c r="A72" s="17" t="s">
        <v>9</v>
      </c>
      <c r="B72" s="17" t="s">
        <v>10</v>
      </c>
      <c r="C72" s="18">
        <v>45531</v>
      </c>
      <c r="D72">
        <v>10</v>
      </c>
      <c r="F72" s="13">
        <v>4</v>
      </c>
      <c r="G72" s="13">
        <v>43</v>
      </c>
      <c r="H72">
        <v>0</v>
      </c>
      <c r="I72" s="19" t="s">
        <v>119</v>
      </c>
    </row>
    <row r="73" spans="1:9" x14ac:dyDescent="0.35">
      <c r="A73" s="17" t="s">
        <v>9</v>
      </c>
      <c r="B73" s="17" t="s">
        <v>10</v>
      </c>
      <c r="C73" s="18">
        <v>45532</v>
      </c>
      <c r="D73">
        <v>10</v>
      </c>
      <c r="F73" s="13">
        <v>3</v>
      </c>
      <c r="G73" s="13">
        <v>28</v>
      </c>
      <c r="H73">
        <v>0</v>
      </c>
      <c r="I73" s="19" t="s">
        <v>119</v>
      </c>
    </row>
    <row r="74" spans="1:9" x14ac:dyDescent="0.35">
      <c r="A74" s="17" t="s">
        <v>9</v>
      </c>
      <c r="B74" s="17" t="s">
        <v>10</v>
      </c>
      <c r="C74" s="18">
        <v>45533</v>
      </c>
      <c r="D74">
        <v>10</v>
      </c>
      <c r="F74" s="13">
        <v>3</v>
      </c>
      <c r="G74" s="13">
        <v>40</v>
      </c>
      <c r="H74">
        <v>0</v>
      </c>
      <c r="I74" s="19" t="s">
        <v>119</v>
      </c>
    </row>
    <row r="75" spans="1:9" x14ac:dyDescent="0.35">
      <c r="A75" s="17" t="s">
        <v>9</v>
      </c>
      <c r="B75" s="17" t="s">
        <v>10</v>
      </c>
      <c r="C75" s="18">
        <v>45534</v>
      </c>
      <c r="D75">
        <v>10</v>
      </c>
      <c r="F75" s="13">
        <v>2</v>
      </c>
      <c r="G75" s="13">
        <v>44</v>
      </c>
      <c r="H75">
        <v>0</v>
      </c>
      <c r="I75" s="19" t="s">
        <v>119</v>
      </c>
    </row>
    <row r="76" spans="1:9" x14ac:dyDescent="0.35">
      <c r="A76" s="17" t="s">
        <v>9</v>
      </c>
      <c r="B76" s="17" t="s">
        <v>10</v>
      </c>
      <c r="C76" s="18">
        <v>45535</v>
      </c>
      <c r="D76">
        <v>10</v>
      </c>
      <c r="F76" s="20" t="s">
        <v>77</v>
      </c>
      <c r="G76" s="13">
        <v>41</v>
      </c>
      <c r="H76">
        <v>0</v>
      </c>
      <c r="I76" s="19" t="s">
        <v>119</v>
      </c>
    </row>
    <row r="77" spans="1:9" x14ac:dyDescent="0.35">
      <c r="A77" s="17" t="s">
        <v>9</v>
      </c>
      <c r="B77" s="17" t="s">
        <v>10</v>
      </c>
      <c r="C77" s="18">
        <v>45536</v>
      </c>
      <c r="D77">
        <v>10</v>
      </c>
      <c r="F77" s="13">
        <v>2</v>
      </c>
      <c r="G77" s="13">
        <v>44</v>
      </c>
      <c r="H77">
        <v>0</v>
      </c>
      <c r="I77" s="19" t="s">
        <v>119</v>
      </c>
    </row>
    <row r="78" spans="1:9" x14ac:dyDescent="0.35">
      <c r="A78" s="17" t="s">
        <v>9</v>
      </c>
      <c r="B78" s="17" t="s">
        <v>10</v>
      </c>
      <c r="C78" s="18">
        <v>45537</v>
      </c>
      <c r="D78">
        <v>10</v>
      </c>
      <c r="F78" s="13">
        <v>2</v>
      </c>
      <c r="G78" s="13">
        <v>33</v>
      </c>
      <c r="H78">
        <v>0</v>
      </c>
      <c r="I78" s="19" t="s">
        <v>119</v>
      </c>
    </row>
    <row r="79" spans="1:9" x14ac:dyDescent="0.35">
      <c r="A79" s="17" t="s">
        <v>9</v>
      </c>
      <c r="B79" s="17" t="s">
        <v>10</v>
      </c>
      <c r="C79" s="18">
        <v>45538</v>
      </c>
      <c r="D79">
        <v>10</v>
      </c>
      <c r="F79" s="20" t="s">
        <v>76</v>
      </c>
      <c r="G79" s="13">
        <v>32</v>
      </c>
      <c r="H79">
        <v>0</v>
      </c>
      <c r="I79" s="19" t="s">
        <v>119</v>
      </c>
    </row>
    <row r="80" spans="1:9" x14ac:dyDescent="0.35">
      <c r="A80" s="17" t="s">
        <v>9</v>
      </c>
      <c r="B80" s="17" t="s">
        <v>10</v>
      </c>
      <c r="C80" s="18">
        <v>45539</v>
      </c>
      <c r="D80">
        <v>10</v>
      </c>
      <c r="F80" s="20" t="s">
        <v>77</v>
      </c>
      <c r="G80" s="13">
        <v>42</v>
      </c>
      <c r="H80">
        <v>0</v>
      </c>
      <c r="I80" s="19" t="s">
        <v>119</v>
      </c>
    </row>
    <row r="81" spans="1:9" x14ac:dyDescent="0.35">
      <c r="A81" s="17" t="s">
        <v>9</v>
      </c>
      <c r="B81" s="17" t="s">
        <v>10</v>
      </c>
      <c r="C81" s="18">
        <v>45540</v>
      </c>
      <c r="D81">
        <v>10</v>
      </c>
      <c r="F81" s="13">
        <v>3</v>
      </c>
      <c r="G81" s="13">
        <v>42</v>
      </c>
      <c r="H81">
        <v>0</v>
      </c>
      <c r="I81" s="19" t="s">
        <v>119</v>
      </c>
    </row>
    <row r="82" spans="1:9" x14ac:dyDescent="0.35">
      <c r="A82" s="17" t="s">
        <v>9</v>
      </c>
      <c r="B82" s="17" t="s">
        <v>10</v>
      </c>
      <c r="C82" s="18">
        <v>45541</v>
      </c>
      <c r="D82">
        <v>10</v>
      </c>
      <c r="F82" s="13">
        <v>9</v>
      </c>
      <c r="G82" s="13">
        <v>42</v>
      </c>
      <c r="H82">
        <v>0</v>
      </c>
      <c r="I82" s="19" t="s">
        <v>119</v>
      </c>
    </row>
    <row r="83" spans="1:9" x14ac:dyDescent="0.35">
      <c r="A83" s="17" t="s">
        <v>9</v>
      </c>
      <c r="B83" s="17" t="s">
        <v>10</v>
      </c>
      <c r="C83" s="18">
        <v>45542</v>
      </c>
      <c r="D83">
        <v>10</v>
      </c>
      <c r="F83" s="13">
        <v>3</v>
      </c>
      <c r="G83" s="13">
        <v>44</v>
      </c>
      <c r="H83">
        <v>0</v>
      </c>
      <c r="I83" s="19" t="s">
        <v>119</v>
      </c>
    </row>
    <row r="84" spans="1:9" x14ac:dyDescent="0.35">
      <c r="A84" s="17" t="s">
        <v>9</v>
      </c>
      <c r="B84" s="17" t="s">
        <v>10</v>
      </c>
      <c r="C84" s="18">
        <v>45543</v>
      </c>
      <c r="D84">
        <v>10</v>
      </c>
      <c r="F84" s="20" t="s">
        <v>71</v>
      </c>
      <c r="G84" s="13">
        <v>40</v>
      </c>
      <c r="H84">
        <v>0</v>
      </c>
      <c r="I84" s="19" t="s">
        <v>119</v>
      </c>
    </row>
    <row r="85" spans="1:9" x14ac:dyDescent="0.35">
      <c r="A85" s="17" t="s">
        <v>9</v>
      </c>
      <c r="B85" s="17" t="s">
        <v>10</v>
      </c>
      <c r="C85" s="18">
        <v>45544</v>
      </c>
      <c r="D85">
        <v>11</v>
      </c>
      <c r="E85">
        <v>8</v>
      </c>
      <c r="F85" s="13">
        <v>3</v>
      </c>
      <c r="G85" s="13">
        <v>21</v>
      </c>
      <c r="H85">
        <v>0</v>
      </c>
      <c r="I85" s="19" t="s">
        <v>119</v>
      </c>
    </row>
    <row r="86" spans="1:9" x14ac:dyDescent="0.35">
      <c r="A86" s="17" t="s">
        <v>9</v>
      </c>
      <c r="B86" s="17" t="s">
        <v>10</v>
      </c>
      <c r="C86" s="18">
        <v>45545</v>
      </c>
      <c r="D86">
        <v>11</v>
      </c>
      <c r="F86" s="13">
        <v>2</v>
      </c>
      <c r="G86" s="13">
        <v>18</v>
      </c>
      <c r="H86">
        <v>0</v>
      </c>
      <c r="I86" s="19" t="s">
        <v>119</v>
      </c>
    </row>
    <row r="87" spans="1:9" x14ac:dyDescent="0.35">
      <c r="A87" s="17" t="s">
        <v>9</v>
      </c>
      <c r="B87" s="17" t="s">
        <v>10</v>
      </c>
      <c r="C87" s="18">
        <v>45546</v>
      </c>
      <c r="D87">
        <v>11</v>
      </c>
      <c r="F87" s="13">
        <v>1</v>
      </c>
      <c r="G87" s="13">
        <v>21</v>
      </c>
      <c r="H87">
        <v>0</v>
      </c>
      <c r="I87" s="19" t="s">
        <v>119</v>
      </c>
    </row>
    <row r="88" spans="1:9" x14ac:dyDescent="0.35">
      <c r="A88" s="17" t="s">
        <v>9</v>
      </c>
      <c r="B88" s="17" t="s">
        <v>10</v>
      </c>
      <c r="C88" s="18">
        <v>45547</v>
      </c>
      <c r="D88">
        <v>11</v>
      </c>
      <c r="F88" s="13">
        <v>2</v>
      </c>
      <c r="G88" s="13">
        <v>23</v>
      </c>
      <c r="H88">
        <v>0</v>
      </c>
      <c r="I88" s="19" t="s">
        <v>119</v>
      </c>
    </row>
    <row r="89" spans="1:9" x14ac:dyDescent="0.35">
      <c r="A89" s="17" t="s">
        <v>9</v>
      </c>
      <c r="B89" s="17" t="s">
        <v>10</v>
      </c>
      <c r="C89" s="18">
        <v>45548</v>
      </c>
      <c r="D89">
        <v>11</v>
      </c>
      <c r="F89" s="13">
        <v>2</v>
      </c>
      <c r="G89" s="13">
        <v>18</v>
      </c>
      <c r="H89">
        <v>0</v>
      </c>
      <c r="I89" s="19" t="s">
        <v>119</v>
      </c>
    </row>
    <row r="90" spans="1:9" x14ac:dyDescent="0.35">
      <c r="A90" s="17" t="s">
        <v>9</v>
      </c>
      <c r="B90" s="17" t="s">
        <v>10</v>
      </c>
      <c r="C90" s="18">
        <v>45549</v>
      </c>
      <c r="D90">
        <v>11</v>
      </c>
      <c r="F90" s="13">
        <v>4</v>
      </c>
      <c r="G90" s="20" t="s">
        <v>91</v>
      </c>
      <c r="H90">
        <v>0</v>
      </c>
      <c r="I90" s="19" t="s">
        <v>119</v>
      </c>
    </row>
    <row r="91" spans="1:9" x14ac:dyDescent="0.35">
      <c r="A91" s="17" t="s">
        <v>9</v>
      </c>
      <c r="B91" s="17" t="s">
        <v>10</v>
      </c>
      <c r="C91" s="18">
        <v>45550</v>
      </c>
      <c r="D91">
        <v>11</v>
      </c>
      <c r="F91" s="13">
        <v>3</v>
      </c>
      <c r="G91" s="13">
        <v>19</v>
      </c>
      <c r="H91">
        <v>0</v>
      </c>
      <c r="I91" s="19" t="s">
        <v>119</v>
      </c>
    </row>
    <row r="92" spans="1:9" x14ac:dyDescent="0.35">
      <c r="A92" s="17" t="s">
        <v>9</v>
      </c>
      <c r="B92" s="17" t="s">
        <v>10</v>
      </c>
      <c r="C92" s="18">
        <v>45551</v>
      </c>
      <c r="D92">
        <v>11</v>
      </c>
      <c r="F92" s="13">
        <v>3</v>
      </c>
      <c r="G92" s="13">
        <v>26</v>
      </c>
      <c r="H92">
        <v>0</v>
      </c>
      <c r="I92" s="19" t="s">
        <v>119</v>
      </c>
    </row>
    <row r="93" spans="1:9" x14ac:dyDescent="0.35">
      <c r="A93" s="17" t="s">
        <v>9</v>
      </c>
      <c r="B93" s="17" t="s">
        <v>10</v>
      </c>
      <c r="C93" s="18">
        <v>45552</v>
      </c>
      <c r="D93">
        <v>11</v>
      </c>
      <c r="F93" s="20" t="s">
        <v>74</v>
      </c>
      <c r="G93" s="13">
        <v>21</v>
      </c>
      <c r="H93">
        <v>0</v>
      </c>
      <c r="I93" s="19" t="s">
        <v>119</v>
      </c>
    </row>
    <row r="94" spans="1:9" x14ac:dyDescent="0.35">
      <c r="A94" s="17" t="s">
        <v>9</v>
      </c>
      <c r="B94" s="17" t="s">
        <v>10</v>
      </c>
      <c r="C94" s="18">
        <v>45553</v>
      </c>
      <c r="D94">
        <v>11</v>
      </c>
      <c r="F94" s="20" t="s">
        <v>77</v>
      </c>
      <c r="G94" s="13">
        <v>26</v>
      </c>
      <c r="H94">
        <v>0</v>
      </c>
      <c r="I94" s="19" t="s">
        <v>119</v>
      </c>
    </row>
    <row r="95" spans="1:9" x14ac:dyDescent="0.35">
      <c r="A95" s="17" t="s">
        <v>9</v>
      </c>
      <c r="B95" s="17" t="s">
        <v>10</v>
      </c>
      <c r="C95" s="18">
        <v>45554</v>
      </c>
      <c r="D95">
        <v>11</v>
      </c>
      <c r="F95" s="13">
        <v>1</v>
      </c>
      <c r="G95" s="13">
        <v>26</v>
      </c>
      <c r="H95">
        <v>0</v>
      </c>
      <c r="I95" s="19" t="s">
        <v>119</v>
      </c>
    </row>
    <row r="96" spans="1:9" x14ac:dyDescent="0.35">
      <c r="A96" s="17" t="s">
        <v>9</v>
      </c>
      <c r="B96" s="17" t="s">
        <v>10</v>
      </c>
      <c r="C96" s="18">
        <v>45555</v>
      </c>
      <c r="D96">
        <v>11</v>
      </c>
      <c r="F96" s="13">
        <v>6</v>
      </c>
      <c r="G96" s="13">
        <v>20</v>
      </c>
      <c r="H96">
        <v>0</v>
      </c>
      <c r="I96" s="19" t="s">
        <v>119</v>
      </c>
    </row>
    <row r="97" spans="1:9" x14ac:dyDescent="0.35">
      <c r="A97" s="17" t="s">
        <v>9</v>
      </c>
      <c r="B97" s="17" t="s">
        <v>10</v>
      </c>
      <c r="C97" s="18">
        <v>45556</v>
      </c>
      <c r="D97">
        <v>11</v>
      </c>
      <c r="F97" s="13">
        <v>4</v>
      </c>
      <c r="G97" s="13">
        <v>24</v>
      </c>
      <c r="H97">
        <v>0</v>
      </c>
      <c r="I97" s="19" t="s">
        <v>119</v>
      </c>
    </row>
    <row r="98" spans="1:9" x14ac:dyDescent="0.35">
      <c r="A98" s="17" t="s">
        <v>9</v>
      </c>
      <c r="B98" s="17" t="s">
        <v>10</v>
      </c>
      <c r="C98" s="18">
        <v>45557</v>
      </c>
      <c r="D98">
        <v>11</v>
      </c>
      <c r="F98" s="13">
        <v>5</v>
      </c>
      <c r="G98" s="13">
        <v>27</v>
      </c>
      <c r="H98">
        <v>0</v>
      </c>
      <c r="I98" s="19" t="s">
        <v>119</v>
      </c>
    </row>
    <row r="99" spans="1:9" x14ac:dyDescent="0.35">
      <c r="A99" s="17" t="s">
        <v>9</v>
      </c>
      <c r="B99" s="17" t="s">
        <v>10</v>
      </c>
      <c r="C99" s="18">
        <v>45558</v>
      </c>
      <c r="D99">
        <v>11</v>
      </c>
      <c r="F99" s="13">
        <v>5</v>
      </c>
      <c r="G99" s="13">
        <v>25</v>
      </c>
      <c r="H99">
        <v>0</v>
      </c>
      <c r="I99" s="19" t="s">
        <v>119</v>
      </c>
    </row>
    <row r="100" spans="1:9" x14ac:dyDescent="0.35">
      <c r="A100" s="17" t="s">
        <v>9</v>
      </c>
      <c r="B100" s="17" t="s">
        <v>10</v>
      </c>
      <c r="C100" s="18">
        <v>45559</v>
      </c>
      <c r="D100">
        <v>11</v>
      </c>
      <c r="F100" s="13">
        <v>7</v>
      </c>
      <c r="G100" s="13">
        <v>24</v>
      </c>
      <c r="H100">
        <v>0</v>
      </c>
      <c r="I100" s="19" t="s">
        <v>119</v>
      </c>
    </row>
    <row r="101" spans="1:9" x14ac:dyDescent="0.35">
      <c r="E101" s="26" t="s">
        <v>126</v>
      </c>
      <c r="F101" s="27">
        <f>AVERAGE(F5:F100)</f>
        <v>3.4177215189873418</v>
      </c>
      <c r="G101" s="27">
        <f>AVERAGE(G5:G100)</f>
        <v>30.05263157894737</v>
      </c>
    </row>
    <row r="103" spans="1:9" x14ac:dyDescent="0.35">
      <c r="F103" s="21" t="s">
        <v>14</v>
      </c>
      <c r="G103" s="22">
        <f>COUNTIF(H2:H100,0)</f>
        <v>99</v>
      </c>
      <c r="H103" s="6">
        <f>(G103/$G$109)*100</f>
        <v>100</v>
      </c>
    </row>
    <row r="104" spans="1:9" x14ac:dyDescent="0.35">
      <c r="F104" s="21" t="s">
        <v>15</v>
      </c>
      <c r="G104" s="22">
        <f>COUNTIF(H2:H100,1)</f>
        <v>0</v>
      </c>
      <c r="H104" s="6">
        <f t="shared" ref="H104:H107" si="0">(G104/$G$109)*100</f>
        <v>0</v>
      </c>
    </row>
    <row r="105" spans="1:9" x14ac:dyDescent="0.35">
      <c r="F105" s="21" t="s">
        <v>16</v>
      </c>
      <c r="G105" s="22">
        <f>COUNTIF(H2:H100,2)</f>
        <v>0</v>
      </c>
      <c r="H105" s="6">
        <f t="shared" si="0"/>
        <v>0</v>
      </c>
    </row>
    <row r="106" spans="1:9" x14ac:dyDescent="0.35">
      <c r="F106" s="21" t="s">
        <v>17</v>
      </c>
      <c r="G106" s="22">
        <f>COUNTIF(H2:H100,3)</f>
        <v>0</v>
      </c>
      <c r="H106" s="6">
        <f t="shared" si="0"/>
        <v>0</v>
      </c>
    </row>
    <row r="107" spans="1:9" x14ac:dyDescent="0.35">
      <c r="F107" s="21" t="s">
        <v>18</v>
      </c>
      <c r="G107" s="22">
        <f>COUNTIF(H2:H100,4)</f>
        <v>0</v>
      </c>
      <c r="H107" s="6">
        <f t="shared" si="0"/>
        <v>0</v>
      </c>
    </row>
    <row r="108" spans="1:9" x14ac:dyDescent="0.35">
      <c r="F108" s="21"/>
      <c r="G108" s="23"/>
      <c r="H108" s="23"/>
      <c r="I108" s="6"/>
    </row>
    <row r="109" spans="1:9" x14ac:dyDescent="0.35">
      <c r="F109" s="21"/>
      <c r="G109" s="6">
        <f>SUM(G103:G107)</f>
        <v>99</v>
      </c>
      <c r="H109" s="6">
        <f>SUM(H103:H107)</f>
        <v>100</v>
      </c>
      <c r="I10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zoomScaleNormal="100" workbookViewId="0">
      <selection activeCell="D2" sqref="D2"/>
    </sheetView>
  </sheetViews>
  <sheetFormatPr defaultColWidth="14.453125" defaultRowHeight="14.5" x14ac:dyDescent="0.35"/>
  <cols>
    <col min="1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44011</v>
      </c>
      <c r="D2" s="1">
        <v>1</v>
      </c>
      <c r="E2" s="1">
        <v>2</v>
      </c>
      <c r="F2" s="1">
        <v>31</v>
      </c>
      <c r="I2" s="1" t="s">
        <v>20</v>
      </c>
      <c r="J2" s="1"/>
      <c r="K2" s="1" t="s">
        <v>25</v>
      </c>
      <c r="L2" s="1"/>
    </row>
    <row r="3" spans="1:12" ht="14.25" customHeight="1" x14ac:dyDescent="0.35">
      <c r="A3" s="1" t="s">
        <v>9</v>
      </c>
      <c r="B3" s="1" t="s">
        <v>10</v>
      </c>
      <c r="C3" s="3">
        <v>44011</v>
      </c>
      <c r="D3" s="1">
        <v>1</v>
      </c>
      <c r="E3" s="1">
        <v>5</v>
      </c>
      <c r="F3" s="1">
        <v>37</v>
      </c>
      <c r="I3" s="1" t="s">
        <v>20</v>
      </c>
    </row>
    <row r="4" spans="1:12" ht="14.25" customHeight="1" x14ac:dyDescent="0.35">
      <c r="A4" s="1" t="s">
        <v>9</v>
      </c>
      <c r="B4" s="1" t="s">
        <v>10</v>
      </c>
      <c r="C4" s="3">
        <v>44011</v>
      </c>
      <c r="D4" s="1">
        <v>1</v>
      </c>
      <c r="E4" s="1">
        <v>1.5</v>
      </c>
      <c r="F4" s="1">
        <v>34</v>
      </c>
      <c r="I4" s="1" t="s">
        <v>20</v>
      </c>
    </row>
    <row r="5" spans="1:12" ht="14.25" customHeight="1" x14ac:dyDescent="0.35">
      <c r="A5" s="1" t="s">
        <v>9</v>
      </c>
      <c r="B5" s="1" t="s">
        <v>10</v>
      </c>
      <c r="C5" s="3">
        <v>44011</v>
      </c>
      <c r="D5" s="1">
        <v>1</v>
      </c>
      <c r="E5" s="1">
        <v>4.5</v>
      </c>
      <c r="F5" s="1">
        <v>32</v>
      </c>
      <c r="I5" s="1" t="s">
        <v>20</v>
      </c>
    </row>
    <row r="6" spans="1:12" ht="14.25" customHeight="1" x14ac:dyDescent="0.35">
      <c r="A6" s="1" t="s">
        <v>9</v>
      </c>
      <c r="B6" s="1" t="s">
        <v>10</v>
      </c>
      <c r="C6" s="3">
        <v>44011</v>
      </c>
      <c r="D6" s="1">
        <v>1</v>
      </c>
      <c r="E6" s="1">
        <v>7</v>
      </c>
      <c r="F6" s="1">
        <v>37</v>
      </c>
      <c r="I6" s="1" t="s">
        <v>20</v>
      </c>
    </row>
    <row r="7" spans="1:12" ht="14.25" customHeight="1" x14ac:dyDescent="0.35">
      <c r="A7" s="1" t="s">
        <v>9</v>
      </c>
      <c r="B7" s="1" t="s">
        <v>10</v>
      </c>
      <c r="C7" s="3">
        <v>44011</v>
      </c>
      <c r="D7" s="1">
        <v>2</v>
      </c>
      <c r="E7" s="1">
        <v>3</v>
      </c>
      <c r="F7" s="1">
        <v>23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44011</v>
      </c>
      <c r="D8" s="1">
        <v>2</v>
      </c>
      <c r="E8" s="1">
        <v>0.5</v>
      </c>
      <c r="F8" s="1">
        <v>20</v>
      </c>
      <c r="I8" s="1" t="s">
        <v>20</v>
      </c>
    </row>
    <row r="9" spans="1:12" ht="14.25" customHeight="1" x14ac:dyDescent="0.35">
      <c r="A9" s="1" t="s">
        <v>9</v>
      </c>
      <c r="B9" s="1" t="s">
        <v>10</v>
      </c>
      <c r="C9" s="3">
        <v>44011</v>
      </c>
      <c r="D9" s="1">
        <v>2</v>
      </c>
      <c r="E9" s="1">
        <v>4</v>
      </c>
      <c r="F9" s="1">
        <v>31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44011</v>
      </c>
      <c r="D10" s="1">
        <v>2</v>
      </c>
      <c r="E10" s="1">
        <v>5</v>
      </c>
      <c r="F10" s="1">
        <v>34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44011</v>
      </c>
      <c r="D11" s="1">
        <v>2</v>
      </c>
      <c r="E11" s="1">
        <v>8</v>
      </c>
      <c r="F11" s="1">
        <v>28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44011</v>
      </c>
      <c r="D12" s="1">
        <v>3</v>
      </c>
      <c r="E12" s="1">
        <v>6</v>
      </c>
      <c r="F12" s="1">
        <v>44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44011</v>
      </c>
      <c r="D13" s="1">
        <v>3</v>
      </c>
      <c r="E13" s="1">
        <v>4</v>
      </c>
      <c r="F13" s="1">
        <v>57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44011</v>
      </c>
      <c r="D14" s="1">
        <v>3</v>
      </c>
      <c r="E14" s="1">
        <v>8</v>
      </c>
      <c r="F14" s="1">
        <v>45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44011</v>
      </c>
      <c r="D15" s="1">
        <v>4</v>
      </c>
      <c r="E15" s="1">
        <v>4</v>
      </c>
      <c r="F15" s="1">
        <v>24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44011</v>
      </c>
      <c r="D16" s="1">
        <v>4</v>
      </c>
      <c r="E16" s="1">
        <v>3.5</v>
      </c>
      <c r="F16" s="1">
        <v>8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44011</v>
      </c>
      <c r="D17" s="1">
        <v>4</v>
      </c>
      <c r="E17" s="1">
        <v>7</v>
      </c>
      <c r="F17" s="1">
        <v>23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44011</v>
      </c>
      <c r="D18" s="1">
        <v>4</v>
      </c>
      <c r="E18" s="1">
        <v>6</v>
      </c>
      <c r="F18" s="1">
        <v>25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44011</v>
      </c>
      <c r="D19" s="1">
        <v>5</v>
      </c>
      <c r="E19" s="1">
        <v>6</v>
      </c>
      <c r="F19" s="1">
        <v>40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44011</v>
      </c>
      <c r="D20" s="1">
        <v>5</v>
      </c>
      <c r="E20" s="1">
        <v>7</v>
      </c>
      <c r="F20" s="1">
        <v>50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44011</v>
      </c>
      <c r="D21" s="1">
        <v>5</v>
      </c>
      <c r="E21" s="1">
        <v>4</v>
      </c>
      <c r="F21" s="1">
        <v>40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44011</v>
      </c>
      <c r="D22" s="1">
        <v>5</v>
      </c>
      <c r="E22" s="1">
        <v>5</v>
      </c>
      <c r="F22" s="1">
        <v>41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44011</v>
      </c>
      <c r="D23" s="1">
        <v>6</v>
      </c>
      <c r="E23" s="1">
        <v>5</v>
      </c>
      <c r="F23" s="1">
        <v>28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44011</v>
      </c>
      <c r="D24" s="1">
        <v>6</v>
      </c>
      <c r="E24" s="1">
        <v>4</v>
      </c>
      <c r="F24" s="1">
        <v>24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44011</v>
      </c>
      <c r="D25" s="1">
        <v>6</v>
      </c>
      <c r="E25" s="1">
        <v>2</v>
      </c>
      <c r="F25" s="1">
        <v>25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44011</v>
      </c>
      <c r="D26" s="1">
        <v>6</v>
      </c>
      <c r="E26" s="1">
        <v>3</v>
      </c>
      <c r="F26" s="1">
        <v>33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44011</v>
      </c>
      <c r="D27" s="1">
        <v>6</v>
      </c>
      <c r="E27" s="1">
        <v>6</v>
      </c>
      <c r="F27" s="1">
        <v>37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44011</v>
      </c>
      <c r="D28" s="1">
        <v>7</v>
      </c>
      <c r="E28" s="1">
        <v>2</v>
      </c>
      <c r="F28" s="1">
        <v>16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44011</v>
      </c>
      <c r="D29" s="1">
        <v>7</v>
      </c>
      <c r="E29" s="1">
        <v>5</v>
      </c>
      <c r="F29" s="1">
        <v>22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44011</v>
      </c>
      <c r="D30" s="1">
        <v>7</v>
      </c>
      <c r="E30" s="1">
        <v>4</v>
      </c>
      <c r="F30" s="1">
        <v>25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44011</v>
      </c>
      <c r="D31" s="1">
        <v>7</v>
      </c>
      <c r="E31" s="1">
        <v>1</v>
      </c>
      <c r="F31" s="1">
        <v>14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44011</v>
      </c>
      <c r="D32" s="1">
        <v>8</v>
      </c>
      <c r="E32" s="1">
        <v>5</v>
      </c>
      <c r="F32" s="1">
        <v>28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44011</v>
      </c>
      <c r="D33" s="1">
        <v>8</v>
      </c>
      <c r="E33" s="1">
        <v>5</v>
      </c>
      <c r="F33" s="1">
        <v>39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44011</v>
      </c>
      <c r="D34" s="1">
        <v>8</v>
      </c>
      <c r="E34" s="1">
        <v>4</v>
      </c>
      <c r="F34" s="1">
        <v>39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44011</v>
      </c>
      <c r="D35" s="1">
        <v>8</v>
      </c>
      <c r="E35" s="1">
        <v>4</v>
      </c>
      <c r="F35" s="1">
        <v>36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44011</v>
      </c>
      <c r="D36" s="1">
        <v>9</v>
      </c>
      <c r="E36" s="1">
        <v>3</v>
      </c>
      <c r="F36" s="1">
        <v>41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44011</v>
      </c>
      <c r="D37" s="1">
        <v>9</v>
      </c>
      <c r="E37" s="1">
        <v>4.5</v>
      </c>
      <c r="F37" s="1">
        <v>39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44011</v>
      </c>
      <c r="D38" s="1">
        <v>10</v>
      </c>
      <c r="E38" s="1">
        <v>1</v>
      </c>
      <c r="F38" s="1">
        <v>32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44011</v>
      </c>
      <c r="D39" s="1">
        <v>10</v>
      </c>
      <c r="E39" s="1">
        <v>3.5</v>
      </c>
      <c r="F39" s="1">
        <v>35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44011</v>
      </c>
      <c r="D40" s="1">
        <v>10</v>
      </c>
      <c r="E40" s="1">
        <v>8</v>
      </c>
      <c r="F40" s="1">
        <v>25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44011</v>
      </c>
      <c r="D41" s="1">
        <v>10</v>
      </c>
      <c r="E41" s="1">
        <v>4</v>
      </c>
      <c r="F41" s="1">
        <v>31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44011</v>
      </c>
      <c r="D42" s="1">
        <v>10</v>
      </c>
      <c r="E42" s="1">
        <v>5</v>
      </c>
      <c r="F42" s="1">
        <v>37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44011</v>
      </c>
      <c r="D43" s="1">
        <v>11</v>
      </c>
      <c r="E43" s="1">
        <v>7</v>
      </c>
      <c r="F43" s="1">
        <v>49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44011</v>
      </c>
      <c r="D44" s="1">
        <v>11</v>
      </c>
      <c r="E44" s="1">
        <v>2</v>
      </c>
      <c r="F44" s="1">
        <v>29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44011</v>
      </c>
      <c r="D45" s="1">
        <v>11</v>
      </c>
      <c r="E45" s="1">
        <v>8</v>
      </c>
      <c r="F45" s="1">
        <v>40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44011</v>
      </c>
      <c r="D46" s="1">
        <v>11</v>
      </c>
      <c r="E46" s="1">
        <v>7</v>
      </c>
      <c r="F46" s="1">
        <v>47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44011</v>
      </c>
      <c r="D47" s="1">
        <v>12</v>
      </c>
      <c r="E47" s="1">
        <v>0.5</v>
      </c>
      <c r="F47" s="1">
        <v>20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44011</v>
      </c>
      <c r="D48" s="1">
        <v>12</v>
      </c>
      <c r="E48" s="1">
        <v>1</v>
      </c>
      <c r="F48" s="1">
        <v>22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44011</v>
      </c>
      <c r="D49" s="1">
        <v>12</v>
      </c>
      <c r="E49" s="1">
        <v>5</v>
      </c>
      <c r="F49" s="1">
        <v>38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44011</v>
      </c>
      <c r="D50" s="1">
        <v>12</v>
      </c>
      <c r="E50" s="1">
        <v>7</v>
      </c>
      <c r="F50" s="1">
        <v>19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44011</v>
      </c>
      <c r="D51" s="1">
        <v>13</v>
      </c>
      <c r="E51" s="1">
        <v>5</v>
      </c>
      <c r="F51" s="1">
        <v>48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44011</v>
      </c>
      <c r="D52" s="1">
        <v>13</v>
      </c>
      <c r="E52" s="1">
        <v>8</v>
      </c>
      <c r="F52" s="1">
        <v>48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44011</v>
      </c>
      <c r="D53" s="1">
        <v>13</v>
      </c>
      <c r="E53" s="1">
        <v>5</v>
      </c>
      <c r="F53" s="1">
        <v>50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44011</v>
      </c>
      <c r="D54" s="1">
        <v>13</v>
      </c>
      <c r="E54" s="1">
        <v>4</v>
      </c>
      <c r="F54" s="1">
        <v>44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44011</v>
      </c>
      <c r="D55" s="1">
        <v>14</v>
      </c>
      <c r="E55" s="1">
        <v>10</v>
      </c>
      <c r="F55" s="1">
        <v>39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44011</v>
      </c>
      <c r="D56" s="1">
        <v>14</v>
      </c>
      <c r="E56" s="1">
        <v>4</v>
      </c>
      <c r="F56" s="1">
        <v>45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44011</v>
      </c>
      <c r="D57" s="1">
        <v>14</v>
      </c>
      <c r="E57" s="1">
        <v>6</v>
      </c>
      <c r="F57" s="1">
        <v>51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44011</v>
      </c>
      <c r="D58" s="1">
        <v>15</v>
      </c>
      <c r="E58" s="1">
        <v>1</v>
      </c>
      <c r="F58" s="1">
        <v>29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44011</v>
      </c>
      <c r="D59" s="1">
        <v>15</v>
      </c>
      <c r="E59" s="1">
        <v>5</v>
      </c>
      <c r="F59" s="1">
        <v>50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44011</v>
      </c>
      <c r="D60" s="1">
        <v>15</v>
      </c>
      <c r="E60" s="1">
        <v>2</v>
      </c>
      <c r="F60" s="1">
        <v>46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44011</v>
      </c>
      <c r="D61" s="1">
        <v>15</v>
      </c>
      <c r="E61" s="1">
        <v>1</v>
      </c>
      <c r="F61" s="1">
        <v>49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44011</v>
      </c>
      <c r="D62" s="1">
        <v>15</v>
      </c>
      <c r="E62" s="1">
        <v>3</v>
      </c>
      <c r="F62" s="1">
        <v>42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44011</v>
      </c>
      <c r="D63" s="1">
        <v>16</v>
      </c>
      <c r="E63" s="1">
        <v>2</v>
      </c>
      <c r="F63" s="1">
        <v>34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44011</v>
      </c>
      <c r="D64" s="1">
        <v>16</v>
      </c>
      <c r="E64" s="1">
        <v>1</v>
      </c>
      <c r="F64" s="1">
        <v>38</v>
      </c>
      <c r="I64" s="1" t="s">
        <v>20</v>
      </c>
    </row>
    <row r="65" spans="1:9" ht="14.25" customHeight="1" x14ac:dyDescent="0.35">
      <c r="A65" s="1" t="s">
        <v>9</v>
      </c>
      <c r="B65" s="1" t="s">
        <v>10</v>
      </c>
      <c r="C65" s="3">
        <v>44011</v>
      </c>
      <c r="D65" s="1">
        <v>16</v>
      </c>
      <c r="E65" s="1">
        <v>4</v>
      </c>
      <c r="F65" s="1">
        <v>38</v>
      </c>
      <c r="I65" s="1" t="s">
        <v>20</v>
      </c>
    </row>
    <row r="66" spans="1:9" ht="14.25" customHeight="1" x14ac:dyDescent="0.35">
      <c r="A66" s="1" t="s">
        <v>9</v>
      </c>
      <c r="B66" s="1" t="s">
        <v>10</v>
      </c>
      <c r="C66" s="3">
        <v>44011</v>
      </c>
      <c r="D66" s="1">
        <v>16</v>
      </c>
      <c r="E66" s="1">
        <v>2</v>
      </c>
      <c r="F66" s="1">
        <v>43</v>
      </c>
      <c r="I66" s="1" t="s">
        <v>20</v>
      </c>
    </row>
    <row r="67" spans="1:9" ht="14.25" customHeight="1" x14ac:dyDescent="0.35">
      <c r="A67" s="1" t="s">
        <v>9</v>
      </c>
      <c r="B67" s="1" t="s">
        <v>10</v>
      </c>
      <c r="C67" s="3">
        <v>44011</v>
      </c>
      <c r="D67" s="1">
        <v>17</v>
      </c>
      <c r="E67" s="1">
        <v>8</v>
      </c>
      <c r="F67" s="1">
        <v>49</v>
      </c>
      <c r="I67" s="1" t="s">
        <v>20</v>
      </c>
    </row>
    <row r="68" spans="1:9" ht="14.25" customHeight="1" x14ac:dyDescent="0.35">
      <c r="A68" s="1" t="s">
        <v>9</v>
      </c>
      <c r="B68" s="1" t="s">
        <v>10</v>
      </c>
      <c r="C68" s="3">
        <v>44011</v>
      </c>
      <c r="D68" s="1">
        <v>17</v>
      </c>
      <c r="E68" s="1">
        <v>6</v>
      </c>
      <c r="F68" s="1">
        <v>45</v>
      </c>
      <c r="I68" s="1" t="s">
        <v>20</v>
      </c>
    </row>
    <row r="69" spans="1:9" ht="14.25" customHeight="1" x14ac:dyDescent="0.35">
      <c r="A69" s="1" t="s">
        <v>9</v>
      </c>
      <c r="B69" s="1" t="s">
        <v>10</v>
      </c>
      <c r="C69" s="3">
        <v>44011</v>
      </c>
      <c r="D69" s="1">
        <v>17</v>
      </c>
      <c r="E69" s="1">
        <v>1</v>
      </c>
      <c r="F69" s="1">
        <v>39</v>
      </c>
      <c r="I69" s="1" t="s">
        <v>20</v>
      </c>
    </row>
    <row r="70" spans="1:9" ht="14.25" customHeight="1" x14ac:dyDescent="0.35">
      <c r="A70" s="1" t="s">
        <v>9</v>
      </c>
      <c r="B70" s="1" t="s">
        <v>10</v>
      </c>
      <c r="C70" s="3">
        <v>44011</v>
      </c>
      <c r="D70" s="1">
        <v>17</v>
      </c>
      <c r="E70" s="1">
        <v>7</v>
      </c>
      <c r="F70" s="1">
        <v>34</v>
      </c>
      <c r="I70" s="1" t="s">
        <v>20</v>
      </c>
    </row>
    <row r="71" spans="1:9" ht="14.25" customHeight="1" x14ac:dyDescent="0.35">
      <c r="A71" s="1" t="s">
        <v>9</v>
      </c>
      <c r="B71" s="1" t="s">
        <v>10</v>
      </c>
      <c r="C71" s="3">
        <v>44011</v>
      </c>
      <c r="D71" s="1">
        <v>18</v>
      </c>
      <c r="E71" s="1">
        <v>4</v>
      </c>
      <c r="F71" s="1">
        <v>25</v>
      </c>
      <c r="I71" s="1" t="s">
        <v>20</v>
      </c>
    </row>
    <row r="72" spans="1:9" ht="14.25" customHeight="1" x14ac:dyDescent="0.35">
      <c r="A72" s="1" t="s">
        <v>9</v>
      </c>
      <c r="B72" s="1" t="s">
        <v>10</v>
      </c>
      <c r="C72" s="3">
        <v>44011</v>
      </c>
      <c r="D72" s="1">
        <v>18</v>
      </c>
      <c r="E72" s="1">
        <v>7</v>
      </c>
      <c r="F72" s="1">
        <v>4</v>
      </c>
      <c r="I72" s="1" t="s">
        <v>20</v>
      </c>
    </row>
    <row r="73" spans="1:9" ht="14.25" customHeight="1" x14ac:dyDescent="0.35">
      <c r="A73" s="1" t="s">
        <v>9</v>
      </c>
      <c r="B73" s="1" t="s">
        <v>10</v>
      </c>
      <c r="C73" s="3">
        <v>44011</v>
      </c>
      <c r="D73" s="1">
        <v>18</v>
      </c>
      <c r="E73" s="1">
        <v>2</v>
      </c>
      <c r="F73" s="1">
        <v>36</v>
      </c>
      <c r="I73" s="1" t="s">
        <v>20</v>
      </c>
    </row>
    <row r="74" spans="1:9" ht="14.25" customHeight="1" x14ac:dyDescent="0.35">
      <c r="A74" s="1" t="s">
        <v>9</v>
      </c>
      <c r="B74" s="1" t="s">
        <v>10</v>
      </c>
      <c r="C74" s="3">
        <v>44011</v>
      </c>
      <c r="D74" s="1">
        <v>18</v>
      </c>
      <c r="E74" s="1">
        <v>4</v>
      </c>
      <c r="F74" s="1">
        <v>44</v>
      </c>
      <c r="I74" s="1" t="s">
        <v>20</v>
      </c>
    </row>
    <row r="75" spans="1:9" ht="14.25" customHeight="1" x14ac:dyDescent="0.35">
      <c r="A75" s="1" t="s">
        <v>9</v>
      </c>
      <c r="B75" s="1" t="s">
        <v>10</v>
      </c>
      <c r="C75" s="3">
        <v>44011</v>
      </c>
      <c r="D75" s="1">
        <v>18</v>
      </c>
      <c r="E75" s="1">
        <v>2</v>
      </c>
      <c r="F75" s="1">
        <v>43</v>
      </c>
      <c r="I75" s="1" t="s">
        <v>20</v>
      </c>
    </row>
    <row r="76" spans="1:9" ht="14.25" customHeight="1" x14ac:dyDescent="0.35">
      <c r="A76" s="1" t="s">
        <v>9</v>
      </c>
      <c r="B76" s="1" t="s">
        <v>10</v>
      </c>
      <c r="C76" s="3">
        <v>44011</v>
      </c>
      <c r="D76" s="1">
        <v>18</v>
      </c>
      <c r="E76" s="1">
        <v>2</v>
      </c>
      <c r="F76" s="1">
        <v>36</v>
      </c>
      <c r="I76" s="1" t="s">
        <v>20</v>
      </c>
    </row>
    <row r="77" spans="1:9" ht="14.25" customHeight="1" x14ac:dyDescent="0.35">
      <c r="A77" s="1" t="s">
        <v>9</v>
      </c>
      <c r="B77" s="1" t="s">
        <v>10</v>
      </c>
      <c r="C77" s="3">
        <v>44011</v>
      </c>
      <c r="D77" s="1">
        <v>19</v>
      </c>
      <c r="E77" s="1">
        <v>2</v>
      </c>
      <c r="F77" s="1">
        <v>27</v>
      </c>
      <c r="I77" s="1" t="s">
        <v>20</v>
      </c>
    </row>
    <row r="78" spans="1:9" ht="14.25" customHeight="1" x14ac:dyDescent="0.35">
      <c r="A78" s="1" t="s">
        <v>9</v>
      </c>
      <c r="B78" s="1" t="s">
        <v>10</v>
      </c>
      <c r="C78" s="3">
        <v>44011</v>
      </c>
      <c r="D78" s="1">
        <v>19</v>
      </c>
      <c r="E78" s="1">
        <v>3</v>
      </c>
      <c r="F78" s="1">
        <v>31</v>
      </c>
      <c r="I78" s="1" t="s">
        <v>20</v>
      </c>
    </row>
    <row r="79" spans="1:9" ht="14.25" customHeight="1" x14ac:dyDescent="0.35">
      <c r="A79" s="1" t="s">
        <v>9</v>
      </c>
      <c r="B79" s="1" t="s">
        <v>10</v>
      </c>
      <c r="C79" s="3">
        <v>44011</v>
      </c>
      <c r="D79" s="1">
        <v>19</v>
      </c>
      <c r="E79" s="1">
        <v>6</v>
      </c>
      <c r="F79" s="1">
        <v>36</v>
      </c>
      <c r="I79" s="1" t="s">
        <v>20</v>
      </c>
    </row>
    <row r="80" spans="1:9" ht="14.25" customHeight="1" x14ac:dyDescent="0.35">
      <c r="A80" s="1" t="s">
        <v>9</v>
      </c>
      <c r="B80" s="1" t="s">
        <v>10</v>
      </c>
      <c r="C80" s="3">
        <v>44011</v>
      </c>
      <c r="D80" s="1">
        <v>19</v>
      </c>
      <c r="E80" s="1">
        <v>4</v>
      </c>
      <c r="F80" s="1">
        <v>41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44011</v>
      </c>
      <c r="D81" s="1">
        <v>20</v>
      </c>
      <c r="E81" s="1">
        <v>7</v>
      </c>
      <c r="F81" s="1">
        <v>38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44011</v>
      </c>
      <c r="D82" s="1">
        <v>20</v>
      </c>
      <c r="E82" s="1">
        <v>3</v>
      </c>
      <c r="F82" s="1">
        <v>28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44011</v>
      </c>
      <c r="D83" s="1">
        <v>20</v>
      </c>
      <c r="E83" s="1">
        <v>2</v>
      </c>
      <c r="F83" s="1">
        <v>40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44011</v>
      </c>
      <c r="D84" s="1">
        <v>20</v>
      </c>
      <c r="E84" s="1">
        <v>7.5</v>
      </c>
      <c r="F84" s="1">
        <v>44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44011</v>
      </c>
      <c r="D85" s="1">
        <v>20</v>
      </c>
      <c r="E85" s="1">
        <v>7</v>
      </c>
      <c r="F85" s="1">
        <v>42</v>
      </c>
      <c r="I85" s="1" t="s">
        <v>20</v>
      </c>
    </row>
    <row r="86" spans="1:9" ht="14.25" customHeight="1" x14ac:dyDescent="0.35">
      <c r="D86" s="26" t="s">
        <v>126</v>
      </c>
      <c r="E86" s="6">
        <f>AVERAGE(E2:E85)</f>
        <v>4.3452380952380949</v>
      </c>
      <c r="F86" s="6">
        <f>AVERAGE(F2:F85)</f>
        <v>35.11904761904762</v>
      </c>
    </row>
    <row r="87" spans="1:9" ht="14.25" customHeight="1" x14ac:dyDescent="0.35">
      <c r="F87" s="1" t="s">
        <v>14</v>
      </c>
      <c r="G87" s="1">
        <f>COUNTBLANK(G2:G85)</f>
        <v>84</v>
      </c>
    </row>
    <row r="88" spans="1:9" ht="14.25" customHeight="1" x14ac:dyDescent="0.35">
      <c r="F88" s="1" t="s">
        <v>15</v>
      </c>
      <c r="G88" s="1">
        <f>COUNTIF(G2:G85,1)</f>
        <v>0</v>
      </c>
    </row>
    <row r="89" spans="1:9" ht="14.25" customHeight="1" x14ac:dyDescent="0.35">
      <c r="F89" s="1" t="s">
        <v>16</v>
      </c>
      <c r="G89" s="1">
        <f>COUNTIF(G2:G85,2)</f>
        <v>0</v>
      </c>
    </row>
    <row r="90" spans="1:9" ht="14.25" customHeight="1" x14ac:dyDescent="0.35">
      <c r="F90" s="1" t="s">
        <v>17</v>
      </c>
      <c r="G90" s="1">
        <f>COUNTIF(G2:G85,3)</f>
        <v>0</v>
      </c>
    </row>
    <row r="91" spans="1:9" ht="14.25" customHeight="1" x14ac:dyDescent="0.35">
      <c r="F91" s="1" t="s">
        <v>18</v>
      </c>
      <c r="G91" s="1">
        <f>COUNTIF(G2:G85,4)</f>
        <v>0</v>
      </c>
    </row>
    <row r="92" spans="1:9" ht="14.25" customHeight="1" x14ac:dyDescent="0.35"/>
    <row r="93" spans="1:9" ht="14.25" customHeight="1" x14ac:dyDescent="0.35"/>
    <row r="94" spans="1:9" ht="14.25" customHeight="1" x14ac:dyDescent="0.35"/>
    <row r="95" spans="1:9" ht="14.25" customHeight="1" x14ac:dyDescent="0.35"/>
    <row r="96" spans="1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BE1D-3936-1D44-A6F3-C8FD20F1AB7A}">
  <dimension ref="A1:K109"/>
  <sheetViews>
    <sheetView topLeftCell="A91" workbookViewId="0">
      <selection activeCell="E98" sqref="E98:G98"/>
    </sheetView>
  </sheetViews>
  <sheetFormatPr defaultColWidth="10.81640625" defaultRowHeight="14.5" x14ac:dyDescent="0.35"/>
  <cols>
    <col min="2" max="2" width="21.6328125" bestFit="1" customWidth="1"/>
    <col min="4" max="4" width="11.453125" bestFit="1" customWidth="1"/>
    <col min="5" max="5" width="15.453125" bestFit="1" customWidth="1"/>
    <col min="6" max="6" width="14.453125" style="13" bestFit="1" customWidth="1"/>
    <col min="7" max="7" width="12.81640625" style="13" bestFit="1" customWidth="1"/>
  </cols>
  <sheetData>
    <row r="1" spans="1:11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6" t="s">
        <v>4</v>
      </c>
      <c r="G1" s="16" t="s">
        <v>5</v>
      </c>
      <c r="H1" s="11" t="s">
        <v>6</v>
      </c>
      <c r="I1" s="11" t="s">
        <v>8</v>
      </c>
      <c r="J1" s="11"/>
      <c r="K1" s="11" t="s">
        <v>120</v>
      </c>
    </row>
    <row r="2" spans="1:11" x14ac:dyDescent="0.35">
      <c r="A2" s="17" t="s">
        <v>9</v>
      </c>
      <c r="B2" s="17" t="s">
        <v>10</v>
      </c>
      <c r="C2" s="18">
        <v>45492</v>
      </c>
      <c r="D2">
        <v>1</v>
      </c>
      <c r="E2">
        <v>1</v>
      </c>
      <c r="F2" s="13">
        <v>4</v>
      </c>
      <c r="G2" s="13">
        <v>21</v>
      </c>
      <c r="H2">
        <v>3</v>
      </c>
      <c r="I2" s="19" t="s">
        <v>68</v>
      </c>
      <c r="K2">
        <v>10.5</v>
      </c>
    </row>
    <row r="3" spans="1:11" x14ac:dyDescent="0.35">
      <c r="A3" s="17" t="s">
        <v>9</v>
      </c>
      <c r="B3" s="17" t="s">
        <v>10</v>
      </c>
      <c r="C3" s="18">
        <v>45492</v>
      </c>
      <c r="D3">
        <v>1</v>
      </c>
      <c r="F3" s="13">
        <v>5</v>
      </c>
      <c r="G3" s="13">
        <v>20</v>
      </c>
      <c r="H3">
        <v>4</v>
      </c>
      <c r="I3" s="19" t="s">
        <v>68</v>
      </c>
      <c r="K3">
        <v>5</v>
      </c>
    </row>
    <row r="4" spans="1:11" x14ac:dyDescent="0.35">
      <c r="A4" s="17" t="s">
        <v>9</v>
      </c>
      <c r="B4" s="17" t="s">
        <v>10</v>
      </c>
      <c r="C4" s="18">
        <v>45492</v>
      </c>
      <c r="D4">
        <v>1</v>
      </c>
      <c r="F4" s="13">
        <v>5</v>
      </c>
      <c r="G4" s="13">
        <v>18</v>
      </c>
      <c r="H4">
        <v>2</v>
      </c>
      <c r="I4" s="19" t="s">
        <v>68</v>
      </c>
      <c r="K4">
        <v>7</v>
      </c>
    </row>
    <row r="5" spans="1:11" x14ac:dyDescent="0.35">
      <c r="A5" s="17" t="s">
        <v>9</v>
      </c>
      <c r="B5" s="17" t="s">
        <v>10</v>
      </c>
      <c r="C5" s="18">
        <v>45492</v>
      </c>
      <c r="D5">
        <v>1</v>
      </c>
      <c r="F5" s="13">
        <v>3</v>
      </c>
      <c r="G5" s="13">
        <v>18</v>
      </c>
      <c r="H5">
        <v>4</v>
      </c>
      <c r="I5" s="19" t="s">
        <v>68</v>
      </c>
      <c r="K5">
        <v>11</v>
      </c>
    </row>
    <row r="6" spans="1:11" x14ac:dyDescent="0.35">
      <c r="A6" s="17" t="s">
        <v>9</v>
      </c>
      <c r="B6" s="17" t="s">
        <v>10</v>
      </c>
      <c r="C6" s="18">
        <v>45492</v>
      </c>
      <c r="D6">
        <v>2</v>
      </c>
      <c r="E6">
        <v>2</v>
      </c>
      <c r="F6" s="13">
        <v>6</v>
      </c>
      <c r="G6" s="13">
        <v>27</v>
      </c>
      <c r="H6">
        <v>2</v>
      </c>
      <c r="I6" s="19" t="s">
        <v>68</v>
      </c>
      <c r="K6">
        <v>3</v>
      </c>
    </row>
    <row r="7" spans="1:11" x14ac:dyDescent="0.35">
      <c r="A7" s="17" t="s">
        <v>9</v>
      </c>
      <c r="B7" s="17" t="s">
        <v>10</v>
      </c>
      <c r="C7" s="18">
        <v>45492</v>
      </c>
      <c r="D7">
        <v>2</v>
      </c>
      <c r="F7" s="13">
        <v>2</v>
      </c>
      <c r="G7" s="13">
        <v>21</v>
      </c>
      <c r="H7">
        <v>1</v>
      </c>
      <c r="I7" s="19" t="s">
        <v>68</v>
      </c>
      <c r="K7">
        <v>11</v>
      </c>
    </row>
    <row r="8" spans="1:11" x14ac:dyDescent="0.35">
      <c r="A8" s="17" t="s">
        <v>9</v>
      </c>
      <c r="B8" s="17" t="s">
        <v>10</v>
      </c>
      <c r="C8" s="18">
        <v>45492</v>
      </c>
      <c r="D8">
        <v>2</v>
      </c>
      <c r="F8" s="13">
        <v>4</v>
      </c>
      <c r="G8" s="13">
        <v>27</v>
      </c>
      <c r="H8">
        <v>0</v>
      </c>
      <c r="I8" s="19" t="s">
        <v>68</v>
      </c>
      <c r="K8">
        <v>8</v>
      </c>
    </row>
    <row r="9" spans="1:11" x14ac:dyDescent="0.35">
      <c r="A9" s="17" t="s">
        <v>9</v>
      </c>
      <c r="B9" s="17" t="s">
        <v>10</v>
      </c>
      <c r="C9" s="18">
        <v>45492</v>
      </c>
      <c r="D9">
        <v>2</v>
      </c>
      <c r="F9" s="13">
        <v>2</v>
      </c>
      <c r="G9" s="13">
        <v>21</v>
      </c>
      <c r="H9">
        <v>2</v>
      </c>
      <c r="I9" s="19" t="s">
        <v>68</v>
      </c>
      <c r="K9">
        <v>18</v>
      </c>
    </row>
    <row r="10" spans="1:11" x14ac:dyDescent="0.35">
      <c r="A10" s="17" t="s">
        <v>9</v>
      </c>
      <c r="B10" s="17" t="s">
        <v>10</v>
      </c>
      <c r="C10" s="18">
        <v>45492</v>
      </c>
      <c r="D10">
        <v>2</v>
      </c>
      <c r="F10" s="13">
        <v>4</v>
      </c>
      <c r="G10" s="13">
        <v>17</v>
      </c>
      <c r="H10">
        <v>0</v>
      </c>
      <c r="I10" s="19" t="s">
        <v>68</v>
      </c>
      <c r="K10">
        <v>8</v>
      </c>
    </row>
    <row r="11" spans="1:11" x14ac:dyDescent="0.35">
      <c r="A11" s="17" t="s">
        <v>9</v>
      </c>
      <c r="B11" s="17" t="s">
        <v>10</v>
      </c>
      <c r="C11" s="18">
        <v>45492</v>
      </c>
      <c r="D11">
        <v>3</v>
      </c>
      <c r="E11">
        <v>3</v>
      </c>
      <c r="F11" s="13">
        <v>2</v>
      </c>
      <c r="G11" s="13">
        <v>35</v>
      </c>
      <c r="H11">
        <v>4</v>
      </c>
      <c r="I11" s="19" t="s">
        <v>68</v>
      </c>
      <c r="K11">
        <v>6</v>
      </c>
    </row>
    <row r="12" spans="1:11" x14ac:dyDescent="0.35">
      <c r="A12" s="17" t="s">
        <v>9</v>
      </c>
      <c r="B12" s="17" t="s">
        <v>10</v>
      </c>
      <c r="C12" s="18">
        <v>45492</v>
      </c>
      <c r="D12">
        <v>3</v>
      </c>
      <c r="F12" s="13">
        <v>2</v>
      </c>
      <c r="G12" s="13">
        <v>29</v>
      </c>
      <c r="H12">
        <v>2</v>
      </c>
      <c r="I12" s="19" t="s">
        <v>68</v>
      </c>
      <c r="K12">
        <v>15</v>
      </c>
    </row>
    <row r="13" spans="1:11" x14ac:dyDescent="0.35">
      <c r="A13" s="17" t="s">
        <v>9</v>
      </c>
      <c r="B13" s="17" t="s">
        <v>10</v>
      </c>
      <c r="C13" s="18">
        <v>45492</v>
      </c>
      <c r="D13">
        <v>4</v>
      </c>
      <c r="E13">
        <v>4</v>
      </c>
      <c r="F13" s="13">
        <v>3</v>
      </c>
      <c r="G13" s="13">
        <v>47</v>
      </c>
      <c r="H13">
        <v>3</v>
      </c>
      <c r="I13" s="19" t="s">
        <v>68</v>
      </c>
      <c r="K13">
        <v>13</v>
      </c>
    </row>
    <row r="14" spans="1:11" x14ac:dyDescent="0.35">
      <c r="A14" s="17" t="s">
        <v>9</v>
      </c>
      <c r="B14" s="17" t="s">
        <v>10</v>
      </c>
      <c r="C14" s="18">
        <v>45492</v>
      </c>
      <c r="D14">
        <v>5</v>
      </c>
      <c r="E14">
        <v>5</v>
      </c>
      <c r="F14" s="13">
        <v>2</v>
      </c>
      <c r="G14" s="13">
        <v>25</v>
      </c>
      <c r="H14">
        <v>2</v>
      </c>
      <c r="I14" s="19" t="s">
        <v>68</v>
      </c>
      <c r="K14">
        <v>3</v>
      </c>
    </row>
    <row r="15" spans="1:11" x14ac:dyDescent="0.35">
      <c r="A15" s="17" t="s">
        <v>9</v>
      </c>
      <c r="B15" s="17" t="s">
        <v>10</v>
      </c>
      <c r="C15" s="18">
        <v>45492</v>
      </c>
      <c r="D15">
        <v>5</v>
      </c>
      <c r="F15" s="13">
        <v>2</v>
      </c>
      <c r="G15" s="13">
        <v>14</v>
      </c>
      <c r="H15">
        <v>0</v>
      </c>
      <c r="I15" s="19" t="s">
        <v>68</v>
      </c>
      <c r="K15">
        <v>6</v>
      </c>
    </row>
    <row r="16" spans="1:11" x14ac:dyDescent="0.35">
      <c r="A16" s="17" t="s">
        <v>9</v>
      </c>
      <c r="B16" s="17" t="s">
        <v>10</v>
      </c>
      <c r="C16" s="18">
        <v>45492</v>
      </c>
      <c r="D16">
        <v>6</v>
      </c>
      <c r="E16">
        <v>6</v>
      </c>
      <c r="F16" s="13">
        <v>5</v>
      </c>
      <c r="G16" s="13">
        <v>30</v>
      </c>
      <c r="H16">
        <v>4</v>
      </c>
      <c r="I16" s="19" t="s">
        <v>68</v>
      </c>
      <c r="K16">
        <v>11</v>
      </c>
    </row>
    <row r="17" spans="1:11" x14ac:dyDescent="0.35">
      <c r="A17" s="17" t="s">
        <v>9</v>
      </c>
      <c r="B17" s="17" t="s">
        <v>10</v>
      </c>
      <c r="C17" s="18">
        <v>45492</v>
      </c>
      <c r="D17">
        <v>6</v>
      </c>
      <c r="F17" s="13">
        <v>6</v>
      </c>
      <c r="G17" s="13">
        <v>22</v>
      </c>
      <c r="H17">
        <v>1</v>
      </c>
      <c r="I17" s="19" t="s">
        <v>68</v>
      </c>
      <c r="K17">
        <v>16</v>
      </c>
    </row>
    <row r="18" spans="1:11" x14ac:dyDescent="0.35">
      <c r="A18" s="17" t="s">
        <v>9</v>
      </c>
      <c r="B18" s="17" t="s">
        <v>10</v>
      </c>
      <c r="C18" s="18">
        <v>45492</v>
      </c>
      <c r="D18">
        <v>6</v>
      </c>
      <c r="F18" s="20">
        <v>1</v>
      </c>
      <c r="G18" s="13">
        <v>12</v>
      </c>
      <c r="H18">
        <v>1</v>
      </c>
      <c r="I18" s="19" t="s">
        <v>68</v>
      </c>
      <c r="K18">
        <v>7</v>
      </c>
    </row>
    <row r="19" spans="1:11" x14ac:dyDescent="0.35">
      <c r="A19" s="17" t="s">
        <v>9</v>
      </c>
      <c r="B19" s="17" t="s">
        <v>10</v>
      </c>
      <c r="C19" s="18">
        <v>45492</v>
      </c>
      <c r="D19">
        <v>6</v>
      </c>
      <c r="F19" s="13">
        <v>6</v>
      </c>
      <c r="G19">
        <v>33</v>
      </c>
      <c r="H19" s="19">
        <v>2</v>
      </c>
      <c r="I19" s="19" t="s">
        <v>68</v>
      </c>
      <c r="K19">
        <v>15</v>
      </c>
    </row>
    <row r="20" spans="1:11" x14ac:dyDescent="0.35">
      <c r="A20" s="17" t="s">
        <v>9</v>
      </c>
      <c r="B20" s="17" t="s">
        <v>10</v>
      </c>
      <c r="C20" s="18">
        <v>45492</v>
      </c>
      <c r="D20">
        <v>6</v>
      </c>
      <c r="F20" s="20">
        <v>4</v>
      </c>
      <c r="G20" s="13">
        <v>14</v>
      </c>
      <c r="H20">
        <v>1</v>
      </c>
      <c r="I20" s="19" t="s">
        <v>68</v>
      </c>
      <c r="K20">
        <v>15</v>
      </c>
    </row>
    <row r="21" spans="1:11" x14ac:dyDescent="0.35">
      <c r="A21" s="17" t="s">
        <v>9</v>
      </c>
      <c r="B21" s="17" t="s">
        <v>10</v>
      </c>
      <c r="C21" s="18">
        <v>45492</v>
      </c>
      <c r="D21">
        <v>7</v>
      </c>
      <c r="E21">
        <v>7</v>
      </c>
      <c r="F21" s="20">
        <v>3</v>
      </c>
      <c r="G21" s="13">
        <v>14</v>
      </c>
      <c r="H21">
        <v>0</v>
      </c>
      <c r="I21" s="19" t="s">
        <v>68</v>
      </c>
      <c r="K21">
        <v>10</v>
      </c>
    </row>
    <row r="22" spans="1:11" x14ac:dyDescent="0.35">
      <c r="A22" s="17" t="s">
        <v>9</v>
      </c>
      <c r="B22" s="17" t="s">
        <v>10</v>
      </c>
      <c r="C22" s="18">
        <v>45492</v>
      </c>
      <c r="D22">
        <v>7</v>
      </c>
      <c r="F22" s="20">
        <v>3</v>
      </c>
      <c r="G22" s="13">
        <v>20</v>
      </c>
      <c r="H22">
        <v>2</v>
      </c>
      <c r="I22" s="19" t="s">
        <v>68</v>
      </c>
      <c r="K22">
        <v>11</v>
      </c>
    </row>
    <row r="23" spans="1:11" x14ac:dyDescent="0.35">
      <c r="A23" s="17" t="s">
        <v>9</v>
      </c>
      <c r="B23" s="17" t="s">
        <v>10</v>
      </c>
      <c r="C23" s="18">
        <v>45492</v>
      </c>
      <c r="D23">
        <v>7</v>
      </c>
      <c r="F23" s="13">
        <v>4</v>
      </c>
      <c r="G23">
        <v>33</v>
      </c>
      <c r="H23" s="19">
        <v>2</v>
      </c>
      <c r="I23" s="19" t="s">
        <v>68</v>
      </c>
      <c r="K23">
        <v>2</v>
      </c>
    </row>
    <row r="24" spans="1:11" x14ac:dyDescent="0.35">
      <c r="A24" s="17" t="s">
        <v>9</v>
      </c>
      <c r="B24" s="17" t="s">
        <v>10</v>
      </c>
      <c r="C24" s="18">
        <v>45492</v>
      </c>
      <c r="D24">
        <v>7</v>
      </c>
      <c r="F24" s="20">
        <v>6</v>
      </c>
      <c r="G24" s="13">
        <v>27</v>
      </c>
      <c r="H24">
        <v>2</v>
      </c>
      <c r="I24" s="19" t="s">
        <v>68</v>
      </c>
      <c r="K24">
        <v>5</v>
      </c>
    </row>
    <row r="25" spans="1:11" x14ac:dyDescent="0.35">
      <c r="A25" s="17" t="s">
        <v>9</v>
      </c>
      <c r="B25" s="17" t="s">
        <v>10</v>
      </c>
      <c r="C25" s="18">
        <v>45492</v>
      </c>
      <c r="D25">
        <v>8</v>
      </c>
      <c r="E25">
        <v>8</v>
      </c>
      <c r="F25" s="20">
        <v>2</v>
      </c>
      <c r="G25" s="13">
        <v>23</v>
      </c>
      <c r="H25">
        <v>1</v>
      </c>
      <c r="I25" s="19" t="s">
        <v>68</v>
      </c>
      <c r="K25">
        <v>2</v>
      </c>
    </row>
    <row r="26" spans="1:11" x14ac:dyDescent="0.35">
      <c r="A26" s="17" t="s">
        <v>9</v>
      </c>
      <c r="B26" s="17" t="s">
        <v>10</v>
      </c>
      <c r="C26" s="18">
        <v>45492</v>
      </c>
      <c r="D26">
        <v>8</v>
      </c>
      <c r="F26" s="20">
        <v>4</v>
      </c>
      <c r="G26" s="13">
        <v>21</v>
      </c>
      <c r="H26">
        <v>4</v>
      </c>
      <c r="I26" s="19" t="s">
        <v>68</v>
      </c>
      <c r="K26">
        <v>5</v>
      </c>
    </row>
    <row r="27" spans="1:11" x14ac:dyDescent="0.35">
      <c r="A27" s="17" t="s">
        <v>9</v>
      </c>
      <c r="B27" s="17" t="s">
        <v>10</v>
      </c>
      <c r="C27" s="18">
        <v>45492</v>
      </c>
      <c r="D27">
        <v>8</v>
      </c>
      <c r="F27" s="20">
        <v>2</v>
      </c>
      <c r="G27" s="13">
        <v>21</v>
      </c>
      <c r="H27">
        <v>3</v>
      </c>
      <c r="I27" s="19" t="s">
        <v>68</v>
      </c>
      <c r="K27">
        <v>12</v>
      </c>
    </row>
    <row r="28" spans="1:11" x14ac:dyDescent="0.35">
      <c r="A28" s="17" t="s">
        <v>9</v>
      </c>
      <c r="B28" s="17" t="s">
        <v>10</v>
      </c>
      <c r="C28" s="18">
        <v>45492</v>
      </c>
      <c r="D28">
        <v>8</v>
      </c>
      <c r="F28" s="20">
        <v>3</v>
      </c>
      <c r="G28" s="20">
        <v>28</v>
      </c>
      <c r="H28">
        <v>3</v>
      </c>
      <c r="I28" s="19" t="s">
        <v>68</v>
      </c>
      <c r="K28">
        <v>6</v>
      </c>
    </row>
    <row r="29" spans="1:11" x14ac:dyDescent="0.35">
      <c r="A29" s="17" t="s">
        <v>9</v>
      </c>
      <c r="B29" s="17" t="s">
        <v>10</v>
      </c>
      <c r="C29" s="18">
        <v>45492</v>
      </c>
      <c r="D29">
        <v>8</v>
      </c>
      <c r="F29" s="20">
        <v>2</v>
      </c>
      <c r="G29" s="20">
        <v>17</v>
      </c>
      <c r="H29">
        <v>2</v>
      </c>
      <c r="I29" s="19" t="s">
        <v>68</v>
      </c>
      <c r="K29">
        <v>9</v>
      </c>
    </row>
    <row r="30" spans="1:11" x14ac:dyDescent="0.35">
      <c r="A30" s="17" t="s">
        <v>9</v>
      </c>
      <c r="B30" s="17" t="s">
        <v>10</v>
      </c>
      <c r="C30" s="18">
        <v>45492</v>
      </c>
      <c r="D30">
        <v>9</v>
      </c>
      <c r="E30">
        <v>9</v>
      </c>
      <c r="F30">
        <v>2</v>
      </c>
      <c r="G30" s="20">
        <v>12</v>
      </c>
      <c r="H30" s="20">
        <v>2</v>
      </c>
      <c r="I30" s="19" t="s">
        <v>68</v>
      </c>
      <c r="K30">
        <v>10</v>
      </c>
    </row>
    <row r="31" spans="1:11" x14ac:dyDescent="0.35">
      <c r="A31" s="17" t="s">
        <v>9</v>
      </c>
      <c r="B31" s="17" t="s">
        <v>10</v>
      </c>
      <c r="C31" s="18">
        <v>45492</v>
      </c>
      <c r="D31">
        <v>9</v>
      </c>
      <c r="F31" s="20">
        <v>4</v>
      </c>
      <c r="G31" s="20">
        <v>30</v>
      </c>
      <c r="H31">
        <v>3</v>
      </c>
      <c r="I31" s="19" t="s">
        <v>68</v>
      </c>
      <c r="K31">
        <v>11</v>
      </c>
    </row>
    <row r="32" spans="1:11" x14ac:dyDescent="0.35">
      <c r="A32" s="17" t="s">
        <v>9</v>
      </c>
      <c r="B32" s="17" t="s">
        <v>10</v>
      </c>
      <c r="C32" s="18">
        <v>45492</v>
      </c>
      <c r="D32">
        <v>9</v>
      </c>
      <c r="F32" s="20">
        <v>1</v>
      </c>
      <c r="G32" s="20">
        <v>4</v>
      </c>
      <c r="H32">
        <v>0</v>
      </c>
      <c r="I32" s="19" t="s">
        <v>68</v>
      </c>
      <c r="K32">
        <v>13</v>
      </c>
    </row>
    <row r="33" spans="1:11" x14ac:dyDescent="0.35">
      <c r="A33" s="17" t="s">
        <v>9</v>
      </c>
      <c r="B33" s="17" t="s">
        <v>10</v>
      </c>
      <c r="C33" s="18">
        <v>45492</v>
      </c>
      <c r="D33">
        <v>9</v>
      </c>
      <c r="F33" s="20">
        <v>1</v>
      </c>
      <c r="G33" s="20">
        <v>7</v>
      </c>
      <c r="H33">
        <v>0</v>
      </c>
      <c r="I33" s="19" t="s">
        <v>68</v>
      </c>
      <c r="K33">
        <v>12</v>
      </c>
    </row>
    <row r="34" spans="1:11" x14ac:dyDescent="0.35">
      <c r="A34" s="17" t="s">
        <v>9</v>
      </c>
      <c r="B34" s="17" t="s">
        <v>10</v>
      </c>
      <c r="C34" s="18">
        <v>45492</v>
      </c>
      <c r="D34">
        <v>9</v>
      </c>
      <c r="F34" s="20">
        <v>1</v>
      </c>
      <c r="G34" s="20">
        <v>4</v>
      </c>
      <c r="H34">
        <v>0</v>
      </c>
      <c r="I34" s="19" t="s">
        <v>68</v>
      </c>
      <c r="K34">
        <v>11</v>
      </c>
    </row>
    <row r="35" spans="1:11" x14ac:dyDescent="0.35">
      <c r="A35" s="17" t="s">
        <v>9</v>
      </c>
      <c r="B35" s="17" t="s">
        <v>10</v>
      </c>
      <c r="C35" s="18">
        <v>45492</v>
      </c>
      <c r="D35">
        <v>9</v>
      </c>
      <c r="F35" s="20">
        <v>5</v>
      </c>
      <c r="G35" s="20">
        <v>45</v>
      </c>
      <c r="H35">
        <v>4</v>
      </c>
      <c r="I35" s="19" t="s">
        <v>68</v>
      </c>
      <c r="K35">
        <v>6</v>
      </c>
    </row>
    <row r="36" spans="1:11" x14ac:dyDescent="0.35">
      <c r="A36" s="17" t="s">
        <v>9</v>
      </c>
      <c r="B36" s="17" t="s">
        <v>10</v>
      </c>
      <c r="C36" s="18">
        <v>45492</v>
      </c>
      <c r="D36">
        <v>9</v>
      </c>
      <c r="F36" s="20">
        <v>4</v>
      </c>
      <c r="G36" s="20">
        <v>14</v>
      </c>
      <c r="H36">
        <v>1</v>
      </c>
      <c r="I36" s="19" t="s">
        <v>68</v>
      </c>
      <c r="K36">
        <v>9</v>
      </c>
    </row>
    <row r="37" spans="1:11" x14ac:dyDescent="0.35">
      <c r="A37" s="17" t="s">
        <v>9</v>
      </c>
      <c r="B37" s="17" t="s">
        <v>10</v>
      </c>
      <c r="C37" s="18">
        <v>45492</v>
      </c>
      <c r="D37">
        <v>9</v>
      </c>
      <c r="F37" s="20">
        <v>13</v>
      </c>
      <c r="G37" s="20">
        <v>37</v>
      </c>
      <c r="H37">
        <v>2</v>
      </c>
      <c r="I37" s="19" t="s">
        <v>68</v>
      </c>
      <c r="K37">
        <v>14</v>
      </c>
    </row>
    <row r="38" spans="1:11" x14ac:dyDescent="0.35">
      <c r="A38" s="17" t="s">
        <v>9</v>
      </c>
      <c r="B38" s="17" t="s">
        <v>10</v>
      </c>
      <c r="C38" s="18">
        <v>45492</v>
      </c>
      <c r="D38">
        <v>10</v>
      </c>
      <c r="E38">
        <v>10</v>
      </c>
      <c r="F38" s="20">
        <v>6</v>
      </c>
      <c r="G38" s="20">
        <v>23</v>
      </c>
      <c r="H38">
        <v>0</v>
      </c>
      <c r="I38" s="19" t="s">
        <v>68</v>
      </c>
      <c r="K38">
        <v>9</v>
      </c>
    </row>
    <row r="39" spans="1:11" x14ac:dyDescent="0.35">
      <c r="A39" s="17" t="s">
        <v>9</v>
      </c>
      <c r="B39" s="17" t="s">
        <v>10</v>
      </c>
      <c r="C39" s="18">
        <v>45492</v>
      </c>
      <c r="D39">
        <v>10</v>
      </c>
      <c r="F39" s="20">
        <v>1</v>
      </c>
      <c r="G39" s="20">
        <v>11</v>
      </c>
      <c r="H39">
        <v>0</v>
      </c>
      <c r="I39" s="19" t="s">
        <v>68</v>
      </c>
      <c r="K39">
        <v>13</v>
      </c>
    </row>
    <row r="40" spans="1:11" x14ac:dyDescent="0.35">
      <c r="A40" s="17" t="s">
        <v>9</v>
      </c>
      <c r="B40" s="17" t="s">
        <v>10</v>
      </c>
      <c r="C40" s="18">
        <v>45492</v>
      </c>
      <c r="D40">
        <v>10</v>
      </c>
      <c r="F40" s="20">
        <v>6</v>
      </c>
      <c r="G40" s="20">
        <v>26</v>
      </c>
      <c r="H40">
        <v>0</v>
      </c>
      <c r="I40" s="19" t="s">
        <v>68</v>
      </c>
      <c r="K40">
        <v>7</v>
      </c>
    </row>
    <row r="41" spans="1:11" x14ac:dyDescent="0.35">
      <c r="A41" s="17" t="s">
        <v>9</v>
      </c>
      <c r="B41" s="17" t="s">
        <v>10</v>
      </c>
      <c r="C41" s="18">
        <v>45492</v>
      </c>
      <c r="D41">
        <v>10</v>
      </c>
      <c r="F41" s="20">
        <v>6</v>
      </c>
      <c r="G41" s="20">
        <v>33</v>
      </c>
      <c r="H41">
        <v>0</v>
      </c>
      <c r="I41" s="19" t="s">
        <v>68</v>
      </c>
      <c r="K41">
        <v>4</v>
      </c>
    </row>
    <row r="42" spans="1:11" x14ac:dyDescent="0.35">
      <c r="A42" s="17" t="s">
        <v>9</v>
      </c>
      <c r="B42" s="17" t="s">
        <v>10</v>
      </c>
      <c r="C42" s="18">
        <v>45492</v>
      </c>
      <c r="D42">
        <v>10</v>
      </c>
      <c r="F42" s="20">
        <v>3</v>
      </c>
      <c r="G42" s="20">
        <v>25</v>
      </c>
      <c r="H42">
        <v>0</v>
      </c>
      <c r="I42" s="19" t="s">
        <v>68</v>
      </c>
      <c r="K42">
        <v>3</v>
      </c>
    </row>
    <row r="43" spans="1:11" x14ac:dyDescent="0.35">
      <c r="A43" s="17" t="s">
        <v>9</v>
      </c>
      <c r="B43" s="17" t="s">
        <v>10</v>
      </c>
      <c r="C43" s="18">
        <v>45492</v>
      </c>
      <c r="D43">
        <v>11</v>
      </c>
      <c r="E43">
        <v>11</v>
      </c>
      <c r="F43" s="20">
        <v>5</v>
      </c>
      <c r="G43" s="20">
        <v>32</v>
      </c>
      <c r="H43">
        <v>1</v>
      </c>
      <c r="I43" s="19" t="s">
        <v>68</v>
      </c>
      <c r="K43">
        <v>6</v>
      </c>
    </row>
    <row r="44" spans="1:11" x14ac:dyDescent="0.35">
      <c r="A44" s="17" t="s">
        <v>9</v>
      </c>
      <c r="B44" s="17" t="s">
        <v>10</v>
      </c>
      <c r="C44" s="18">
        <v>45492</v>
      </c>
      <c r="D44">
        <v>11</v>
      </c>
      <c r="F44" s="20">
        <v>5</v>
      </c>
      <c r="G44" s="13">
        <v>32</v>
      </c>
      <c r="H44">
        <v>0</v>
      </c>
      <c r="I44" s="19" t="s">
        <v>68</v>
      </c>
      <c r="K44">
        <v>12</v>
      </c>
    </row>
    <row r="45" spans="1:11" x14ac:dyDescent="0.35">
      <c r="A45" s="17" t="s">
        <v>9</v>
      </c>
      <c r="B45" s="17" t="s">
        <v>10</v>
      </c>
      <c r="C45" s="18">
        <v>45492</v>
      </c>
      <c r="D45">
        <v>11</v>
      </c>
      <c r="F45" s="13">
        <v>4</v>
      </c>
      <c r="G45" s="13">
        <v>27</v>
      </c>
      <c r="H45">
        <v>0</v>
      </c>
      <c r="I45" s="19" t="s">
        <v>68</v>
      </c>
      <c r="K45">
        <v>9</v>
      </c>
    </row>
    <row r="46" spans="1:11" x14ac:dyDescent="0.35">
      <c r="A46" s="17" t="s">
        <v>9</v>
      </c>
      <c r="B46" s="17" t="s">
        <v>10</v>
      </c>
      <c r="C46" s="18">
        <v>45492</v>
      </c>
      <c r="D46">
        <v>11</v>
      </c>
      <c r="F46" s="20">
        <v>4</v>
      </c>
      <c r="G46" s="13">
        <v>23</v>
      </c>
      <c r="H46">
        <v>3</v>
      </c>
      <c r="I46" s="19" t="s">
        <v>68</v>
      </c>
      <c r="K46">
        <v>6</v>
      </c>
    </row>
    <row r="47" spans="1:11" x14ac:dyDescent="0.35">
      <c r="A47" s="17" t="s">
        <v>9</v>
      </c>
      <c r="B47" s="17" t="s">
        <v>10</v>
      </c>
      <c r="C47" s="18">
        <v>45492</v>
      </c>
      <c r="D47">
        <v>11</v>
      </c>
      <c r="F47" s="20">
        <v>2</v>
      </c>
      <c r="G47" s="13">
        <v>31</v>
      </c>
      <c r="H47">
        <v>2</v>
      </c>
      <c r="I47" s="19" t="s">
        <v>68</v>
      </c>
      <c r="K47">
        <v>14</v>
      </c>
    </row>
    <row r="48" spans="1:11" x14ac:dyDescent="0.35">
      <c r="A48" s="17" t="s">
        <v>9</v>
      </c>
      <c r="B48" s="17" t="s">
        <v>10</v>
      </c>
      <c r="C48" s="18">
        <v>45492</v>
      </c>
      <c r="D48">
        <v>11</v>
      </c>
      <c r="F48" s="13">
        <v>4</v>
      </c>
      <c r="G48" s="13">
        <v>29</v>
      </c>
      <c r="H48">
        <v>2</v>
      </c>
      <c r="I48" s="19" t="s">
        <v>68</v>
      </c>
      <c r="K48">
        <v>17</v>
      </c>
    </row>
    <row r="49" spans="1:11" x14ac:dyDescent="0.35">
      <c r="A49" s="17" t="s">
        <v>9</v>
      </c>
      <c r="B49" s="17" t="s">
        <v>10</v>
      </c>
      <c r="C49" s="18">
        <v>45492</v>
      </c>
      <c r="D49">
        <v>12</v>
      </c>
      <c r="E49">
        <v>12</v>
      </c>
      <c r="F49" s="20">
        <v>6</v>
      </c>
      <c r="G49" s="13">
        <v>25</v>
      </c>
      <c r="H49">
        <v>0</v>
      </c>
      <c r="I49" s="19" t="s">
        <v>68</v>
      </c>
      <c r="K49">
        <v>8</v>
      </c>
    </row>
    <row r="50" spans="1:11" x14ac:dyDescent="0.35">
      <c r="A50" s="17" t="s">
        <v>9</v>
      </c>
      <c r="B50" s="17" t="s">
        <v>10</v>
      </c>
      <c r="C50" s="18">
        <v>45492</v>
      </c>
      <c r="D50">
        <v>12</v>
      </c>
      <c r="F50" s="13">
        <v>5</v>
      </c>
      <c r="G50" s="13">
        <v>29</v>
      </c>
      <c r="H50">
        <v>0</v>
      </c>
      <c r="I50" s="19" t="s">
        <v>68</v>
      </c>
      <c r="K50">
        <v>8</v>
      </c>
    </row>
    <row r="51" spans="1:11" x14ac:dyDescent="0.35">
      <c r="A51" s="17" t="s">
        <v>9</v>
      </c>
      <c r="B51" s="17" t="s">
        <v>10</v>
      </c>
      <c r="C51" s="18">
        <v>45492</v>
      </c>
      <c r="D51">
        <v>12</v>
      </c>
      <c r="F51" s="13">
        <v>2</v>
      </c>
      <c r="G51" s="13">
        <v>25</v>
      </c>
      <c r="H51">
        <v>0</v>
      </c>
      <c r="I51" s="19" t="s">
        <v>68</v>
      </c>
    </row>
    <row r="52" spans="1:11" x14ac:dyDescent="0.35">
      <c r="A52" s="17" t="s">
        <v>9</v>
      </c>
      <c r="B52" s="17" t="s">
        <v>10</v>
      </c>
      <c r="C52" s="18">
        <v>45492</v>
      </c>
      <c r="D52">
        <v>12</v>
      </c>
      <c r="F52" s="13">
        <v>2</v>
      </c>
      <c r="G52" s="13">
        <v>28</v>
      </c>
      <c r="H52">
        <v>0</v>
      </c>
      <c r="I52" s="19" t="s">
        <v>68</v>
      </c>
    </row>
    <row r="53" spans="1:11" x14ac:dyDescent="0.35">
      <c r="A53" s="17" t="s">
        <v>9</v>
      </c>
      <c r="B53" s="17" t="s">
        <v>10</v>
      </c>
      <c r="C53" s="18">
        <v>45492</v>
      </c>
      <c r="D53">
        <v>12</v>
      </c>
      <c r="F53" s="20">
        <v>9</v>
      </c>
      <c r="G53" s="13">
        <v>20</v>
      </c>
      <c r="H53">
        <v>0</v>
      </c>
      <c r="I53" s="19" t="s">
        <v>68</v>
      </c>
    </row>
    <row r="54" spans="1:11" x14ac:dyDescent="0.35">
      <c r="A54" s="17" t="s">
        <v>9</v>
      </c>
      <c r="B54" s="17" t="s">
        <v>10</v>
      </c>
      <c r="C54" s="18">
        <v>45492</v>
      </c>
      <c r="D54">
        <v>12</v>
      </c>
      <c r="F54" s="13">
        <v>5</v>
      </c>
      <c r="G54" s="13">
        <v>29</v>
      </c>
      <c r="H54">
        <v>0</v>
      </c>
      <c r="I54" s="19" t="s">
        <v>68</v>
      </c>
    </row>
    <row r="55" spans="1:11" x14ac:dyDescent="0.35">
      <c r="A55" s="17" t="s">
        <v>9</v>
      </c>
      <c r="B55" s="17" t="s">
        <v>10</v>
      </c>
      <c r="C55" s="18">
        <v>45492</v>
      </c>
      <c r="D55">
        <v>13</v>
      </c>
      <c r="E55">
        <v>13</v>
      </c>
      <c r="F55" s="13">
        <v>5</v>
      </c>
      <c r="G55" s="13">
        <v>32</v>
      </c>
      <c r="H55">
        <v>0</v>
      </c>
      <c r="I55" s="19" t="s">
        <v>68</v>
      </c>
    </row>
    <row r="56" spans="1:11" x14ac:dyDescent="0.35">
      <c r="A56" s="17" t="s">
        <v>9</v>
      </c>
      <c r="B56" s="17" t="s">
        <v>10</v>
      </c>
      <c r="C56" s="18">
        <v>45492</v>
      </c>
      <c r="D56">
        <v>13</v>
      </c>
      <c r="F56" s="20">
        <v>6</v>
      </c>
      <c r="G56" s="13">
        <v>35</v>
      </c>
      <c r="H56">
        <v>0</v>
      </c>
      <c r="I56" s="19" t="s">
        <v>68</v>
      </c>
    </row>
    <row r="57" spans="1:11" x14ac:dyDescent="0.35">
      <c r="A57" s="17" t="s">
        <v>9</v>
      </c>
      <c r="B57" s="17" t="s">
        <v>10</v>
      </c>
      <c r="C57" s="18">
        <v>45492</v>
      </c>
      <c r="D57">
        <v>13</v>
      </c>
      <c r="F57" s="13">
        <v>4</v>
      </c>
      <c r="G57" s="13">
        <v>35</v>
      </c>
      <c r="H57">
        <v>0</v>
      </c>
      <c r="I57" s="19" t="s">
        <v>68</v>
      </c>
    </row>
    <row r="58" spans="1:11" x14ac:dyDescent="0.35">
      <c r="A58" s="17" t="s">
        <v>9</v>
      </c>
      <c r="B58" s="17" t="s">
        <v>10</v>
      </c>
      <c r="C58" s="18">
        <v>45492</v>
      </c>
      <c r="D58">
        <v>13</v>
      </c>
      <c r="F58" s="20">
        <v>2</v>
      </c>
      <c r="G58" s="13">
        <v>21</v>
      </c>
      <c r="H58">
        <v>0</v>
      </c>
      <c r="I58" s="19" t="s">
        <v>68</v>
      </c>
    </row>
    <row r="59" spans="1:11" x14ac:dyDescent="0.35">
      <c r="A59" s="17" t="s">
        <v>9</v>
      </c>
      <c r="B59" s="17" t="s">
        <v>10</v>
      </c>
      <c r="C59" s="18">
        <v>45492</v>
      </c>
      <c r="D59">
        <v>13</v>
      </c>
      <c r="F59" s="13">
        <v>3</v>
      </c>
      <c r="G59" s="13">
        <v>22</v>
      </c>
      <c r="H59">
        <v>0</v>
      </c>
      <c r="I59" s="19" t="s">
        <v>68</v>
      </c>
    </row>
    <row r="60" spans="1:11" x14ac:dyDescent="0.35">
      <c r="A60" s="17" t="s">
        <v>9</v>
      </c>
      <c r="B60" s="17" t="s">
        <v>10</v>
      </c>
      <c r="C60" s="18">
        <v>45492</v>
      </c>
      <c r="D60">
        <v>13</v>
      </c>
      <c r="F60" s="13">
        <v>3</v>
      </c>
      <c r="G60" s="13">
        <v>17</v>
      </c>
      <c r="H60">
        <v>0</v>
      </c>
      <c r="I60" s="19" t="s">
        <v>68</v>
      </c>
    </row>
    <row r="61" spans="1:11" x14ac:dyDescent="0.35">
      <c r="A61" s="17" t="s">
        <v>9</v>
      </c>
      <c r="B61" s="17" t="s">
        <v>10</v>
      </c>
      <c r="C61" s="18">
        <v>45492</v>
      </c>
      <c r="D61">
        <v>13</v>
      </c>
      <c r="F61" s="13">
        <v>6</v>
      </c>
      <c r="G61" s="13">
        <v>29</v>
      </c>
      <c r="H61">
        <v>0</v>
      </c>
      <c r="I61" s="19" t="s">
        <v>68</v>
      </c>
    </row>
    <row r="62" spans="1:11" x14ac:dyDescent="0.35">
      <c r="A62" s="17" t="s">
        <v>9</v>
      </c>
      <c r="B62" s="17" t="s">
        <v>10</v>
      </c>
      <c r="C62" s="18">
        <v>45492</v>
      </c>
      <c r="D62">
        <v>14</v>
      </c>
      <c r="E62">
        <v>14</v>
      </c>
      <c r="F62" s="13">
        <v>9</v>
      </c>
      <c r="G62" s="13">
        <v>29</v>
      </c>
      <c r="H62">
        <v>0</v>
      </c>
      <c r="I62" s="19" t="s">
        <v>68</v>
      </c>
    </row>
    <row r="63" spans="1:11" x14ac:dyDescent="0.35">
      <c r="A63" s="17" t="s">
        <v>9</v>
      </c>
      <c r="B63" s="17" t="s">
        <v>10</v>
      </c>
      <c r="C63" s="18">
        <v>45492</v>
      </c>
      <c r="D63">
        <v>14</v>
      </c>
      <c r="F63" s="13">
        <v>5</v>
      </c>
      <c r="G63" s="13">
        <v>30</v>
      </c>
      <c r="H63">
        <v>0</v>
      </c>
      <c r="I63" s="19" t="s">
        <v>68</v>
      </c>
    </row>
    <row r="64" spans="1:11" x14ac:dyDescent="0.35">
      <c r="A64" s="17" t="s">
        <v>9</v>
      </c>
      <c r="B64" s="17" t="s">
        <v>10</v>
      </c>
      <c r="C64" s="18">
        <v>45492</v>
      </c>
      <c r="D64">
        <v>14</v>
      </c>
      <c r="F64" s="20">
        <v>4</v>
      </c>
      <c r="G64" s="13">
        <v>37</v>
      </c>
      <c r="H64">
        <v>0</v>
      </c>
      <c r="I64" s="19" t="s">
        <v>68</v>
      </c>
    </row>
    <row r="65" spans="1:9" x14ac:dyDescent="0.35">
      <c r="A65" s="17" t="s">
        <v>9</v>
      </c>
      <c r="B65" s="17" t="s">
        <v>10</v>
      </c>
      <c r="C65" s="18">
        <v>45492</v>
      </c>
      <c r="D65">
        <v>14</v>
      </c>
      <c r="F65" s="13">
        <v>4</v>
      </c>
      <c r="G65" s="13">
        <v>35</v>
      </c>
      <c r="H65">
        <v>0</v>
      </c>
      <c r="I65" s="19" t="s">
        <v>68</v>
      </c>
    </row>
    <row r="66" spans="1:9" x14ac:dyDescent="0.35">
      <c r="A66" s="17" t="s">
        <v>9</v>
      </c>
      <c r="B66" s="17" t="s">
        <v>10</v>
      </c>
      <c r="C66" s="18">
        <v>45492</v>
      </c>
      <c r="D66">
        <v>14</v>
      </c>
      <c r="F66" s="20">
        <v>3</v>
      </c>
      <c r="G66" s="13">
        <v>29</v>
      </c>
      <c r="H66">
        <v>0</v>
      </c>
      <c r="I66" s="19" t="s">
        <v>68</v>
      </c>
    </row>
    <row r="67" spans="1:9" x14ac:dyDescent="0.35">
      <c r="A67" s="17" t="s">
        <v>9</v>
      </c>
      <c r="B67" s="17" t="s">
        <v>10</v>
      </c>
      <c r="C67" s="18">
        <v>45492</v>
      </c>
      <c r="D67">
        <v>15</v>
      </c>
      <c r="E67">
        <v>15</v>
      </c>
      <c r="F67" s="13">
        <v>6</v>
      </c>
      <c r="G67" s="13">
        <v>24</v>
      </c>
      <c r="H67">
        <v>0</v>
      </c>
      <c r="I67" s="19" t="s">
        <v>68</v>
      </c>
    </row>
    <row r="68" spans="1:9" x14ac:dyDescent="0.35">
      <c r="A68" s="17" t="s">
        <v>9</v>
      </c>
      <c r="B68" s="17" t="s">
        <v>10</v>
      </c>
      <c r="C68" s="18">
        <v>45492</v>
      </c>
      <c r="D68">
        <v>15</v>
      </c>
      <c r="F68" s="13">
        <v>2</v>
      </c>
      <c r="G68" s="13">
        <v>24</v>
      </c>
      <c r="H68">
        <v>0</v>
      </c>
      <c r="I68" s="19" t="s">
        <v>68</v>
      </c>
    </row>
    <row r="69" spans="1:9" x14ac:dyDescent="0.35">
      <c r="A69" s="17" t="s">
        <v>9</v>
      </c>
      <c r="B69" s="17" t="s">
        <v>10</v>
      </c>
      <c r="C69" s="18">
        <v>45492</v>
      </c>
      <c r="D69">
        <v>15</v>
      </c>
      <c r="F69" s="13">
        <v>3</v>
      </c>
      <c r="G69" s="13">
        <v>25</v>
      </c>
      <c r="H69">
        <v>0</v>
      </c>
      <c r="I69" s="19" t="s">
        <v>68</v>
      </c>
    </row>
    <row r="70" spans="1:9" x14ac:dyDescent="0.35">
      <c r="A70" s="17" t="s">
        <v>9</v>
      </c>
      <c r="B70" s="17" t="s">
        <v>10</v>
      </c>
      <c r="C70" s="18">
        <v>45492</v>
      </c>
      <c r="D70">
        <v>15</v>
      </c>
      <c r="F70" s="13">
        <v>4</v>
      </c>
      <c r="G70" s="13">
        <v>35</v>
      </c>
      <c r="H70">
        <v>0</v>
      </c>
      <c r="I70" s="19" t="s">
        <v>68</v>
      </c>
    </row>
    <row r="71" spans="1:9" x14ac:dyDescent="0.35">
      <c r="A71" s="17" t="s">
        <v>9</v>
      </c>
      <c r="B71" s="17" t="s">
        <v>10</v>
      </c>
      <c r="C71" s="18">
        <v>45492</v>
      </c>
      <c r="D71">
        <v>15</v>
      </c>
      <c r="F71" s="13">
        <v>4</v>
      </c>
      <c r="G71" s="13">
        <v>23</v>
      </c>
      <c r="H71">
        <v>0</v>
      </c>
      <c r="I71" s="19" t="s">
        <v>68</v>
      </c>
    </row>
    <row r="72" spans="1:9" x14ac:dyDescent="0.35">
      <c r="A72" s="17" t="s">
        <v>9</v>
      </c>
      <c r="B72" s="17" t="s">
        <v>10</v>
      </c>
      <c r="C72" s="18">
        <v>45492</v>
      </c>
      <c r="D72">
        <v>15</v>
      </c>
      <c r="F72" s="13">
        <v>2</v>
      </c>
      <c r="G72" s="13">
        <v>25</v>
      </c>
      <c r="H72">
        <v>0</v>
      </c>
      <c r="I72" s="19" t="s">
        <v>68</v>
      </c>
    </row>
    <row r="73" spans="1:9" x14ac:dyDescent="0.35">
      <c r="A73" s="17" t="s">
        <v>9</v>
      </c>
      <c r="B73" s="17" t="s">
        <v>10</v>
      </c>
      <c r="C73" s="18">
        <v>45492</v>
      </c>
      <c r="D73">
        <v>16</v>
      </c>
      <c r="E73">
        <v>16</v>
      </c>
      <c r="F73" s="13">
        <v>3</v>
      </c>
      <c r="G73" s="13">
        <v>19</v>
      </c>
      <c r="H73">
        <v>2</v>
      </c>
      <c r="I73" s="19" t="s">
        <v>68</v>
      </c>
    </row>
    <row r="74" spans="1:9" x14ac:dyDescent="0.35">
      <c r="A74" s="17" t="s">
        <v>9</v>
      </c>
      <c r="B74" s="17" t="s">
        <v>10</v>
      </c>
      <c r="C74" s="18">
        <v>45492</v>
      </c>
      <c r="D74">
        <v>16</v>
      </c>
      <c r="F74" s="13">
        <v>2</v>
      </c>
      <c r="G74" s="13">
        <v>8</v>
      </c>
      <c r="H74">
        <v>0</v>
      </c>
      <c r="I74" s="19" t="s">
        <v>68</v>
      </c>
    </row>
    <row r="75" spans="1:9" x14ac:dyDescent="0.35">
      <c r="A75" s="17" t="s">
        <v>9</v>
      </c>
      <c r="B75" s="17" t="s">
        <v>10</v>
      </c>
      <c r="C75" s="18">
        <v>45492</v>
      </c>
      <c r="D75">
        <v>16</v>
      </c>
      <c r="F75" s="13">
        <v>6</v>
      </c>
      <c r="G75" s="13">
        <v>25</v>
      </c>
      <c r="H75">
        <v>0</v>
      </c>
      <c r="I75" s="19" t="s">
        <v>68</v>
      </c>
    </row>
    <row r="76" spans="1:9" x14ac:dyDescent="0.35">
      <c r="A76" s="17" t="s">
        <v>9</v>
      </c>
      <c r="B76" s="17" t="s">
        <v>10</v>
      </c>
      <c r="C76" s="18">
        <v>45492</v>
      </c>
      <c r="D76">
        <v>16</v>
      </c>
      <c r="F76" s="20">
        <v>6</v>
      </c>
      <c r="G76" s="13">
        <v>25</v>
      </c>
      <c r="H76">
        <v>1</v>
      </c>
      <c r="I76" s="19" t="s">
        <v>68</v>
      </c>
    </row>
    <row r="77" spans="1:9" x14ac:dyDescent="0.35">
      <c r="A77" s="17" t="s">
        <v>9</v>
      </c>
      <c r="B77" s="17" t="s">
        <v>10</v>
      </c>
      <c r="C77" s="18">
        <v>45492</v>
      </c>
      <c r="D77">
        <v>16</v>
      </c>
      <c r="F77" s="13">
        <v>4</v>
      </c>
      <c r="G77" s="13">
        <v>22</v>
      </c>
      <c r="H77">
        <v>0</v>
      </c>
      <c r="I77" s="19" t="s">
        <v>68</v>
      </c>
    </row>
    <row r="78" spans="1:9" x14ac:dyDescent="0.35">
      <c r="A78" s="17" t="s">
        <v>9</v>
      </c>
      <c r="B78" s="17" t="s">
        <v>10</v>
      </c>
      <c r="C78" s="18">
        <v>45492</v>
      </c>
      <c r="D78">
        <v>17</v>
      </c>
      <c r="E78">
        <v>17</v>
      </c>
      <c r="F78" s="13">
        <v>4</v>
      </c>
      <c r="G78" s="13">
        <v>39</v>
      </c>
      <c r="H78">
        <v>0</v>
      </c>
      <c r="I78" s="19" t="s">
        <v>68</v>
      </c>
    </row>
    <row r="79" spans="1:9" x14ac:dyDescent="0.35">
      <c r="A79" s="17" t="s">
        <v>9</v>
      </c>
      <c r="B79" s="17" t="s">
        <v>10</v>
      </c>
      <c r="C79" s="18">
        <v>45492</v>
      </c>
      <c r="D79">
        <v>17</v>
      </c>
      <c r="F79" s="20">
        <v>5</v>
      </c>
      <c r="G79" s="13">
        <v>33</v>
      </c>
      <c r="H79">
        <v>0</v>
      </c>
      <c r="I79" s="19" t="s">
        <v>68</v>
      </c>
    </row>
    <row r="80" spans="1:9" x14ac:dyDescent="0.35">
      <c r="A80" s="17" t="s">
        <v>9</v>
      </c>
      <c r="B80" s="17" t="s">
        <v>10</v>
      </c>
      <c r="C80" s="18">
        <v>45492</v>
      </c>
      <c r="D80">
        <v>17</v>
      </c>
      <c r="F80" s="20">
        <v>4</v>
      </c>
      <c r="G80" s="13">
        <v>22</v>
      </c>
      <c r="H80">
        <v>0</v>
      </c>
      <c r="I80" s="19" t="s">
        <v>68</v>
      </c>
    </row>
    <row r="81" spans="1:9" x14ac:dyDescent="0.35">
      <c r="A81" s="17" t="s">
        <v>9</v>
      </c>
      <c r="B81" s="17" t="s">
        <v>10</v>
      </c>
      <c r="C81" s="18">
        <v>45492</v>
      </c>
      <c r="D81">
        <v>17</v>
      </c>
      <c r="F81" s="13">
        <v>2</v>
      </c>
      <c r="G81" s="13">
        <v>23</v>
      </c>
      <c r="H81">
        <v>0</v>
      </c>
      <c r="I81" s="19" t="s">
        <v>68</v>
      </c>
    </row>
    <row r="82" spans="1:9" x14ac:dyDescent="0.35">
      <c r="A82" s="17" t="s">
        <v>9</v>
      </c>
      <c r="B82" s="17" t="s">
        <v>10</v>
      </c>
      <c r="C82" s="18">
        <v>45492</v>
      </c>
      <c r="D82">
        <v>17</v>
      </c>
      <c r="F82" s="13">
        <v>4</v>
      </c>
      <c r="G82" s="13">
        <v>25</v>
      </c>
      <c r="H82">
        <v>0</v>
      </c>
      <c r="I82" s="19" t="s">
        <v>68</v>
      </c>
    </row>
    <row r="83" spans="1:9" x14ac:dyDescent="0.35">
      <c r="A83" s="17" t="s">
        <v>9</v>
      </c>
      <c r="B83" s="17" t="s">
        <v>10</v>
      </c>
      <c r="C83" s="18">
        <v>45492</v>
      </c>
      <c r="D83">
        <v>17</v>
      </c>
      <c r="F83" s="13">
        <v>1</v>
      </c>
      <c r="G83" s="13">
        <v>23</v>
      </c>
      <c r="H83">
        <v>0</v>
      </c>
      <c r="I83" s="19" t="s">
        <v>68</v>
      </c>
    </row>
    <row r="84" spans="1:9" x14ac:dyDescent="0.35">
      <c r="A84" s="17" t="s">
        <v>9</v>
      </c>
      <c r="B84" s="17" t="s">
        <v>10</v>
      </c>
      <c r="C84" s="18">
        <v>45492</v>
      </c>
      <c r="D84">
        <v>17</v>
      </c>
      <c r="F84" s="20">
        <v>1</v>
      </c>
      <c r="G84" s="13">
        <v>22</v>
      </c>
      <c r="H84">
        <v>0</v>
      </c>
      <c r="I84" s="19" t="s">
        <v>68</v>
      </c>
    </row>
    <row r="85" spans="1:9" x14ac:dyDescent="0.35">
      <c r="A85" s="17" t="s">
        <v>9</v>
      </c>
      <c r="B85" s="17" t="s">
        <v>10</v>
      </c>
      <c r="C85" s="18">
        <v>45492</v>
      </c>
      <c r="D85">
        <v>17</v>
      </c>
      <c r="F85" s="13">
        <v>3</v>
      </c>
      <c r="G85" s="13">
        <v>18</v>
      </c>
      <c r="H85">
        <v>0</v>
      </c>
      <c r="I85" s="19" t="s">
        <v>68</v>
      </c>
    </row>
    <row r="86" spans="1:9" x14ac:dyDescent="0.35">
      <c r="A86" s="17" t="s">
        <v>9</v>
      </c>
      <c r="B86" s="17" t="s">
        <v>10</v>
      </c>
      <c r="C86" s="18">
        <v>45492</v>
      </c>
      <c r="D86">
        <v>17</v>
      </c>
      <c r="F86" s="13">
        <v>2</v>
      </c>
      <c r="G86" s="13">
        <v>22</v>
      </c>
      <c r="H86">
        <v>0</v>
      </c>
      <c r="I86" s="19" t="s">
        <v>68</v>
      </c>
    </row>
    <row r="87" spans="1:9" x14ac:dyDescent="0.35">
      <c r="A87" s="17" t="s">
        <v>9</v>
      </c>
      <c r="B87" s="17" t="s">
        <v>10</v>
      </c>
      <c r="C87" s="18">
        <v>45492</v>
      </c>
      <c r="D87">
        <v>18</v>
      </c>
      <c r="E87">
        <v>18</v>
      </c>
      <c r="F87" s="13">
        <v>4</v>
      </c>
      <c r="G87" s="13">
        <v>24</v>
      </c>
      <c r="H87">
        <v>1</v>
      </c>
      <c r="I87" s="19" t="s">
        <v>68</v>
      </c>
    </row>
    <row r="88" spans="1:9" x14ac:dyDescent="0.35">
      <c r="A88" s="17" t="s">
        <v>9</v>
      </c>
      <c r="B88" s="17" t="s">
        <v>10</v>
      </c>
      <c r="C88" s="18">
        <v>45492</v>
      </c>
      <c r="D88">
        <v>18</v>
      </c>
      <c r="F88" s="13">
        <v>4</v>
      </c>
      <c r="G88" s="13">
        <v>34</v>
      </c>
      <c r="H88">
        <v>0</v>
      </c>
      <c r="I88" s="19" t="s">
        <v>68</v>
      </c>
    </row>
    <row r="89" spans="1:9" x14ac:dyDescent="0.35">
      <c r="A89" s="17" t="s">
        <v>9</v>
      </c>
      <c r="B89" s="17" t="s">
        <v>10</v>
      </c>
      <c r="C89" s="18">
        <v>45492</v>
      </c>
      <c r="D89">
        <v>18</v>
      </c>
      <c r="F89" s="13">
        <v>4</v>
      </c>
      <c r="G89" s="13">
        <v>30</v>
      </c>
      <c r="H89">
        <v>0</v>
      </c>
      <c r="I89" s="19" t="s">
        <v>68</v>
      </c>
    </row>
    <row r="90" spans="1:9" x14ac:dyDescent="0.35">
      <c r="A90" s="17" t="s">
        <v>9</v>
      </c>
      <c r="B90" s="17" t="s">
        <v>10</v>
      </c>
      <c r="C90" s="18">
        <v>45492</v>
      </c>
      <c r="D90">
        <v>18</v>
      </c>
      <c r="F90" s="13">
        <v>4</v>
      </c>
      <c r="G90" s="20">
        <v>36</v>
      </c>
      <c r="H90">
        <v>0</v>
      </c>
      <c r="I90" s="19" t="s">
        <v>68</v>
      </c>
    </row>
    <row r="91" spans="1:9" x14ac:dyDescent="0.35">
      <c r="A91" s="17" t="s">
        <v>9</v>
      </c>
      <c r="B91" s="17" t="s">
        <v>10</v>
      </c>
      <c r="C91" s="18">
        <v>45492</v>
      </c>
      <c r="D91">
        <v>18</v>
      </c>
      <c r="F91" s="13">
        <v>6</v>
      </c>
      <c r="G91" s="13">
        <v>40</v>
      </c>
      <c r="H91">
        <v>1</v>
      </c>
      <c r="I91" s="19" t="s">
        <v>68</v>
      </c>
    </row>
    <row r="92" spans="1:9" x14ac:dyDescent="0.35">
      <c r="A92" s="17" t="s">
        <v>9</v>
      </c>
      <c r="B92" s="17" t="s">
        <v>10</v>
      </c>
      <c r="C92" s="18">
        <v>45492</v>
      </c>
      <c r="D92">
        <v>19</v>
      </c>
      <c r="E92">
        <v>19</v>
      </c>
      <c r="F92" s="13">
        <v>6</v>
      </c>
      <c r="G92" s="13">
        <v>21</v>
      </c>
      <c r="H92">
        <v>0</v>
      </c>
      <c r="I92" s="19" t="s">
        <v>68</v>
      </c>
    </row>
    <row r="93" spans="1:9" x14ac:dyDescent="0.35">
      <c r="A93" s="17" t="s">
        <v>9</v>
      </c>
      <c r="B93" s="17" t="s">
        <v>10</v>
      </c>
      <c r="C93" s="18">
        <v>45492</v>
      </c>
      <c r="D93">
        <v>19</v>
      </c>
      <c r="F93" s="20">
        <v>2</v>
      </c>
      <c r="G93" s="13">
        <v>19</v>
      </c>
      <c r="H93">
        <v>0</v>
      </c>
      <c r="I93" s="19" t="s">
        <v>68</v>
      </c>
    </row>
    <row r="94" spans="1:9" x14ac:dyDescent="0.35">
      <c r="A94" s="17" t="s">
        <v>9</v>
      </c>
      <c r="B94" s="17" t="s">
        <v>10</v>
      </c>
      <c r="C94" s="18">
        <v>45492</v>
      </c>
      <c r="D94">
        <v>19</v>
      </c>
      <c r="F94" s="20">
        <v>3</v>
      </c>
      <c r="G94" s="13">
        <v>19</v>
      </c>
      <c r="H94">
        <v>0</v>
      </c>
      <c r="I94" s="19" t="s">
        <v>68</v>
      </c>
    </row>
    <row r="95" spans="1:9" x14ac:dyDescent="0.35">
      <c r="A95" s="17" t="s">
        <v>9</v>
      </c>
      <c r="B95" s="17" t="s">
        <v>10</v>
      </c>
      <c r="C95" s="18">
        <v>45492</v>
      </c>
      <c r="D95">
        <v>19</v>
      </c>
      <c r="F95" s="13">
        <v>4</v>
      </c>
      <c r="G95" s="13">
        <v>18</v>
      </c>
      <c r="H95">
        <v>0</v>
      </c>
      <c r="I95" s="19" t="s">
        <v>68</v>
      </c>
    </row>
    <row r="96" spans="1:9" x14ac:dyDescent="0.35">
      <c r="A96" s="17" t="s">
        <v>9</v>
      </c>
      <c r="B96" s="17" t="s">
        <v>10</v>
      </c>
      <c r="C96" s="18">
        <v>45492</v>
      </c>
      <c r="D96">
        <v>19</v>
      </c>
      <c r="F96" s="13">
        <v>3</v>
      </c>
      <c r="G96" s="13">
        <v>12</v>
      </c>
      <c r="H96">
        <v>0</v>
      </c>
      <c r="I96" s="19" t="s">
        <v>68</v>
      </c>
    </row>
    <row r="97" spans="1:9" ht="16.25" customHeight="1" x14ac:dyDescent="0.35">
      <c r="A97" s="17" t="s">
        <v>9</v>
      </c>
      <c r="B97" s="17" t="s">
        <v>10</v>
      </c>
      <c r="C97" s="18">
        <v>45492</v>
      </c>
      <c r="D97">
        <v>19</v>
      </c>
      <c r="F97" s="13">
        <v>4</v>
      </c>
      <c r="G97" s="13">
        <v>20</v>
      </c>
      <c r="H97">
        <v>0</v>
      </c>
      <c r="I97" s="19" t="s">
        <v>68</v>
      </c>
    </row>
    <row r="98" spans="1:9" x14ac:dyDescent="0.35">
      <c r="A98" s="17"/>
      <c r="B98" s="17"/>
      <c r="C98" s="18"/>
      <c r="E98" s="26" t="s">
        <v>126</v>
      </c>
      <c r="F98" s="27">
        <f>AVERAGE(F2:F97)</f>
        <v>3.84375</v>
      </c>
      <c r="G98" s="27">
        <f>AVERAGE(G2:G97)</f>
        <v>24.604166666666668</v>
      </c>
      <c r="I98" s="19"/>
    </row>
    <row r="99" spans="1:9" x14ac:dyDescent="0.35">
      <c r="A99" s="17"/>
      <c r="B99" s="17"/>
      <c r="C99" s="18"/>
      <c r="I99" s="19"/>
    </row>
    <row r="100" spans="1:9" x14ac:dyDescent="0.35">
      <c r="A100" s="17"/>
      <c r="B100" s="17"/>
      <c r="C100" s="18"/>
      <c r="I100" s="19"/>
    </row>
    <row r="101" spans="1:9" x14ac:dyDescent="0.35">
      <c r="C101" s="21" t="s">
        <v>14</v>
      </c>
      <c r="D101" s="22">
        <f>COUNTIF(H2:H97,0)</f>
        <v>59</v>
      </c>
      <c r="E101" s="24">
        <f>(D101/$D$107)*100</f>
        <v>61.458333333333336</v>
      </c>
    </row>
    <row r="102" spans="1:9" x14ac:dyDescent="0.35">
      <c r="C102" s="21" t="s">
        <v>15</v>
      </c>
      <c r="D102" s="22">
        <f>COUNTIF(H2:H97,1)</f>
        <v>10</v>
      </c>
      <c r="E102" s="24">
        <f t="shared" ref="E102:E105" si="0">(D102/$D$107)*100</f>
        <v>10.416666666666668</v>
      </c>
    </row>
    <row r="103" spans="1:9" x14ac:dyDescent="0.35">
      <c r="C103" s="21" t="s">
        <v>16</v>
      </c>
      <c r="D103" s="22">
        <f>COUNTIF(H2:H97,2)</f>
        <v>15</v>
      </c>
      <c r="E103" s="24">
        <f t="shared" si="0"/>
        <v>15.625</v>
      </c>
      <c r="F103" s="21"/>
      <c r="G103" s="22"/>
      <c r="H103" s="6"/>
    </row>
    <row r="104" spans="1:9" x14ac:dyDescent="0.35">
      <c r="C104" s="21" t="s">
        <v>17</v>
      </c>
      <c r="D104" s="22">
        <f>COUNTIF(H2:H97,3)</f>
        <v>6</v>
      </c>
      <c r="E104" s="24">
        <f t="shared" si="0"/>
        <v>6.25</v>
      </c>
      <c r="F104" s="21"/>
      <c r="G104" s="22"/>
      <c r="H104" s="6"/>
    </row>
    <row r="105" spans="1:9" x14ac:dyDescent="0.35">
      <c r="C105" s="21" t="s">
        <v>18</v>
      </c>
      <c r="D105" s="22">
        <f>COUNTIF(H2:H97,4)</f>
        <v>6</v>
      </c>
      <c r="E105" s="24">
        <f t="shared" si="0"/>
        <v>6.25</v>
      </c>
      <c r="F105" s="21"/>
      <c r="G105" s="22"/>
      <c r="H105" s="6"/>
    </row>
    <row r="106" spans="1:9" x14ac:dyDescent="0.35">
      <c r="C106" s="21"/>
      <c r="D106" s="23"/>
      <c r="E106" s="23"/>
      <c r="F106" s="21"/>
      <c r="G106" s="22"/>
      <c r="H106" s="6"/>
    </row>
    <row r="107" spans="1:9" x14ac:dyDescent="0.35">
      <c r="C107" s="21"/>
      <c r="D107" s="6">
        <f>SUM(D101:D105)</f>
        <v>96</v>
      </c>
      <c r="E107" s="6">
        <f>SUM(E101:E105)</f>
        <v>100</v>
      </c>
      <c r="F107" s="21"/>
      <c r="G107" s="22"/>
      <c r="H107" s="6"/>
    </row>
    <row r="108" spans="1:9" x14ac:dyDescent="0.35">
      <c r="F108" s="21"/>
      <c r="G108" s="23"/>
      <c r="H108" s="23"/>
      <c r="I108" s="6"/>
    </row>
    <row r="109" spans="1:9" x14ac:dyDescent="0.35">
      <c r="F109" s="21"/>
      <c r="G109" s="6"/>
      <c r="H109" s="6"/>
      <c r="I109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757-B904-DD42-8BEE-D3C59A88FC33}">
  <dimension ref="A1:K111"/>
  <sheetViews>
    <sheetView workbookViewId="0">
      <selection activeCell="E99" sqref="E99"/>
    </sheetView>
  </sheetViews>
  <sheetFormatPr defaultColWidth="10.81640625" defaultRowHeight="14.5" x14ac:dyDescent="0.35"/>
  <cols>
    <col min="1" max="1" width="9.6328125" style="6" bestFit="1" customWidth="1"/>
    <col min="2" max="2" width="20" style="6" bestFit="1" customWidth="1"/>
    <col min="3" max="3" width="8.453125" style="6" bestFit="1" customWidth="1"/>
    <col min="4" max="4" width="10.81640625" style="6"/>
    <col min="5" max="5" width="14" style="6" bestFit="1" customWidth="1"/>
    <col min="6" max="6" width="13.6328125" style="6" bestFit="1" customWidth="1"/>
    <col min="7" max="7" width="11.81640625" style="6" bestFit="1" customWidth="1"/>
    <col min="8" max="8" width="11" style="6" bestFit="1" customWidth="1"/>
    <col min="9" max="9" width="8.6328125" style="6" bestFit="1" customWidth="1"/>
    <col min="10" max="16384" width="10.81640625" style="6"/>
  </cols>
  <sheetData>
    <row r="1" spans="1:11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/>
      <c r="K1" s="11"/>
    </row>
    <row r="2" spans="1:11" x14ac:dyDescent="0.35">
      <c r="A2" s="17" t="s">
        <v>9</v>
      </c>
      <c r="B2" s="17" t="s">
        <v>10</v>
      </c>
      <c r="C2" s="25">
        <v>45533</v>
      </c>
      <c r="D2" s="6">
        <v>1</v>
      </c>
      <c r="E2" s="6">
        <v>1</v>
      </c>
      <c r="F2" s="6">
        <v>3.5</v>
      </c>
      <c r="G2" s="6">
        <v>28</v>
      </c>
      <c r="H2" s="6">
        <v>4</v>
      </c>
      <c r="I2" s="22" t="s">
        <v>68</v>
      </c>
    </row>
    <row r="3" spans="1:11" x14ac:dyDescent="0.35">
      <c r="A3" s="17" t="s">
        <v>9</v>
      </c>
      <c r="B3" s="17" t="s">
        <v>10</v>
      </c>
      <c r="C3" s="25">
        <v>45533</v>
      </c>
      <c r="D3" s="6">
        <v>1</v>
      </c>
      <c r="F3" s="6">
        <v>3.5</v>
      </c>
      <c r="G3" s="6">
        <v>23</v>
      </c>
      <c r="H3" s="6">
        <v>4</v>
      </c>
      <c r="I3" s="22" t="s">
        <v>68</v>
      </c>
    </row>
    <row r="4" spans="1:11" x14ac:dyDescent="0.35">
      <c r="A4" s="17" t="s">
        <v>9</v>
      </c>
      <c r="B4" s="17" t="s">
        <v>10</v>
      </c>
      <c r="C4" s="25">
        <v>45533</v>
      </c>
      <c r="F4" s="6">
        <v>2</v>
      </c>
      <c r="G4" s="6">
        <v>29.5</v>
      </c>
      <c r="H4" s="6">
        <v>4</v>
      </c>
      <c r="I4" s="22" t="s">
        <v>68</v>
      </c>
    </row>
    <row r="5" spans="1:11" x14ac:dyDescent="0.35">
      <c r="A5" s="17" t="s">
        <v>9</v>
      </c>
      <c r="B5" s="17" t="s">
        <v>10</v>
      </c>
      <c r="C5" s="25">
        <v>45533</v>
      </c>
      <c r="F5" s="6">
        <v>7</v>
      </c>
      <c r="G5" s="6">
        <v>35</v>
      </c>
      <c r="H5" s="6">
        <v>4</v>
      </c>
      <c r="I5" s="22" t="s">
        <v>68</v>
      </c>
    </row>
    <row r="6" spans="1:11" x14ac:dyDescent="0.35">
      <c r="A6" s="17" t="s">
        <v>9</v>
      </c>
      <c r="B6" s="17" t="s">
        <v>10</v>
      </c>
      <c r="C6" s="25">
        <v>45533</v>
      </c>
      <c r="F6" s="6">
        <v>3.5</v>
      </c>
      <c r="G6" s="6">
        <v>36</v>
      </c>
      <c r="H6" s="6">
        <v>4</v>
      </c>
      <c r="I6" s="22" t="s">
        <v>68</v>
      </c>
    </row>
    <row r="7" spans="1:11" x14ac:dyDescent="0.35">
      <c r="A7" s="17" t="s">
        <v>9</v>
      </c>
      <c r="B7" s="17" t="s">
        <v>10</v>
      </c>
      <c r="C7" s="25">
        <v>45533</v>
      </c>
      <c r="F7" s="6">
        <v>2</v>
      </c>
      <c r="G7" s="6">
        <v>24.5</v>
      </c>
      <c r="H7" s="6">
        <v>4</v>
      </c>
      <c r="I7" s="22" t="s">
        <v>68</v>
      </c>
    </row>
    <row r="8" spans="1:11" x14ac:dyDescent="0.35">
      <c r="A8" s="17" t="s">
        <v>9</v>
      </c>
      <c r="B8" s="17" t="s">
        <v>10</v>
      </c>
      <c r="C8" s="25">
        <v>45533</v>
      </c>
      <c r="F8" s="6">
        <v>7</v>
      </c>
      <c r="G8" s="6">
        <v>31.5</v>
      </c>
      <c r="H8" s="6">
        <v>4</v>
      </c>
      <c r="I8" s="22" t="s">
        <v>68</v>
      </c>
    </row>
    <row r="9" spans="1:11" x14ac:dyDescent="0.35">
      <c r="A9" s="17" t="s">
        <v>9</v>
      </c>
      <c r="B9" s="17" t="s">
        <v>10</v>
      </c>
      <c r="C9" s="25">
        <v>45533</v>
      </c>
      <c r="F9" s="6">
        <v>6</v>
      </c>
      <c r="G9" s="6">
        <v>29.5</v>
      </c>
      <c r="H9" s="6">
        <v>4</v>
      </c>
      <c r="I9" s="22" t="s">
        <v>68</v>
      </c>
    </row>
    <row r="10" spans="1:11" x14ac:dyDescent="0.35">
      <c r="A10" s="17" t="s">
        <v>9</v>
      </c>
      <c r="B10" s="17" t="s">
        <v>10</v>
      </c>
      <c r="C10" s="25">
        <v>45533</v>
      </c>
      <c r="D10" s="6">
        <v>2</v>
      </c>
      <c r="E10" s="6">
        <v>2</v>
      </c>
      <c r="F10" s="6">
        <v>4.5</v>
      </c>
      <c r="G10" s="6">
        <v>29</v>
      </c>
      <c r="H10" s="6">
        <v>4</v>
      </c>
      <c r="I10" s="22" t="s">
        <v>68</v>
      </c>
    </row>
    <row r="11" spans="1:11" x14ac:dyDescent="0.35">
      <c r="A11" s="17" t="s">
        <v>9</v>
      </c>
      <c r="B11" s="17" t="s">
        <v>10</v>
      </c>
      <c r="C11" s="25">
        <v>45533</v>
      </c>
      <c r="F11" s="6">
        <v>2</v>
      </c>
      <c r="G11" s="6">
        <v>24.5</v>
      </c>
      <c r="H11" s="6">
        <v>4</v>
      </c>
      <c r="I11" s="22" t="s">
        <v>68</v>
      </c>
    </row>
    <row r="12" spans="1:11" x14ac:dyDescent="0.35">
      <c r="A12" s="17" t="s">
        <v>9</v>
      </c>
      <c r="B12" s="17" t="s">
        <v>10</v>
      </c>
      <c r="C12" s="25">
        <v>45533</v>
      </c>
      <c r="F12" s="6">
        <v>4.5</v>
      </c>
      <c r="G12" s="26" t="s">
        <v>121</v>
      </c>
      <c r="H12" s="6">
        <v>4</v>
      </c>
      <c r="I12" s="22" t="s">
        <v>68</v>
      </c>
    </row>
    <row r="13" spans="1:11" x14ac:dyDescent="0.35">
      <c r="A13" s="17" t="s">
        <v>9</v>
      </c>
      <c r="B13" s="17" t="s">
        <v>10</v>
      </c>
      <c r="C13" s="25">
        <v>45533</v>
      </c>
      <c r="F13" s="6">
        <v>9</v>
      </c>
      <c r="G13" s="6">
        <v>30.5</v>
      </c>
      <c r="H13" s="6">
        <v>3</v>
      </c>
      <c r="I13" s="22" t="s">
        <v>68</v>
      </c>
    </row>
    <row r="14" spans="1:11" x14ac:dyDescent="0.35">
      <c r="A14" s="17" t="s">
        <v>9</v>
      </c>
      <c r="B14" s="17" t="s">
        <v>10</v>
      </c>
      <c r="C14" s="25">
        <v>45533</v>
      </c>
      <c r="F14" s="6">
        <v>1.5</v>
      </c>
      <c r="G14" s="6">
        <v>31.5</v>
      </c>
      <c r="H14" s="6">
        <v>3</v>
      </c>
      <c r="I14" s="22" t="s">
        <v>68</v>
      </c>
    </row>
    <row r="15" spans="1:11" x14ac:dyDescent="0.35">
      <c r="A15" s="17" t="s">
        <v>9</v>
      </c>
      <c r="B15" s="17" t="s">
        <v>10</v>
      </c>
      <c r="C15" s="25">
        <v>45533</v>
      </c>
      <c r="F15" s="6">
        <v>8</v>
      </c>
      <c r="G15" s="6">
        <v>35</v>
      </c>
      <c r="H15" s="6">
        <v>2</v>
      </c>
      <c r="I15" s="22" t="s">
        <v>68</v>
      </c>
    </row>
    <row r="16" spans="1:11" x14ac:dyDescent="0.35">
      <c r="A16" s="17" t="s">
        <v>9</v>
      </c>
      <c r="B16" s="17" t="s">
        <v>10</v>
      </c>
      <c r="C16" s="25">
        <v>45533</v>
      </c>
      <c r="F16" s="6">
        <v>3.5</v>
      </c>
      <c r="G16" s="6">
        <v>38.5</v>
      </c>
      <c r="H16" s="6">
        <v>4</v>
      </c>
      <c r="I16" s="22" t="s">
        <v>68</v>
      </c>
    </row>
    <row r="17" spans="1:9" x14ac:dyDescent="0.35">
      <c r="A17" s="17" t="s">
        <v>9</v>
      </c>
      <c r="B17" s="17" t="s">
        <v>10</v>
      </c>
      <c r="C17" s="25">
        <v>45533</v>
      </c>
      <c r="F17" s="6">
        <v>3.5</v>
      </c>
      <c r="G17" s="6">
        <v>38</v>
      </c>
      <c r="H17" s="6">
        <v>4</v>
      </c>
      <c r="I17" s="22" t="s">
        <v>68</v>
      </c>
    </row>
    <row r="18" spans="1:9" x14ac:dyDescent="0.35">
      <c r="A18" s="17" t="s">
        <v>9</v>
      </c>
      <c r="B18" s="17" t="s">
        <v>10</v>
      </c>
      <c r="C18" s="25">
        <v>45533</v>
      </c>
      <c r="D18" s="6">
        <v>3</v>
      </c>
      <c r="E18" s="6">
        <v>3</v>
      </c>
      <c r="F18" s="6">
        <v>5</v>
      </c>
      <c r="G18" s="6">
        <v>30.5</v>
      </c>
      <c r="H18" s="6">
        <v>4</v>
      </c>
      <c r="I18" s="22" t="s">
        <v>68</v>
      </c>
    </row>
    <row r="19" spans="1:9" x14ac:dyDescent="0.35">
      <c r="A19" s="17" t="s">
        <v>9</v>
      </c>
      <c r="B19" s="17" t="s">
        <v>10</v>
      </c>
      <c r="C19" s="25">
        <v>45533</v>
      </c>
      <c r="F19" s="6">
        <v>4.5</v>
      </c>
      <c r="G19" s="6">
        <v>38.5</v>
      </c>
      <c r="H19" s="6">
        <v>3</v>
      </c>
      <c r="I19" s="22" t="s">
        <v>68</v>
      </c>
    </row>
    <row r="20" spans="1:9" x14ac:dyDescent="0.35">
      <c r="A20" s="17" t="s">
        <v>9</v>
      </c>
      <c r="B20" s="17" t="s">
        <v>10</v>
      </c>
      <c r="C20" s="25">
        <v>45533</v>
      </c>
      <c r="F20" s="6">
        <v>2.5</v>
      </c>
      <c r="G20" s="6">
        <v>31</v>
      </c>
      <c r="H20" s="6">
        <v>4</v>
      </c>
      <c r="I20" s="22" t="s">
        <v>68</v>
      </c>
    </row>
    <row r="21" spans="1:9" x14ac:dyDescent="0.35">
      <c r="A21" s="17" t="s">
        <v>9</v>
      </c>
      <c r="B21" s="17" t="s">
        <v>10</v>
      </c>
      <c r="C21" s="25">
        <v>45533</v>
      </c>
      <c r="F21" s="6">
        <v>6</v>
      </c>
      <c r="G21" s="6">
        <v>30.5</v>
      </c>
      <c r="H21" s="6">
        <v>4</v>
      </c>
      <c r="I21" s="22" t="s">
        <v>68</v>
      </c>
    </row>
    <row r="22" spans="1:9" x14ac:dyDescent="0.35">
      <c r="A22" s="17" t="s">
        <v>9</v>
      </c>
      <c r="B22" s="17" t="s">
        <v>10</v>
      </c>
      <c r="C22" s="25">
        <v>45533</v>
      </c>
      <c r="F22" s="6">
        <v>4.5</v>
      </c>
      <c r="G22" s="6">
        <v>28.5</v>
      </c>
      <c r="H22" s="6">
        <v>4</v>
      </c>
      <c r="I22" s="22" t="s">
        <v>68</v>
      </c>
    </row>
    <row r="23" spans="1:9" x14ac:dyDescent="0.35">
      <c r="A23" s="17" t="s">
        <v>9</v>
      </c>
      <c r="B23" s="17" t="s">
        <v>10</v>
      </c>
      <c r="C23" s="25">
        <v>45533</v>
      </c>
      <c r="D23" s="6">
        <v>4</v>
      </c>
      <c r="E23" s="6">
        <v>4</v>
      </c>
      <c r="F23" s="6">
        <v>3</v>
      </c>
      <c r="G23" s="6">
        <v>37</v>
      </c>
      <c r="H23" s="6">
        <v>4</v>
      </c>
      <c r="I23" s="22" t="s">
        <v>68</v>
      </c>
    </row>
    <row r="24" spans="1:9" x14ac:dyDescent="0.35">
      <c r="A24" s="17" t="s">
        <v>9</v>
      </c>
      <c r="B24" s="17" t="s">
        <v>10</v>
      </c>
      <c r="C24" s="25">
        <v>45533</v>
      </c>
      <c r="F24" s="6">
        <v>3</v>
      </c>
      <c r="G24" s="6">
        <v>30</v>
      </c>
      <c r="H24" s="6">
        <v>4</v>
      </c>
      <c r="I24" s="22" t="s">
        <v>68</v>
      </c>
    </row>
    <row r="25" spans="1:9" x14ac:dyDescent="0.35">
      <c r="A25" s="17" t="s">
        <v>9</v>
      </c>
      <c r="B25" s="17" t="s">
        <v>10</v>
      </c>
      <c r="C25" s="25">
        <v>45533</v>
      </c>
      <c r="F25" s="6">
        <v>5.5</v>
      </c>
      <c r="G25" s="6">
        <v>29</v>
      </c>
      <c r="H25" s="6">
        <v>2</v>
      </c>
      <c r="I25" s="22" t="s">
        <v>68</v>
      </c>
    </row>
    <row r="26" spans="1:9" x14ac:dyDescent="0.35">
      <c r="A26" s="17" t="s">
        <v>9</v>
      </c>
      <c r="B26" s="17" t="s">
        <v>10</v>
      </c>
      <c r="C26" s="25">
        <v>45533</v>
      </c>
      <c r="F26" s="6">
        <v>4</v>
      </c>
      <c r="G26" s="6">
        <v>24</v>
      </c>
      <c r="H26" s="6">
        <v>4</v>
      </c>
      <c r="I26" s="22" t="s">
        <v>68</v>
      </c>
    </row>
    <row r="27" spans="1:9" x14ac:dyDescent="0.35">
      <c r="A27" s="17" t="s">
        <v>9</v>
      </c>
      <c r="B27" s="17" t="s">
        <v>10</v>
      </c>
      <c r="C27" s="25">
        <v>45533</v>
      </c>
      <c r="F27" s="6">
        <v>2</v>
      </c>
      <c r="G27" s="6">
        <v>23</v>
      </c>
      <c r="H27" s="6">
        <v>4</v>
      </c>
      <c r="I27" s="22" t="s">
        <v>68</v>
      </c>
    </row>
    <row r="28" spans="1:9" x14ac:dyDescent="0.35">
      <c r="A28" s="17" t="s">
        <v>9</v>
      </c>
      <c r="B28" s="17" t="s">
        <v>10</v>
      </c>
      <c r="C28" s="25">
        <v>45533</v>
      </c>
      <c r="F28" s="6">
        <v>1.5</v>
      </c>
      <c r="G28" s="6">
        <v>21</v>
      </c>
      <c r="H28" s="6">
        <v>4</v>
      </c>
      <c r="I28" s="22" t="s">
        <v>68</v>
      </c>
    </row>
    <row r="29" spans="1:9" x14ac:dyDescent="0.35">
      <c r="A29" s="17" t="s">
        <v>9</v>
      </c>
      <c r="B29" s="17" t="s">
        <v>10</v>
      </c>
      <c r="C29" s="25">
        <v>45533</v>
      </c>
      <c r="F29" s="6">
        <v>5.5</v>
      </c>
      <c r="G29" s="6">
        <v>28</v>
      </c>
      <c r="H29" s="6">
        <v>3</v>
      </c>
      <c r="I29" s="22" t="s">
        <v>68</v>
      </c>
    </row>
    <row r="30" spans="1:9" x14ac:dyDescent="0.35">
      <c r="A30" s="17" t="s">
        <v>9</v>
      </c>
      <c r="B30" s="17" t="s">
        <v>10</v>
      </c>
      <c r="C30" s="25">
        <v>45533</v>
      </c>
      <c r="D30" s="6">
        <v>5</v>
      </c>
      <c r="E30" s="6">
        <v>5</v>
      </c>
      <c r="F30" s="6">
        <v>6.5</v>
      </c>
      <c r="G30" s="6">
        <v>32.5</v>
      </c>
      <c r="H30" s="6">
        <v>4</v>
      </c>
      <c r="I30" s="22" t="s">
        <v>68</v>
      </c>
    </row>
    <row r="31" spans="1:9" x14ac:dyDescent="0.35">
      <c r="A31" s="17" t="s">
        <v>9</v>
      </c>
      <c r="B31" s="17" t="s">
        <v>10</v>
      </c>
      <c r="C31" s="25">
        <v>45533</v>
      </c>
      <c r="F31" s="6">
        <v>10</v>
      </c>
      <c r="G31" s="6">
        <v>32.5</v>
      </c>
      <c r="H31" s="6">
        <v>4</v>
      </c>
      <c r="I31" s="22" t="s">
        <v>68</v>
      </c>
    </row>
    <row r="32" spans="1:9" x14ac:dyDescent="0.35">
      <c r="A32" s="17" t="s">
        <v>9</v>
      </c>
      <c r="B32" s="17" t="s">
        <v>10</v>
      </c>
      <c r="C32" s="25">
        <v>45533</v>
      </c>
      <c r="F32" s="6">
        <v>2</v>
      </c>
      <c r="G32" s="6">
        <v>22</v>
      </c>
      <c r="H32" s="6">
        <v>4</v>
      </c>
      <c r="I32" s="22" t="s">
        <v>68</v>
      </c>
    </row>
    <row r="33" spans="1:9" x14ac:dyDescent="0.35">
      <c r="A33" s="17" t="s">
        <v>9</v>
      </c>
      <c r="B33" s="17" t="s">
        <v>10</v>
      </c>
      <c r="C33" s="25">
        <v>45533</v>
      </c>
      <c r="F33" s="6">
        <v>3</v>
      </c>
      <c r="G33" s="6">
        <v>27</v>
      </c>
      <c r="H33" s="6">
        <v>4</v>
      </c>
      <c r="I33" s="22" t="s">
        <v>68</v>
      </c>
    </row>
    <row r="34" spans="1:9" x14ac:dyDescent="0.35">
      <c r="A34" s="17" t="s">
        <v>9</v>
      </c>
      <c r="B34" s="17" t="s">
        <v>10</v>
      </c>
      <c r="C34" s="25">
        <v>45533</v>
      </c>
      <c r="F34" s="6">
        <v>3</v>
      </c>
      <c r="G34" s="6">
        <v>38.5</v>
      </c>
      <c r="H34" s="6">
        <v>3</v>
      </c>
      <c r="I34" s="22" t="s">
        <v>68</v>
      </c>
    </row>
    <row r="35" spans="1:9" x14ac:dyDescent="0.35">
      <c r="A35" s="17" t="s">
        <v>9</v>
      </c>
      <c r="B35" s="17" t="s">
        <v>10</v>
      </c>
      <c r="C35" s="25">
        <v>45533</v>
      </c>
      <c r="D35" s="6">
        <v>6</v>
      </c>
      <c r="E35" s="6">
        <v>6</v>
      </c>
      <c r="F35" s="6">
        <v>4.5</v>
      </c>
      <c r="G35" s="6">
        <v>34</v>
      </c>
      <c r="H35" s="6">
        <v>4</v>
      </c>
      <c r="I35" s="22" t="s">
        <v>68</v>
      </c>
    </row>
    <row r="36" spans="1:9" x14ac:dyDescent="0.35">
      <c r="A36" s="17" t="s">
        <v>9</v>
      </c>
      <c r="B36" s="17" t="s">
        <v>10</v>
      </c>
      <c r="C36" s="25">
        <v>45533</v>
      </c>
      <c r="F36" s="6">
        <v>2</v>
      </c>
      <c r="G36" s="6">
        <v>38</v>
      </c>
      <c r="H36" s="6">
        <v>4</v>
      </c>
      <c r="I36" s="22" t="s">
        <v>68</v>
      </c>
    </row>
    <row r="37" spans="1:9" x14ac:dyDescent="0.35">
      <c r="A37" s="17" t="s">
        <v>9</v>
      </c>
      <c r="B37" s="17" t="s">
        <v>10</v>
      </c>
      <c r="C37" s="25">
        <v>45533</v>
      </c>
      <c r="F37" s="6">
        <v>3.5</v>
      </c>
      <c r="G37" s="6">
        <v>35</v>
      </c>
      <c r="H37" s="6">
        <v>4</v>
      </c>
      <c r="I37" s="22" t="s">
        <v>68</v>
      </c>
    </row>
    <row r="38" spans="1:9" x14ac:dyDescent="0.35">
      <c r="A38" s="17" t="s">
        <v>9</v>
      </c>
      <c r="B38" s="17" t="s">
        <v>10</v>
      </c>
      <c r="C38" s="25">
        <v>45533</v>
      </c>
      <c r="F38" s="6">
        <v>2</v>
      </c>
      <c r="G38" s="6">
        <v>40</v>
      </c>
      <c r="H38" s="6">
        <v>4</v>
      </c>
      <c r="I38" s="22" t="s">
        <v>68</v>
      </c>
    </row>
    <row r="39" spans="1:9" x14ac:dyDescent="0.35">
      <c r="A39" s="17" t="s">
        <v>9</v>
      </c>
      <c r="B39" s="17" t="s">
        <v>10</v>
      </c>
      <c r="C39" s="25">
        <v>45533</v>
      </c>
      <c r="F39" s="6">
        <v>3.5</v>
      </c>
      <c r="G39" s="6">
        <v>32.5</v>
      </c>
      <c r="H39" s="6">
        <v>4</v>
      </c>
      <c r="I39" s="22" t="s">
        <v>68</v>
      </c>
    </row>
    <row r="40" spans="1:9" x14ac:dyDescent="0.35">
      <c r="A40" s="17" t="s">
        <v>9</v>
      </c>
      <c r="B40" s="17" t="s">
        <v>10</v>
      </c>
      <c r="C40" s="25">
        <v>45533</v>
      </c>
      <c r="F40" s="6">
        <v>6</v>
      </c>
      <c r="G40" s="6">
        <v>44</v>
      </c>
      <c r="H40" s="6">
        <v>4</v>
      </c>
      <c r="I40" s="22" t="s">
        <v>68</v>
      </c>
    </row>
    <row r="41" spans="1:9" x14ac:dyDescent="0.35">
      <c r="A41" s="17" t="s">
        <v>9</v>
      </c>
      <c r="B41" s="17" t="s">
        <v>10</v>
      </c>
      <c r="C41" s="25">
        <v>45533</v>
      </c>
      <c r="D41" s="6">
        <v>7</v>
      </c>
      <c r="E41" s="6">
        <v>7</v>
      </c>
      <c r="F41" s="6">
        <v>9</v>
      </c>
      <c r="G41" s="6">
        <v>36.5</v>
      </c>
      <c r="H41" s="6">
        <v>4</v>
      </c>
      <c r="I41" s="22" t="s">
        <v>68</v>
      </c>
    </row>
    <row r="42" spans="1:9" x14ac:dyDescent="0.35">
      <c r="A42" s="17" t="s">
        <v>9</v>
      </c>
      <c r="B42" s="17" t="s">
        <v>10</v>
      </c>
      <c r="C42" s="25">
        <v>45533</v>
      </c>
      <c r="F42" s="6">
        <v>6</v>
      </c>
      <c r="G42" s="6">
        <v>31.5</v>
      </c>
      <c r="H42" s="6">
        <v>4</v>
      </c>
      <c r="I42" s="22" t="s">
        <v>68</v>
      </c>
    </row>
    <row r="43" spans="1:9" x14ac:dyDescent="0.35">
      <c r="A43" s="17" t="s">
        <v>9</v>
      </c>
      <c r="B43" s="17" t="s">
        <v>10</v>
      </c>
      <c r="C43" s="25">
        <v>45533</v>
      </c>
      <c r="F43" s="6">
        <v>3.5</v>
      </c>
      <c r="G43" s="6">
        <v>31</v>
      </c>
      <c r="H43" s="6">
        <v>4</v>
      </c>
      <c r="I43" s="22" t="s">
        <v>68</v>
      </c>
    </row>
    <row r="44" spans="1:9" x14ac:dyDescent="0.35">
      <c r="A44" s="17" t="s">
        <v>9</v>
      </c>
      <c r="B44" s="17" t="s">
        <v>10</v>
      </c>
      <c r="C44" s="25">
        <v>45533</v>
      </c>
      <c r="F44" s="6">
        <v>4.5</v>
      </c>
      <c r="G44" s="6">
        <v>23</v>
      </c>
      <c r="H44" s="6">
        <v>4</v>
      </c>
      <c r="I44" s="22" t="s">
        <v>68</v>
      </c>
    </row>
    <row r="45" spans="1:9" x14ac:dyDescent="0.35">
      <c r="A45" s="17" t="s">
        <v>9</v>
      </c>
      <c r="B45" s="17" t="s">
        <v>10</v>
      </c>
      <c r="C45" s="25">
        <v>45533</v>
      </c>
      <c r="F45" s="6">
        <v>2</v>
      </c>
      <c r="G45" s="6">
        <v>21</v>
      </c>
      <c r="H45" s="6">
        <v>4</v>
      </c>
      <c r="I45" s="22" t="s">
        <v>68</v>
      </c>
    </row>
    <row r="46" spans="1:9" x14ac:dyDescent="0.35">
      <c r="A46" s="17" t="s">
        <v>9</v>
      </c>
      <c r="B46" s="17" t="s">
        <v>10</v>
      </c>
      <c r="C46" s="25">
        <v>45533</v>
      </c>
      <c r="F46" s="6">
        <v>4</v>
      </c>
      <c r="G46" s="6">
        <v>32.5</v>
      </c>
      <c r="H46" s="6">
        <v>4</v>
      </c>
      <c r="I46" s="22" t="s">
        <v>68</v>
      </c>
    </row>
    <row r="47" spans="1:9" x14ac:dyDescent="0.35">
      <c r="A47" s="17" t="s">
        <v>9</v>
      </c>
      <c r="B47" s="17" t="s">
        <v>10</v>
      </c>
      <c r="C47" s="25">
        <v>45533</v>
      </c>
      <c r="F47" s="6">
        <v>5</v>
      </c>
      <c r="G47" s="6">
        <v>26.5</v>
      </c>
      <c r="H47" s="6">
        <v>4</v>
      </c>
      <c r="I47" s="22" t="s">
        <v>68</v>
      </c>
    </row>
    <row r="48" spans="1:9" x14ac:dyDescent="0.35">
      <c r="A48" s="17" t="s">
        <v>9</v>
      </c>
      <c r="B48" s="17" t="s">
        <v>10</v>
      </c>
      <c r="C48" s="25">
        <v>45533</v>
      </c>
      <c r="F48" s="6">
        <v>13.5</v>
      </c>
      <c r="G48" s="6">
        <v>27</v>
      </c>
      <c r="H48" s="6">
        <v>4</v>
      </c>
      <c r="I48" s="22" t="s">
        <v>68</v>
      </c>
    </row>
    <row r="49" spans="1:9" x14ac:dyDescent="0.35">
      <c r="A49" s="17" t="s">
        <v>9</v>
      </c>
      <c r="B49" s="17" t="s">
        <v>10</v>
      </c>
      <c r="C49" s="25">
        <v>45533</v>
      </c>
      <c r="F49" s="6">
        <v>5</v>
      </c>
      <c r="G49" s="6">
        <v>22</v>
      </c>
      <c r="H49" s="6">
        <v>4</v>
      </c>
      <c r="I49" s="22" t="s">
        <v>68</v>
      </c>
    </row>
    <row r="50" spans="1:9" x14ac:dyDescent="0.35">
      <c r="A50" s="17" t="s">
        <v>9</v>
      </c>
      <c r="B50" s="17" t="s">
        <v>10</v>
      </c>
      <c r="C50" s="25">
        <v>45533</v>
      </c>
      <c r="F50" s="6">
        <v>4</v>
      </c>
      <c r="G50" s="6">
        <v>24.5</v>
      </c>
      <c r="H50" s="6">
        <v>4</v>
      </c>
      <c r="I50" s="22" t="s">
        <v>68</v>
      </c>
    </row>
    <row r="51" spans="1:9" x14ac:dyDescent="0.35">
      <c r="A51" s="17" t="s">
        <v>9</v>
      </c>
      <c r="B51" s="17" t="s">
        <v>10</v>
      </c>
      <c r="C51" s="25">
        <v>45533</v>
      </c>
      <c r="F51" s="6">
        <v>2</v>
      </c>
      <c r="G51" s="6">
        <v>21</v>
      </c>
      <c r="H51" s="6">
        <v>4</v>
      </c>
      <c r="I51" s="22" t="s">
        <v>68</v>
      </c>
    </row>
    <row r="52" spans="1:9" x14ac:dyDescent="0.35">
      <c r="A52" s="17" t="s">
        <v>9</v>
      </c>
      <c r="B52" s="17" t="s">
        <v>10</v>
      </c>
      <c r="C52" s="25">
        <v>45533</v>
      </c>
      <c r="F52" s="6">
        <v>3</v>
      </c>
      <c r="G52" s="6">
        <v>27</v>
      </c>
      <c r="H52" s="6">
        <v>4</v>
      </c>
      <c r="I52" s="22" t="s">
        <v>68</v>
      </c>
    </row>
    <row r="53" spans="1:9" x14ac:dyDescent="0.35">
      <c r="A53" s="17" t="s">
        <v>9</v>
      </c>
      <c r="B53" s="17" t="s">
        <v>10</v>
      </c>
      <c r="C53" s="25">
        <v>45533</v>
      </c>
      <c r="F53" s="6">
        <v>4</v>
      </c>
      <c r="G53" s="6">
        <v>21</v>
      </c>
      <c r="H53" s="6">
        <v>4</v>
      </c>
      <c r="I53" s="22" t="s">
        <v>68</v>
      </c>
    </row>
    <row r="54" spans="1:9" x14ac:dyDescent="0.35">
      <c r="A54" s="17" t="s">
        <v>9</v>
      </c>
      <c r="B54" s="17" t="s">
        <v>10</v>
      </c>
      <c r="C54" s="25">
        <v>45533</v>
      </c>
      <c r="F54" s="6">
        <v>4.5</v>
      </c>
      <c r="G54" s="6">
        <v>25</v>
      </c>
      <c r="H54" s="6">
        <v>1</v>
      </c>
      <c r="I54" s="22" t="s">
        <v>68</v>
      </c>
    </row>
    <row r="55" spans="1:9" x14ac:dyDescent="0.35">
      <c r="A55" s="17" t="s">
        <v>9</v>
      </c>
      <c r="B55" s="17" t="s">
        <v>10</v>
      </c>
      <c r="C55" s="25">
        <v>45533</v>
      </c>
      <c r="F55" s="6">
        <v>4</v>
      </c>
      <c r="G55" s="6">
        <v>24</v>
      </c>
      <c r="H55" s="6">
        <v>4</v>
      </c>
      <c r="I55" s="22" t="s">
        <v>68</v>
      </c>
    </row>
    <row r="56" spans="1:9" x14ac:dyDescent="0.35">
      <c r="A56" s="17" t="s">
        <v>9</v>
      </c>
      <c r="B56" s="17" t="s">
        <v>10</v>
      </c>
      <c r="C56" s="25">
        <v>45533</v>
      </c>
      <c r="F56" s="6">
        <v>8</v>
      </c>
      <c r="G56" s="6">
        <v>33.5</v>
      </c>
      <c r="H56" s="6">
        <v>4</v>
      </c>
      <c r="I56" s="22" t="s">
        <v>68</v>
      </c>
    </row>
    <row r="57" spans="1:9" x14ac:dyDescent="0.35">
      <c r="A57" s="17" t="s">
        <v>9</v>
      </c>
      <c r="B57" s="17" t="s">
        <v>10</v>
      </c>
      <c r="C57" s="25">
        <v>45533</v>
      </c>
      <c r="F57" s="6">
        <v>2.5</v>
      </c>
      <c r="G57" s="6">
        <v>21</v>
      </c>
      <c r="H57" s="6">
        <v>4</v>
      </c>
      <c r="I57" s="22" t="s">
        <v>68</v>
      </c>
    </row>
    <row r="58" spans="1:9" x14ac:dyDescent="0.35">
      <c r="A58" s="17" t="s">
        <v>9</v>
      </c>
      <c r="B58" s="17" t="s">
        <v>10</v>
      </c>
      <c r="C58" s="25">
        <v>45533</v>
      </c>
      <c r="D58" s="6">
        <v>8</v>
      </c>
      <c r="E58" s="6">
        <v>8</v>
      </c>
      <c r="F58" s="6">
        <v>6.5</v>
      </c>
      <c r="G58" s="6">
        <v>42</v>
      </c>
      <c r="H58" s="6">
        <v>4</v>
      </c>
      <c r="I58" s="22" t="s">
        <v>68</v>
      </c>
    </row>
    <row r="59" spans="1:9" x14ac:dyDescent="0.35">
      <c r="A59" s="17" t="s">
        <v>9</v>
      </c>
      <c r="B59" s="17" t="s">
        <v>10</v>
      </c>
      <c r="C59" s="25">
        <v>45533</v>
      </c>
      <c r="F59" s="6">
        <v>4.5</v>
      </c>
      <c r="G59" s="6">
        <v>39</v>
      </c>
      <c r="H59" s="6">
        <v>4</v>
      </c>
      <c r="I59" s="22" t="s">
        <v>68</v>
      </c>
    </row>
    <row r="60" spans="1:9" x14ac:dyDescent="0.35">
      <c r="A60" s="17" t="s">
        <v>9</v>
      </c>
      <c r="B60" s="17" t="s">
        <v>10</v>
      </c>
      <c r="C60" s="25">
        <v>45533</v>
      </c>
      <c r="F60" s="6">
        <v>3.5</v>
      </c>
      <c r="G60" s="6">
        <v>33</v>
      </c>
      <c r="H60" s="6">
        <v>4</v>
      </c>
      <c r="I60" s="22" t="s">
        <v>68</v>
      </c>
    </row>
    <row r="61" spans="1:9" x14ac:dyDescent="0.35">
      <c r="A61" s="17" t="s">
        <v>9</v>
      </c>
      <c r="B61" s="17" t="s">
        <v>10</v>
      </c>
      <c r="C61" s="25">
        <v>45533</v>
      </c>
      <c r="F61" s="6">
        <v>3</v>
      </c>
      <c r="G61" s="6">
        <v>33.5</v>
      </c>
      <c r="H61" s="6">
        <v>4</v>
      </c>
      <c r="I61" s="22" t="s">
        <v>68</v>
      </c>
    </row>
    <row r="62" spans="1:9" x14ac:dyDescent="0.35">
      <c r="A62" s="17" t="s">
        <v>9</v>
      </c>
      <c r="B62" s="17" t="s">
        <v>10</v>
      </c>
      <c r="C62" s="25">
        <v>45533</v>
      </c>
      <c r="F62" s="6">
        <v>3</v>
      </c>
      <c r="G62" s="6">
        <v>30</v>
      </c>
      <c r="H62" s="6">
        <v>4</v>
      </c>
      <c r="I62" s="22" t="s">
        <v>68</v>
      </c>
    </row>
    <row r="63" spans="1:9" x14ac:dyDescent="0.35">
      <c r="A63" s="17" t="s">
        <v>9</v>
      </c>
      <c r="B63" s="17" t="s">
        <v>10</v>
      </c>
      <c r="C63" s="25">
        <v>45533</v>
      </c>
      <c r="F63" s="6">
        <v>5.5</v>
      </c>
      <c r="G63" s="6">
        <v>25</v>
      </c>
      <c r="H63" s="6">
        <v>4</v>
      </c>
      <c r="I63" s="22" t="s">
        <v>68</v>
      </c>
    </row>
    <row r="64" spans="1:9" x14ac:dyDescent="0.35">
      <c r="A64" s="17" t="s">
        <v>9</v>
      </c>
      <c r="B64" s="17" t="s">
        <v>10</v>
      </c>
      <c r="C64" s="25">
        <v>45533</v>
      </c>
      <c r="F64" s="6">
        <v>2</v>
      </c>
      <c r="G64" s="6">
        <v>20</v>
      </c>
      <c r="H64" s="6">
        <v>4</v>
      </c>
      <c r="I64" s="22" t="s">
        <v>68</v>
      </c>
    </row>
    <row r="65" spans="1:9" x14ac:dyDescent="0.35">
      <c r="A65" s="17" t="s">
        <v>9</v>
      </c>
      <c r="B65" s="17" t="s">
        <v>10</v>
      </c>
      <c r="C65" s="25">
        <v>45533</v>
      </c>
      <c r="F65" s="6">
        <v>5</v>
      </c>
      <c r="G65" s="6">
        <v>25.5</v>
      </c>
      <c r="H65" s="6">
        <v>2</v>
      </c>
      <c r="I65" s="22" t="s">
        <v>68</v>
      </c>
    </row>
    <row r="66" spans="1:9" x14ac:dyDescent="0.35">
      <c r="A66" s="17" t="s">
        <v>9</v>
      </c>
      <c r="B66" s="17" t="s">
        <v>10</v>
      </c>
      <c r="C66" s="25">
        <v>45533</v>
      </c>
      <c r="F66" s="6">
        <v>3</v>
      </c>
      <c r="G66" s="6">
        <v>24</v>
      </c>
      <c r="H66" s="6">
        <v>4</v>
      </c>
      <c r="I66" s="22" t="s">
        <v>68</v>
      </c>
    </row>
    <row r="67" spans="1:9" x14ac:dyDescent="0.35">
      <c r="A67" s="17" t="s">
        <v>9</v>
      </c>
      <c r="B67" s="17" t="s">
        <v>10</v>
      </c>
      <c r="C67" s="25">
        <v>45533</v>
      </c>
      <c r="F67" s="6">
        <v>5.5</v>
      </c>
      <c r="G67" s="6">
        <v>27</v>
      </c>
      <c r="H67" s="6">
        <v>4</v>
      </c>
      <c r="I67" s="22" t="s">
        <v>68</v>
      </c>
    </row>
    <row r="68" spans="1:9" x14ac:dyDescent="0.35">
      <c r="A68" s="17" t="s">
        <v>9</v>
      </c>
      <c r="B68" s="17" t="s">
        <v>10</v>
      </c>
      <c r="C68" s="25">
        <v>45533</v>
      </c>
      <c r="D68" s="6">
        <v>9</v>
      </c>
      <c r="E68" s="6">
        <v>9</v>
      </c>
      <c r="F68" s="6">
        <v>2</v>
      </c>
      <c r="G68" s="6">
        <v>42</v>
      </c>
      <c r="H68" s="6">
        <v>4</v>
      </c>
      <c r="I68" s="22" t="s">
        <v>68</v>
      </c>
    </row>
    <row r="69" spans="1:9" x14ac:dyDescent="0.35">
      <c r="A69" s="17" t="s">
        <v>9</v>
      </c>
      <c r="B69" s="17" t="s">
        <v>10</v>
      </c>
      <c r="C69" s="25">
        <v>45533</v>
      </c>
      <c r="F69" s="6">
        <v>5</v>
      </c>
      <c r="G69" s="6">
        <v>40</v>
      </c>
      <c r="H69" s="6">
        <v>4</v>
      </c>
      <c r="I69" s="22" t="s">
        <v>68</v>
      </c>
    </row>
    <row r="70" spans="1:9" x14ac:dyDescent="0.35">
      <c r="A70" s="17" t="s">
        <v>9</v>
      </c>
      <c r="B70" s="17" t="s">
        <v>10</v>
      </c>
      <c r="C70" s="25">
        <v>45533</v>
      </c>
      <c r="F70" s="6">
        <v>10</v>
      </c>
      <c r="G70" s="6">
        <v>40</v>
      </c>
      <c r="H70" s="6">
        <v>4</v>
      </c>
      <c r="I70" s="22" t="s">
        <v>68</v>
      </c>
    </row>
    <row r="71" spans="1:9" x14ac:dyDescent="0.35">
      <c r="A71" s="17" t="s">
        <v>9</v>
      </c>
      <c r="B71" s="17" t="s">
        <v>10</v>
      </c>
      <c r="C71" s="25">
        <v>45533</v>
      </c>
      <c r="F71" s="6">
        <v>3</v>
      </c>
      <c r="G71" s="6">
        <v>21</v>
      </c>
      <c r="H71" s="6">
        <v>4</v>
      </c>
      <c r="I71" s="22" t="s">
        <v>68</v>
      </c>
    </row>
    <row r="72" spans="1:9" x14ac:dyDescent="0.35">
      <c r="A72" s="17" t="s">
        <v>9</v>
      </c>
      <c r="B72" s="17" t="s">
        <v>10</v>
      </c>
      <c r="C72" s="25">
        <v>45533</v>
      </c>
      <c r="F72" s="6">
        <v>4</v>
      </c>
      <c r="G72" s="6">
        <v>31.5</v>
      </c>
      <c r="H72" s="6">
        <v>4</v>
      </c>
      <c r="I72" s="22" t="s">
        <v>68</v>
      </c>
    </row>
    <row r="73" spans="1:9" x14ac:dyDescent="0.35">
      <c r="A73" s="17" t="s">
        <v>9</v>
      </c>
      <c r="B73" s="17" t="s">
        <v>10</v>
      </c>
      <c r="C73" s="25">
        <v>45533</v>
      </c>
      <c r="F73" s="6">
        <v>3</v>
      </c>
      <c r="G73" s="6">
        <v>40.5</v>
      </c>
      <c r="H73" s="6">
        <v>2</v>
      </c>
      <c r="I73" s="22" t="s">
        <v>68</v>
      </c>
    </row>
    <row r="74" spans="1:9" x14ac:dyDescent="0.35">
      <c r="A74" s="17" t="s">
        <v>9</v>
      </c>
      <c r="B74" s="17" t="s">
        <v>10</v>
      </c>
      <c r="C74" s="25">
        <v>45533</v>
      </c>
      <c r="D74" s="6">
        <v>10</v>
      </c>
      <c r="E74" s="6">
        <v>10</v>
      </c>
      <c r="F74" s="6">
        <v>8</v>
      </c>
      <c r="G74" s="6">
        <v>34.5</v>
      </c>
      <c r="H74" s="6">
        <v>4</v>
      </c>
      <c r="I74" s="22" t="s">
        <v>68</v>
      </c>
    </row>
    <row r="75" spans="1:9" x14ac:dyDescent="0.35">
      <c r="A75" s="17" t="s">
        <v>9</v>
      </c>
      <c r="B75" s="17" t="s">
        <v>10</v>
      </c>
      <c r="C75" s="25">
        <v>45533</v>
      </c>
      <c r="F75" s="6">
        <v>2</v>
      </c>
      <c r="G75" s="6">
        <v>33</v>
      </c>
      <c r="H75" s="6">
        <v>4</v>
      </c>
      <c r="I75" s="22" t="s">
        <v>68</v>
      </c>
    </row>
    <row r="76" spans="1:9" x14ac:dyDescent="0.35">
      <c r="A76" s="17" t="s">
        <v>9</v>
      </c>
      <c r="B76" s="17" t="s">
        <v>10</v>
      </c>
      <c r="C76" s="25">
        <v>45533</v>
      </c>
      <c r="F76" s="6">
        <v>2</v>
      </c>
      <c r="G76" s="6">
        <v>29</v>
      </c>
      <c r="H76" s="6">
        <v>4</v>
      </c>
      <c r="I76" s="22" t="s">
        <v>68</v>
      </c>
    </row>
    <row r="77" spans="1:9" x14ac:dyDescent="0.35">
      <c r="A77" s="17" t="s">
        <v>9</v>
      </c>
      <c r="B77" s="17" t="s">
        <v>10</v>
      </c>
      <c r="C77" s="25">
        <v>45533</v>
      </c>
      <c r="F77" s="6">
        <v>2</v>
      </c>
      <c r="G77" s="6">
        <v>21</v>
      </c>
      <c r="H77" s="6">
        <v>4</v>
      </c>
      <c r="I77" s="22" t="s">
        <v>68</v>
      </c>
    </row>
    <row r="78" spans="1:9" x14ac:dyDescent="0.35">
      <c r="A78" s="17" t="s">
        <v>9</v>
      </c>
      <c r="B78" s="17" t="s">
        <v>10</v>
      </c>
      <c r="C78" s="25">
        <v>45533</v>
      </c>
      <c r="F78" s="6">
        <v>4</v>
      </c>
      <c r="G78" s="6">
        <v>24</v>
      </c>
      <c r="H78" s="6">
        <v>4</v>
      </c>
      <c r="I78" s="22" t="s">
        <v>68</v>
      </c>
    </row>
    <row r="79" spans="1:9" x14ac:dyDescent="0.35">
      <c r="A79" s="17" t="s">
        <v>9</v>
      </c>
      <c r="B79" s="17" t="s">
        <v>10</v>
      </c>
      <c r="C79" s="25">
        <v>45533</v>
      </c>
      <c r="F79" s="6">
        <v>5</v>
      </c>
      <c r="G79" s="6">
        <v>20</v>
      </c>
      <c r="H79" s="6">
        <v>4</v>
      </c>
      <c r="I79" s="22" t="s">
        <v>68</v>
      </c>
    </row>
    <row r="80" spans="1:9" x14ac:dyDescent="0.35">
      <c r="A80" s="17" t="s">
        <v>9</v>
      </c>
      <c r="B80" s="17" t="s">
        <v>10</v>
      </c>
      <c r="C80" s="25">
        <v>45533</v>
      </c>
      <c r="F80" s="6">
        <v>6</v>
      </c>
      <c r="G80" s="6">
        <v>38</v>
      </c>
      <c r="H80" s="6">
        <v>4</v>
      </c>
      <c r="I80" s="22" t="s">
        <v>68</v>
      </c>
    </row>
    <row r="81" spans="1:9" x14ac:dyDescent="0.35">
      <c r="A81" s="17" t="s">
        <v>9</v>
      </c>
      <c r="B81" s="17" t="s">
        <v>10</v>
      </c>
      <c r="C81" s="25">
        <v>45533</v>
      </c>
      <c r="F81" s="6">
        <v>4</v>
      </c>
      <c r="G81" s="6">
        <v>41</v>
      </c>
      <c r="H81" s="6">
        <v>4</v>
      </c>
      <c r="I81" s="22" t="s">
        <v>68</v>
      </c>
    </row>
    <row r="82" spans="1:9" x14ac:dyDescent="0.35">
      <c r="A82" s="17" t="s">
        <v>9</v>
      </c>
      <c r="B82" s="17" t="s">
        <v>10</v>
      </c>
      <c r="C82" s="25">
        <v>45533</v>
      </c>
      <c r="D82" s="6">
        <v>11</v>
      </c>
      <c r="E82" s="6">
        <v>11</v>
      </c>
      <c r="F82" s="6">
        <v>3</v>
      </c>
      <c r="G82" s="6">
        <v>37</v>
      </c>
      <c r="H82" s="6">
        <v>1</v>
      </c>
      <c r="I82" s="22" t="s">
        <v>68</v>
      </c>
    </row>
    <row r="83" spans="1:9" x14ac:dyDescent="0.35">
      <c r="A83" s="17" t="s">
        <v>9</v>
      </c>
      <c r="B83" s="17" t="s">
        <v>10</v>
      </c>
      <c r="C83" s="25">
        <v>45533</v>
      </c>
      <c r="F83" s="6">
        <v>3.5</v>
      </c>
      <c r="G83" s="6">
        <v>34</v>
      </c>
      <c r="H83" s="6">
        <v>4</v>
      </c>
      <c r="I83" s="22" t="s">
        <v>68</v>
      </c>
    </row>
    <row r="84" spans="1:9" x14ac:dyDescent="0.35">
      <c r="A84" s="17" t="s">
        <v>9</v>
      </c>
      <c r="B84" s="17" t="s">
        <v>10</v>
      </c>
      <c r="C84" s="25">
        <v>45533</v>
      </c>
      <c r="F84" s="6">
        <v>4</v>
      </c>
      <c r="G84" s="6">
        <v>26</v>
      </c>
      <c r="H84" s="6">
        <v>4</v>
      </c>
      <c r="I84" s="22" t="s">
        <v>68</v>
      </c>
    </row>
    <row r="85" spans="1:9" x14ac:dyDescent="0.35">
      <c r="A85" s="17" t="s">
        <v>9</v>
      </c>
      <c r="B85" s="17" t="s">
        <v>10</v>
      </c>
      <c r="C85" s="25">
        <v>45533</v>
      </c>
      <c r="F85" s="6">
        <v>2</v>
      </c>
      <c r="G85" s="6">
        <v>28</v>
      </c>
      <c r="H85" s="6">
        <v>4</v>
      </c>
      <c r="I85" s="22" t="s">
        <v>68</v>
      </c>
    </row>
    <row r="86" spans="1:9" x14ac:dyDescent="0.35">
      <c r="A86" s="17" t="s">
        <v>9</v>
      </c>
      <c r="B86" s="17" t="s">
        <v>10</v>
      </c>
      <c r="C86" s="25">
        <v>45533</v>
      </c>
      <c r="F86" s="6">
        <v>3</v>
      </c>
      <c r="G86" s="6">
        <v>35</v>
      </c>
      <c r="H86" s="6">
        <v>2</v>
      </c>
      <c r="I86" s="22" t="s">
        <v>68</v>
      </c>
    </row>
    <row r="87" spans="1:9" x14ac:dyDescent="0.35">
      <c r="A87" s="17" t="s">
        <v>9</v>
      </c>
      <c r="B87" s="17" t="s">
        <v>10</v>
      </c>
      <c r="C87" s="25">
        <v>45533</v>
      </c>
      <c r="F87" s="6">
        <v>4</v>
      </c>
      <c r="G87" s="6">
        <v>48.5</v>
      </c>
      <c r="H87" s="6">
        <v>4</v>
      </c>
      <c r="I87" s="22" t="s">
        <v>68</v>
      </c>
    </row>
    <row r="88" spans="1:9" x14ac:dyDescent="0.35">
      <c r="A88" s="17" t="s">
        <v>9</v>
      </c>
      <c r="B88" s="17" t="s">
        <v>10</v>
      </c>
      <c r="C88" s="25">
        <v>45533</v>
      </c>
      <c r="D88" s="6">
        <v>12</v>
      </c>
      <c r="E88" s="6">
        <v>12</v>
      </c>
      <c r="F88" s="6">
        <v>7</v>
      </c>
      <c r="G88" s="6">
        <v>34.5</v>
      </c>
      <c r="H88" s="6">
        <v>4</v>
      </c>
      <c r="I88" s="22" t="s">
        <v>68</v>
      </c>
    </row>
    <row r="89" spans="1:9" x14ac:dyDescent="0.35">
      <c r="A89" s="17" t="s">
        <v>9</v>
      </c>
      <c r="B89" s="17" t="s">
        <v>10</v>
      </c>
      <c r="C89" s="25">
        <v>45533</v>
      </c>
      <c r="F89" s="6">
        <v>2.5</v>
      </c>
      <c r="G89" s="6">
        <v>37</v>
      </c>
      <c r="H89" s="6">
        <v>4</v>
      </c>
      <c r="I89" s="22" t="s">
        <v>68</v>
      </c>
    </row>
    <row r="90" spans="1:9" x14ac:dyDescent="0.35">
      <c r="A90" s="17" t="s">
        <v>9</v>
      </c>
      <c r="B90" s="17" t="s">
        <v>10</v>
      </c>
      <c r="C90" s="25">
        <v>45533</v>
      </c>
      <c r="F90" s="6">
        <v>2</v>
      </c>
      <c r="G90" s="6">
        <v>35</v>
      </c>
      <c r="H90" s="6">
        <v>4</v>
      </c>
      <c r="I90" s="22" t="s">
        <v>68</v>
      </c>
    </row>
    <row r="91" spans="1:9" x14ac:dyDescent="0.35">
      <c r="A91" s="17" t="s">
        <v>9</v>
      </c>
      <c r="B91" s="17" t="s">
        <v>10</v>
      </c>
      <c r="C91" s="25">
        <v>45533</v>
      </c>
      <c r="F91" s="6">
        <v>2.5</v>
      </c>
      <c r="G91" s="6">
        <v>33</v>
      </c>
      <c r="H91" s="6">
        <v>4</v>
      </c>
      <c r="I91" s="22" t="s">
        <v>68</v>
      </c>
    </row>
    <row r="92" spans="1:9" x14ac:dyDescent="0.35">
      <c r="A92" s="17" t="s">
        <v>9</v>
      </c>
      <c r="B92" s="17" t="s">
        <v>10</v>
      </c>
      <c r="C92" s="25">
        <v>45533</v>
      </c>
      <c r="F92" s="6">
        <v>3</v>
      </c>
      <c r="G92" s="6">
        <v>38</v>
      </c>
      <c r="H92" s="6">
        <v>4</v>
      </c>
      <c r="I92" s="22" t="s">
        <v>68</v>
      </c>
    </row>
    <row r="93" spans="1:9" x14ac:dyDescent="0.35">
      <c r="A93" s="17" t="s">
        <v>9</v>
      </c>
      <c r="B93" s="17" t="s">
        <v>10</v>
      </c>
      <c r="C93" s="25">
        <v>45533</v>
      </c>
      <c r="F93" s="6">
        <v>2</v>
      </c>
      <c r="G93" s="6">
        <v>41.5</v>
      </c>
      <c r="H93" s="6">
        <v>4</v>
      </c>
      <c r="I93" s="22" t="s">
        <v>68</v>
      </c>
    </row>
    <row r="94" spans="1:9" x14ac:dyDescent="0.35">
      <c r="A94" s="17" t="s">
        <v>9</v>
      </c>
      <c r="B94" s="17" t="s">
        <v>10</v>
      </c>
      <c r="C94" s="25">
        <v>45533</v>
      </c>
      <c r="D94" s="6">
        <v>13</v>
      </c>
      <c r="E94" s="6">
        <v>13</v>
      </c>
      <c r="F94" s="6">
        <v>6.5</v>
      </c>
      <c r="G94" s="6">
        <v>37</v>
      </c>
      <c r="H94" s="6">
        <v>4</v>
      </c>
      <c r="I94" s="22" t="s">
        <v>68</v>
      </c>
    </row>
    <row r="95" spans="1:9" x14ac:dyDescent="0.35">
      <c r="A95" s="17" t="s">
        <v>9</v>
      </c>
      <c r="B95" s="17" t="s">
        <v>10</v>
      </c>
      <c r="C95" s="25">
        <v>45533</v>
      </c>
      <c r="F95" s="6">
        <v>4</v>
      </c>
      <c r="G95" s="6">
        <v>34.5</v>
      </c>
      <c r="H95" s="6">
        <v>4</v>
      </c>
      <c r="I95" s="22" t="s">
        <v>68</v>
      </c>
    </row>
    <row r="96" spans="1:9" x14ac:dyDescent="0.35">
      <c r="A96" s="17" t="s">
        <v>9</v>
      </c>
      <c r="B96" s="17" t="s">
        <v>10</v>
      </c>
      <c r="C96" s="25">
        <v>45533</v>
      </c>
      <c r="F96" s="6">
        <v>6</v>
      </c>
      <c r="G96" s="6">
        <v>30</v>
      </c>
      <c r="H96" s="6">
        <v>4</v>
      </c>
      <c r="I96" s="22" t="s">
        <v>68</v>
      </c>
    </row>
    <row r="97" spans="1:9" x14ac:dyDescent="0.35">
      <c r="A97" s="17" t="s">
        <v>9</v>
      </c>
      <c r="B97" s="17" t="s">
        <v>10</v>
      </c>
      <c r="C97" s="25">
        <v>45533</v>
      </c>
      <c r="F97" s="6">
        <v>4.5</v>
      </c>
      <c r="G97" s="6">
        <v>27</v>
      </c>
      <c r="H97" s="6">
        <v>4</v>
      </c>
      <c r="I97" s="22" t="s">
        <v>68</v>
      </c>
    </row>
    <row r="98" spans="1:9" x14ac:dyDescent="0.35">
      <c r="A98" s="17" t="s">
        <v>9</v>
      </c>
      <c r="B98" s="17" t="s">
        <v>10</v>
      </c>
      <c r="C98" s="25">
        <v>45533</v>
      </c>
      <c r="F98" s="6">
        <v>4</v>
      </c>
      <c r="G98" s="6">
        <v>37.5</v>
      </c>
      <c r="H98" s="6">
        <v>4</v>
      </c>
      <c r="I98" s="22" t="s">
        <v>68</v>
      </c>
    </row>
    <row r="99" spans="1:9" x14ac:dyDescent="0.35">
      <c r="A99" s="17" t="s">
        <v>9</v>
      </c>
      <c r="B99" s="17" t="s">
        <v>10</v>
      </c>
      <c r="C99" s="25">
        <v>45533</v>
      </c>
      <c r="F99" s="6">
        <v>3.5</v>
      </c>
      <c r="G99" s="6">
        <v>31</v>
      </c>
      <c r="H99" s="6">
        <v>4</v>
      </c>
      <c r="I99" s="22" t="s">
        <v>68</v>
      </c>
    </row>
    <row r="100" spans="1:9" x14ac:dyDescent="0.35">
      <c r="A100" s="17" t="s">
        <v>9</v>
      </c>
      <c r="B100" s="17" t="s">
        <v>10</v>
      </c>
      <c r="C100" s="25">
        <v>45533</v>
      </c>
      <c r="F100" s="6">
        <v>2</v>
      </c>
      <c r="G100" s="6">
        <v>35</v>
      </c>
      <c r="H100" s="6">
        <v>4</v>
      </c>
      <c r="I100" s="22" t="s">
        <v>68</v>
      </c>
    </row>
    <row r="101" spans="1:9" x14ac:dyDescent="0.35">
      <c r="A101" s="17" t="s">
        <v>9</v>
      </c>
      <c r="B101" s="17" t="s">
        <v>10</v>
      </c>
      <c r="C101" s="25">
        <v>45533</v>
      </c>
      <c r="F101" s="6">
        <v>5</v>
      </c>
      <c r="G101" s="6">
        <v>32</v>
      </c>
      <c r="H101" s="6">
        <v>4</v>
      </c>
      <c r="I101" s="22" t="s">
        <v>68</v>
      </c>
    </row>
    <row r="102" spans="1:9" x14ac:dyDescent="0.35">
      <c r="A102" s="17" t="s">
        <v>9</v>
      </c>
      <c r="B102" s="17" t="s">
        <v>10</v>
      </c>
      <c r="C102" s="25">
        <v>45533</v>
      </c>
      <c r="F102" s="6">
        <v>4</v>
      </c>
      <c r="G102" s="6">
        <v>39</v>
      </c>
      <c r="H102" s="6">
        <v>4</v>
      </c>
      <c r="I102" s="22" t="s">
        <v>68</v>
      </c>
    </row>
    <row r="103" spans="1:9" x14ac:dyDescent="0.35">
      <c r="E103" s="26" t="s">
        <v>126</v>
      </c>
      <c r="F103" s="27">
        <f>AVERAGE(F3:F102)</f>
        <v>4.2450000000000001</v>
      </c>
      <c r="G103" s="27">
        <f>AVERAGE(G3:G102)</f>
        <v>31.272727272727273</v>
      </c>
    </row>
    <row r="105" spans="1:9" x14ac:dyDescent="0.35">
      <c r="D105" s="9"/>
      <c r="E105" s="9" t="s">
        <v>14</v>
      </c>
      <c r="F105" s="9">
        <f>COUNTIF(H3:H102,0)</f>
        <v>0</v>
      </c>
      <c r="G105" s="27">
        <f>F105/F111*100</f>
        <v>0</v>
      </c>
    </row>
    <row r="106" spans="1:9" x14ac:dyDescent="0.35">
      <c r="D106" s="9"/>
      <c r="E106" s="9" t="s">
        <v>15</v>
      </c>
      <c r="F106" s="9">
        <f>COUNTIF(H3:H103,1)</f>
        <v>2</v>
      </c>
      <c r="G106" s="27">
        <f>F106/F111*100</f>
        <v>2</v>
      </c>
    </row>
    <row r="107" spans="1:9" x14ac:dyDescent="0.35">
      <c r="D107" s="9"/>
      <c r="E107" s="9" t="s">
        <v>16</v>
      </c>
      <c r="F107" s="9">
        <f>COUNTIF(H3:H103,2)</f>
        <v>5</v>
      </c>
      <c r="G107" s="27">
        <f>F107/F111*100</f>
        <v>5</v>
      </c>
    </row>
    <row r="108" spans="1:9" x14ac:dyDescent="0.35">
      <c r="D108" s="9"/>
      <c r="E108" s="9" t="s">
        <v>17</v>
      </c>
      <c r="F108" s="9">
        <f>COUNTIF(H3:H103,3)</f>
        <v>5</v>
      </c>
      <c r="G108" s="27">
        <f>F108/F111*100</f>
        <v>5</v>
      </c>
    </row>
    <row r="109" spans="1:9" x14ac:dyDescent="0.35">
      <c r="D109" s="9"/>
      <c r="E109" s="9" t="s">
        <v>18</v>
      </c>
      <c r="F109" s="9">
        <f>COUNTIF(H3:H103,4)</f>
        <v>88</v>
      </c>
      <c r="G109" s="27">
        <f>F109/F111*100</f>
        <v>88</v>
      </c>
    </row>
    <row r="111" spans="1:9" x14ac:dyDescent="0.35">
      <c r="D111" s="9"/>
      <c r="E111" s="9" t="s">
        <v>122</v>
      </c>
      <c r="F111" s="9">
        <f>SUM(F105:F109)</f>
        <v>100</v>
      </c>
      <c r="G111" s="28">
        <f>SUM(G105:G109)</f>
        <v>100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F7F4-4463-B941-B538-33E84BC78C8E}">
  <dimension ref="A1:I117"/>
  <sheetViews>
    <sheetView zoomScale="101" workbookViewId="0">
      <selection activeCell="E108" sqref="E108:G108"/>
    </sheetView>
  </sheetViews>
  <sheetFormatPr defaultColWidth="10.81640625" defaultRowHeight="14.5" x14ac:dyDescent="0.35"/>
  <cols>
    <col min="1" max="1" width="9.6328125" bestFit="1" customWidth="1"/>
    <col min="2" max="2" width="20" bestFit="1" customWidth="1"/>
    <col min="3" max="3" width="15.63281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8.6328125" bestFit="1" customWidth="1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45565</v>
      </c>
      <c r="D2" s="6">
        <v>1</v>
      </c>
      <c r="E2" s="6">
        <v>1</v>
      </c>
      <c r="F2" s="6">
        <v>9.5</v>
      </c>
      <c r="G2" s="6">
        <v>9.5</v>
      </c>
      <c r="H2" s="6">
        <v>0</v>
      </c>
      <c r="I2" s="22" t="s">
        <v>68</v>
      </c>
    </row>
    <row r="3" spans="1:9" x14ac:dyDescent="0.35">
      <c r="A3" s="17" t="s">
        <v>9</v>
      </c>
      <c r="B3" s="17" t="s">
        <v>10</v>
      </c>
      <c r="C3" s="25">
        <v>45565</v>
      </c>
      <c r="D3" s="6">
        <v>1</v>
      </c>
      <c r="E3" s="6"/>
      <c r="F3" s="6">
        <v>2.5</v>
      </c>
      <c r="G3" s="6">
        <v>17.5</v>
      </c>
      <c r="H3" s="6">
        <v>0</v>
      </c>
      <c r="I3" s="22" t="s">
        <v>68</v>
      </c>
    </row>
    <row r="4" spans="1:9" x14ac:dyDescent="0.35">
      <c r="A4" s="17" t="s">
        <v>9</v>
      </c>
      <c r="B4" s="17" t="s">
        <v>10</v>
      </c>
      <c r="C4" s="25">
        <v>45565</v>
      </c>
      <c r="D4" s="6">
        <v>1</v>
      </c>
      <c r="E4" s="6"/>
      <c r="F4" s="6">
        <v>3</v>
      </c>
      <c r="G4" s="6">
        <v>13.5</v>
      </c>
      <c r="H4" s="6">
        <v>0</v>
      </c>
      <c r="I4" s="22" t="s">
        <v>68</v>
      </c>
    </row>
    <row r="5" spans="1:9" x14ac:dyDescent="0.35">
      <c r="A5" s="17" t="s">
        <v>9</v>
      </c>
      <c r="B5" s="17" t="s">
        <v>10</v>
      </c>
      <c r="C5" s="25">
        <v>45565</v>
      </c>
      <c r="D5" s="6">
        <v>1</v>
      </c>
      <c r="E5" s="6"/>
      <c r="F5" s="6">
        <v>6</v>
      </c>
      <c r="G5" s="6">
        <v>36.5</v>
      </c>
      <c r="H5" s="6">
        <v>1</v>
      </c>
      <c r="I5" s="22" t="s">
        <v>68</v>
      </c>
    </row>
    <row r="6" spans="1:9" x14ac:dyDescent="0.35">
      <c r="A6" s="17" t="s">
        <v>9</v>
      </c>
      <c r="B6" s="17" t="s">
        <v>10</v>
      </c>
      <c r="C6" s="25">
        <v>45565</v>
      </c>
      <c r="D6" s="6">
        <v>1</v>
      </c>
      <c r="E6" s="6"/>
      <c r="F6" s="6">
        <v>2</v>
      </c>
      <c r="G6" s="6">
        <v>24</v>
      </c>
      <c r="H6" s="6">
        <v>1</v>
      </c>
      <c r="I6" s="22" t="s">
        <v>68</v>
      </c>
    </row>
    <row r="7" spans="1:9" x14ac:dyDescent="0.35">
      <c r="A7" s="17" t="s">
        <v>9</v>
      </c>
      <c r="B7" s="17" t="s">
        <v>10</v>
      </c>
      <c r="C7" s="25">
        <v>45565</v>
      </c>
      <c r="D7" s="6">
        <v>1</v>
      </c>
      <c r="E7" s="6"/>
      <c r="F7" s="6">
        <v>2</v>
      </c>
      <c r="G7" s="6">
        <v>23</v>
      </c>
      <c r="H7" s="6">
        <v>1</v>
      </c>
      <c r="I7" s="22" t="s">
        <v>68</v>
      </c>
    </row>
    <row r="8" spans="1:9" x14ac:dyDescent="0.35">
      <c r="A8" s="17" t="s">
        <v>9</v>
      </c>
      <c r="B8" s="17" t="s">
        <v>10</v>
      </c>
      <c r="C8" s="25">
        <v>45565</v>
      </c>
      <c r="D8" s="6">
        <v>2</v>
      </c>
      <c r="E8" s="6">
        <v>2</v>
      </c>
      <c r="F8" s="6">
        <v>3</v>
      </c>
      <c r="G8" s="6">
        <v>16</v>
      </c>
      <c r="H8" s="6">
        <v>0</v>
      </c>
      <c r="I8" s="22" t="s">
        <v>123</v>
      </c>
    </row>
    <row r="9" spans="1:9" x14ac:dyDescent="0.35">
      <c r="A9" s="17" t="s">
        <v>9</v>
      </c>
      <c r="B9" s="17" t="s">
        <v>10</v>
      </c>
      <c r="C9" s="25">
        <v>45565</v>
      </c>
      <c r="D9" s="6">
        <v>2</v>
      </c>
      <c r="E9" s="6"/>
      <c r="F9" s="6">
        <v>4</v>
      </c>
      <c r="G9" s="6">
        <v>18</v>
      </c>
      <c r="H9" s="6">
        <v>0</v>
      </c>
      <c r="I9" s="22" t="s">
        <v>123</v>
      </c>
    </row>
    <row r="10" spans="1:9" x14ac:dyDescent="0.35">
      <c r="A10" s="17" t="s">
        <v>9</v>
      </c>
      <c r="B10" s="17" t="s">
        <v>10</v>
      </c>
      <c r="C10" s="25">
        <v>45565</v>
      </c>
      <c r="D10" s="6">
        <v>2</v>
      </c>
      <c r="E10" s="6"/>
      <c r="F10" s="6">
        <v>6</v>
      </c>
      <c r="G10" s="6">
        <v>23</v>
      </c>
      <c r="H10" s="6">
        <v>1</v>
      </c>
      <c r="I10" s="22" t="s">
        <v>123</v>
      </c>
    </row>
    <row r="11" spans="1:9" x14ac:dyDescent="0.35">
      <c r="A11" s="17" t="s">
        <v>9</v>
      </c>
      <c r="B11" s="17" t="s">
        <v>10</v>
      </c>
      <c r="C11" s="25">
        <v>45565</v>
      </c>
      <c r="D11" s="6">
        <v>2</v>
      </c>
      <c r="E11" s="6"/>
      <c r="F11" s="6">
        <v>6</v>
      </c>
      <c r="G11" s="6">
        <v>26</v>
      </c>
      <c r="H11" s="6">
        <v>0</v>
      </c>
      <c r="I11" s="22" t="s">
        <v>123</v>
      </c>
    </row>
    <row r="12" spans="1:9" x14ac:dyDescent="0.35">
      <c r="A12" s="17" t="s">
        <v>9</v>
      </c>
      <c r="B12" s="17" t="s">
        <v>10</v>
      </c>
      <c r="C12" s="25">
        <v>45565</v>
      </c>
      <c r="D12" s="6">
        <v>2</v>
      </c>
      <c r="E12" s="6"/>
      <c r="F12" s="6">
        <v>3</v>
      </c>
      <c r="G12" s="26">
        <v>28</v>
      </c>
      <c r="H12" s="6">
        <v>0</v>
      </c>
      <c r="I12" s="22" t="s">
        <v>123</v>
      </c>
    </row>
    <row r="13" spans="1:9" x14ac:dyDescent="0.35">
      <c r="A13" s="17" t="s">
        <v>9</v>
      </c>
      <c r="B13" s="17" t="s">
        <v>10</v>
      </c>
      <c r="C13" s="25">
        <v>45565</v>
      </c>
      <c r="D13" s="6">
        <v>2</v>
      </c>
      <c r="E13" s="6"/>
      <c r="F13" s="6">
        <v>4</v>
      </c>
      <c r="G13" s="6">
        <v>27</v>
      </c>
      <c r="H13" s="6">
        <v>0</v>
      </c>
      <c r="I13" s="22" t="s">
        <v>123</v>
      </c>
    </row>
    <row r="14" spans="1:9" x14ac:dyDescent="0.35">
      <c r="A14" s="17" t="s">
        <v>9</v>
      </c>
      <c r="B14" s="17" t="s">
        <v>10</v>
      </c>
      <c r="C14" s="25">
        <v>45565</v>
      </c>
      <c r="D14" s="6">
        <v>2</v>
      </c>
      <c r="E14" s="6"/>
      <c r="F14" s="6">
        <v>2</v>
      </c>
      <c r="G14" s="6">
        <v>19</v>
      </c>
      <c r="H14" s="6">
        <v>0</v>
      </c>
      <c r="I14" s="22" t="s">
        <v>123</v>
      </c>
    </row>
    <row r="15" spans="1:9" x14ac:dyDescent="0.35">
      <c r="A15" s="17" t="s">
        <v>9</v>
      </c>
      <c r="B15" s="17" t="s">
        <v>10</v>
      </c>
      <c r="C15" s="25">
        <v>45565</v>
      </c>
      <c r="D15" s="6">
        <v>2</v>
      </c>
      <c r="E15" s="6"/>
      <c r="F15" s="6">
        <v>6</v>
      </c>
      <c r="G15" s="6">
        <v>28</v>
      </c>
      <c r="H15" s="6">
        <v>0</v>
      </c>
      <c r="I15" s="22" t="s">
        <v>123</v>
      </c>
    </row>
    <row r="16" spans="1:9" x14ac:dyDescent="0.35">
      <c r="A16" s="17" t="s">
        <v>9</v>
      </c>
      <c r="B16" s="17" t="s">
        <v>10</v>
      </c>
      <c r="C16" s="25">
        <v>45565</v>
      </c>
      <c r="D16" s="6">
        <v>2</v>
      </c>
      <c r="E16" s="6"/>
      <c r="F16" s="6">
        <v>5</v>
      </c>
      <c r="G16" s="6">
        <v>19</v>
      </c>
      <c r="H16" s="6">
        <v>0</v>
      </c>
      <c r="I16" s="22" t="s">
        <v>123</v>
      </c>
    </row>
    <row r="17" spans="1:9" x14ac:dyDescent="0.35">
      <c r="A17" s="17" t="s">
        <v>9</v>
      </c>
      <c r="B17" s="17" t="s">
        <v>10</v>
      </c>
      <c r="C17" s="25">
        <v>45565</v>
      </c>
      <c r="D17" s="6">
        <v>3</v>
      </c>
      <c r="E17" s="6">
        <v>3</v>
      </c>
      <c r="F17" s="6">
        <v>9</v>
      </c>
      <c r="G17" s="6">
        <v>26</v>
      </c>
      <c r="H17" s="6">
        <v>0</v>
      </c>
      <c r="I17" s="22" t="s">
        <v>68</v>
      </c>
    </row>
    <row r="18" spans="1:9" x14ac:dyDescent="0.35">
      <c r="A18" s="17" t="s">
        <v>9</v>
      </c>
      <c r="B18" s="17" t="s">
        <v>10</v>
      </c>
      <c r="C18" s="25">
        <v>45565</v>
      </c>
      <c r="D18" s="6">
        <v>3</v>
      </c>
      <c r="E18" s="6"/>
      <c r="F18" s="6">
        <v>3</v>
      </c>
      <c r="G18" s="6">
        <v>12</v>
      </c>
      <c r="H18" s="6">
        <v>0</v>
      </c>
      <c r="I18" s="22" t="s">
        <v>68</v>
      </c>
    </row>
    <row r="19" spans="1:9" x14ac:dyDescent="0.35">
      <c r="A19" s="17" t="s">
        <v>9</v>
      </c>
      <c r="B19" s="17" t="s">
        <v>10</v>
      </c>
      <c r="C19" s="25">
        <v>45565</v>
      </c>
      <c r="D19" s="6">
        <v>3</v>
      </c>
      <c r="E19" s="6"/>
      <c r="F19" s="6">
        <v>3</v>
      </c>
      <c r="G19" s="6">
        <v>14</v>
      </c>
      <c r="H19" s="6">
        <v>0</v>
      </c>
      <c r="I19" s="22" t="s">
        <v>68</v>
      </c>
    </row>
    <row r="20" spans="1:9" x14ac:dyDescent="0.35">
      <c r="A20" s="17" t="s">
        <v>9</v>
      </c>
      <c r="B20" s="17" t="s">
        <v>10</v>
      </c>
      <c r="C20" s="25">
        <v>45565</v>
      </c>
      <c r="D20" s="6">
        <v>3</v>
      </c>
      <c r="E20" s="6"/>
      <c r="F20" s="6">
        <v>3.5</v>
      </c>
      <c r="G20" s="6">
        <v>20.5</v>
      </c>
      <c r="H20" s="6">
        <v>0</v>
      </c>
      <c r="I20" s="22" t="s">
        <v>68</v>
      </c>
    </row>
    <row r="21" spans="1:9" x14ac:dyDescent="0.35">
      <c r="A21" s="17" t="s">
        <v>9</v>
      </c>
      <c r="B21" s="17" t="s">
        <v>10</v>
      </c>
      <c r="C21" s="25">
        <v>45565</v>
      </c>
      <c r="D21" s="6">
        <v>3</v>
      </c>
      <c r="E21" s="6"/>
      <c r="F21" s="6">
        <v>5</v>
      </c>
      <c r="G21" s="6">
        <v>28</v>
      </c>
      <c r="H21" s="6">
        <v>0</v>
      </c>
      <c r="I21" s="22" t="s">
        <v>68</v>
      </c>
    </row>
    <row r="22" spans="1:9" x14ac:dyDescent="0.35">
      <c r="A22" s="17" t="s">
        <v>9</v>
      </c>
      <c r="B22" s="17" t="s">
        <v>10</v>
      </c>
      <c r="C22" s="25">
        <v>45565</v>
      </c>
      <c r="D22" s="6">
        <v>3</v>
      </c>
      <c r="E22" s="6"/>
      <c r="F22" s="6">
        <v>2</v>
      </c>
      <c r="G22" s="6">
        <v>27.5</v>
      </c>
      <c r="H22" s="6">
        <v>1</v>
      </c>
      <c r="I22" s="22" t="s">
        <v>68</v>
      </c>
    </row>
    <row r="23" spans="1:9" x14ac:dyDescent="0.35">
      <c r="A23" s="17" t="s">
        <v>9</v>
      </c>
      <c r="B23" s="17" t="s">
        <v>10</v>
      </c>
      <c r="C23" s="25">
        <v>45565</v>
      </c>
      <c r="D23" s="6">
        <v>3</v>
      </c>
      <c r="E23" s="6"/>
      <c r="F23" s="6">
        <v>3</v>
      </c>
      <c r="G23" s="6">
        <v>23</v>
      </c>
      <c r="H23" s="6">
        <v>0</v>
      </c>
      <c r="I23" s="22" t="s">
        <v>68</v>
      </c>
    </row>
    <row r="24" spans="1:9" x14ac:dyDescent="0.35">
      <c r="A24" s="17" t="s">
        <v>9</v>
      </c>
      <c r="B24" s="17" t="s">
        <v>10</v>
      </c>
      <c r="C24" s="25">
        <v>45565</v>
      </c>
      <c r="D24" s="6">
        <v>3</v>
      </c>
      <c r="E24" s="6"/>
      <c r="F24" s="6">
        <v>2.5</v>
      </c>
      <c r="G24" s="6">
        <v>22.5</v>
      </c>
      <c r="H24" s="6">
        <v>1</v>
      </c>
      <c r="I24" s="22" t="s">
        <v>68</v>
      </c>
    </row>
    <row r="25" spans="1:9" x14ac:dyDescent="0.35">
      <c r="A25" s="17" t="s">
        <v>9</v>
      </c>
      <c r="B25" s="17" t="s">
        <v>10</v>
      </c>
      <c r="C25" s="25">
        <v>45565</v>
      </c>
      <c r="D25" s="6">
        <v>3</v>
      </c>
      <c r="E25" s="6"/>
      <c r="F25" s="6">
        <v>3</v>
      </c>
      <c r="G25" s="6">
        <v>40</v>
      </c>
      <c r="H25" s="6">
        <v>1</v>
      </c>
      <c r="I25" s="22" t="s">
        <v>68</v>
      </c>
    </row>
    <row r="26" spans="1:9" x14ac:dyDescent="0.35">
      <c r="A26" s="17" t="s">
        <v>9</v>
      </c>
      <c r="B26" s="17" t="s">
        <v>10</v>
      </c>
      <c r="C26" s="25">
        <v>45565</v>
      </c>
      <c r="D26" s="6">
        <v>4</v>
      </c>
      <c r="E26" s="6">
        <v>4</v>
      </c>
      <c r="F26" s="6">
        <v>5</v>
      </c>
      <c r="G26" s="6">
        <v>19</v>
      </c>
      <c r="H26" s="6">
        <v>0</v>
      </c>
      <c r="I26" s="22" t="s">
        <v>68</v>
      </c>
    </row>
    <row r="27" spans="1:9" x14ac:dyDescent="0.35">
      <c r="A27" s="17" t="s">
        <v>9</v>
      </c>
      <c r="B27" s="17" t="s">
        <v>10</v>
      </c>
      <c r="C27" s="25">
        <v>45565</v>
      </c>
      <c r="D27" s="6">
        <v>4</v>
      </c>
      <c r="E27" s="6"/>
      <c r="F27" s="6">
        <v>4</v>
      </c>
      <c r="G27" s="6">
        <v>17</v>
      </c>
      <c r="H27" s="6">
        <v>0</v>
      </c>
      <c r="I27" s="22" t="s">
        <v>68</v>
      </c>
    </row>
    <row r="28" spans="1:9" x14ac:dyDescent="0.35">
      <c r="A28" s="17" t="s">
        <v>9</v>
      </c>
      <c r="B28" s="17" t="s">
        <v>10</v>
      </c>
      <c r="C28" s="25">
        <v>45565</v>
      </c>
      <c r="D28" s="6">
        <v>4</v>
      </c>
      <c r="E28" s="6"/>
      <c r="F28" s="6">
        <v>3</v>
      </c>
      <c r="G28" s="6">
        <v>15</v>
      </c>
      <c r="H28" s="6">
        <v>0</v>
      </c>
      <c r="I28" s="22" t="s">
        <v>68</v>
      </c>
    </row>
    <row r="29" spans="1:9" x14ac:dyDescent="0.35">
      <c r="A29" s="17" t="s">
        <v>9</v>
      </c>
      <c r="B29" s="17" t="s">
        <v>10</v>
      </c>
      <c r="C29" s="25">
        <v>45565</v>
      </c>
      <c r="D29" s="6">
        <v>4</v>
      </c>
      <c r="E29" s="6"/>
      <c r="F29" s="6">
        <v>3</v>
      </c>
      <c r="G29" s="6">
        <v>31.5</v>
      </c>
      <c r="H29" s="6">
        <v>0</v>
      </c>
      <c r="I29" s="22" t="s">
        <v>68</v>
      </c>
    </row>
    <row r="30" spans="1:9" x14ac:dyDescent="0.35">
      <c r="A30" s="17" t="s">
        <v>9</v>
      </c>
      <c r="B30" s="17" t="s">
        <v>10</v>
      </c>
      <c r="C30" s="25">
        <v>45565</v>
      </c>
      <c r="D30" s="6">
        <v>4</v>
      </c>
      <c r="E30" s="6"/>
      <c r="F30" s="6">
        <v>3</v>
      </c>
      <c r="G30" s="6">
        <v>17.5</v>
      </c>
      <c r="H30" s="6">
        <v>1</v>
      </c>
      <c r="I30" s="22" t="s">
        <v>68</v>
      </c>
    </row>
    <row r="31" spans="1:9" x14ac:dyDescent="0.35">
      <c r="A31" s="17" t="s">
        <v>9</v>
      </c>
      <c r="B31" s="17" t="s">
        <v>10</v>
      </c>
      <c r="C31" s="25">
        <v>45565</v>
      </c>
      <c r="D31" s="6">
        <v>4</v>
      </c>
      <c r="E31" s="6"/>
      <c r="F31" s="6">
        <v>2</v>
      </c>
      <c r="G31" s="6">
        <v>17</v>
      </c>
      <c r="H31" s="6">
        <v>0</v>
      </c>
      <c r="I31" s="22" t="s">
        <v>68</v>
      </c>
    </row>
    <row r="32" spans="1:9" x14ac:dyDescent="0.35">
      <c r="A32" s="17" t="s">
        <v>9</v>
      </c>
      <c r="B32" s="17" t="s">
        <v>10</v>
      </c>
      <c r="C32" s="25">
        <v>45565</v>
      </c>
      <c r="D32" s="6">
        <v>4</v>
      </c>
      <c r="E32" s="6"/>
      <c r="F32" s="6">
        <v>6</v>
      </c>
      <c r="G32" s="6">
        <v>27</v>
      </c>
      <c r="H32" s="6">
        <v>1</v>
      </c>
      <c r="I32" s="22" t="s">
        <v>68</v>
      </c>
    </row>
    <row r="33" spans="1:9" x14ac:dyDescent="0.35">
      <c r="A33" s="17" t="s">
        <v>9</v>
      </c>
      <c r="B33" s="17" t="s">
        <v>10</v>
      </c>
      <c r="C33" s="25">
        <v>45565</v>
      </c>
      <c r="D33" s="6">
        <v>5</v>
      </c>
      <c r="E33" s="6">
        <v>5</v>
      </c>
      <c r="F33" s="6">
        <v>4</v>
      </c>
      <c r="G33" s="6">
        <v>24</v>
      </c>
      <c r="H33" s="6">
        <v>0</v>
      </c>
      <c r="I33" s="22" t="s">
        <v>123</v>
      </c>
    </row>
    <row r="34" spans="1:9" x14ac:dyDescent="0.35">
      <c r="A34" s="17" t="s">
        <v>9</v>
      </c>
      <c r="B34" s="17" t="s">
        <v>10</v>
      </c>
      <c r="C34" s="25">
        <v>45565</v>
      </c>
      <c r="D34" s="6">
        <v>5</v>
      </c>
      <c r="E34" s="6"/>
      <c r="F34" s="6">
        <v>3</v>
      </c>
      <c r="G34" s="6">
        <v>21</v>
      </c>
      <c r="H34" s="6">
        <v>0</v>
      </c>
      <c r="I34" s="22" t="s">
        <v>123</v>
      </c>
    </row>
    <row r="35" spans="1:9" x14ac:dyDescent="0.35">
      <c r="A35" s="17" t="s">
        <v>9</v>
      </c>
      <c r="B35" s="17" t="s">
        <v>10</v>
      </c>
      <c r="C35" s="25">
        <v>45565</v>
      </c>
      <c r="D35" s="6">
        <v>5</v>
      </c>
      <c r="E35" s="6"/>
      <c r="F35" s="6">
        <v>4</v>
      </c>
      <c r="G35" s="6">
        <v>30</v>
      </c>
      <c r="H35" s="6">
        <v>0</v>
      </c>
      <c r="I35" s="22" t="s">
        <v>123</v>
      </c>
    </row>
    <row r="36" spans="1:9" x14ac:dyDescent="0.35">
      <c r="A36" s="17" t="s">
        <v>9</v>
      </c>
      <c r="B36" s="17" t="s">
        <v>10</v>
      </c>
      <c r="C36" s="25">
        <v>45565</v>
      </c>
      <c r="D36" s="6">
        <v>5</v>
      </c>
      <c r="E36" s="6"/>
      <c r="F36" s="6">
        <v>4</v>
      </c>
      <c r="G36" s="6">
        <v>18</v>
      </c>
      <c r="H36" s="6">
        <v>0</v>
      </c>
      <c r="I36" s="22" t="s">
        <v>123</v>
      </c>
    </row>
    <row r="37" spans="1:9" x14ac:dyDescent="0.35">
      <c r="A37" s="17" t="s">
        <v>9</v>
      </c>
      <c r="B37" s="17" t="s">
        <v>10</v>
      </c>
      <c r="C37" s="25">
        <v>45565</v>
      </c>
      <c r="D37" s="6">
        <v>5</v>
      </c>
      <c r="E37" s="6"/>
      <c r="F37" s="6">
        <v>5</v>
      </c>
      <c r="G37" s="6">
        <v>33</v>
      </c>
      <c r="H37" s="6">
        <v>1</v>
      </c>
      <c r="I37" s="22" t="s">
        <v>123</v>
      </c>
    </row>
    <row r="38" spans="1:9" x14ac:dyDescent="0.35">
      <c r="A38" s="17" t="s">
        <v>9</v>
      </c>
      <c r="B38" s="17" t="s">
        <v>10</v>
      </c>
      <c r="C38" s="25">
        <v>45565</v>
      </c>
      <c r="D38" s="6">
        <v>5</v>
      </c>
      <c r="E38" s="6"/>
      <c r="F38" s="6">
        <v>2</v>
      </c>
      <c r="G38" s="6">
        <v>22</v>
      </c>
      <c r="H38" s="6">
        <v>0</v>
      </c>
      <c r="I38" s="22" t="s">
        <v>123</v>
      </c>
    </row>
    <row r="39" spans="1:9" x14ac:dyDescent="0.35">
      <c r="A39" s="17" t="s">
        <v>9</v>
      </c>
      <c r="B39" s="17" t="s">
        <v>10</v>
      </c>
      <c r="C39" s="25">
        <v>45565</v>
      </c>
      <c r="D39" s="6">
        <v>5</v>
      </c>
      <c r="E39" s="6"/>
      <c r="F39" s="6">
        <v>3</v>
      </c>
      <c r="G39" s="6">
        <v>12</v>
      </c>
      <c r="H39" s="6">
        <v>0</v>
      </c>
      <c r="I39" s="22" t="s">
        <v>123</v>
      </c>
    </row>
    <row r="40" spans="1:9" x14ac:dyDescent="0.35">
      <c r="A40" s="17" t="s">
        <v>9</v>
      </c>
      <c r="B40" s="17" t="s">
        <v>10</v>
      </c>
      <c r="C40" s="25">
        <v>45565</v>
      </c>
      <c r="D40" s="6">
        <v>5</v>
      </c>
      <c r="E40" s="6"/>
      <c r="F40" s="6">
        <v>3</v>
      </c>
      <c r="G40" s="6">
        <v>6</v>
      </c>
      <c r="H40" s="6">
        <v>0</v>
      </c>
      <c r="I40" s="22" t="s">
        <v>123</v>
      </c>
    </row>
    <row r="41" spans="1:9" x14ac:dyDescent="0.35">
      <c r="A41" s="17" t="s">
        <v>9</v>
      </c>
      <c r="B41" s="17" t="s">
        <v>10</v>
      </c>
      <c r="C41" s="25">
        <v>45565</v>
      </c>
      <c r="D41" s="6">
        <v>6</v>
      </c>
      <c r="E41" s="6">
        <v>6</v>
      </c>
      <c r="F41" s="6">
        <v>3.5</v>
      </c>
      <c r="G41" s="6">
        <v>24</v>
      </c>
      <c r="H41" s="6">
        <v>1</v>
      </c>
      <c r="I41" s="22" t="s">
        <v>68</v>
      </c>
    </row>
    <row r="42" spans="1:9" x14ac:dyDescent="0.35">
      <c r="A42" s="17" t="s">
        <v>9</v>
      </c>
      <c r="B42" s="17" t="s">
        <v>10</v>
      </c>
      <c r="C42" s="25">
        <v>45565</v>
      </c>
      <c r="D42" s="6">
        <v>6</v>
      </c>
      <c r="E42" s="6"/>
      <c r="F42" s="6">
        <v>3</v>
      </c>
      <c r="G42" s="6">
        <v>20.5</v>
      </c>
      <c r="H42" s="6">
        <v>0</v>
      </c>
      <c r="I42" s="22" t="s">
        <v>68</v>
      </c>
    </row>
    <row r="43" spans="1:9" x14ac:dyDescent="0.35">
      <c r="A43" s="17" t="s">
        <v>9</v>
      </c>
      <c r="B43" s="17" t="s">
        <v>10</v>
      </c>
      <c r="C43" s="25">
        <v>45565</v>
      </c>
      <c r="D43" s="6">
        <v>6</v>
      </c>
      <c r="E43" s="6"/>
      <c r="F43" s="6">
        <v>4</v>
      </c>
      <c r="G43" s="6">
        <v>17</v>
      </c>
      <c r="H43" s="6">
        <v>0</v>
      </c>
      <c r="I43" s="22" t="s">
        <v>68</v>
      </c>
    </row>
    <row r="44" spans="1:9" x14ac:dyDescent="0.35">
      <c r="A44" s="17" t="s">
        <v>9</v>
      </c>
      <c r="B44" s="17" t="s">
        <v>10</v>
      </c>
      <c r="C44" s="25">
        <v>45565</v>
      </c>
      <c r="D44" s="6">
        <v>6</v>
      </c>
      <c r="E44" s="6"/>
      <c r="F44" s="6">
        <v>8</v>
      </c>
      <c r="G44" s="6">
        <v>24</v>
      </c>
      <c r="H44" s="6">
        <v>0</v>
      </c>
      <c r="I44" s="22" t="s">
        <v>68</v>
      </c>
    </row>
    <row r="45" spans="1:9" x14ac:dyDescent="0.35">
      <c r="A45" s="17" t="s">
        <v>9</v>
      </c>
      <c r="B45" s="17" t="s">
        <v>10</v>
      </c>
      <c r="C45" s="25">
        <v>45565</v>
      </c>
      <c r="D45" s="6">
        <v>6</v>
      </c>
      <c r="E45" s="6"/>
      <c r="F45" s="6">
        <v>6</v>
      </c>
      <c r="G45" s="6">
        <v>30</v>
      </c>
      <c r="H45" s="6">
        <v>1</v>
      </c>
      <c r="I45" s="22" t="s">
        <v>68</v>
      </c>
    </row>
    <row r="46" spans="1:9" x14ac:dyDescent="0.35">
      <c r="A46" s="17" t="s">
        <v>9</v>
      </c>
      <c r="B46" s="17" t="s">
        <v>10</v>
      </c>
      <c r="C46" s="25">
        <v>45565</v>
      </c>
      <c r="D46" s="6">
        <v>6</v>
      </c>
      <c r="E46" s="6"/>
      <c r="F46" s="6">
        <v>7</v>
      </c>
      <c r="G46" s="6">
        <v>14</v>
      </c>
      <c r="H46" s="6">
        <v>0</v>
      </c>
      <c r="I46" s="22" t="s">
        <v>68</v>
      </c>
    </row>
    <row r="47" spans="1:9" x14ac:dyDescent="0.35">
      <c r="A47" s="17" t="s">
        <v>9</v>
      </c>
      <c r="B47" s="17" t="s">
        <v>10</v>
      </c>
      <c r="C47" s="25">
        <v>45565</v>
      </c>
      <c r="D47" s="6">
        <v>6</v>
      </c>
      <c r="E47" s="6"/>
      <c r="F47" s="6">
        <v>3</v>
      </c>
      <c r="G47" s="6">
        <v>21</v>
      </c>
      <c r="H47" s="6">
        <v>0</v>
      </c>
      <c r="I47" s="22" t="s">
        <v>68</v>
      </c>
    </row>
    <row r="48" spans="1:9" x14ac:dyDescent="0.35">
      <c r="A48" s="17" t="s">
        <v>9</v>
      </c>
      <c r="B48" s="17" t="s">
        <v>10</v>
      </c>
      <c r="C48" s="25">
        <v>45565</v>
      </c>
      <c r="D48" s="6">
        <v>7</v>
      </c>
      <c r="E48" s="6">
        <v>7</v>
      </c>
      <c r="F48" s="6">
        <v>6.5</v>
      </c>
      <c r="G48" s="6">
        <v>30.5</v>
      </c>
      <c r="H48" s="6">
        <v>1</v>
      </c>
      <c r="I48" s="22" t="s">
        <v>68</v>
      </c>
    </row>
    <row r="49" spans="1:9" x14ac:dyDescent="0.35">
      <c r="A49" s="17" t="s">
        <v>9</v>
      </c>
      <c r="B49" s="17" t="s">
        <v>10</v>
      </c>
      <c r="C49" s="25">
        <v>45565</v>
      </c>
      <c r="D49" s="6">
        <v>7</v>
      </c>
      <c r="E49" s="6"/>
      <c r="F49" s="6">
        <v>9</v>
      </c>
      <c r="G49" s="6">
        <v>30</v>
      </c>
      <c r="H49" s="6">
        <v>2</v>
      </c>
      <c r="I49" s="22" t="s">
        <v>68</v>
      </c>
    </row>
    <row r="50" spans="1:9" x14ac:dyDescent="0.35">
      <c r="A50" s="17" t="s">
        <v>9</v>
      </c>
      <c r="B50" s="17" t="s">
        <v>10</v>
      </c>
      <c r="C50" s="25">
        <v>45565</v>
      </c>
      <c r="D50" s="6">
        <v>7</v>
      </c>
      <c r="E50" s="6"/>
      <c r="F50" s="6">
        <v>6</v>
      </c>
      <c r="G50" s="6">
        <v>26</v>
      </c>
      <c r="H50" s="6">
        <v>1</v>
      </c>
      <c r="I50" s="22" t="s">
        <v>68</v>
      </c>
    </row>
    <row r="51" spans="1:9" x14ac:dyDescent="0.35">
      <c r="A51" s="17" t="s">
        <v>9</v>
      </c>
      <c r="B51" s="17" t="s">
        <v>10</v>
      </c>
      <c r="C51" s="25">
        <v>45565</v>
      </c>
      <c r="D51" s="6">
        <v>7</v>
      </c>
      <c r="E51" s="6"/>
      <c r="F51" s="6">
        <v>2</v>
      </c>
      <c r="G51" s="6">
        <v>15</v>
      </c>
      <c r="H51" s="6">
        <v>1</v>
      </c>
      <c r="I51" s="22" t="s">
        <v>68</v>
      </c>
    </row>
    <row r="52" spans="1:9" x14ac:dyDescent="0.35">
      <c r="A52" s="17" t="s">
        <v>9</v>
      </c>
      <c r="B52" s="17" t="s">
        <v>10</v>
      </c>
      <c r="C52" s="25">
        <v>45565</v>
      </c>
      <c r="D52" s="6">
        <v>7</v>
      </c>
      <c r="E52" s="6"/>
      <c r="F52" s="6">
        <v>3.5</v>
      </c>
      <c r="G52" s="6">
        <v>21.5</v>
      </c>
      <c r="H52" s="6">
        <v>0</v>
      </c>
      <c r="I52" s="22" t="s">
        <v>68</v>
      </c>
    </row>
    <row r="53" spans="1:9" x14ac:dyDescent="0.35">
      <c r="A53" s="17" t="s">
        <v>9</v>
      </c>
      <c r="B53" s="17" t="s">
        <v>10</v>
      </c>
      <c r="C53" s="25">
        <v>45565</v>
      </c>
      <c r="D53" s="6">
        <v>7</v>
      </c>
      <c r="E53" s="6"/>
      <c r="F53" s="6">
        <v>3</v>
      </c>
      <c r="G53" s="6">
        <v>22.5</v>
      </c>
      <c r="H53" s="6">
        <v>1</v>
      </c>
      <c r="I53" s="22" t="s">
        <v>68</v>
      </c>
    </row>
    <row r="54" spans="1:9" x14ac:dyDescent="0.35">
      <c r="A54" s="17" t="s">
        <v>9</v>
      </c>
      <c r="B54" s="17" t="s">
        <v>10</v>
      </c>
      <c r="C54" s="25">
        <v>45565</v>
      </c>
      <c r="D54" s="6">
        <v>8</v>
      </c>
      <c r="E54" s="6">
        <v>8</v>
      </c>
      <c r="F54" s="6">
        <v>3</v>
      </c>
      <c r="G54" s="6">
        <v>18</v>
      </c>
      <c r="H54" s="6">
        <v>0</v>
      </c>
      <c r="I54" s="22" t="s">
        <v>123</v>
      </c>
    </row>
    <row r="55" spans="1:9" x14ac:dyDescent="0.35">
      <c r="A55" s="17" t="s">
        <v>9</v>
      </c>
      <c r="B55" s="17" t="s">
        <v>10</v>
      </c>
      <c r="C55" s="25">
        <v>45565</v>
      </c>
      <c r="D55" s="6">
        <v>8</v>
      </c>
      <c r="E55" s="6"/>
      <c r="F55" s="6">
        <v>6</v>
      </c>
      <c r="G55" s="6">
        <v>9</v>
      </c>
      <c r="H55" s="6">
        <v>0</v>
      </c>
      <c r="I55" s="22" t="s">
        <v>123</v>
      </c>
    </row>
    <row r="56" spans="1:9" x14ac:dyDescent="0.35">
      <c r="A56" s="17" t="s">
        <v>9</v>
      </c>
      <c r="B56" s="17" t="s">
        <v>10</v>
      </c>
      <c r="C56" s="25">
        <v>45565</v>
      </c>
      <c r="D56" s="6">
        <v>8</v>
      </c>
      <c r="E56" s="6"/>
      <c r="F56" s="6">
        <v>5</v>
      </c>
      <c r="G56" s="6">
        <v>10</v>
      </c>
      <c r="H56" s="6">
        <v>0</v>
      </c>
      <c r="I56" s="22" t="s">
        <v>123</v>
      </c>
    </row>
    <row r="57" spans="1:9" x14ac:dyDescent="0.35">
      <c r="A57" s="17" t="s">
        <v>9</v>
      </c>
      <c r="B57" s="17" t="s">
        <v>10</v>
      </c>
      <c r="C57" s="25">
        <v>45565</v>
      </c>
      <c r="D57" s="6">
        <v>8</v>
      </c>
      <c r="E57" s="6"/>
      <c r="F57" s="6">
        <v>4</v>
      </c>
      <c r="G57" s="6">
        <v>11</v>
      </c>
      <c r="H57" s="6">
        <v>0</v>
      </c>
      <c r="I57" s="22" t="s">
        <v>123</v>
      </c>
    </row>
    <row r="58" spans="1:9" x14ac:dyDescent="0.35">
      <c r="A58" s="17" t="s">
        <v>9</v>
      </c>
      <c r="B58" s="17" t="s">
        <v>10</v>
      </c>
      <c r="C58" s="25">
        <v>45565</v>
      </c>
      <c r="D58" s="6">
        <v>8</v>
      </c>
      <c r="E58" s="6"/>
      <c r="F58" s="6">
        <v>3</v>
      </c>
      <c r="G58" s="6">
        <v>18</v>
      </c>
      <c r="H58" s="6">
        <v>0</v>
      </c>
      <c r="I58" s="22" t="s">
        <v>123</v>
      </c>
    </row>
    <row r="59" spans="1:9" x14ac:dyDescent="0.35">
      <c r="A59" s="17" t="s">
        <v>9</v>
      </c>
      <c r="B59" s="17" t="s">
        <v>10</v>
      </c>
      <c r="C59" s="25">
        <v>45565</v>
      </c>
      <c r="D59" s="6">
        <v>8</v>
      </c>
      <c r="E59" s="6"/>
      <c r="F59" s="6">
        <v>2</v>
      </c>
      <c r="G59" s="6">
        <v>15</v>
      </c>
      <c r="H59" s="6">
        <v>0</v>
      </c>
      <c r="I59" s="22" t="s">
        <v>123</v>
      </c>
    </row>
    <row r="60" spans="1:9" x14ac:dyDescent="0.35">
      <c r="A60" s="17" t="s">
        <v>9</v>
      </c>
      <c r="B60" s="17" t="s">
        <v>10</v>
      </c>
      <c r="C60" s="25">
        <v>45565</v>
      </c>
      <c r="D60" s="6">
        <v>8</v>
      </c>
      <c r="E60" s="6"/>
      <c r="F60" s="6">
        <v>3</v>
      </c>
      <c r="G60" s="6">
        <v>23</v>
      </c>
      <c r="H60" s="6">
        <v>0</v>
      </c>
      <c r="I60" s="22" t="s">
        <v>123</v>
      </c>
    </row>
    <row r="61" spans="1:9" x14ac:dyDescent="0.35">
      <c r="A61" s="17" t="s">
        <v>9</v>
      </c>
      <c r="B61" s="17" t="s">
        <v>10</v>
      </c>
      <c r="C61" s="25">
        <v>45565</v>
      </c>
      <c r="D61" s="6">
        <v>8</v>
      </c>
      <c r="E61" s="6"/>
      <c r="F61" s="6">
        <v>4</v>
      </c>
      <c r="G61" s="6">
        <v>26</v>
      </c>
      <c r="H61" s="6">
        <v>0</v>
      </c>
      <c r="I61" s="22" t="s">
        <v>123</v>
      </c>
    </row>
    <row r="62" spans="1:9" x14ac:dyDescent="0.35">
      <c r="A62" s="17" t="s">
        <v>9</v>
      </c>
      <c r="B62" s="17" t="s">
        <v>10</v>
      </c>
      <c r="C62" s="25">
        <v>45565</v>
      </c>
      <c r="D62" s="6">
        <v>9</v>
      </c>
      <c r="E62" s="6">
        <v>9</v>
      </c>
      <c r="F62" s="6">
        <v>3</v>
      </c>
      <c r="G62" s="6">
        <v>10</v>
      </c>
      <c r="H62" s="6">
        <v>0</v>
      </c>
      <c r="I62" s="22" t="s">
        <v>68</v>
      </c>
    </row>
    <row r="63" spans="1:9" x14ac:dyDescent="0.35">
      <c r="A63" s="17" t="s">
        <v>9</v>
      </c>
      <c r="B63" s="17" t="s">
        <v>10</v>
      </c>
      <c r="C63" s="25">
        <v>45565</v>
      </c>
      <c r="D63" s="6">
        <v>9</v>
      </c>
      <c r="E63" s="6"/>
      <c r="F63" s="6">
        <v>2</v>
      </c>
      <c r="G63" s="6">
        <v>13.5</v>
      </c>
      <c r="H63" s="6">
        <v>0</v>
      </c>
      <c r="I63" s="22" t="s">
        <v>68</v>
      </c>
    </row>
    <row r="64" spans="1:9" x14ac:dyDescent="0.35">
      <c r="A64" s="17" t="s">
        <v>9</v>
      </c>
      <c r="B64" s="17" t="s">
        <v>10</v>
      </c>
      <c r="C64" s="25">
        <v>45565</v>
      </c>
      <c r="D64" s="6">
        <v>9</v>
      </c>
      <c r="E64" s="6"/>
      <c r="F64" s="6">
        <v>3</v>
      </c>
      <c r="G64" s="6">
        <v>16</v>
      </c>
      <c r="H64" s="6">
        <v>0</v>
      </c>
      <c r="I64" s="22" t="s">
        <v>68</v>
      </c>
    </row>
    <row r="65" spans="1:9" x14ac:dyDescent="0.35">
      <c r="A65" s="17" t="s">
        <v>9</v>
      </c>
      <c r="B65" s="17" t="s">
        <v>10</v>
      </c>
      <c r="C65" s="25">
        <v>45565</v>
      </c>
      <c r="D65" s="6">
        <v>9</v>
      </c>
      <c r="E65" s="6"/>
      <c r="F65" s="6">
        <v>5</v>
      </c>
      <c r="G65" s="6">
        <v>12</v>
      </c>
      <c r="H65" s="6">
        <v>0</v>
      </c>
      <c r="I65" s="22" t="s">
        <v>68</v>
      </c>
    </row>
    <row r="66" spans="1:9" x14ac:dyDescent="0.35">
      <c r="A66" s="17" t="s">
        <v>9</v>
      </c>
      <c r="B66" s="17" t="s">
        <v>10</v>
      </c>
      <c r="C66" s="25">
        <v>45565</v>
      </c>
      <c r="D66" s="6">
        <v>9</v>
      </c>
      <c r="E66" s="6"/>
      <c r="F66" s="6">
        <v>3</v>
      </c>
      <c r="G66" s="6">
        <v>32.5</v>
      </c>
      <c r="H66" s="6">
        <v>1</v>
      </c>
      <c r="I66" s="22" t="s">
        <v>68</v>
      </c>
    </row>
    <row r="67" spans="1:9" x14ac:dyDescent="0.35">
      <c r="A67" s="17" t="s">
        <v>9</v>
      </c>
      <c r="B67" s="17" t="s">
        <v>10</v>
      </c>
      <c r="C67" s="25">
        <v>45565</v>
      </c>
      <c r="D67" s="6">
        <v>9</v>
      </c>
      <c r="E67" s="6"/>
      <c r="F67" s="6">
        <v>4</v>
      </c>
      <c r="G67" s="6">
        <v>30.5</v>
      </c>
      <c r="H67" s="6">
        <v>1</v>
      </c>
      <c r="I67" s="22" t="s">
        <v>68</v>
      </c>
    </row>
    <row r="68" spans="1:9" x14ac:dyDescent="0.35">
      <c r="A68" s="17" t="s">
        <v>9</v>
      </c>
      <c r="B68" s="17" t="s">
        <v>10</v>
      </c>
      <c r="C68" s="25">
        <v>45565</v>
      </c>
      <c r="D68" s="6">
        <v>9</v>
      </c>
      <c r="E68" s="6"/>
      <c r="F68" s="6">
        <v>5</v>
      </c>
      <c r="G68" s="6">
        <v>38</v>
      </c>
      <c r="H68" s="6">
        <v>0</v>
      </c>
      <c r="I68" s="22" t="s">
        <v>68</v>
      </c>
    </row>
    <row r="69" spans="1:9" x14ac:dyDescent="0.35">
      <c r="A69" s="17" t="s">
        <v>9</v>
      </c>
      <c r="B69" s="17" t="s">
        <v>10</v>
      </c>
      <c r="C69" s="25">
        <v>45565</v>
      </c>
      <c r="D69" s="6">
        <v>9</v>
      </c>
      <c r="E69" s="6"/>
      <c r="F69" s="6">
        <v>6.5</v>
      </c>
      <c r="G69" s="6">
        <v>35</v>
      </c>
      <c r="H69" s="6">
        <v>0</v>
      </c>
      <c r="I69" s="22" t="s">
        <v>68</v>
      </c>
    </row>
    <row r="70" spans="1:9" x14ac:dyDescent="0.35">
      <c r="A70" s="17" t="s">
        <v>9</v>
      </c>
      <c r="B70" s="17" t="s">
        <v>10</v>
      </c>
      <c r="C70" s="25">
        <v>45565</v>
      </c>
      <c r="D70" s="6">
        <v>9</v>
      </c>
      <c r="F70" s="6">
        <v>6</v>
      </c>
      <c r="G70" s="6">
        <v>35.5</v>
      </c>
      <c r="H70" s="6">
        <v>0</v>
      </c>
      <c r="I70" s="22" t="s">
        <v>68</v>
      </c>
    </row>
    <row r="71" spans="1:9" x14ac:dyDescent="0.35">
      <c r="A71" s="17" t="s">
        <v>9</v>
      </c>
      <c r="B71" s="17" t="s">
        <v>10</v>
      </c>
      <c r="C71" s="25">
        <v>45565</v>
      </c>
      <c r="D71" s="6">
        <v>10</v>
      </c>
      <c r="E71" s="6">
        <v>10</v>
      </c>
      <c r="F71" s="6">
        <v>2</v>
      </c>
      <c r="G71" s="6">
        <v>9</v>
      </c>
      <c r="H71" s="6">
        <v>0</v>
      </c>
      <c r="I71" s="22" t="s">
        <v>123</v>
      </c>
    </row>
    <row r="72" spans="1:9" x14ac:dyDescent="0.35">
      <c r="A72" s="17" t="s">
        <v>9</v>
      </c>
      <c r="B72" s="17" t="s">
        <v>10</v>
      </c>
      <c r="C72" s="25">
        <v>45565</v>
      </c>
      <c r="D72" s="6">
        <v>10</v>
      </c>
      <c r="E72" s="6"/>
      <c r="F72" s="6">
        <v>4</v>
      </c>
      <c r="G72" s="6">
        <v>27</v>
      </c>
      <c r="H72" s="6">
        <v>0</v>
      </c>
      <c r="I72" s="22" t="s">
        <v>123</v>
      </c>
    </row>
    <row r="73" spans="1:9" x14ac:dyDescent="0.35">
      <c r="A73" s="17" t="s">
        <v>9</v>
      </c>
      <c r="B73" s="17" t="s">
        <v>10</v>
      </c>
      <c r="C73" s="25">
        <v>45565</v>
      </c>
      <c r="D73" s="6">
        <v>10</v>
      </c>
      <c r="E73" s="6"/>
      <c r="F73" s="6">
        <v>5</v>
      </c>
      <c r="G73" s="6">
        <v>31</v>
      </c>
      <c r="H73" s="6">
        <v>0</v>
      </c>
      <c r="I73" s="22" t="s">
        <v>123</v>
      </c>
    </row>
    <row r="74" spans="1:9" x14ac:dyDescent="0.35">
      <c r="A74" s="17" t="s">
        <v>9</v>
      </c>
      <c r="B74" s="17" t="s">
        <v>10</v>
      </c>
      <c r="C74" s="25">
        <v>45565</v>
      </c>
      <c r="D74" s="6">
        <v>10</v>
      </c>
      <c r="E74" s="6"/>
      <c r="F74" s="6">
        <v>5</v>
      </c>
      <c r="G74" s="6">
        <v>22</v>
      </c>
      <c r="H74" s="6">
        <v>0</v>
      </c>
      <c r="I74" s="22" t="s">
        <v>123</v>
      </c>
    </row>
    <row r="75" spans="1:9" x14ac:dyDescent="0.35">
      <c r="A75" s="17" t="s">
        <v>9</v>
      </c>
      <c r="B75" s="17" t="s">
        <v>10</v>
      </c>
      <c r="C75" s="25">
        <v>45565</v>
      </c>
      <c r="D75" s="6">
        <v>10</v>
      </c>
      <c r="E75" s="6"/>
      <c r="F75" s="6">
        <v>5</v>
      </c>
      <c r="G75" s="6">
        <v>32</v>
      </c>
      <c r="H75" s="6">
        <v>0</v>
      </c>
      <c r="I75" s="22" t="s">
        <v>123</v>
      </c>
    </row>
    <row r="76" spans="1:9" x14ac:dyDescent="0.35">
      <c r="A76" s="17" t="s">
        <v>9</v>
      </c>
      <c r="B76" s="17" t="s">
        <v>10</v>
      </c>
      <c r="C76" s="25">
        <v>45565</v>
      </c>
      <c r="D76" s="6">
        <v>10</v>
      </c>
      <c r="E76" s="6"/>
      <c r="F76" s="6">
        <v>4</v>
      </c>
      <c r="G76" s="6">
        <v>35</v>
      </c>
      <c r="H76" s="6">
        <v>0</v>
      </c>
      <c r="I76" s="22" t="s">
        <v>123</v>
      </c>
    </row>
    <row r="77" spans="1:9" x14ac:dyDescent="0.35">
      <c r="A77" s="17" t="s">
        <v>9</v>
      </c>
      <c r="B77" s="17" t="s">
        <v>10</v>
      </c>
      <c r="C77" s="25">
        <v>45565</v>
      </c>
      <c r="D77" s="6">
        <v>10</v>
      </c>
      <c r="E77" s="6"/>
      <c r="F77" s="6">
        <v>4</v>
      </c>
      <c r="G77" s="6">
        <v>39</v>
      </c>
      <c r="H77" s="6">
        <v>0</v>
      </c>
      <c r="I77" s="22" t="s">
        <v>123</v>
      </c>
    </row>
    <row r="78" spans="1:9" x14ac:dyDescent="0.35">
      <c r="A78" s="17" t="s">
        <v>9</v>
      </c>
      <c r="B78" s="17" t="s">
        <v>10</v>
      </c>
      <c r="C78" s="25">
        <v>45565</v>
      </c>
      <c r="D78" s="6">
        <v>11</v>
      </c>
      <c r="E78" s="6">
        <v>11</v>
      </c>
      <c r="F78" s="6">
        <v>4.5</v>
      </c>
      <c r="G78" s="6">
        <v>22</v>
      </c>
      <c r="H78" s="6">
        <v>0</v>
      </c>
      <c r="I78" s="22" t="s">
        <v>68</v>
      </c>
    </row>
    <row r="79" spans="1:9" x14ac:dyDescent="0.35">
      <c r="A79" s="17" t="s">
        <v>9</v>
      </c>
      <c r="B79" s="17" t="s">
        <v>10</v>
      </c>
      <c r="C79" s="25">
        <v>45565</v>
      </c>
      <c r="D79" s="6">
        <v>11</v>
      </c>
      <c r="E79" s="6"/>
      <c r="F79" s="6">
        <v>3</v>
      </c>
      <c r="G79" s="6">
        <v>34.5</v>
      </c>
      <c r="H79" s="6">
        <v>0</v>
      </c>
      <c r="I79" s="22" t="s">
        <v>68</v>
      </c>
    </row>
    <row r="80" spans="1:9" x14ac:dyDescent="0.35">
      <c r="A80" s="17" t="s">
        <v>9</v>
      </c>
      <c r="B80" s="17" t="s">
        <v>10</v>
      </c>
      <c r="C80" s="25">
        <v>45565</v>
      </c>
      <c r="D80" s="6">
        <v>11</v>
      </c>
      <c r="E80" s="6"/>
      <c r="F80" s="6">
        <v>2</v>
      </c>
      <c r="G80" s="6">
        <v>22</v>
      </c>
      <c r="H80" s="6">
        <v>0</v>
      </c>
      <c r="I80" s="22" t="s">
        <v>68</v>
      </c>
    </row>
    <row r="81" spans="1:9" x14ac:dyDescent="0.35">
      <c r="A81" s="17" t="s">
        <v>9</v>
      </c>
      <c r="B81" s="17" t="s">
        <v>10</v>
      </c>
      <c r="C81" s="25">
        <v>45565</v>
      </c>
      <c r="D81" s="6">
        <v>11</v>
      </c>
      <c r="E81" s="6"/>
      <c r="F81" s="6">
        <v>5</v>
      </c>
      <c r="G81" s="6">
        <v>26.5</v>
      </c>
      <c r="H81" s="6">
        <v>0</v>
      </c>
      <c r="I81" s="22" t="s">
        <v>68</v>
      </c>
    </row>
    <row r="82" spans="1:9" x14ac:dyDescent="0.35">
      <c r="A82" s="17" t="s">
        <v>9</v>
      </c>
      <c r="B82" s="17" t="s">
        <v>10</v>
      </c>
      <c r="C82" s="25">
        <v>45565</v>
      </c>
      <c r="D82" s="6">
        <v>11</v>
      </c>
      <c r="E82" s="6"/>
      <c r="F82" s="6">
        <v>5.5</v>
      </c>
      <c r="G82" s="6">
        <v>17.5</v>
      </c>
      <c r="H82" s="6">
        <v>0</v>
      </c>
      <c r="I82" s="22" t="s">
        <v>68</v>
      </c>
    </row>
    <row r="83" spans="1:9" x14ac:dyDescent="0.35">
      <c r="A83" s="17" t="s">
        <v>9</v>
      </c>
      <c r="B83" s="17" t="s">
        <v>10</v>
      </c>
      <c r="C83" s="25">
        <v>45565</v>
      </c>
      <c r="D83" s="6">
        <v>11</v>
      </c>
      <c r="E83" s="6"/>
      <c r="F83" s="6">
        <v>7.5</v>
      </c>
      <c r="G83" s="6">
        <v>9.5</v>
      </c>
      <c r="H83" s="6">
        <v>0</v>
      </c>
      <c r="I83" s="22" t="s">
        <v>68</v>
      </c>
    </row>
    <row r="84" spans="1:9" x14ac:dyDescent="0.35">
      <c r="A84" s="17" t="s">
        <v>9</v>
      </c>
      <c r="B84" s="17" t="s">
        <v>10</v>
      </c>
      <c r="C84" s="25">
        <v>45565</v>
      </c>
      <c r="D84" s="6">
        <v>11</v>
      </c>
      <c r="E84" s="6"/>
      <c r="F84" s="6">
        <v>5</v>
      </c>
      <c r="G84" s="6">
        <v>10</v>
      </c>
      <c r="H84" s="6">
        <v>0</v>
      </c>
      <c r="I84" s="22" t="s">
        <v>68</v>
      </c>
    </row>
    <row r="85" spans="1:9" x14ac:dyDescent="0.35">
      <c r="A85" s="17" t="s">
        <v>9</v>
      </c>
      <c r="B85" s="17" t="s">
        <v>10</v>
      </c>
      <c r="C85" s="25">
        <v>45565</v>
      </c>
      <c r="D85" s="6">
        <v>11</v>
      </c>
      <c r="E85" s="6"/>
      <c r="F85" s="6">
        <v>5</v>
      </c>
      <c r="G85" s="6">
        <v>25</v>
      </c>
      <c r="H85" s="6">
        <v>0</v>
      </c>
      <c r="I85" s="22" t="s">
        <v>68</v>
      </c>
    </row>
    <row r="86" spans="1:9" x14ac:dyDescent="0.35">
      <c r="A86" s="17" t="s">
        <v>9</v>
      </c>
      <c r="B86" s="17" t="s">
        <v>10</v>
      </c>
      <c r="C86" s="25">
        <v>45565</v>
      </c>
      <c r="D86" s="6">
        <v>12</v>
      </c>
      <c r="E86" s="6">
        <v>12</v>
      </c>
      <c r="F86" s="6">
        <v>4</v>
      </c>
      <c r="G86" s="6">
        <v>27</v>
      </c>
      <c r="H86" s="6">
        <v>0</v>
      </c>
      <c r="I86" s="22" t="s">
        <v>123</v>
      </c>
    </row>
    <row r="87" spans="1:9" x14ac:dyDescent="0.35">
      <c r="A87" s="17" t="s">
        <v>9</v>
      </c>
      <c r="B87" s="17" t="s">
        <v>10</v>
      </c>
      <c r="C87" s="25">
        <v>45565</v>
      </c>
      <c r="D87" s="6">
        <v>12</v>
      </c>
      <c r="E87" s="6"/>
      <c r="F87" s="6">
        <v>3</v>
      </c>
      <c r="G87" s="6">
        <v>35</v>
      </c>
      <c r="H87" s="6">
        <v>0</v>
      </c>
      <c r="I87" s="22" t="s">
        <v>123</v>
      </c>
    </row>
    <row r="88" spans="1:9" x14ac:dyDescent="0.35">
      <c r="A88" s="17" t="s">
        <v>9</v>
      </c>
      <c r="B88" s="17" t="s">
        <v>10</v>
      </c>
      <c r="C88" s="25">
        <v>45565</v>
      </c>
      <c r="D88" s="6">
        <v>12</v>
      </c>
      <c r="E88" s="6"/>
      <c r="F88" s="6">
        <v>4</v>
      </c>
      <c r="G88" s="6">
        <v>8</v>
      </c>
      <c r="H88" s="6">
        <v>0</v>
      </c>
      <c r="I88" s="22" t="s">
        <v>123</v>
      </c>
    </row>
    <row r="89" spans="1:9" x14ac:dyDescent="0.35">
      <c r="A89" s="17" t="s">
        <v>9</v>
      </c>
      <c r="B89" s="17" t="s">
        <v>10</v>
      </c>
      <c r="C89" s="25">
        <v>45565</v>
      </c>
      <c r="D89" s="6">
        <v>12</v>
      </c>
      <c r="E89" s="6"/>
      <c r="F89" s="6">
        <v>5</v>
      </c>
      <c r="G89" s="6">
        <v>14</v>
      </c>
      <c r="H89" s="6">
        <v>0</v>
      </c>
      <c r="I89" s="22" t="s">
        <v>123</v>
      </c>
    </row>
    <row r="90" spans="1:9" x14ac:dyDescent="0.35">
      <c r="A90" s="17" t="s">
        <v>9</v>
      </c>
      <c r="B90" s="17" t="s">
        <v>10</v>
      </c>
      <c r="C90" s="25">
        <v>45565</v>
      </c>
      <c r="D90" s="6">
        <v>12</v>
      </c>
      <c r="E90" s="6"/>
      <c r="F90" s="6">
        <v>4</v>
      </c>
      <c r="G90" s="6">
        <v>31</v>
      </c>
      <c r="H90" s="6">
        <v>0</v>
      </c>
      <c r="I90" s="22" t="s">
        <v>123</v>
      </c>
    </row>
    <row r="91" spans="1:9" x14ac:dyDescent="0.35">
      <c r="A91" s="17" t="s">
        <v>9</v>
      </c>
      <c r="B91" s="17" t="s">
        <v>10</v>
      </c>
      <c r="C91" s="25">
        <v>45565</v>
      </c>
      <c r="D91" s="6">
        <v>12</v>
      </c>
      <c r="E91" s="6"/>
      <c r="F91" s="6">
        <v>3</v>
      </c>
      <c r="G91" s="6">
        <v>3</v>
      </c>
      <c r="H91" s="6">
        <v>0</v>
      </c>
      <c r="I91" s="22" t="s">
        <v>123</v>
      </c>
    </row>
    <row r="92" spans="1:9" x14ac:dyDescent="0.35">
      <c r="A92" s="17" t="s">
        <v>9</v>
      </c>
      <c r="B92" s="17" t="s">
        <v>10</v>
      </c>
      <c r="C92" s="25">
        <v>45565</v>
      </c>
      <c r="D92" s="6">
        <v>12</v>
      </c>
      <c r="E92" s="6"/>
      <c r="F92" s="6">
        <v>2</v>
      </c>
      <c r="G92" s="6">
        <v>6</v>
      </c>
      <c r="H92" s="6">
        <v>0</v>
      </c>
      <c r="I92" s="22" t="s">
        <v>123</v>
      </c>
    </row>
    <row r="93" spans="1:9" x14ac:dyDescent="0.35">
      <c r="A93" s="17" t="s">
        <v>9</v>
      </c>
      <c r="B93" s="17" t="s">
        <v>10</v>
      </c>
      <c r="C93" s="25">
        <v>45565</v>
      </c>
      <c r="D93" s="6">
        <v>13</v>
      </c>
      <c r="E93" s="6">
        <v>13</v>
      </c>
      <c r="F93" s="6">
        <v>10</v>
      </c>
      <c r="G93" s="6">
        <v>23</v>
      </c>
      <c r="H93" s="6">
        <v>0</v>
      </c>
      <c r="I93" s="22" t="s">
        <v>68</v>
      </c>
    </row>
    <row r="94" spans="1:9" x14ac:dyDescent="0.35">
      <c r="A94" s="17" t="s">
        <v>9</v>
      </c>
      <c r="B94" s="17" t="s">
        <v>10</v>
      </c>
      <c r="C94" s="25">
        <v>45565</v>
      </c>
      <c r="D94" s="6">
        <v>13</v>
      </c>
      <c r="E94" s="6"/>
      <c r="F94" s="6">
        <v>10</v>
      </c>
      <c r="G94" s="6">
        <v>16.5</v>
      </c>
      <c r="H94" s="6">
        <v>0</v>
      </c>
      <c r="I94" s="22" t="s">
        <v>68</v>
      </c>
    </row>
    <row r="95" spans="1:9" x14ac:dyDescent="0.35">
      <c r="A95" s="17" t="s">
        <v>9</v>
      </c>
      <c r="B95" s="17" t="s">
        <v>10</v>
      </c>
      <c r="C95" s="25">
        <v>45565</v>
      </c>
      <c r="D95" s="6">
        <v>13</v>
      </c>
      <c r="E95" s="6"/>
      <c r="F95" s="6">
        <v>2</v>
      </c>
      <c r="G95" s="6">
        <v>17</v>
      </c>
      <c r="H95" s="6">
        <v>0</v>
      </c>
      <c r="I95" s="22" t="s">
        <v>68</v>
      </c>
    </row>
    <row r="96" spans="1:9" x14ac:dyDescent="0.35">
      <c r="A96" s="17" t="s">
        <v>9</v>
      </c>
      <c r="B96" s="17" t="s">
        <v>10</v>
      </c>
      <c r="C96" s="25">
        <v>45565</v>
      </c>
      <c r="D96" s="6">
        <v>13</v>
      </c>
      <c r="E96" s="6"/>
      <c r="F96" s="6">
        <v>10</v>
      </c>
      <c r="G96" s="6">
        <v>18.5</v>
      </c>
      <c r="H96" s="6">
        <v>0</v>
      </c>
      <c r="I96" s="22" t="s">
        <v>68</v>
      </c>
    </row>
    <row r="97" spans="1:9" x14ac:dyDescent="0.35">
      <c r="A97" s="17" t="s">
        <v>9</v>
      </c>
      <c r="B97" s="17" t="s">
        <v>10</v>
      </c>
      <c r="C97" s="25">
        <v>45565</v>
      </c>
      <c r="D97" s="6">
        <v>13</v>
      </c>
      <c r="E97" s="6"/>
      <c r="F97" s="6">
        <v>2</v>
      </c>
      <c r="G97" s="6">
        <v>25</v>
      </c>
      <c r="H97" s="6">
        <v>0</v>
      </c>
      <c r="I97" s="22" t="s">
        <v>68</v>
      </c>
    </row>
    <row r="98" spans="1:9" x14ac:dyDescent="0.35">
      <c r="A98" s="17" t="s">
        <v>9</v>
      </c>
      <c r="B98" s="17" t="s">
        <v>10</v>
      </c>
      <c r="C98" s="25">
        <v>45565</v>
      </c>
      <c r="D98" s="6">
        <v>13</v>
      </c>
      <c r="E98" s="6"/>
      <c r="F98" s="6">
        <v>4.5</v>
      </c>
      <c r="G98" s="6">
        <v>4.5</v>
      </c>
      <c r="H98" s="6">
        <v>0</v>
      </c>
      <c r="I98" s="22" t="s">
        <v>68</v>
      </c>
    </row>
    <row r="99" spans="1:9" x14ac:dyDescent="0.35">
      <c r="A99" s="17" t="s">
        <v>9</v>
      </c>
      <c r="B99" s="17" t="s">
        <v>10</v>
      </c>
      <c r="C99" s="25">
        <v>45565</v>
      </c>
      <c r="D99" s="6">
        <v>13</v>
      </c>
      <c r="E99" s="6"/>
      <c r="F99" s="6">
        <v>2</v>
      </c>
      <c r="G99" s="6">
        <v>13</v>
      </c>
      <c r="H99" s="6">
        <v>0</v>
      </c>
      <c r="I99" s="22" t="s">
        <v>68</v>
      </c>
    </row>
    <row r="100" spans="1:9" x14ac:dyDescent="0.35">
      <c r="A100" s="17" t="s">
        <v>9</v>
      </c>
      <c r="B100" s="17" t="s">
        <v>10</v>
      </c>
      <c r="C100" s="25">
        <v>45565</v>
      </c>
      <c r="D100" s="6">
        <v>14</v>
      </c>
      <c r="E100" s="6">
        <v>14</v>
      </c>
      <c r="F100" s="6">
        <v>10</v>
      </c>
      <c r="G100" s="6">
        <v>33</v>
      </c>
      <c r="H100" s="6">
        <v>0</v>
      </c>
      <c r="I100" s="22" t="s">
        <v>68</v>
      </c>
    </row>
    <row r="101" spans="1:9" x14ac:dyDescent="0.35">
      <c r="A101" s="17" t="s">
        <v>9</v>
      </c>
      <c r="B101" s="17" t="s">
        <v>10</v>
      </c>
      <c r="C101" s="25">
        <v>45565</v>
      </c>
      <c r="D101" s="6">
        <v>14</v>
      </c>
      <c r="E101" s="6"/>
      <c r="F101" s="6">
        <v>4</v>
      </c>
      <c r="G101" s="6">
        <v>13.5</v>
      </c>
      <c r="H101" s="6">
        <v>0</v>
      </c>
      <c r="I101" s="22" t="s">
        <v>68</v>
      </c>
    </row>
    <row r="102" spans="1:9" x14ac:dyDescent="0.35">
      <c r="A102" s="17" t="s">
        <v>9</v>
      </c>
      <c r="B102" s="17" t="s">
        <v>10</v>
      </c>
      <c r="C102" s="25">
        <v>45565</v>
      </c>
      <c r="D102" s="6">
        <v>14</v>
      </c>
      <c r="E102" s="6"/>
      <c r="F102" s="6">
        <v>5</v>
      </c>
      <c r="G102" s="6">
        <v>26</v>
      </c>
      <c r="H102" s="6">
        <v>0</v>
      </c>
      <c r="I102" s="22" t="s">
        <v>68</v>
      </c>
    </row>
    <row r="103" spans="1:9" x14ac:dyDescent="0.35">
      <c r="A103" s="17" t="s">
        <v>9</v>
      </c>
      <c r="B103" s="17" t="s">
        <v>10</v>
      </c>
      <c r="C103" s="25">
        <v>45565</v>
      </c>
      <c r="D103" s="6">
        <v>14</v>
      </c>
      <c r="E103" s="6"/>
      <c r="F103" s="6">
        <v>5</v>
      </c>
      <c r="G103" s="6">
        <v>12</v>
      </c>
      <c r="H103" s="6">
        <v>0</v>
      </c>
      <c r="I103" s="22" t="s">
        <v>68</v>
      </c>
    </row>
    <row r="104" spans="1:9" x14ac:dyDescent="0.35">
      <c r="A104" s="17" t="s">
        <v>9</v>
      </c>
      <c r="B104" s="17" t="s">
        <v>10</v>
      </c>
      <c r="C104" s="25">
        <v>45565</v>
      </c>
      <c r="D104" s="6">
        <v>14</v>
      </c>
      <c r="E104" s="6"/>
      <c r="F104" s="6">
        <v>2</v>
      </c>
      <c r="G104" s="6">
        <v>12.5</v>
      </c>
      <c r="H104" s="6">
        <v>0</v>
      </c>
      <c r="I104" s="22" t="s">
        <v>68</v>
      </c>
    </row>
    <row r="105" spans="1:9" x14ac:dyDescent="0.35">
      <c r="A105" s="17" t="s">
        <v>9</v>
      </c>
      <c r="B105" s="17" t="s">
        <v>10</v>
      </c>
      <c r="C105" s="25">
        <v>45565</v>
      </c>
      <c r="D105" s="6">
        <v>14</v>
      </c>
      <c r="F105" s="6">
        <v>3</v>
      </c>
      <c r="G105" s="6">
        <v>27</v>
      </c>
      <c r="H105" s="6">
        <v>0</v>
      </c>
      <c r="I105" s="22" t="s">
        <v>68</v>
      </c>
    </row>
    <row r="106" spans="1:9" x14ac:dyDescent="0.35">
      <c r="A106" s="17" t="s">
        <v>9</v>
      </c>
      <c r="B106" s="17" t="s">
        <v>10</v>
      </c>
      <c r="C106" s="25">
        <v>45565</v>
      </c>
      <c r="D106" s="6">
        <v>14</v>
      </c>
      <c r="F106" s="6">
        <v>5</v>
      </c>
      <c r="G106" s="6">
        <v>27</v>
      </c>
      <c r="H106" s="6">
        <v>0</v>
      </c>
      <c r="I106" s="22" t="s">
        <v>68</v>
      </c>
    </row>
    <row r="107" spans="1:9" x14ac:dyDescent="0.35">
      <c r="A107" s="17" t="s">
        <v>9</v>
      </c>
      <c r="B107" s="17" t="s">
        <v>10</v>
      </c>
      <c r="C107" s="25">
        <v>45565</v>
      </c>
      <c r="D107" s="6">
        <v>14</v>
      </c>
      <c r="F107" s="6">
        <v>10</v>
      </c>
      <c r="G107" s="6">
        <v>14</v>
      </c>
      <c r="H107" s="6">
        <v>0</v>
      </c>
      <c r="I107" s="22" t="s">
        <v>68</v>
      </c>
    </row>
    <row r="108" spans="1:9" x14ac:dyDescent="0.35">
      <c r="A108" s="6"/>
      <c r="B108" s="6"/>
      <c r="C108" s="6"/>
      <c r="D108" s="9"/>
      <c r="E108" s="26" t="s">
        <v>126</v>
      </c>
      <c r="F108" s="27">
        <f>AVERAGE(F8:F107)</f>
        <v>4.3499999999999996</v>
      </c>
      <c r="G108" s="27">
        <f>AVERAGE(G8:G107)</f>
        <v>21.45</v>
      </c>
      <c r="H108" s="6"/>
      <c r="I108" s="6"/>
    </row>
    <row r="109" spans="1:9" x14ac:dyDescent="0.35">
      <c r="A109" s="6"/>
      <c r="B109" s="6"/>
      <c r="C109" s="6"/>
      <c r="D109" s="9"/>
      <c r="H109" s="6"/>
      <c r="I109" s="6"/>
    </row>
    <row r="110" spans="1:9" x14ac:dyDescent="0.35">
      <c r="A110" s="6"/>
      <c r="B110" s="6"/>
      <c r="C110" s="6"/>
      <c r="D110" s="6"/>
      <c r="H110" s="6"/>
      <c r="I110" s="6"/>
    </row>
    <row r="111" spans="1:9" x14ac:dyDescent="0.35">
      <c r="A111" s="6"/>
      <c r="B111" s="6"/>
      <c r="C111" s="6"/>
      <c r="D111" s="9"/>
      <c r="E111" s="9" t="s">
        <v>14</v>
      </c>
      <c r="F111" s="9">
        <f>COUNTIF(H2:H107,0)</f>
        <v>87</v>
      </c>
      <c r="G111" s="27">
        <f>F111/F117*100</f>
        <v>82.075471698113205</v>
      </c>
      <c r="H111" s="6"/>
      <c r="I111" s="6"/>
    </row>
    <row r="112" spans="1:9" x14ac:dyDescent="0.35">
      <c r="A112" s="6"/>
      <c r="B112" s="6"/>
      <c r="C112" s="6"/>
      <c r="D112" s="6"/>
      <c r="E112" s="9" t="s">
        <v>15</v>
      </c>
      <c r="F112" s="9">
        <f>COUNTIF(H2:H107,1)</f>
        <v>18</v>
      </c>
      <c r="G112" s="27">
        <f>F112/F117*100</f>
        <v>16.981132075471699</v>
      </c>
      <c r="H112" s="6"/>
      <c r="I112" s="6"/>
    </row>
    <row r="113" spans="1:9" x14ac:dyDescent="0.35">
      <c r="A113" s="6"/>
      <c r="B113" s="6"/>
      <c r="C113" s="6"/>
      <c r="D113" s="6"/>
      <c r="E113" s="9" t="s">
        <v>16</v>
      </c>
      <c r="F113" s="9">
        <f>COUNTIF(H2:H107,2)</f>
        <v>1</v>
      </c>
      <c r="G113" s="27">
        <f>F113/F117*100</f>
        <v>0.94339622641509435</v>
      </c>
      <c r="H113" s="6"/>
      <c r="I113" s="6"/>
    </row>
    <row r="114" spans="1:9" x14ac:dyDescent="0.35">
      <c r="A114" s="6"/>
      <c r="B114" s="6"/>
      <c r="C114" s="6"/>
      <c r="D114" s="6"/>
      <c r="E114" s="9" t="s">
        <v>17</v>
      </c>
      <c r="F114" s="9">
        <f>COUNTIF(H2:H107,3)</f>
        <v>0</v>
      </c>
      <c r="G114" s="27">
        <f>F114/F117*100</f>
        <v>0</v>
      </c>
      <c r="H114" s="6"/>
      <c r="I114" s="6"/>
    </row>
    <row r="115" spans="1:9" x14ac:dyDescent="0.35">
      <c r="E115" s="9" t="s">
        <v>18</v>
      </c>
      <c r="F115" s="9">
        <f>COUNTIF(H2:H107,4)</f>
        <v>0</v>
      </c>
      <c r="G115" s="27">
        <f>F115/F117*100</f>
        <v>0</v>
      </c>
    </row>
    <row r="116" spans="1:9" x14ac:dyDescent="0.35">
      <c r="E116" s="6"/>
      <c r="F116" s="6"/>
      <c r="G116" s="6"/>
    </row>
    <row r="117" spans="1:9" x14ac:dyDescent="0.35">
      <c r="E117" s="9" t="s">
        <v>122</v>
      </c>
      <c r="F117" s="9">
        <f>SUM(F111:F115)</f>
        <v>106</v>
      </c>
      <c r="G117" s="28">
        <f>SUM(G111:G115)</f>
        <v>99.999999999999986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0B90-72DE-4102-91C4-DF1FDACAF3D3}">
  <dimension ref="A1:I111"/>
  <sheetViews>
    <sheetView zoomScale="90" zoomScaleNormal="90" workbookViewId="0">
      <selection activeCell="L17" sqref="L17"/>
    </sheetView>
  </sheetViews>
  <sheetFormatPr defaultColWidth="10.81640625" defaultRowHeight="14.5" x14ac:dyDescent="0.35"/>
  <cols>
    <col min="1" max="1" width="9.6328125" bestFit="1" customWidth="1"/>
    <col min="2" max="2" width="20" bestFit="1" customWidth="1"/>
    <col min="3" max="3" width="15.63281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15.453125" customWidth="1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45623</v>
      </c>
      <c r="D2" s="6">
        <v>1</v>
      </c>
      <c r="E2" s="6"/>
      <c r="F2" s="6">
        <v>8</v>
      </c>
      <c r="G2" s="6"/>
      <c r="H2" s="6">
        <v>0</v>
      </c>
      <c r="I2" s="29" t="s">
        <v>124</v>
      </c>
    </row>
    <row r="3" spans="1:9" x14ac:dyDescent="0.35">
      <c r="A3" s="17" t="s">
        <v>9</v>
      </c>
      <c r="B3" s="17" t="s">
        <v>10</v>
      </c>
      <c r="C3" s="25">
        <v>45623</v>
      </c>
      <c r="D3" s="6">
        <v>1</v>
      </c>
      <c r="E3" s="6"/>
      <c r="F3" s="6">
        <v>7</v>
      </c>
      <c r="G3" s="6"/>
      <c r="H3" s="6">
        <v>0</v>
      </c>
      <c r="I3" s="29" t="s">
        <v>124</v>
      </c>
    </row>
    <row r="4" spans="1:9" x14ac:dyDescent="0.35">
      <c r="A4" s="17" t="s">
        <v>9</v>
      </c>
      <c r="B4" s="17" t="s">
        <v>10</v>
      </c>
      <c r="C4" s="25">
        <v>45623</v>
      </c>
      <c r="D4" s="6">
        <v>1</v>
      </c>
      <c r="E4" s="6"/>
      <c r="F4" s="6">
        <v>4</v>
      </c>
      <c r="G4" s="6"/>
      <c r="H4" s="6">
        <v>0</v>
      </c>
      <c r="I4" s="29" t="s">
        <v>124</v>
      </c>
    </row>
    <row r="5" spans="1:9" x14ac:dyDescent="0.35">
      <c r="A5" s="17" t="s">
        <v>9</v>
      </c>
      <c r="B5" s="17" t="s">
        <v>10</v>
      </c>
      <c r="C5" s="25">
        <v>45623</v>
      </c>
      <c r="D5" s="6">
        <v>2</v>
      </c>
      <c r="E5" s="6"/>
      <c r="F5" s="6">
        <v>6</v>
      </c>
      <c r="G5" s="6"/>
      <c r="H5" s="6">
        <v>0</v>
      </c>
      <c r="I5" s="29" t="s">
        <v>124</v>
      </c>
    </row>
    <row r="6" spans="1:9" x14ac:dyDescent="0.35">
      <c r="A6" s="17" t="s">
        <v>9</v>
      </c>
      <c r="B6" s="17" t="s">
        <v>10</v>
      </c>
      <c r="C6" s="25">
        <v>45623</v>
      </c>
      <c r="D6" s="6">
        <v>2</v>
      </c>
      <c r="E6" s="6"/>
      <c r="F6" s="6">
        <v>5</v>
      </c>
      <c r="G6" s="6"/>
      <c r="H6" s="6">
        <v>0</v>
      </c>
      <c r="I6" s="29" t="s">
        <v>124</v>
      </c>
    </row>
    <row r="7" spans="1:9" x14ac:dyDescent="0.35">
      <c r="A7" s="17" t="s">
        <v>9</v>
      </c>
      <c r="B7" s="17" t="s">
        <v>10</v>
      </c>
      <c r="C7" s="25">
        <v>45623</v>
      </c>
      <c r="D7" s="6">
        <v>2</v>
      </c>
      <c r="E7" s="6"/>
      <c r="F7" s="6">
        <v>4</v>
      </c>
      <c r="G7" s="6"/>
      <c r="H7" s="6">
        <v>0</v>
      </c>
      <c r="I7" s="29" t="s">
        <v>124</v>
      </c>
    </row>
    <row r="8" spans="1:9" x14ac:dyDescent="0.35">
      <c r="A8" s="17" t="s">
        <v>9</v>
      </c>
      <c r="B8" s="17" t="s">
        <v>10</v>
      </c>
      <c r="C8" s="25">
        <v>45623</v>
      </c>
      <c r="D8" s="6">
        <v>2</v>
      </c>
      <c r="E8" s="6"/>
      <c r="F8" s="6">
        <v>4.5</v>
      </c>
      <c r="G8" s="6"/>
      <c r="H8" s="6">
        <v>0</v>
      </c>
      <c r="I8" s="29" t="s">
        <v>124</v>
      </c>
    </row>
    <row r="9" spans="1:9" x14ac:dyDescent="0.35">
      <c r="A9" s="17" t="s">
        <v>9</v>
      </c>
      <c r="B9" s="17" t="s">
        <v>10</v>
      </c>
      <c r="C9" s="25">
        <v>45623</v>
      </c>
      <c r="D9" s="6">
        <v>3</v>
      </c>
      <c r="E9" s="6"/>
      <c r="F9" s="6">
        <v>6.5</v>
      </c>
      <c r="G9" s="6"/>
      <c r="H9" s="6">
        <v>0</v>
      </c>
      <c r="I9" s="29" t="s">
        <v>124</v>
      </c>
    </row>
    <row r="10" spans="1:9" x14ac:dyDescent="0.35">
      <c r="A10" s="17" t="s">
        <v>9</v>
      </c>
      <c r="B10" s="17" t="s">
        <v>10</v>
      </c>
      <c r="C10" s="25">
        <v>45623</v>
      </c>
      <c r="D10" s="6">
        <v>3</v>
      </c>
      <c r="E10" s="6"/>
      <c r="F10" s="6">
        <v>5</v>
      </c>
      <c r="G10" s="6"/>
      <c r="H10" s="6">
        <v>0</v>
      </c>
      <c r="I10" s="29" t="s">
        <v>124</v>
      </c>
    </row>
    <row r="11" spans="1:9" x14ac:dyDescent="0.35">
      <c r="A11" s="17" t="s">
        <v>9</v>
      </c>
      <c r="B11" s="17" t="s">
        <v>10</v>
      </c>
      <c r="C11" s="25">
        <v>45623</v>
      </c>
      <c r="D11" s="6">
        <v>3</v>
      </c>
      <c r="E11" s="6"/>
      <c r="F11" s="6">
        <v>3</v>
      </c>
      <c r="G11" s="6"/>
      <c r="H11" s="6">
        <v>0</v>
      </c>
      <c r="I11" s="29" t="s">
        <v>124</v>
      </c>
    </row>
    <row r="12" spans="1:9" x14ac:dyDescent="0.35">
      <c r="A12" s="17" t="s">
        <v>9</v>
      </c>
      <c r="B12" s="17" t="s">
        <v>10</v>
      </c>
      <c r="C12" s="25">
        <v>45623</v>
      </c>
      <c r="D12" s="6">
        <v>3</v>
      </c>
      <c r="E12" s="6"/>
      <c r="F12" s="6">
        <v>3</v>
      </c>
      <c r="G12" s="26"/>
      <c r="H12" s="6">
        <v>0</v>
      </c>
      <c r="I12" s="29" t="s">
        <v>124</v>
      </c>
    </row>
    <row r="13" spans="1:9" x14ac:dyDescent="0.35">
      <c r="A13" s="17" t="s">
        <v>9</v>
      </c>
      <c r="B13" s="17" t="s">
        <v>10</v>
      </c>
      <c r="C13" s="25">
        <v>45623</v>
      </c>
      <c r="D13" s="6">
        <v>4</v>
      </c>
      <c r="E13" s="6"/>
      <c r="F13" s="6">
        <v>7</v>
      </c>
      <c r="G13" s="6"/>
      <c r="H13" s="6">
        <v>0</v>
      </c>
      <c r="I13" s="29" t="s">
        <v>124</v>
      </c>
    </row>
    <row r="14" spans="1:9" x14ac:dyDescent="0.35">
      <c r="A14" s="17" t="s">
        <v>9</v>
      </c>
      <c r="B14" s="17" t="s">
        <v>10</v>
      </c>
      <c r="C14" s="25">
        <v>45623</v>
      </c>
      <c r="D14" s="6">
        <v>4</v>
      </c>
      <c r="E14" s="6"/>
      <c r="F14" s="6">
        <v>5</v>
      </c>
      <c r="G14" s="6"/>
      <c r="H14" s="6">
        <v>0</v>
      </c>
      <c r="I14" s="29" t="s">
        <v>124</v>
      </c>
    </row>
    <row r="15" spans="1:9" x14ac:dyDescent="0.35">
      <c r="A15" s="17" t="s">
        <v>9</v>
      </c>
      <c r="B15" s="17" t="s">
        <v>10</v>
      </c>
      <c r="C15" s="25">
        <v>45623</v>
      </c>
      <c r="D15" s="6">
        <v>5</v>
      </c>
      <c r="E15" s="6"/>
      <c r="F15" s="6">
        <v>8</v>
      </c>
      <c r="G15" s="6"/>
      <c r="H15" s="6">
        <v>0</v>
      </c>
      <c r="I15" s="29" t="s">
        <v>124</v>
      </c>
    </row>
    <row r="16" spans="1:9" x14ac:dyDescent="0.35">
      <c r="A16" s="17" t="s">
        <v>9</v>
      </c>
      <c r="B16" s="17" t="s">
        <v>10</v>
      </c>
      <c r="C16" s="25">
        <v>45623</v>
      </c>
      <c r="D16" s="6">
        <v>5</v>
      </c>
      <c r="E16" s="6"/>
      <c r="F16" s="6">
        <v>5</v>
      </c>
      <c r="G16" s="6"/>
      <c r="H16" s="6">
        <v>0</v>
      </c>
      <c r="I16" s="29" t="s">
        <v>124</v>
      </c>
    </row>
    <row r="17" spans="1:9" x14ac:dyDescent="0.35">
      <c r="A17" s="17" t="s">
        <v>9</v>
      </c>
      <c r="B17" s="17" t="s">
        <v>10</v>
      </c>
      <c r="C17" s="25">
        <v>45623</v>
      </c>
      <c r="D17" s="6">
        <v>5</v>
      </c>
      <c r="E17" s="6"/>
      <c r="F17" s="6">
        <v>8</v>
      </c>
      <c r="G17" s="6"/>
      <c r="H17" s="6">
        <v>0</v>
      </c>
      <c r="I17" s="29" t="s">
        <v>124</v>
      </c>
    </row>
    <row r="18" spans="1:9" x14ac:dyDescent="0.35">
      <c r="A18" s="17" t="s">
        <v>9</v>
      </c>
      <c r="B18" s="17" t="s">
        <v>10</v>
      </c>
      <c r="C18" s="25">
        <v>45623</v>
      </c>
      <c r="D18" s="6">
        <v>5</v>
      </c>
      <c r="E18" s="6"/>
      <c r="F18" s="6">
        <v>6</v>
      </c>
      <c r="G18" s="6"/>
      <c r="H18" s="6">
        <v>0</v>
      </c>
      <c r="I18" s="29" t="s">
        <v>124</v>
      </c>
    </row>
    <row r="19" spans="1:9" x14ac:dyDescent="0.35">
      <c r="A19" s="17" t="s">
        <v>9</v>
      </c>
      <c r="B19" s="17" t="s">
        <v>10</v>
      </c>
      <c r="C19" s="25">
        <v>45623</v>
      </c>
      <c r="D19" s="6">
        <v>5</v>
      </c>
      <c r="E19" s="6"/>
      <c r="F19" s="6">
        <v>5</v>
      </c>
      <c r="G19" s="6"/>
      <c r="H19" s="6">
        <v>0</v>
      </c>
      <c r="I19" s="29" t="s">
        <v>124</v>
      </c>
    </row>
    <row r="20" spans="1:9" x14ac:dyDescent="0.35">
      <c r="A20" s="17" t="s">
        <v>9</v>
      </c>
      <c r="B20" s="17" t="s">
        <v>10</v>
      </c>
      <c r="C20" s="25">
        <v>45623</v>
      </c>
      <c r="D20" s="6">
        <v>6</v>
      </c>
      <c r="E20" s="6"/>
      <c r="F20" s="6">
        <v>7</v>
      </c>
      <c r="G20" s="6"/>
      <c r="H20" s="6">
        <v>0</v>
      </c>
      <c r="I20" s="29" t="s">
        <v>124</v>
      </c>
    </row>
    <row r="21" spans="1:9" x14ac:dyDescent="0.35">
      <c r="A21" s="17" t="s">
        <v>9</v>
      </c>
      <c r="B21" s="17" t="s">
        <v>10</v>
      </c>
      <c r="C21" s="25">
        <v>45623</v>
      </c>
      <c r="D21" s="6">
        <v>6</v>
      </c>
      <c r="E21" s="6"/>
      <c r="F21" s="6">
        <v>4</v>
      </c>
      <c r="G21" s="6"/>
      <c r="H21" s="6">
        <v>0</v>
      </c>
      <c r="I21" s="29" t="s">
        <v>124</v>
      </c>
    </row>
    <row r="22" spans="1:9" x14ac:dyDescent="0.35">
      <c r="A22" s="17" t="s">
        <v>9</v>
      </c>
      <c r="B22" s="17" t="s">
        <v>10</v>
      </c>
      <c r="C22" s="25">
        <v>45623</v>
      </c>
      <c r="D22" s="6">
        <v>6</v>
      </c>
      <c r="E22" s="6"/>
      <c r="F22" s="6">
        <v>6.5</v>
      </c>
      <c r="G22" s="6"/>
      <c r="H22" s="6">
        <v>0</v>
      </c>
      <c r="I22" s="29" t="s">
        <v>124</v>
      </c>
    </row>
    <row r="23" spans="1:9" x14ac:dyDescent="0.35">
      <c r="A23" s="17" t="s">
        <v>9</v>
      </c>
      <c r="B23" s="17" t="s">
        <v>10</v>
      </c>
      <c r="C23" s="25">
        <v>45623</v>
      </c>
      <c r="D23" s="6">
        <v>6</v>
      </c>
      <c r="E23" s="6"/>
      <c r="F23" s="6">
        <v>9</v>
      </c>
      <c r="G23" s="6"/>
      <c r="H23" s="6">
        <v>0</v>
      </c>
      <c r="I23" s="29" t="s">
        <v>124</v>
      </c>
    </row>
    <row r="24" spans="1:9" x14ac:dyDescent="0.35">
      <c r="A24" s="17" t="s">
        <v>9</v>
      </c>
      <c r="B24" s="17" t="s">
        <v>10</v>
      </c>
      <c r="C24" s="25">
        <v>45623</v>
      </c>
      <c r="D24" s="6">
        <v>6</v>
      </c>
      <c r="E24" s="6"/>
      <c r="F24" s="6">
        <v>5</v>
      </c>
      <c r="G24" s="6"/>
      <c r="H24" s="6">
        <v>0</v>
      </c>
      <c r="I24" s="29" t="s">
        <v>124</v>
      </c>
    </row>
    <row r="25" spans="1:9" x14ac:dyDescent="0.35">
      <c r="A25" s="17" t="s">
        <v>9</v>
      </c>
      <c r="B25" s="17" t="s">
        <v>10</v>
      </c>
      <c r="C25" s="25">
        <v>45623</v>
      </c>
      <c r="D25" s="6">
        <v>7</v>
      </c>
      <c r="E25" s="6"/>
      <c r="F25" s="6">
        <v>6</v>
      </c>
      <c r="G25" s="6"/>
      <c r="H25" s="6">
        <v>0</v>
      </c>
      <c r="I25" s="29" t="s">
        <v>124</v>
      </c>
    </row>
    <row r="26" spans="1:9" x14ac:dyDescent="0.35">
      <c r="A26" s="17" t="s">
        <v>9</v>
      </c>
      <c r="B26" s="17" t="s">
        <v>10</v>
      </c>
      <c r="C26" s="25">
        <v>45623</v>
      </c>
      <c r="D26" s="6">
        <v>7</v>
      </c>
      <c r="E26" s="6"/>
      <c r="F26" s="6">
        <v>5</v>
      </c>
      <c r="G26" s="6"/>
      <c r="H26" s="6">
        <v>0</v>
      </c>
      <c r="I26" s="29" t="s">
        <v>124</v>
      </c>
    </row>
    <row r="27" spans="1:9" x14ac:dyDescent="0.35">
      <c r="A27" s="17" t="s">
        <v>9</v>
      </c>
      <c r="B27" s="17" t="s">
        <v>10</v>
      </c>
      <c r="C27" s="25">
        <v>45623</v>
      </c>
      <c r="D27" s="6">
        <v>7</v>
      </c>
      <c r="E27" s="6"/>
      <c r="F27" s="6">
        <v>3</v>
      </c>
      <c r="G27" s="6"/>
      <c r="H27" s="6">
        <v>0</v>
      </c>
      <c r="I27" s="29" t="s">
        <v>124</v>
      </c>
    </row>
    <row r="28" spans="1:9" x14ac:dyDescent="0.35">
      <c r="A28" s="17" t="s">
        <v>9</v>
      </c>
      <c r="B28" s="17" t="s">
        <v>10</v>
      </c>
      <c r="C28" s="25">
        <v>45623</v>
      </c>
      <c r="D28" s="6">
        <v>7</v>
      </c>
      <c r="E28" s="6"/>
      <c r="F28" s="6">
        <v>3</v>
      </c>
      <c r="G28" s="6"/>
      <c r="H28" s="6">
        <v>0</v>
      </c>
      <c r="I28" s="29" t="s">
        <v>124</v>
      </c>
    </row>
    <row r="29" spans="1:9" x14ac:dyDescent="0.35">
      <c r="A29" s="17" t="s">
        <v>9</v>
      </c>
      <c r="B29" s="17" t="s">
        <v>10</v>
      </c>
      <c r="C29" s="25">
        <v>45623</v>
      </c>
      <c r="D29" s="6">
        <v>7</v>
      </c>
      <c r="E29" s="6"/>
      <c r="F29" s="6">
        <v>2.5</v>
      </c>
      <c r="G29" s="6"/>
      <c r="H29" s="6">
        <v>0</v>
      </c>
      <c r="I29" s="29" t="s">
        <v>124</v>
      </c>
    </row>
    <row r="30" spans="1:9" x14ac:dyDescent="0.35">
      <c r="A30" s="17" t="s">
        <v>9</v>
      </c>
      <c r="B30" s="17" t="s">
        <v>10</v>
      </c>
      <c r="C30" s="25">
        <v>45623</v>
      </c>
      <c r="D30" s="6">
        <v>8</v>
      </c>
      <c r="E30" s="6"/>
      <c r="F30" s="6">
        <v>13</v>
      </c>
      <c r="G30" s="6"/>
      <c r="H30" s="6">
        <v>0</v>
      </c>
      <c r="I30" s="29" t="s">
        <v>125</v>
      </c>
    </row>
    <row r="31" spans="1:9" x14ac:dyDescent="0.35">
      <c r="A31" s="17" t="s">
        <v>9</v>
      </c>
      <c r="B31" s="17" t="s">
        <v>10</v>
      </c>
      <c r="C31" s="25">
        <v>45623</v>
      </c>
      <c r="D31" s="6">
        <v>8</v>
      </c>
      <c r="E31" s="6"/>
      <c r="F31" s="6">
        <v>3</v>
      </c>
      <c r="G31" s="6"/>
      <c r="H31" s="6">
        <v>0</v>
      </c>
      <c r="I31" s="29" t="s">
        <v>125</v>
      </c>
    </row>
    <row r="32" spans="1:9" x14ac:dyDescent="0.35">
      <c r="A32" s="17" t="s">
        <v>9</v>
      </c>
      <c r="B32" s="17" t="s">
        <v>10</v>
      </c>
      <c r="C32" s="25">
        <v>45623</v>
      </c>
      <c r="D32" s="6">
        <v>8</v>
      </c>
      <c r="E32" s="6"/>
      <c r="F32" s="6">
        <v>3</v>
      </c>
      <c r="G32" s="6"/>
      <c r="H32" s="6">
        <v>0</v>
      </c>
      <c r="I32" s="29" t="s">
        <v>125</v>
      </c>
    </row>
    <row r="33" spans="1:9" x14ac:dyDescent="0.35">
      <c r="A33" s="17" t="s">
        <v>9</v>
      </c>
      <c r="B33" s="17" t="s">
        <v>10</v>
      </c>
      <c r="C33" s="25">
        <v>45623</v>
      </c>
      <c r="D33" s="6">
        <v>8</v>
      </c>
      <c r="E33" s="6"/>
      <c r="F33" s="6">
        <v>3</v>
      </c>
      <c r="G33" s="6"/>
      <c r="H33" s="6">
        <v>0</v>
      </c>
      <c r="I33" s="29" t="s">
        <v>125</v>
      </c>
    </row>
    <row r="34" spans="1:9" x14ac:dyDescent="0.35">
      <c r="A34" s="17" t="s">
        <v>9</v>
      </c>
      <c r="B34" s="17" t="s">
        <v>10</v>
      </c>
      <c r="C34" s="25">
        <v>45623</v>
      </c>
      <c r="D34" s="6">
        <v>8</v>
      </c>
      <c r="E34" s="6"/>
      <c r="F34" s="6">
        <v>4</v>
      </c>
      <c r="G34" s="6"/>
      <c r="H34" s="6">
        <v>0</v>
      </c>
      <c r="I34" s="29" t="s">
        <v>125</v>
      </c>
    </row>
    <row r="35" spans="1:9" x14ac:dyDescent="0.35">
      <c r="A35" s="17" t="s">
        <v>9</v>
      </c>
      <c r="B35" s="17" t="s">
        <v>10</v>
      </c>
      <c r="C35" s="25">
        <v>45623</v>
      </c>
      <c r="D35" s="6">
        <v>8</v>
      </c>
      <c r="E35" s="6"/>
      <c r="F35" s="6">
        <v>4</v>
      </c>
      <c r="G35" s="6"/>
      <c r="H35" s="6">
        <v>0</v>
      </c>
      <c r="I35" s="29" t="s">
        <v>125</v>
      </c>
    </row>
    <row r="36" spans="1:9" x14ac:dyDescent="0.35">
      <c r="A36" s="17" t="s">
        <v>9</v>
      </c>
      <c r="B36" s="17" t="s">
        <v>10</v>
      </c>
      <c r="C36" s="25">
        <v>45623</v>
      </c>
      <c r="D36" s="6">
        <v>9</v>
      </c>
      <c r="E36" s="6"/>
      <c r="F36" s="6">
        <v>7</v>
      </c>
      <c r="G36" s="6"/>
      <c r="H36" s="6">
        <v>0</v>
      </c>
      <c r="I36" s="29" t="s">
        <v>125</v>
      </c>
    </row>
    <row r="37" spans="1:9" x14ac:dyDescent="0.35">
      <c r="A37" s="17" t="s">
        <v>9</v>
      </c>
      <c r="B37" s="17" t="s">
        <v>10</v>
      </c>
      <c r="C37" s="25">
        <v>45623</v>
      </c>
      <c r="D37" s="6">
        <v>9</v>
      </c>
      <c r="E37" s="6"/>
      <c r="F37" s="6">
        <v>3</v>
      </c>
      <c r="G37" s="6"/>
      <c r="H37" s="6">
        <v>0</v>
      </c>
      <c r="I37" s="29" t="s">
        <v>125</v>
      </c>
    </row>
    <row r="38" spans="1:9" x14ac:dyDescent="0.35">
      <c r="A38" s="17" t="s">
        <v>9</v>
      </c>
      <c r="B38" s="17" t="s">
        <v>10</v>
      </c>
      <c r="C38" s="25">
        <v>45623</v>
      </c>
      <c r="D38" s="6">
        <v>9</v>
      </c>
      <c r="E38" s="6"/>
      <c r="F38" s="6">
        <v>3</v>
      </c>
      <c r="G38" s="6"/>
      <c r="H38" s="6">
        <v>0</v>
      </c>
      <c r="I38" s="29" t="s">
        <v>125</v>
      </c>
    </row>
    <row r="39" spans="1:9" x14ac:dyDescent="0.35">
      <c r="A39" s="17" t="s">
        <v>9</v>
      </c>
      <c r="B39" s="17" t="s">
        <v>10</v>
      </c>
      <c r="C39" s="25">
        <v>45623</v>
      </c>
      <c r="D39" s="6">
        <v>9</v>
      </c>
      <c r="E39" s="6"/>
      <c r="F39" s="6">
        <v>2</v>
      </c>
      <c r="G39" s="6"/>
      <c r="H39" s="6">
        <v>0</v>
      </c>
      <c r="I39" s="29" t="s">
        <v>125</v>
      </c>
    </row>
    <row r="40" spans="1:9" x14ac:dyDescent="0.35">
      <c r="A40" s="17" t="s">
        <v>9</v>
      </c>
      <c r="B40" s="17" t="s">
        <v>10</v>
      </c>
      <c r="C40" s="25">
        <v>45623</v>
      </c>
      <c r="D40" s="6">
        <v>9</v>
      </c>
      <c r="E40" s="6"/>
      <c r="F40" s="6">
        <v>2.5</v>
      </c>
      <c r="G40" s="6"/>
      <c r="H40" s="6">
        <v>0</v>
      </c>
      <c r="I40" s="29" t="s">
        <v>125</v>
      </c>
    </row>
    <row r="41" spans="1:9" x14ac:dyDescent="0.35">
      <c r="A41" s="17" t="s">
        <v>9</v>
      </c>
      <c r="B41" s="17" t="s">
        <v>10</v>
      </c>
      <c r="C41" s="25">
        <v>45623</v>
      </c>
      <c r="D41" s="6">
        <v>9</v>
      </c>
      <c r="E41" s="6"/>
      <c r="F41" s="6">
        <v>5</v>
      </c>
      <c r="G41" s="6"/>
      <c r="H41" s="6">
        <v>0</v>
      </c>
      <c r="I41" s="29" t="s">
        <v>125</v>
      </c>
    </row>
    <row r="42" spans="1:9" x14ac:dyDescent="0.35">
      <c r="A42" s="17" t="s">
        <v>9</v>
      </c>
      <c r="B42" s="17" t="s">
        <v>10</v>
      </c>
      <c r="C42" s="25">
        <v>45623</v>
      </c>
      <c r="D42" s="6">
        <v>10</v>
      </c>
      <c r="E42" s="6"/>
      <c r="F42" s="6">
        <v>6</v>
      </c>
      <c r="G42" s="6"/>
      <c r="H42" s="6">
        <v>0</v>
      </c>
      <c r="I42" s="29" t="s">
        <v>125</v>
      </c>
    </row>
    <row r="43" spans="1:9" x14ac:dyDescent="0.35">
      <c r="A43" s="17" t="s">
        <v>9</v>
      </c>
      <c r="B43" s="17" t="s">
        <v>10</v>
      </c>
      <c r="C43" s="25">
        <v>45623</v>
      </c>
      <c r="D43" s="6">
        <v>10</v>
      </c>
      <c r="E43" s="6"/>
      <c r="F43" s="6">
        <v>3</v>
      </c>
      <c r="G43" s="6"/>
      <c r="H43" s="6">
        <v>0</v>
      </c>
      <c r="I43" s="29" t="s">
        <v>125</v>
      </c>
    </row>
    <row r="44" spans="1:9" x14ac:dyDescent="0.35">
      <c r="A44" s="17" t="s">
        <v>9</v>
      </c>
      <c r="B44" s="17" t="s">
        <v>10</v>
      </c>
      <c r="C44" s="25">
        <v>45623</v>
      </c>
      <c r="D44" s="6">
        <v>10</v>
      </c>
      <c r="E44" s="6"/>
      <c r="F44" s="6">
        <v>3</v>
      </c>
      <c r="G44" s="6"/>
      <c r="H44" s="6">
        <v>0</v>
      </c>
      <c r="I44" s="29" t="s">
        <v>125</v>
      </c>
    </row>
    <row r="45" spans="1:9" x14ac:dyDescent="0.35">
      <c r="A45" s="17" t="s">
        <v>9</v>
      </c>
      <c r="B45" s="17" t="s">
        <v>10</v>
      </c>
      <c r="C45" s="25">
        <v>45623</v>
      </c>
      <c r="D45" s="6">
        <v>10</v>
      </c>
      <c r="E45" s="6"/>
      <c r="F45" s="6">
        <v>5</v>
      </c>
      <c r="G45" s="6"/>
      <c r="H45" s="6">
        <v>0</v>
      </c>
      <c r="I45" s="29" t="s">
        <v>125</v>
      </c>
    </row>
    <row r="46" spans="1:9" x14ac:dyDescent="0.35">
      <c r="A46" s="17" t="s">
        <v>9</v>
      </c>
      <c r="B46" s="17" t="s">
        <v>10</v>
      </c>
      <c r="C46" s="25">
        <v>45623</v>
      </c>
      <c r="D46" s="6">
        <v>10</v>
      </c>
      <c r="E46" s="6"/>
      <c r="F46" s="6">
        <v>3</v>
      </c>
      <c r="G46" s="6"/>
      <c r="H46" s="6">
        <v>0</v>
      </c>
      <c r="I46" s="29" t="s">
        <v>125</v>
      </c>
    </row>
    <row r="47" spans="1:9" x14ac:dyDescent="0.35">
      <c r="A47" s="17" t="s">
        <v>9</v>
      </c>
      <c r="B47" s="17" t="s">
        <v>10</v>
      </c>
      <c r="C47" s="25">
        <v>45623</v>
      </c>
      <c r="D47" s="6">
        <v>10</v>
      </c>
      <c r="E47" s="6"/>
      <c r="F47" s="6">
        <v>5</v>
      </c>
      <c r="G47" s="6"/>
      <c r="H47" s="6">
        <v>0</v>
      </c>
      <c r="I47" s="29" t="s">
        <v>125</v>
      </c>
    </row>
    <row r="48" spans="1:9" x14ac:dyDescent="0.35">
      <c r="A48" s="17" t="s">
        <v>9</v>
      </c>
      <c r="B48" s="17" t="s">
        <v>10</v>
      </c>
      <c r="C48" s="25">
        <v>45623</v>
      </c>
      <c r="D48" s="6">
        <v>10</v>
      </c>
      <c r="E48" s="6"/>
      <c r="F48" s="6">
        <v>6</v>
      </c>
      <c r="G48" s="6"/>
      <c r="H48" s="6">
        <v>0</v>
      </c>
      <c r="I48" s="29" t="s">
        <v>125</v>
      </c>
    </row>
    <row r="49" spans="1:9" x14ac:dyDescent="0.35">
      <c r="A49" s="17" t="s">
        <v>9</v>
      </c>
      <c r="B49" s="17" t="s">
        <v>10</v>
      </c>
      <c r="C49" s="25">
        <v>45623</v>
      </c>
      <c r="D49" s="6">
        <v>10</v>
      </c>
      <c r="E49" s="6"/>
      <c r="F49" s="6">
        <v>3</v>
      </c>
      <c r="G49" s="6"/>
      <c r="H49" s="6">
        <v>0</v>
      </c>
      <c r="I49" s="29" t="s">
        <v>125</v>
      </c>
    </row>
    <row r="50" spans="1:9" x14ac:dyDescent="0.35">
      <c r="A50" s="17" t="s">
        <v>9</v>
      </c>
      <c r="B50" s="17" t="s">
        <v>10</v>
      </c>
      <c r="C50" s="25">
        <v>45623</v>
      </c>
      <c r="D50" s="6">
        <v>10</v>
      </c>
      <c r="E50" s="6"/>
      <c r="F50" s="6">
        <v>4</v>
      </c>
      <c r="G50" s="6"/>
      <c r="H50" s="6">
        <v>0</v>
      </c>
      <c r="I50" s="29" t="s">
        <v>125</v>
      </c>
    </row>
    <row r="51" spans="1:9" x14ac:dyDescent="0.35">
      <c r="A51" s="17" t="s">
        <v>9</v>
      </c>
      <c r="B51" s="17" t="s">
        <v>10</v>
      </c>
      <c r="C51" s="25">
        <v>45623</v>
      </c>
      <c r="D51" s="6">
        <v>10</v>
      </c>
      <c r="E51" s="6"/>
      <c r="F51" s="6">
        <v>3</v>
      </c>
      <c r="G51" s="6"/>
      <c r="H51" s="6">
        <v>0</v>
      </c>
      <c r="I51" s="29" t="s">
        <v>125</v>
      </c>
    </row>
    <row r="52" spans="1:9" x14ac:dyDescent="0.35">
      <c r="A52" s="17" t="s">
        <v>9</v>
      </c>
      <c r="B52" s="17" t="s">
        <v>10</v>
      </c>
      <c r="C52" s="25">
        <v>45623</v>
      </c>
      <c r="D52" s="6">
        <v>11</v>
      </c>
      <c r="E52" s="6"/>
      <c r="F52" s="6">
        <v>2</v>
      </c>
      <c r="G52" s="6"/>
      <c r="H52" s="6">
        <v>0</v>
      </c>
      <c r="I52" s="29" t="s">
        <v>125</v>
      </c>
    </row>
    <row r="53" spans="1:9" x14ac:dyDescent="0.35">
      <c r="A53" s="17" t="s">
        <v>9</v>
      </c>
      <c r="B53" s="17" t="s">
        <v>10</v>
      </c>
      <c r="C53" s="25">
        <v>45623</v>
      </c>
      <c r="D53" s="6">
        <v>11</v>
      </c>
      <c r="E53" s="6"/>
      <c r="F53" s="6">
        <v>2</v>
      </c>
      <c r="G53" s="6"/>
      <c r="H53" s="6">
        <v>0</v>
      </c>
      <c r="I53" s="29" t="s">
        <v>125</v>
      </c>
    </row>
    <row r="54" spans="1:9" x14ac:dyDescent="0.35">
      <c r="A54" s="17" t="s">
        <v>9</v>
      </c>
      <c r="B54" s="17" t="s">
        <v>10</v>
      </c>
      <c r="C54" s="25">
        <v>45623</v>
      </c>
      <c r="D54" s="6">
        <v>11</v>
      </c>
      <c r="E54" s="6"/>
      <c r="F54" s="6">
        <v>2</v>
      </c>
      <c r="G54" s="6"/>
      <c r="H54" s="6">
        <v>0</v>
      </c>
      <c r="I54" s="29" t="s">
        <v>125</v>
      </c>
    </row>
    <row r="55" spans="1:9" x14ac:dyDescent="0.35">
      <c r="A55" s="17" t="s">
        <v>9</v>
      </c>
      <c r="B55" s="17" t="s">
        <v>10</v>
      </c>
      <c r="C55" s="25">
        <v>45623</v>
      </c>
      <c r="D55" s="6">
        <v>11</v>
      </c>
      <c r="E55" s="6"/>
      <c r="F55" s="6">
        <v>1</v>
      </c>
      <c r="G55" s="6"/>
      <c r="H55" s="6">
        <v>0</v>
      </c>
      <c r="I55" s="29" t="s">
        <v>125</v>
      </c>
    </row>
    <row r="56" spans="1:9" x14ac:dyDescent="0.35">
      <c r="A56" s="17" t="s">
        <v>9</v>
      </c>
      <c r="B56" s="17" t="s">
        <v>10</v>
      </c>
      <c r="C56" s="25">
        <v>45623</v>
      </c>
      <c r="D56" s="6">
        <v>11</v>
      </c>
      <c r="E56" s="6"/>
      <c r="F56" s="6">
        <v>1</v>
      </c>
      <c r="G56" s="6"/>
      <c r="H56" s="6">
        <v>0</v>
      </c>
      <c r="I56" s="29" t="s">
        <v>125</v>
      </c>
    </row>
    <row r="57" spans="1:9" x14ac:dyDescent="0.35">
      <c r="A57" s="17" t="s">
        <v>9</v>
      </c>
      <c r="B57" s="17" t="s">
        <v>10</v>
      </c>
      <c r="C57" s="25">
        <v>45623</v>
      </c>
      <c r="D57" s="6">
        <v>11</v>
      </c>
      <c r="E57" s="6"/>
      <c r="F57" s="6">
        <v>1.5</v>
      </c>
      <c r="G57" s="6"/>
      <c r="H57" s="6">
        <v>0</v>
      </c>
      <c r="I57" s="29" t="s">
        <v>125</v>
      </c>
    </row>
    <row r="58" spans="1:9" x14ac:dyDescent="0.35">
      <c r="A58" s="17" t="s">
        <v>9</v>
      </c>
      <c r="B58" s="17" t="s">
        <v>10</v>
      </c>
      <c r="C58" s="25">
        <v>45623</v>
      </c>
      <c r="D58" s="6">
        <v>12</v>
      </c>
      <c r="E58" s="6"/>
      <c r="F58" s="6">
        <v>16</v>
      </c>
      <c r="G58" s="6"/>
      <c r="H58" s="6">
        <v>0</v>
      </c>
      <c r="I58" s="29" t="s">
        <v>125</v>
      </c>
    </row>
    <row r="59" spans="1:9" x14ac:dyDescent="0.35">
      <c r="A59" s="17" t="s">
        <v>9</v>
      </c>
      <c r="B59" s="17" t="s">
        <v>10</v>
      </c>
      <c r="C59" s="25">
        <v>45623</v>
      </c>
      <c r="D59" s="6">
        <v>12</v>
      </c>
      <c r="E59" s="6"/>
      <c r="F59" s="6">
        <v>3</v>
      </c>
      <c r="G59" s="6"/>
      <c r="H59" s="6">
        <v>0</v>
      </c>
      <c r="I59" s="29" t="s">
        <v>125</v>
      </c>
    </row>
    <row r="60" spans="1:9" x14ac:dyDescent="0.35">
      <c r="A60" s="17" t="s">
        <v>9</v>
      </c>
      <c r="B60" s="17" t="s">
        <v>10</v>
      </c>
      <c r="C60" s="25">
        <v>45623</v>
      </c>
      <c r="D60" s="6">
        <v>12</v>
      </c>
      <c r="E60" s="6"/>
      <c r="F60" s="6">
        <v>2</v>
      </c>
      <c r="G60" s="6"/>
      <c r="H60" s="6">
        <v>0</v>
      </c>
      <c r="I60" s="29" t="s">
        <v>125</v>
      </c>
    </row>
    <row r="61" spans="1:9" x14ac:dyDescent="0.35">
      <c r="A61" s="17" t="s">
        <v>9</v>
      </c>
      <c r="B61" s="17" t="s">
        <v>10</v>
      </c>
      <c r="C61" s="25">
        <v>45623</v>
      </c>
      <c r="D61" s="6">
        <v>12</v>
      </c>
      <c r="E61" s="6"/>
      <c r="F61" s="6">
        <v>3</v>
      </c>
      <c r="G61" s="6"/>
      <c r="H61" s="6">
        <v>0</v>
      </c>
      <c r="I61" s="29" t="s">
        <v>125</v>
      </c>
    </row>
    <row r="62" spans="1:9" x14ac:dyDescent="0.35">
      <c r="A62" s="17" t="s">
        <v>9</v>
      </c>
      <c r="B62" s="17" t="s">
        <v>10</v>
      </c>
      <c r="C62" s="25">
        <v>45623</v>
      </c>
      <c r="D62" s="6">
        <v>12</v>
      </c>
      <c r="E62" s="6"/>
      <c r="F62" s="6">
        <v>2</v>
      </c>
      <c r="G62" s="6"/>
      <c r="H62" s="6">
        <v>0</v>
      </c>
      <c r="I62" s="29" t="s">
        <v>125</v>
      </c>
    </row>
    <row r="63" spans="1:9" x14ac:dyDescent="0.35">
      <c r="A63" s="17" t="s">
        <v>9</v>
      </c>
      <c r="B63" s="17" t="s">
        <v>10</v>
      </c>
      <c r="C63" s="25">
        <v>45623</v>
      </c>
      <c r="D63" s="6">
        <v>12</v>
      </c>
      <c r="E63" s="6"/>
      <c r="F63" s="6">
        <v>6.5</v>
      </c>
      <c r="G63" s="6"/>
      <c r="H63" s="6">
        <v>0</v>
      </c>
      <c r="I63" s="29" t="s">
        <v>125</v>
      </c>
    </row>
    <row r="64" spans="1:9" x14ac:dyDescent="0.35">
      <c r="A64" s="17" t="s">
        <v>9</v>
      </c>
      <c r="B64" s="17" t="s">
        <v>10</v>
      </c>
      <c r="C64" s="25">
        <v>45623</v>
      </c>
      <c r="D64" s="6">
        <v>12</v>
      </c>
      <c r="E64" s="6"/>
      <c r="F64" s="6">
        <v>3</v>
      </c>
      <c r="G64" s="6"/>
      <c r="H64" s="6">
        <v>0</v>
      </c>
      <c r="I64" s="29" t="s">
        <v>125</v>
      </c>
    </row>
    <row r="65" spans="1:9" x14ac:dyDescent="0.35">
      <c r="A65" s="17" t="s">
        <v>9</v>
      </c>
      <c r="B65" s="17" t="s">
        <v>10</v>
      </c>
      <c r="C65" s="25">
        <v>45623</v>
      </c>
      <c r="D65" s="6">
        <v>13</v>
      </c>
      <c r="E65" s="6"/>
      <c r="F65" s="6">
        <v>5</v>
      </c>
      <c r="G65" s="6"/>
      <c r="H65" s="6">
        <v>0</v>
      </c>
      <c r="I65" s="29" t="s">
        <v>125</v>
      </c>
    </row>
    <row r="66" spans="1:9" x14ac:dyDescent="0.35">
      <c r="A66" s="17" t="s">
        <v>9</v>
      </c>
      <c r="B66" s="17" t="s">
        <v>10</v>
      </c>
      <c r="C66" s="25">
        <v>45623</v>
      </c>
      <c r="D66" s="6">
        <v>13</v>
      </c>
      <c r="E66" s="6"/>
      <c r="F66" s="6">
        <v>4</v>
      </c>
      <c r="G66" s="6"/>
      <c r="H66" s="6">
        <v>0</v>
      </c>
      <c r="I66" s="29" t="s">
        <v>125</v>
      </c>
    </row>
    <row r="67" spans="1:9" x14ac:dyDescent="0.35">
      <c r="A67" s="17" t="s">
        <v>9</v>
      </c>
      <c r="B67" s="17" t="s">
        <v>10</v>
      </c>
      <c r="C67" s="25">
        <v>45623</v>
      </c>
      <c r="D67" s="6">
        <v>13</v>
      </c>
      <c r="E67" s="6"/>
      <c r="F67" s="6">
        <v>6</v>
      </c>
      <c r="G67" s="6"/>
      <c r="H67" s="6">
        <v>0</v>
      </c>
      <c r="I67" s="29" t="s">
        <v>125</v>
      </c>
    </row>
    <row r="68" spans="1:9" x14ac:dyDescent="0.35">
      <c r="A68" s="17" t="s">
        <v>9</v>
      </c>
      <c r="B68" s="17" t="s">
        <v>10</v>
      </c>
      <c r="C68" s="25">
        <v>45623</v>
      </c>
      <c r="D68" s="6">
        <v>13</v>
      </c>
      <c r="E68" s="6"/>
      <c r="F68" s="6">
        <v>2</v>
      </c>
      <c r="G68" s="6"/>
      <c r="H68" s="6">
        <v>0</v>
      </c>
      <c r="I68" s="29" t="s">
        <v>125</v>
      </c>
    </row>
    <row r="69" spans="1:9" x14ac:dyDescent="0.35">
      <c r="A69" s="17" t="s">
        <v>9</v>
      </c>
      <c r="B69" s="17" t="s">
        <v>10</v>
      </c>
      <c r="C69" s="25">
        <v>45623</v>
      </c>
      <c r="D69" s="6">
        <v>13</v>
      </c>
      <c r="E69" s="6"/>
      <c r="F69" s="6">
        <v>1</v>
      </c>
      <c r="G69" s="6"/>
      <c r="H69" s="6">
        <v>0</v>
      </c>
      <c r="I69" s="29" t="s">
        <v>125</v>
      </c>
    </row>
    <row r="70" spans="1:9" x14ac:dyDescent="0.35">
      <c r="A70" s="17" t="s">
        <v>9</v>
      </c>
      <c r="B70" s="17" t="s">
        <v>10</v>
      </c>
      <c r="C70" s="25">
        <v>45623</v>
      </c>
      <c r="D70" s="6">
        <v>13</v>
      </c>
      <c r="F70" s="6">
        <v>2</v>
      </c>
      <c r="G70" s="6"/>
      <c r="H70" s="6">
        <v>0</v>
      </c>
      <c r="I70" s="29" t="s">
        <v>125</v>
      </c>
    </row>
    <row r="71" spans="1:9" x14ac:dyDescent="0.35">
      <c r="A71" s="17" t="s">
        <v>9</v>
      </c>
      <c r="B71" s="17" t="s">
        <v>10</v>
      </c>
      <c r="C71" s="25">
        <v>45623</v>
      </c>
      <c r="D71" s="6">
        <v>13</v>
      </c>
      <c r="E71" s="6"/>
      <c r="F71" s="6">
        <v>3</v>
      </c>
      <c r="G71" s="6"/>
      <c r="H71" s="6">
        <v>0</v>
      </c>
      <c r="I71" s="29" t="s">
        <v>125</v>
      </c>
    </row>
    <row r="72" spans="1:9" x14ac:dyDescent="0.35">
      <c r="A72" s="17" t="s">
        <v>9</v>
      </c>
      <c r="B72" s="17" t="s">
        <v>10</v>
      </c>
      <c r="C72" s="25">
        <v>45623</v>
      </c>
      <c r="D72" s="6">
        <v>13</v>
      </c>
      <c r="E72" s="6"/>
      <c r="F72" s="6">
        <v>3</v>
      </c>
      <c r="G72" s="6"/>
      <c r="H72" s="6">
        <v>0</v>
      </c>
      <c r="I72" s="29" t="s">
        <v>125</v>
      </c>
    </row>
    <row r="73" spans="1:9" x14ac:dyDescent="0.35">
      <c r="A73" s="17" t="s">
        <v>9</v>
      </c>
      <c r="B73" s="17" t="s">
        <v>10</v>
      </c>
      <c r="C73" s="25">
        <v>45623</v>
      </c>
      <c r="D73" s="6">
        <v>13</v>
      </c>
      <c r="E73" s="6"/>
      <c r="F73" s="6">
        <v>4</v>
      </c>
      <c r="G73" s="6"/>
      <c r="H73" s="6">
        <v>0</v>
      </c>
      <c r="I73" s="29" t="s">
        <v>125</v>
      </c>
    </row>
    <row r="74" spans="1:9" x14ac:dyDescent="0.35">
      <c r="A74" s="17" t="s">
        <v>9</v>
      </c>
      <c r="B74" s="17" t="s">
        <v>10</v>
      </c>
      <c r="C74" s="25">
        <v>45623</v>
      </c>
      <c r="D74" s="6">
        <v>14</v>
      </c>
      <c r="E74" s="6"/>
      <c r="F74" s="6">
        <v>6</v>
      </c>
      <c r="G74" s="6"/>
      <c r="H74" s="6">
        <v>0</v>
      </c>
      <c r="I74" s="29" t="s">
        <v>125</v>
      </c>
    </row>
    <row r="75" spans="1:9" x14ac:dyDescent="0.35">
      <c r="A75" s="17" t="s">
        <v>9</v>
      </c>
      <c r="B75" s="17" t="s">
        <v>10</v>
      </c>
      <c r="C75" s="25">
        <v>45623</v>
      </c>
      <c r="D75" s="6">
        <v>14</v>
      </c>
      <c r="E75" s="6"/>
      <c r="F75" s="6">
        <v>2</v>
      </c>
      <c r="G75" s="6"/>
      <c r="H75" s="6">
        <v>0</v>
      </c>
      <c r="I75" s="29" t="s">
        <v>125</v>
      </c>
    </row>
    <row r="76" spans="1:9" x14ac:dyDescent="0.35">
      <c r="A76" s="17" t="s">
        <v>9</v>
      </c>
      <c r="B76" s="17" t="s">
        <v>10</v>
      </c>
      <c r="C76" s="25">
        <v>45623</v>
      </c>
      <c r="D76" s="6">
        <v>14</v>
      </c>
      <c r="E76" s="6"/>
      <c r="F76" s="6">
        <v>1</v>
      </c>
      <c r="G76" s="6"/>
      <c r="H76" s="6">
        <v>0</v>
      </c>
      <c r="I76" s="29" t="s">
        <v>125</v>
      </c>
    </row>
    <row r="77" spans="1:9" x14ac:dyDescent="0.35">
      <c r="A77" s="17" t="s">
        <v>9</v>
      </c>
      <c r="B77" s="17" t="s">
        <v>10</v>
      </c>
      <c r="C77" s="25">
        <v>45623</v>
      </c>
      <c r="D77" s="6">
        <v>14</v>
      </c>
      <c r="E77" s="6"/>
      <c r="F77" s="6">
        <v>2.5</v>
      </c>
      <c r="G77" s="6"/>
      <c r="H77" s="6">
        <v>0</v>
      </c>
      <c r="I77" s="29" t="s">
        <v>125</v>
      </c>
    </row>
    <row r="78" spans="1:9" x14ac:dyDescent="0.35">
      <c r="A78" s="17" t="s">
        <v>9</v>
      </c>
      <c r="B78" s="17" t="s">
        <v>10</v>
      </c>
      <c r="C78" s="25">
        <v>45623</v>
      </c>
      <c r="D78" s="6">
        <v>14</v>
      </c>
      <c r="E78" s="6"/>
      <c r="F78" s="6">
        <v>3</v>
      </c>
      <c r="G78" s="6"/>
      <c r="H78" s="6">
        <v>0</v>
      </c>
      <c r="I78" s="29" t="s">
        <v>125</v>
      </c>
    </row>
    <row r="79" spans="1:9" x14ac:dyDescent="0.35">
      <c r="A79" s="17" t="s">
        <v>9</v>
      </c>
      <c r="B79" s="17" t="s">
        <v>10</v>
      </c>
      <c r="C79" s="25">
        <v>45623</v>
      </c>
      <c r="D79" s="6">
        <v>14</v>
      </c>
      <c r="E79" s="6"/>
      <c r="F79" s="6">
        <v>4</v>
      </c>
      <c r="G79" s="6"/>
      <c r="H79" s="6">
        <v>0</v>
      </c>
      <c r="I79" s="29" t="s">
        <v>125</v>
      </c>
    </row>
    <row r="80" spans="1:9" x14ac:dyDescent="0.35">
      <c r="A80" s="17" t="s">
        <v>9</v>
      </c>
      <c r="B80" s="17" t="s">
        <v>10</v>
      </c>
      <c r="C80" s="25">
        <v>45623</v>
      </c>
      <c r="D80" s="6">
        <v>14</v>
      </c>
      <c r="E80" s="6"/>
      <c r="F80" s="6">
        <v>3.5</v>
      </c>
      <c r="G80" s="6"/>
      <c r="H80" s="6">
        <v>0</v>
      </c>
      <c r="I80" s="29" t="s">
        <v>125</v>
      </c>
    </row>
    <row r="81" spans="1:9" x14ac:dyDescent="0.35">
      <c r="A81" s="17" t="s">
        <v>9</v>
      </c>
      <c r="B81" s="17" t="s">
        <v>10</v>
      </c>
      <c r="C81" s="25">
        <v>45623</v>
      </c>
      <c r="D81" s="6">
        <v>15</v>
      </c>
      <c r="E81" s="6"/>
      <c r="F81" s="6">
        <v>5</v>
      </c>
      <c r="G81" s="6"/>
      <c r="H81" s="6">
        <v>0</v>
      </c>
      <c r="I81" s="29" t="s">
        <v>125</v>
      </c>
    </row>
    <row r="82" spans="1:9" x14ac:dyDescent="0.35">
      <c r="A82" s="17" t="s">
        <v>9</v>
      </c>
      <c r="B82" s="17" t="s">
        <v>10</v>
      </c>
      <c r="C82" s="25">
        <v>45623</v>
      </c>
      <c r="D82" s="6">
        <v>15</v>
      </c>
      <c r="E82" s="6"/>
      <c r="F82" s="6">
        <v>3</v>
      </c>
      <c r="G82" s="6"/>
      <c r="H82" s="6">
        <v>0</v>
      </c>
      <c r="I82" s="29" t="s">
        <v>125</v>
      </c>
    </row>
    <row r="83" spans="1:9" x14ac:dyDescent="0.35">
      <c r="A83" s="17" t="s">
        <v>9</v>
      </c>
      <c r="B83" s="17" t="s">
        <v>10</v>
      </c>
      <c r="C83" s="25">
        <v>45623</v>
      </c>
      <c r="D83" s="6">
        <v>15</v>
      </c>
      <c r="E83" s="6"/>
      <c r="F83" s="6">
        <v>6</v>
      </c>
      <c r="G83" s="6"/>
      <c r="H83" s="6">
        <v>0</v>
      </c>
      <c r="I83" s="29" t="s">
        <v>125</v>
      </c>
    </row>
    <row r="84" spans="1:9" x14ac:dyDescent="0.35">
      <c r="A84" s="17" t="s">
        <v>9</v>
      </c>
      <c r="B84" s="17" t="s">
        <v>10</v>
      </c>
      <c r="C84" s="25">
        <v>45623</v>
      </c>
      <c r="D84" s="6">
        <v>15</v>
      </c>
      <c r="E84" s="6"/>
      <c r="F84" s="6">
        <v>5</v>
      </c>
      <c r="G84" s="6"/>
      <c r="H84" s="6">
        <v>0</v>
      </c>
      <c r="I84" s="29" t="s">
        <v>125</v>
      </c>
    </row>
    <row r="85" spans="1:9" x14ac:dyDescent="0.35">
      <c r="A85" s="17" t="s">
        <v>9</v>
      </c>
      <c r="B85" s="17" t="s">
        <v>10</v>
      </c>
      <c r="C85" s="25">
        <v>45623</v>
      </c>
      <c r="D85" s="6">
        <v>16</v>
      </c>
      <c r="E85" s="6"/>
      <c r="F85" s="6">
        <v>7</v>
      </c>
      <c r="G85" s="6"/>
      <c r="H85" s="6">
        <v>0</v>
      </c>
      <c r="I85" s="29" t="s">
        <v>125</v>
      </c>
    </row>
    <row r="86" spans="1:9" x14ac:dyDescent="0.35">
      <c r="A86" s="17" t="s">
        <v>9</v>
      </c>
      <c r="B86" s="17" t="s">
        <v>10</v>
      </c>
      <c r="C86" s="25">
        <v>45623</v>
      </c>
      <c r="D86" s="6">
        <v>16</v>
      </c>
      <c r="E86" s="6"/>
      <c r="F86" s="6">
        <v>6</v>
      </c>
      <c r="G86" s="6"/>
      <c r="H86" s="6">
        <v>0</v>
      </c>
      <c r="I86" s="29" t="s">
        <v>125</v>
      </c>
    </row>
    <row r="87" spans="1:9" x14ac:dyDescent="0.35">
      <c r="A87" s="17" t="s">
        <v>9</v>
      </c>
      <c r="B87" s="17" t="s">
        <v>10</v>
      </c>
      <c r="C87" s="25">
        <v>45623</v>
      </c>
      <c r="D87" s="6">
        <v>17</v>
      </c>
      <c r="E87" s="6"/>
      <c r="F87" s="6">
        <v>4</v>
      </c>
      <c r="G87" s="6"/>
      <c r="H87" s="6">
        <v>0</v>
      </c>
      <c r="I87" s="29" t="s">
        <v>125</v>
      </c>
    </row>
    <row r="88" spans="1:9" x14ac:dyDescent="0.35">
      <c r="A88" s="17" t="s">
        <v>9</v>
      </c>
      <c r="B88" s="17" t="s">
        <v>10</v>
      </c>
      <c r="C88" s="25">
        <v>45623</v>
      </c>
      <c r="D88" s="6">
        <v>17</v>
      </c>
      <c r="E88" s="6"/>
      <c r="F88" s="6">
        <v>2</v>
      </c>
      <c r="G88" s="6"/>
      <c r="H88" s="6">
        <v>0</v>
      </c>
      <c r="I88" s="29" t="s">
        <v>125</v>
      </c>
    </row>
    <row r="89" spans="1:9" x14ac:dyDescent="0.35">
      <c r="A89" s="17" t="s">
        <v>9</v>
      </c>
      <c r="B89" s="17" t="s">
        <v>10</v>
      </c>
      <c r="C89" s="25">
        <v>45623</v>
      </c>
      <c r="D89" s="6">
        <v>17</v>
      </c>
      <c r="E89" s="6"/>
      <c r="F89" s="6">
        <v>2</v>
      </c>
      <c r="G89" s="6"/>
      <c r="H89" s="6">
        <v>0</v>
      </c>
      <c r="I89" s="29" t="s">
        <v>125</v>
      </c>
    </row>
    <row r="90" spans="1:9" x14ac:dyDescent="0.35">
      <c r="A90" s="17" t="s">
        <v>9</v>
      </c>
      <c r="B90" s="17" t="s">
        <v>10</v>
      </c>
      <c r="C90" s="25">
        <v>45623</v>
      </c>
      <c r="D90" s="6">
        <v>17</v>
      </c>
      <c r="E90" s="6"/>
      <c r="F90" s="6">
        <v>3</v>
      </c>
      <c r="G90" s="6"/>
      <c r="H90" s="6">
        <v>0</v>
      </c>
      <c r="I90" s="29" t="s">
        <v>125</v>
      </c>
    </row>
    <row r="91" spans="1:9" x14ac:dyDescent="0.35">
      <c r="A91" s="17" t="s">
        <v>9</v>
      </c>
      <c r="B91" s="17" t="s">
        <v>10</v>
      </c>
      <c r="C91" s="25">
        <v>45623</v>
      </c>
      <c r="D91" s="6">
        <v>17</v>
      </c>
      <c r="E91" s="6"/>
      <c r="F91" s="6">
        <v>4.5</v>
      </c>
      <c r="G91" s="6"/>
      <c r="H91" s="6">
        <v>0</v>
      </c>
      <c r="I91" s="29" t="s">
        <v>125</v>
      </c>
    </row>
    <row r="92" spans="1:9" x14ac:dyDescent="0.35">
      <c r="A92" s="17" t="s">
        <v>9</v>
      </c>
      <c r="B92" s="17" t="s">
        <v>10</v>
      </c>
      <c r="C92" s="25">
        <v>45623</v>
      </c>
      <c r="D92" s="6">
        <v>17</v>
      </c>
      <c r="E92" s="6"/>
      <c r="F92" s="6">
        <v>2</v>
      </c>
      <c r="G92" s="6"/>
      <c r="H92" s="6">
        <v>0</v>
      </c>
      <c r="I92" s="29" t="s">
        <v>125</v>
      </c>
    </row>
    <row r="93" spans="1:9" x14ac:dyDescent="0.35">
      <c r="A93" s="17" t="s">
        <v>9</v>
      </c>
      <c r="B93" s="17" t="s">
        <v>10</v>
      </c>
      <c r="C93" s="25">
        <v>45623</v>
      </c>
      <c r="D93" s="6">
        <v>18</v>
      </c>
      <c r="E93" s="6"/>
      <c r="F93" s="6">
        <v>9</v>
      </c>
      <c r="G93" s="6"/>
      <c r="H93" s="6">
        <v>0</v>
      </c>
      <c r="I93" s="29" t="s">
        <v>125</v>
      </c>
    </row>
    <row r="94" spans="1:9" x14ac:dyDescent="0.35">
      <c r="A94" s="17" t="s">
        <v>9</v>
      </c>
      <c r="B94" s="17" t="s">
        <v>10</v>
      </c>
      <c r="C94" s="25">
        <v>45623</v>
      </c>
      <c r="D94" s="6">
        <v>18</v>
      </c>
      <c r="E94" s="6"/>
      <c r="F94" s="6">
        <v>2</v>
      </c>
      <c r="G94" s="6"/>
      <c r="H94" s="6">
        <v>0</v>
      </c>
      <c r="I94" s="29" t="s">
        <v>125</v>
      </c>
    </row>
    <row r="95" spans="1:9" x14ac:dyDescent="0.35">
      <c r="A95" s="17" t="s">
        <v>9</v>
      </c>
      <c r="B95" s="17" t="s">
        <v>10</v>
      </c>
      <c r="C95" s="25">
        <v>45623</v>
      </c>
      <c r="D95" s="6">
        <v>18</v>
      </c>
      <c r="E95" s="6"/>
      <c r="F95" s="6">
        <v>3</v>
      </c>
      <c r="G95" s="6"/>
      <c r="H95" s="6">
        <v>0</v>
      </c>
      <c r="I95" s="29" t="s">
        <v>125</v>
      </c>
    </row>
    <row r="96" spans="1:9" x14ac:dyDescent="0.35">
      <c r="A96" s="17" t="s">
        <v>9</v>
      </c>
      <c r="B96" s="17" t="s">
        <v>10</v>
      </c>
      <c r="C96" s="25">
        <v>45623</v>
      </c>
      <c r="D96" s="6">
        <v>18</v>
      </c>
      <c r="E96" s="6"/>
      <c r="F96" s="6">
        <v>5</v>
      </c>
      <c r="G96" s="6"/>
      <c r="H96" s="6">
        <v>0</v>
      </c>
      <c r="I96" s="29" t="s">
        <v>125</v>
      </c>
    </row>
    <row r="97" spans="1:9" x14ac:dyDescent="0.35">
      <c r="A97" s="17" t="s">
        <v>9</v>
      </c>
      <c r="B97" s="17" t="s">
        <v>10</v>
      </c>
      <c r="C97" s="25">
        <v>45623</v>
      </c>
      <c r="D97" s="6">
        <v>18</v>
      </c>
      <c r="E97" s="6"/>
      <c r="F97" s="6">
        <v>4</v>
      </c>
      <c r="G97" s="6"/>
      <c r="H97" s="6">
        <v>0</v>
      </c>
      <c r="I97" s="29" t="s">
        <v>125</v>
      </c>
    </row>
    <row r="98" spans="1:9" x14ac:dyDescent="0.35">
      <c r="A98" s="17" t="s">
        <v>9</v>
      </c>
      <c r="B98" s="17" t="s">
        <v>10</v>
      </c>
      <c r="C98" s="25">
        <v>45623</v>
      </c>
      <c r="D98" s="6">
        <v>18</v>
      </c>
      <c r="E98" s="6"/>
      <c r="F98" s="6">
        <v>2</v>
      </c>
      <c r="G98" s="6"/>
      <c r="H98" s="6">
        <v>0</v>
      </c>
      <c r="I98" s="29" t="s">
        <v>125</v>
      </c>
    </row>
    <row r="99" spans="1:9" x14ac:dyDescent="0.35">
      <c r="A99" s="17" t="s">
        <v>9</v>
      </c>
      <c r="B99" s="17" t="s">
        <v>10</v>
      </c>
      <c r="C99" s="25">
        <v>45623</v>
      </c>
      <c r="D99" s="6">
        <v>19</v>
      </c>
      <c r="E99" s="6"/>
      <c r="F99" s="6">
        <v>3</v>
      </c>
      <c r="G99" s="6"/>
      <c r="H99" s="6">
        <v>0</v>
      </c>
      <c r="I99" s="29" t="s">
        <v>125</v>
      </c>
    </row>
    <row r="100" spans="1:9" x14ac:dyDescent="0.35">
      <c r="A100" s="17" t="s">
        <v>9</v>
      </c>
      <c r="B100" s="17" t="s">
        <v>10</v>
      </c>
      <c r="C100" s="25">
        <v>45623</v>
      </c>
      <c r="D100" s="6">
        <v>19</v>
      </c>
      <c r="E100" s="6"/>
      <c r="F100" s="6">
        <v>5</v>
      </c>
      <c r="G100" s="6"/>
      <c r="H100" s="6">
        <v>0</v>
      </c>
      <c r="I100" s="29" t="s">
        <v>125</v>
      </c>
    </row>
    <row r="101" spans="1:9" x14ac:dyDescent="0.35">
      <c r="A101" s="17" t="s">
        <v>9</v>
      </c>
      <c r="B101" s="17" t="s">
        <v>10</v>
      </c>
      <c r="C101" s="25">
        <v>45623</v>
      </c>
      <c r="D101" s="6">
        <v>19</v>
      </c>
      <c r="E101" s="6"/>
      <c r="F101" s="6">
        <v>3</v>
      </c>
      <c r="G101" s="6"/>
      <c r="H101" s="6">
        <v>0</v>
      </c>
      <c r="I101" s="29" t="s">
        <v>125</v>
      </c>
    </row>
    <row r="102" spans="1:9" x14ac:dyDescent="0.35">
      <c r="A102" s="17" t="s">
        <v>9</v>
      </c>
      <c r="B102" s="17" t="s">
        <v>10</v>
      </c>
      <c r="C102" s="25">
        <v>45623</v>
      </c>
      <c r="D102" s="6">
        <v>19</v>
      </c>
      <c r="E102" s="6"/>
      <c r="F102" s="6">
        <v>2</v>
      </c>
      <c r="G102" s="6"/>
      <c r="H102" s="6">
        <v>0</v>
      </c>
      <c r="I102" s="29" t="s">
        <v>125</v>
      </c>
    </row>
    <row r="103" spans="1:9" x14ac:dyDescent="0.35">
      <c r="A103" s="6"/>
      <c r="B103" s="6"/>
      <c r="C103" s="6"/>
      <c r="D103" s="9"/>
      <c r="E103" s="26" t="s">
        <v>126</v>
      </c>
      <c r="F103" s="27">
        <f>AVERAGE(F3:F102)</f>
        <v>4.21</v>
      </c>
      <c r="G103" s="27" t="e">
        <f>AVERAGE(G3:G102)</f>
        <v>#DIV/0!</v>
      </c>
      <c r="H103" s="6"/>
      <c r="I103" s="6"/>
    </row>
    <row r="104" spans="1:9" x14ac:dyDescent="0.35">
      <c r="A104" s="6"/>
      <c r="B104" s="6"/>
      <c r="C104" s="6"/>
      <c r="D104" s="6"/>
      <c r="H104" s="6"/>
      <c r="I104" s="6"/>
    </row>
    <row r="105" spans="1:9" x14ac:dyDescent="0.35">
      <c r="A105" s="6"/>
      <c r="B105" s="6"/>
      <c r="C105" s="6"/>
      <c r="D105" s="9"/>
      <c r="E105" s="9" t="s">
        <v>14</v>
      </c>
      <c r="F105" s="9">
        <f>COUNTIF(H2:H102,0)</f>
        <v>101</v>
      </c>
      <c r="G105" s="27">
        <f>F105/F111*100</f>
        <v>100</v>
      </c>
      <c r="H105" s="6"/>
      <c r="I105" s="6"/>
    </row>
    <row r="106" spans="1:9" x14ac:dyDescent="0.35">
      <c r="A106" s="6"/>
      <c r="B106" s="6"/>
      <c r="C106" s="6"/>
      <c r="D106" s="6"/>
      <c r="E106" s="9" t="s">
        <v>15</v>
      </c>
      <c r="F106" s="9">
        <f>COUNTIF(H2:H102,1)</f>
        <v>0</v>
      </c>
      <c r="G106" s="27">
        <f>F106/F111*100</f>
        <v>0</v>
      </c>
      <c r="H106" s="6"/>
      <c r="I106" s="6"/>
    </row>
    <row r="107" spans="1:9" x14ac:dyDescent="0.35">
      <c r="A107" s="6"/>
      <c r="B107" s="6"/>
      <c r="C107" s="6"/>
      <c r="D107" s="6"/>
      <c r="E107" s="9" t="s">
        <v>16</v>
      </c>
      <c r="F107" s="9">
        <f>COUNTIF(H2:H102,2)</f>
        <v>0</v>
      </c>
      <c r="G107" s="27">
        <f>F107/F111*100</f>
        <v>0</v>
      </c>
      <c r="H107" s="6"/>
      <c r="I107" s="6"/>
    </row>
    <row r="108" spans="1:9" x14ac:dyDescent="0.35">
      <c r="A108" s="6"/>
      <c r="B108" s="6"/>
      <c r="C108" s="6"/>
      <c r="D108" s="6"/>
      <c r="E108" s="9" t="s">
        <v>17</v>
      </c>
      <c r="F108" s="9">
        <f>COUNTIF(H2:H102,3)</f>
        <v>0</v>
      </c>
      <c r="G108" s="27">
        <f>F108/F111*100</f>
        <v>0</v>
      </c>
      <c r="H108" s="6"/>
      <c r="I108" s="6"/>
    </row>
    <row r="109" spans="1:9" x14ac:dyDescent="0.35">
      <c r="E109" s="9" t="s">
        <v>18</v>
      </c>
      <c r="F109" s="9">
        <f>COUNTIF(H2:H102,4)</f>
        <v>0</v>
      </c>
      <c r="G109" s="27">
        <f>F109/F111*100</f>
        <v>0</v>
      </c>
    </row>
    <row r="110" spans="1:9" x14ac:dyDescent="0.35">
      <c r="E110" s="6"/>
      <c r="F110" s="6"/>
      <c r="G110" s="6"/>
    </row>
    <row r="111" spans="1:9" x14ac:dyDescent="0.35">
      <c r="E111" s="9" t="s">
        <v>122</v>
      </c>
      <c r="F111" s="9">
        <f>SUM(F105:F109)</f>
        <v>101</v>
      </c>
      <c r="G111" s="28">
        <f>SUM(G105:G109)</f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F5AE-1353-46EE-9CC2-0CA3AB62066D}">
  <dimension ref="A1:I117"/>
  <sheetViews>
    <sheetView tabSelected="1" zoomScale="70" zoomScaleNormal="70" workbookViewId="0">
      <selection activeCell="I11" sqref="I11"/>
    </sheetView>
  </sheetViews>
  <sheetFormatPr defaultColWidth="10.81640625" defaultRowHeight="14.5" x14ac:dyDescent="0.35"/>
  <cols>
    <col min="1" max="1" width="9.6328125" bestFit="1" customWidth="1"/>
    <col min="2" max="2" width="27" customWidth="1"/>
    <col min="3" max="3" width="15.63281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8.6328125" bestFit="1" customWidth="1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45644</v>
      </c>
      <c r="D2" s="6">
        <v>1</v>
      </c>
      <c r="E2" s="6">
        <v>1</v>
      </c>
      <c r="F2" s="6">
        <v>6</v>
      </c>
      <c r="G2" s="6"/>
      <c r="H2" s="6">
        <v>0</v>
      </c>
      <c r="I2" s="22" t="s">
        <v>123</v>
      </c>
    </row>
    <row r="3" spans="1:9" x14ac:dyDescent="0.35">
      <c r="A3" s="17" t="s">
        <v>9</v>
      </c>
      <c r="B3" s="17" t="s">
        <v>10</v>
      </c>
      <c r="C3" s="25">
        <v>45644</v>
      </c>
      <c r="D3" s="6">
        <v>1</v>
      </c>
      <c r="E3" s="6"/>
      <c r="F3" s="6">
        <v>3</v>
      </c>
      <c r="G3" s="6"/>
      <c r="H3" s="6">
        <v>0</v>
      </c>
      <c r="I3" s="22" t="s">
        <v>123</v>
      </c>
    </row>
    <row r="4" spans="1:9" x14ac:dyDescent="0.35">
      <c r="A4" s="17" t="s">
        <v>9</v>
      </c>
      <c r="B4" s="17" t="s">
        <v>10</v>
      </c>
      <c r="C4" s="25">
        <v>45644</v>
      </c>
      <c r="D4" s="6">
        <v>1</v>
      </c>
      <c r="E4" s="6"/>
      <c r="F4" s="6">
        <v>7</v>
      </c>
      <c r="G4" s="6"/>
      <c r="H4" s="6">
        <v>0</v>
      </c>
      <c r="I4" s="22" t="s">
        <v>123</v>
      </c>
    </row>
    <row r="5" spans="1:9" x14ac:dyDescent="0.35">
      <c r="A5" s="17" t="s">
        <v>9</v>
      </c>
      <c r="B5" s="17" t="s">
        <v>10</v>
      </c>
      <c r="C5" s="25">
        <v>45644</v>
      </c>
      <c r="D5" s="6">
        <v>1</v>
      </c>
      <c r="E5" s="6"/>
      <c r="F5" s="6">
        <v>7</v>
      </c>
      <c r="G5" s="6"/>
      <c r="H5" s="6">
        <v>0</v>
      </c>
      <c r="I5" s="22" t="s">
        <v>123</v>
      </c>
    </row>
    <row r="6" spans="1:9" x14ac:dyDescent="0.35">
      <c r="A6" s="17" t="s">
        <v>9</v>
      </c>
      <c r="B6" s="17" t="s">
        <v>10</v>
      </c>
      <c r="C6" s="25">
        <v>45644</v>
      </c>
      <c r="D6" s="6">
        <v>1</v>
      </c>
      <c r="E6" s="6"/>
      <c r="F6" s="6">
        <v>2</v>
      </c>
      <c r="G6" s="6"/>
      <c r="H6" s="6">
        <v>0</v>
      </c>
      <c r="I6" s="22" t="s">
        <v>123</v>
      </c>
    </row>
    <row r="7" spans="1:9" x14ac:dyDescent="0.35">
      <c r="A7" s="17" t="s">
        <v>9</v>
      </c>
      <c r="B7" s="17" t="s">
        <v>10</v>
      </c>
      <c r="C7" s="25">
        <v>45644</v>
      </c>
      <c r="D7" s="6">
        <v>1</v>
      </c>
      <c r="E7" s="6"/>
      <c r="F7" s="6">
        <v>5</v>
      </c>
      <c r="G7" s="6"/>
      <c r="H7" s="6">
        <v>0</v>
      </c>
      <c r="I7" s="22" t="s">
        <v>123</v>
      </c>
    </row>
    <row r="8" spans="1:9" x14ac:dyDescent="0.35">
      <c r="A8" s="17" t="s">
        <v>9</v>
      </c>
      <c r="B8" s="17" t="s">
        <v>10</v>
      </c>
      <c r="C8" s="25">
        <v>45644</v>
      </c>
      <c r="D8" s="6">
        <v>2</v>
      </c>
      <c r="E8" s="6"/>
      <c r="F8" s="6">
        <v>7</v>
      </c>
      <c r="G8" s="6"/>
      <c r="H8" s="6">
        <v>0</v>
      </c>
      <c r="I8" s="29" t="s">
        <v>30</v>
      </c>
    </row>
    <row r="9" spans="1:9" x14ac:dyDescent="0.35">
      <c r="A9" s="17" t="s">
        <v>9</v>
      </c>
      <c r="B9" s="17" t="s">
        <v>10</v>
      </c>
      <c r="C9" s="25">
        <v>45644</v>
      </c>
      <c r="D9" s="6">
        <v>2</v>
      </c>
      <c r="E9" s="6"/>
      <c r="F9" s="6">
        <v>6</v>
      </c>
      <c r="G9" s="6"/>
      <c r="H9" s="6">
        <v>0</v>
      </c>
      <c r="I9" s="29" t="s">
        <v>30</v>
      </c>
    </row>
    <row r="10" spans="1:9" x14ac:dyDescent="0.35">
      <c r="A10" s="17" t="s">
        <v>9</v>
      </c>
      <c r="B10" s="17" t="s">
        <v>10</v>
      </c>
      <c r="C10" s="25">
        <v>45644</v>
      </c>
      <c r="D10" s="6">
        <v>2</v>
      </c>
      <c r="E10" s="6"/>
      <c r="F10" s="6">
        <v>7</v>
      </c>
      <c r="G10" s="6"/>
      <c r="H10" s="6">
        <v>0</v>
      </c>
      <c r="I10" s="29" t="s">
        <v>30</v>
      </c>
    </row>
    <row r="11" spans="1:9" x14ac:dyDescent="0.35">
      <c r="A11" s="17" t="s">
        <v>9</v>
      </c>
      <c r="B11" s="17" t="s">
        <v>10</v>
      </c>
      <c r="C11" s="25">
        <v>45644</v>
      </c>
      <c r="D11" s="6">
        <v>2</v>
      </c>
      <c r="E11" s="6"/>
      <c r="F11" s="6">
        <v>2</v>
      </c>
      <c r="G11" s="6"/>
      <c r="H11" s="6">
        <v>0</v>
      </c>
      <c r="I11" s="29" t="s">
        <v>30</v>
      </c>
    </row>
    <row r="12" spans="1:9" x14ac:dyDescent="0.35">
      <c r="A12" s="17" t="s">
        <v>9</v>
      </c>
      <c r="B12" s="17" t="s">
        <v>10</v>
      </c>
      <c r="C12" s="25">
        <v>45644</v>
      </c>
      <c r="D12" s="6">
        <v>2</v>
      </c>
      <c r="E12" s="6"/>
      <c r="F12" s="6">
        <v>1.5</v>
      </c>
      <c r="G12" s="26"/>
      <c r="H12" s="6">
        <v>0</v>
      </c>
      <c r="I12" s="29" t="s">
        <v>30</v>
      </c>
    </row>
    <row r="13" spans="1:9" x14ac:dyDescent="0.35">
      <c r="A13" s="17" t="s">
        <v>9</v>
      </c>
      <c r="B13" s="17" t="s">
        <v>10</v>
      </c>
      <c r="C13" s="25">
        <v>45644</v>
      </c>
      <c r="D13" s="6">
        <v>2</v>
      </c>
      <c r="E13" s="6"/>
      <c r="F13" s="6">
        <v>7</v>
      </c>
      <c r="G13" s="6"/>
      <c r="H13" s="6">
        <v>0</v>
      </c>
      <c r="I13" s="29" t="s">
        <v>30</v>
      </c>
    </row>
    <row r="14" spans="1:9" x14ac:dyDescent="0.35">
      <c r="A14" s="17" t="s">
        <v>9</v>
      </c>
      <c r="B14" s="17" t="s">
        <v>10</v>
      </c>
      <c r="C14" s="25">
        <v>45644</v>
      </c>
      <c r="D14" s="6">
        <v>2</v>
      </c>
      <c r="E14" s="6"/>
      <c r="F14" s="6">
        <v>1.5</v>
      </c>
      <c r="G14" s="6"/>
      <c r="H14" s="6">
        <v>0</v>
      </c>
      <c r="I14" s="22" t="s">
        <v>123</v>
      </c>
    </row>
    <row r="15" spans="1:9" x14ac:dyDescent="0.35">
      <c r="A15" s="17" t="s">
        <v>9</v>
      </c>
      <c r="B15" s="17" t="s">
        <v>10</v>
      </c>
      <c r="C15" s="25">
        <v>45644</v>
      </c>
      <c r="D15" s="6">
        <v>2</v>
      </c>
      <c r="E15" s="6"/>
      <c r="F15" s="6">
        <v>1</v>
      </c>
      <c r="G15" s="6"/>
      <c r="H15" s="6">
        <v>0</v>
      </c>
      <c r="I15" s="22" t="s">
        <v>123</v>
      </c>
    </row>
    <row r="16" spans="1:9" x14ac:dyDescent="0.35">
      <c r="A16" s="17" t="s">
        <v>9</v>
      </c>
      <c r="B16" s="17" t="s">
        <v>10</v>
      </c>
      <c r="C16" s="25">
        <v>45644</v>
      </c>
      <c r="D16" s="6">
        <v>3</v>
      </c>
      <c r="E16" s="6"/>
      <c r="F16" s="6">
        <v>5</v>
      </c>
      <c r="G16" s="6"/>
      <c r="H16" s="6">
        <v>0</v>
      </c>
      <c r="I16" s="22" t="s">
        <v>123</v>
      </c>
    </row>
    <row r="17" spans="1:9" x14ac:dyDescent="0.35">
      <c r="A17" s="17" t="s">
        <v>9</v>
      </c>
      <c r="B17" s="17" t="s">
        <v>10</v>
      </c>
      <c r="C17" s="25">
        <v>45644</v>
      </c>
      <c r="D17" s="6">
        <v>3</v>
      </c>
      <c r="E17" s="6"/>
      <c r="F17" s="6">
        <v>4</v>
      </c>
      <c r="G17" s="6"/>
      <c r="H17" s="6">
        <v>0</v>
      </c>
      <c r="I17" s="22" t="s">
        <v>123</v>
      </c>
    </row>
    <row r="18" spans="1:9" x14ac:dyDescent="0.35">
      <c r="A18" s="17" t="s">
        <v>9</v>
      </c>
      <c r="B18" s="17" t="s">
        <v>10</v>
      </c>
      <c r="C18" s="25">
        <v>45644</v>
      </c>
      <c r="D18" s="6">
        <v>3</v>
      </c>
      <c r="E18" s="6"/>
      <c r="F18" s="6">
        <v>3</v>
      </c>
      <c r="G18" s="6"/>
      <c r="H18" s="6">
        <v>0</v>
      </c>
      <c r="I18" s="22" t="s">
        <v>123</v>
      </c>
    </row>
    <row r="19" spans="1:9" x14ac:dyDescent="0.35">
      <c r="A19" s="17" t="s">
        <v>9</v>
      </c>
      <c r="B19" s="17" t="s">
        <v>10</v>
      </c>
      <c r="C19" s="25">
        <v>45644</v>
      </c>
      <c r="D19" s="6">
        <v>3</v>
      </c>
      <c r="E19" s="6"/>
      <c r="F19" s="6">
        <v>5</v>
      </c>
      <c r="G19" s="6"/>
      <c r="H19" s="6">
        <v>0</v>
      </c>
      <c r="I19" s="22" t="s">
        <v>123</v>
      </c>
    </row>
    <row r="20" spans="1:9" x14ac:dyDescent="0.35">
      <c r="A20" s="17" t="s">
        <v>9</v>
      </c>
      <c r="B20" s="17" t="s">
        <v>10</v>
      </c>
      <c r="C20" s="25">
        <v>45644</v>
      </c>
      <c r="D20" s="6">
        <v>3</v>
      </c>
      <c r="E20" s="6"/>
      <c r="F20" s="6">
        <v>4</v>
      </c>
      <c r="G20" s="6"/>
      <c r="H20" s="6">
        <v>0</v>
      </c>
      <c r="I20" s="22" t="s">
        <v>123</v>
      </c>
    </row>
    <row r="21" spans="1:9" x14ac:dyDescent="0.35">
      <c r="A21" s="17" t="s">
        <v>9</v>
      </c>
      <c r="B21" s="17" t="s">
        <v>10</v>
      </c>
      <c r="C21" s="25">
        <v>45644</v>
      </c>
      <c r="D21" s="6">
        <v>3</v>
      </c>
      <c r="E21" s="6"/>
      <c r="F21" s="6">
        <v>4</v>
      </c>
      <c r="G21" s="6"/>
      <c r="H21" s="6">
        <v>0</v>
      </c>
      <c r="I21" s="22" t="s">
        <v>123</v>
      </c>
    </row>
    <row r="22" spans="1:9" x14ac:dyDescent="0.35">
      <c r="A22" s="17" t="s">
        <v>9</v>
      </c>
      <c r="B22" s="17" t="s">
        <v>10</v>
      </c>
      <c r="C22" s="25">
        <v>45644</v>
      </c>
      <c r="D22" s="6">
        <v>4</v>
      </c>
      <c r="E22" s="6"/>
      <c r="F22" s="6">
        <v>12</v>
      </c>
      <c r="G22" s="6"/>
      <c r="H22" s="6">
        <v>0</v>
      </c>
      <c r="I22" s="29" t="s">
        <v>30</v>
      </c>
    </row>
    <row r="23" spans="1:9" x14ac:dyDescent="0.35">
      <c r="A23" s="17" t="s">
        <v>9</v>
      </c>
      <c r="B23" s="17" t="s">
        <v>10</v>
      </c>
      <c r="C23" s="25">
        <v>45644</v>
      </c>
      <c r="D23" s="6">
        <v>4</v>
      </c>
      <c r="E23" s="6"/>
      <c r="F23" s="6">
        <v>4</v>
      </c>
      <c r="G23" s="6"/>
      <c r="H23" s="6">
        <v>0</v>
      </c>
      <c r="I23" s="29" t="s">
        <v>30</v>
      </c>
    </row>
    <row r="24" spans="1:9" x14ac:dyDescent="0.35">
      <c r="A24" s="17" t="s">
        <v>9</v>
      </c>
      <c r="B24" s="17" t="s">
        <v>10</v>
      </c>
      <c r="C24" s="25">
        <v>45644</v>
      </c>
      <c r="D24" s="6">
        <v>4</v>
      </c>
      <c r="E24" s="6"/>
      <c r="F24" s="6">
        <v>5</v>
      </c>
      <c r="G24" s="6"/>
      <c r="H24" s="6">
        <v>0</v>
      </c>
      <c r="I24" s="29" t="s">
        <v>30</v>
      </c>
    </row>
    <row r="25" spans="1:9" x14ac:dyDescent="0.35">
      <c r="A25" s="17" t="s">
        <v>9</v>
      </c>
      <c r="B25" s="17" t="s">
        <v>10</v>
      </c>
      <c r="C25" s="25">
        <v>45644</v>
      </c>
      <c r="D25" s="6">
        <v>4</v>
      </c>
      <c r="E25" s="6"/>
      <c r="F25" s="6">
        <v>3</v>
      </c>
      <c r="G25" s="6"/>
      <c r="H25" s="6">
        <v>0</v>
      </c>
      <c r="I25" s="29" t="s">
        <v>30</v>
      </c>
    </row>
    <row r="26" spans="1:9" x14ac:dyDescent="0.35">
      <c r="A26" s="17" t="s">
        <v>9</v>
      </c>
      <c r="B26" s="17" t="s">
        <v>10</v>
      </c>
      <c r="C26" s="25">
        <v>45644</v>
      </c>
      <c r="D26" s="6">
        <v>4</v>
      </c>
      <c r="E26" s="6"/>
      <c r="F26" s="6">
        <v>3</v>
      </c>
      <c r="G26" s="6"/>
      <c r="H26" s="6">
        <v>0</v>
      </c>
      <c r="I26" s="29" t="s">
        <v>30</v>
      </c>
    </row>
    <row r="27" spans="1:9" x14ac:dyDescent="0.35">
      <c r="A27" s="17" t="s">
        <v>9</v>
      </c>
      <c r="B27" s="17" t="s">
        <v>10</v>
      </c>
      <c r="C27" s="25">
        <v>45644</v>
      </c>
      <c r="D27" s="6">
        <v>4</v>
      </c>
      <c r="E27" s="6"/>
      <c r="F27" s="6">
        <v>10</v>
      </c>
      <c r="G27" s="6"/>
      <c r="H27" s="6">
        <v>0</v>
      </c>
      <c r="I27" s="29" t="s">
        <v>30</v>
      </c>
    </row>
    <row r="28" spans="1:9" x14ac:dyDescent="0.35">
      <c r="A28" s="17" t="s">
        <v>9</v>
      </c>
      <c r="B28" s="17" t="s">
        <v>10</v>
      </c>
      <c r="C28" s="25">
        <v>45644</v>
      </c>
      <c r="D28" s="6">
        <v>4</v>
      </c>
      <c r="E28" s="6"/>
      <c r="F28" s="6">
        <v>10</v>
      </c>
      <c r="G28" s="6"/>
      <c r="H28" s="6">
        <v>0</v>
      </c>
      <c r="I28" s="29" t="s">
        <v>30</v>
      </c>
    </row>
    <row r="29" spans="1:9" x14ac:dyDescent="0.35">
      <c r="A29" s="17" t="s">
        <v>9</v>
      </c>
      <c r="B29" s="17" t="s">
        <v>10</v>
      </c>
      <c r="C29" s="25">
        <v>45644</v>
      </c>
      <c r="D29" s="6">
        <v>4</v>
      </c>
      <c r="E29" s="6"/>
      <c r="F29" s="6">
        <v>6</v>
      </c>
      <c r="G29" s="6"/>
      <c r="H29" s="6">
        <v>0</v>
      </c>
      <c r="I29" s="29" t="s">
        <v>30</v>
      </c>
    </row>
    <row r="30" spans="1:9" x14ac:dyDescent="0.35">
      <c r="A30" s="17" t="s">
        <v>9</v>
      </c>
      <c r="B30" s="17" t="s">
        <v>10</v>
      </c>
      <c r="C30" s="25">
        <v>45644</v>
      </c>
      <c r="D30" s="6">
        <v>4</v>
      </c>
      <c r="E30" s="6"/>
      <c r="F30" s="6">
        <v>1</v>
      </c>
      <c r="G30" s="6"/>
      <c r="H30" s="6">
        <v>0</v>
      </c>
      <c r="I30" s="29" t="s">
        <v>30</v>
      </c>
    </row>
    <row r="31" spans="1:9" x14ac:dyDescent="0.35">
      <c r="A31" s="17" t="s">
        <v>9</v>
      </c>
      <c r="B31" s="17" t="s">
        <v>10</v>
      </c>
      <c r="C31" s="25">
        <v>45644</v>
      </c>
      <c r="D31" s="6">
        <v>4</v>
      </c>
      <c r="E31" s="6"/>
      <c r="F31" s="6">
        <v>1</v>
      </c>
      <c r="G31" s="6"/>
      <c r="H31" s="6">
        <v>0</v>
      </c>
      <c r="I31" s="29" t="s">
        <v>30</v>
      </c>
    </row>
    <row r="32" spans="1:9" x14ac:dyDescent="0.35">
      <c r="A32" s="17" t="s">
        <v>9</v>
      </c>
      <c r="B32" s="17" t="s">
        <v>10</v>
      </c>
      <c r="C32" s="25">
        <v>45644</v>
      </c>
      <c r="D32" s="6">
        <v>5</v>
      </c>
      <c r="E32" s="6"/>
      <c r="F32" s="6">
        <v>5</v>
      </c>
      <c r="G32" s="6"/>
      <c r="H32" s="6">
        <v>0</v>
      </c>
      <c r="I32" s="29" t="s">
        <v>30</v>
      </c>
    </row>
    <row r="33" spans="1:9" x14ac:dyDescent="0.35">
      <c r="A33" s="17" t="s">
        <v>9</v>
      </c>
      <c r="B33" s="17" t="s">
        <v>10</v>
      </c>
      <c r="C33" s="25">
        <v>45644</v>
      </c>
      <c r="D33" s="6">
        <v>5</v>
      </c>
      <c r="E33" s="6"/>
      <c r="F33" s="6">
        <v>3</v>
      </c>
      <c r="G33" s="6"/>
      <c r="H33" s="6">
        <v>0</v>
      </c>
      <c r="I33" s="29" t="s">
        <v>30</v>
      </c>
    </row>
    <row r="34" spans="1:9" x14ac:dyDescent="0.35">
      <c r="A34" s="17" t="s">
        <v>9</v>
      </c>
      <c r="B34" s="17" t="s">
        <v>10</v>
      </c>
      <c r="C34" s="25">
        <v>45644</v>
      </c>
      <c r="D34" s="6">
        <v>5</v>
      </c>
      <c r="E34" s="6"/>
      <c r="F34" s="6">
        <v>5</v>
      </c>
      <c r="G34" s="6"/>
      <c r="H34" s="6">
        <v>0</v>
      </c>
      <c r="I34" s="29" t="s">
        <v>30</v>
      </c>
    </row>
    <row r="35" spans="1:9" x14ac:dyDescent="0.35">
      <c r="A35" s="17" t="s">
        <v>9</v>
      </c>
      <c r="B35" s="17" t="s">
        <v>10</v>
      </c>
      <c r="C35" s="25">
        <v>45644</v>
      </c>
      <c r="D35" s="6">
        <v>5</v>
      </c>
      <c r="E35" s="6"/>
      <c r="F35" s="6">
        <v>5</v>
      </c>
      <c r="G35" s="6"/>
      <c r="H35" s="6">
        <v>0</v>
      </c>
      <c r="I35" s="29" t="s">
        <v>30</v>
      </c>
    </row>
    <row r="36" spans="1:9" x14ac:dyDescent="0.35">
      <c r="A36" s="17" t="s">
        <v>9</v>
      </c>
      <c r="B36" s="17" t="s">
        <v>10</v>
      </c>
      <c r="C36" s="25">
        <v>45644</v>
      </c>
      <c r="D36" s="6">
        <v>5</v>
      </c>
      <c r="E36" s="6"/>
      <c r="F36" s="6">
        <v>3</v>
      </c>
      <c r="G36" s="6"/>
      <c r="H36" s="6">
        <v>0</v>
      </c>
      <c r="I36" s="29" t="s">
        <v>30</v>
      </c>
    </row>
    <row r="37" spans="1:9" x14ac:dyDescent="0.35">
      <c r="A37" s="17" t="s">
        <v>9</v>
      </c>
      <c r="B37" s="17" t="s">
        <v>10</v>
      </c>
      <c r="C37" s="25">
        <v>45644</v>
      </c>
      <c r="D37" s="6">
        <v>5</v>
      </c>
      <c r="E37" s="6"/>
      <c r="F37" s="6">
        <v>2</v>
      </c>
      <c r="G37" s="6"/>
      <c r="H37" s="6">
        <v>0</v>
      </c>
      <c r="I37" s="29" t="s">
        <v>30</v>
      </c>
    </row>
    <row r="38" spans="1:9" x14ac:dyDescent="0.35">
      <c r="A38" s="17" t="s">
        <v>9</v>
      </c>
      <c r="B38" s="17" t="s">
        <v>10</v>
      </c>
      <c r="C38" s="25">
        <v>45644</v>
      </c>
      <c r="D38" s="6">
        <v>5</v>
      </c>
      <c r="E38" s="6"/>
      <c r="F38" s="6">
        <v>4</v>
      </c>
      <c r="G38" s="6"/>
      <c r="H38" s="6">
        <v>0</v>
      </c>
      <c r="I38" s="22" t="s">
        <v>123</v>
      </c>
    </row>
    <row r="39" spans="1:9" x14ac:dyDescent="0.35">
      <c r="A39" s="17" t="s">
        <v>9</v>
      </c>
      <c r="B39" s="17" t="s">
        <v>10</v>
      </c>
      <c r="C39" s="25">
        <v>45644</v>
      </c>
      <c r="D39" s="6">
        <v>5</v>
      </c>
      <c r="E39" s="6"/>
      <c r="F39" s="6">
        <v>7</v>
      </c>
      <c r="G39" s="6"/>
      <c r="H39" s="6">
        <v>0</v>
      </c>
      <c r="I39" s="22" t="s">
        <v>123</v>
      </c>
    </row>
    <row r="40" spans="1:9" x14ac:dyDescent="0.35">
      <c r="A40" s="17" t="s">
        <v>9</v>
      </c>
      <c r="B40" s="17" t="s">
        <v>10</v>
      </c>
      <c r="C40" s="25">
        <v>45644</v>
      </c>
      <c r="D40" s="6">
        <v>5</v>
      </c>
      <c r="E40" s="6"/>
      <c r="F40" s="6">
        <v>8</v>
      </c>
      <c r="G40" s="6"/>
      <c r="H40" s="6">
        <v>0</v>
      </c>
      <c r="I40" s="22" t="s">
        <v>123</v>
      </c>
    </row>
    <row r="41" spans="1:9" x14ac:dyDescent="0.35">
      <c r="A41" s="17" t="s">
        <v>9</v>
      </c>
      <c r="B41" s="17" t="s">
        <v>10</v>
      </c>
      <c r="C41" s="25">
        <v>45644</v>
      </c>
      <c r="D41" s="6">
        <v>5</v>
      </c>
      <c r="E41" s="6"/>
      <c r="F41" s="6">
        <v>10</v>
      </c>
      <c r="G41" s="6"/>
      <c r="H41" s="6">
        <v>0</v>
      </c>
      <c r="I41" s="22" t="s">
        <v>123</v>
      </c>
    </row>
    <row r="42" spans="1:9" x14ac:dyDescent="0.35">
      <c r="A42" s="17" t="s">
        <v>9</v>
      </c>
      <c r="B42" s="17" t="s">
        <v>10</v>
      </c>
      <c r="C42" s="25">
        <v>45644</v>
      </c>
      <c r="D42" s="6">
        <v>6</v>
      </c>
      <c r="E42" s="6"/>
      <c r="F42" s="6">
        <v>3</v>
      </c>
      <c r="G42" s="6"/>
      <c r="H42" s="6">
        <v>0</v>
      </c>
      <c r="I42" s="22" t="s">
        <v>123</v>
      </c>
    </row>
    <row r="43" spans="1:9" x14ac:dyDescent="0.35">
      <c r="A43" s="17" t="s">
        <v>9</v>
      </c>
      <c r="B43" s="17" t="s">
        <v>10</v>
      </c>
      <c r="C43" s="25">
        <v>45644</v>
      </c>
      <c r="D43" s="6">
        <v>6</v>
      </c>
      <c r="E43" s="6"/>
      <c r="F43" s="6">
        <v>6</v>
      </c>
      <c r="G43" s="6"/>
      <c r="H43" s="6">
        <v>0</v>
      </c>
      <c r="I43" s="22" t="s">
        <v>123</v>
      </c>
    </row>
    <row r="44" spans="1:9" x14ac:dyDescent="0.35">
      <c r="A44" s="17" t="s">
        <v>9</v>
      </c>
      <c r="B44" s="17" t="s">
        <v>10</v>
      </c>
      <c r="C44" s="25">
        <v>45644</v>
      </c>
      <c r="D44" s="6">
        <v>6</v>
      </c>
      <c r="E44" s="6"/>
      <c r="F44" s="6">
        <v>5</v>
      </c>
      <c r="G44" s="6"/>
      <c r="H44" s="6">
        <v>0</v>
      </c>
      <c r="I44" s="22" t="s">
        <v>123</v>
      </c>
    </row>
    <row r="45" spans="1:9" x14ac:dyDescent="0.35">
      <c r="A45" s="17" t="s">
        <v>9</v>
      </c>
      <c r="B45" s="17" t="s">
        <v>10</v>
      </c>
      <c r="C45" s="25">
        <v>45644</v>
      </c>
      <c r="D45" s="6">
        <v>6</v>
      </c>
      <c r="E45" s="6"/>
      <c r="F45" s="6">
        <v>11</v>
      </c>
      <c r="G45" s="6"/>
      <c r="H45" s="6">
        <v>0</v>
      </c>
      <c r="I45" s="22" t="s">
        <v>123</v>
      </c>
    </row>
    <row r="46" spans="1:9" x14ac:dyDescent="0.35">
      <c r="A46" s="17" t="s">
        <v>9</v>
      </c>
      <c r="B46" s="17" t="s">
        <v>10</v>
      </c>
      <c r="C46" s="25">
        <v>45644</v>
      </c>
      <c r="D46" s="6">
        <v>6</v>
      </c>
      <c r="E46" s="6"/>
      <c r="F46" s="6">
        <v>11</v>
      </c>
      <c r="G46" s="6"/>
      <c r="H46" s="6">
        <v>0</v>
      </c>
      <c r="I46" s="29" t="s">
        <v>30</v>
      </c>
    </row>
    <row r="47" spans="1:9" x14ac:dyDescent="0.35">
      <c r="A47" s="17" t="s">
        <v>9</v>
      </c>
      <c r="B47" s="17" t="s">
        <v>10</v>
      </c>
      <c r="C47" s="25">
        <v>45644</v>
      </c>
      <c r="D47" s="6">
        <v>6</v>
      </c>
      <c r="E47" s="6"/>
      <c r="F47" s="6">
        <v>3</v>
      </c>
      <c r="G47" s="6"/>
      <c r="H47" s="6">
        <v>0</v>
      </c>
      <c r="I47" s="29" t="s">
        <v>30</v>
      </c>
    </row>
    <row r="48" spans="1:9" x14ac:dyDescent="0.35">
      <c r="A48" s="17" t="s">
        <v>9</v>
      </c>
      <c r="B48" s="17" t="s">
        <v>10</v>
      </c>
      <c r="C48" s="25">
        <v>45644</v>
      </c>
      <c r="D48" s="6">
        <v>6</v>
      </c>
      <c r="E48" s="6"/>
      <c r="F48" s="6">
        <v>2</v>
      </c>
      <c r="G48" s="6"/>
      <c r="H48" s="6">
        <v>0</v>
      </c>
      <c r="I48" s="29" t="s">
        <v>30</v>
      </c>
    </row>
    <row r="49" spans="1:9" x14ac:dyDescent="0.35">
      <c r="A49" s="17" t="s">
        <v>9</v>
      </c>
      <c r="B49" s="17" t="s">
        <v>10</v>
      </c>
      <c r="C49" s="25">
        <v>45644</v>
      </c>
      <c r="D49" s="6">
        <v>6</v>
      </c>
      <c r="E49" s="6"/>
      <c r="F49" s="6">
        <v>5</v>
      </c>
      <c r="G49" s="6"/>
      <c r="H49" s="6">
        <v>0</v>
      </c>
      <c r="I49" s="29" t="s">
        <v>30</v>
      </c>
    </row>
    <row r="50" spans="1:9" x14ac:dyDescent="0.35">
      <c r="A50" s="17" t="s">
        <v>9</v>
      </c>
      <c r="B50" s="17" t="s">
        <v>10</v>
      </c>
      <c r="C50" s="25">
        <v>45644</v>
      </c>
      <c r="D50" s="6">
        <v>6</v>
      </c>
      <c r="E50" s="6"/>
      <c r="F50" s="6">
        <v>3</v>
      </c>
      <c r="G50" s="6"/>
      <c r="H50" s="6">
        <v>0</v>
      </c>
      <c r="I50" s="29" t="s">
        <v>30</v>
      </c>
    </row>
    <row r="51" spans="1:9" x14ac:dyDescent="0.35">
      <c r="A51" s="17" t="s">
        <v>9</v>
      </c>
      <c r="B51" s="17" t="s">
        <v>10</v>
      </c>
      <c r="C51" s="25">
        <v>45644</v>
      </c>
      <c r="D51" s="6">
        <v>7</v>
      </c>
      <c r="E51" s="6"/>
      <c r="F51" s="6">
        <v>11</v>
      </c>
      <c r="G51" s="6"/>
      <c r="H51" s="6">
        <v>0</v>
      </c>
      <c r="I51" s="29" t="s">
        <v>30</v>
      </c>
    </row>
    <row r="52" spans="1:9" x14ac:dyDescent="0.35">
      <c r="A52" s="17" t="s">
        <v>9</v>
      </c>
      <c r="B52" s="17" t="s">
        <v>10</v>
      </c>
      <c r="C52" s="25">
        <v>45644</v>
      </c>
      <c r="D52" s="6">
        <v>7</v>
      </c>
      <c r="E52" s="6"/>
      <c r="F52" s="6">
        <v>7</v>
      </c>
      <c r="G52" s="6"/>
      <c r="H52" s="6">
        <v>0</v>
      </c>
      <c r="I52" s="29" t="s">
        <v>30</v>
      </c>
    </row>
    <row r="53" spans="1:9" x14ac:dyDescent="0.35">
      <c r="A53" s="17" t="s">
        <v>9</v>
      </c>
      <c r="B53" s="17" t="s">
        <v>10</v>
      </c>
      <c r="C53" s="25">
        <v>45644</v>
      </c>
      <c r="D53" s="6">
        <v>7</v>
      </c>
      <c r="E53" s="6"/>
      <c r="F53" s="6">
        <v>6</v>
      </c>
      <c r="G53" s="6"/>
      <c r="H53" s="6">
        <v>0</v>
      </c>
      <c r="I53" s="29" t="s">
        <v>30</v>
      </c>
    </row>
    <row r="54" spans="1:9" x14ac:dyDescent="0.35">
      <c r="A54" s="17" t="s">
        <v>9</v>
      </c>
      <c r="B54" s="17" t="s">
        <v>10</v>
      </c>
      <c r="C54" s="25">
        <v>45644</v>
      </c>
      <c r="D54" s="6">
        <v>7</v>
      </c>
      <c r="E54" s="6"/>
      <c r="F54" s="6">
        <v>4</v>
      </c>
      <c r="G54" s="6"/>
      <c r="H54" s="6">
        <v>0</v>
      </c>
      <c r="I54" s="22" t="s">
        <v>123</v>
      </c>
    </row>
    <row r="55" spans="1:9" x14ac:dyDescent="0.35">
      <c r="A55" s="17" t="s">
        <v>9</v>
      </c>
      <c r="B55" s="17" t="s">
        <v>10</v>
      </c>
      <c r="C55" s="25">
        <v>45644</v>
      </c>
      <c r="D55" s="6">
        <v>7</v>
      </c>
      <c r="E55" s="6"/>
      <c r="F55" s="6">
        <v>4</v>
      </c>
      <c r="G55" s="6"/>
      <c r="H55" s="6">
        <v>0</v>
      </c>
      <c r="I55" s="22" t="s">
        <v>123</v>
      </c>
    </row>
    <row r="56" spans="1:9" x14ac:dyDescent="0.35">
      <c r="A56" s="17" t="s">
        <v>9</v>
      </c>
      <c r="B56" s="17" t="s">
        <v>10</v>
      </c>
      <c r="C56" s="25">
        <v>45644</v>
      </c>
      <c r="D56" s="6">
        <v>7</v>
      </c>
      <c r="E56" s="6"/>
      <c r="F56" s="6">
        <v>5</v>
      </c>
      <c r="G56" s="6"/>
      <c r="H56" s="6">
        <v>0</v>
      </c>
      <c r="I56" s="22" t="s">
        <v>123</v>
      </c>
    </row>
    <row r="57" spans="1:9" x14ac:dyDescent="0.35">
      <c r="A57" s="17" t="s">
        <v>9</v>
      </c>
      <c r="B57" s="17" t="s">
        <v>10</v>
      </c>
      <c r="C57" s="25">
        <v>45644</v>
      </c>
      <c r="D57" s="6">
        <v>7</v>
      </c>
      <c r="E57" s="6"/>
      <c r="F57" s="6">
        <v>4</v>
      </c>
      <c r="G57" s="6"/>
      <c r="H57" s="6">
        <v>0</v>
      </c>
      <c r="I57" s="22" t="s">
        <v>123</v>
      </c>
    </row>
    <row r="58" spans="1:9" x14ac:dyDescent="0.35">
      <c r="A58" s="17" t="s">
        <v>9</v>
      </c>
      <c r="B58" s="17" t="s">
        <v>10</v>
      </c>
      <c r="C58" s="25">
        <v>45644</v>
      </c>
      <c r="D58" s="6">
        <v>7</v>
      </c>
      <c r="E58" s="6"/>
      <c r="F58" s="6">
        <v>3</v>
      </c>
      <c r="G58" s="6"/>
      <c r="H58" s="6">
        <v>0</v>
      </c>
      <c r="I58" s="22" t="s">
        <v>123</v>
      </c>
    </row>
    <row r="59" spans="1:9" x14ac:dyDescent="0.35">
      <c r="A59" s="17" t="s">
        <v>9</v>
      </c>
      <c r="B59" s="17" t="s">
        <v>10</v>
      </c>
      <c r="C59" s="25">
        <v>45644</v>
      </c>
      <c r="D59" s="6">
        <v>7</v>
      </c>
      <c r="E59" s="6"/>
      <c r="F59" s="6">
        <v>3</v>
      </c>
      <c r="G59" s="6"/>
      <c r="H59" s="6">
        <v>0</v>
      </c>
      <c r="I59" s="22" t="s">
        <v>123</v>
      </c>
    </row>
    <row r="60" spans="1:9" x14ac:dyDescent="0.35">
      <c r="A60" s="17" t="s">
        <v>9</v>
      </c>
      <c r="B60" s="17" t="s">
        <v>10</v>
      </c>
      <c r="C60" s="25">
        <v>45644</v>
      </c>
      <c r="D60" s="6">
        <v>7</v>
      </c>
      <c r="E60" s="6"/>
      <c r="F60" s="6">
        <v>5</v>
      </c>
      <c r="G60" s="6"/>
      <c r="H60" s="6">
        <v>0</v>
      </c>
      <c r="I60" s="22" t="s">
        <v>123</v>
      </c>
    </row>
    <row r="61" spans="1:9" x14ac:dyDescent="0.35">
      <c r="A61" s="17" t="s">
        <v>9</v>
      </c>
      <c r="B61" s="17" t="s">
        <v>10</v>
      </c>
      <c r="C61" s="25">
        <v>45644</v>
      </c>
      <c r="D61" s="6">
        <v>8</v>
      </c>
      <c r="E61" s="6"/>
      <c r="F61" s="6">
        <v>12</v>
      </c>
      <c r="G61" s="6"/>
      <c r="H61" s="6">
        <v>0</v>
      </c>
      <c r="I61" s="22" t="s">
        <v>123</v>
      </c>
    </row>
    <row r="62" spans="1:9" x14ac:dyDescent="0.35">
      <c r="A62" s="17" t="s">
        <v>9</v>
      </c>
      <c r="B62" s="17" t="s">
        <v>10</v>
      </c>
      <c r="C62" s="25">
        <v>45644</v>
      </c>
      <c r="D62" s="6">
        <v>8</v>
      </c>
      <c r="E62" s="6"/>
      <c r="F62" s="6">
        <v>11</v>
      </c>
      <c r="G62" s="6"/>
      <c r="H62" s="6">
        <v>0</v>
      </c>
      <c r="I62" s="29" t="s">
        <v>30</v>
      </c>
    </row>
    <row r="63" spans="1:9" x14ac:dyDescent="0.35">
      <c r="A63" s="17" t="s">
        <v>9</v>
      </c>
      <c r="B63" s="17" t="s">
        <v>10</v>
      </c>
      <c r="C63" s="25">
        <v>45644</v>
      </c>
      <c r="D63" s="6">
        <v>8</v>
      </c>
      <c r="E63" s="6"/>
      <c r="F63" s="6">
        <v>12</v>
      </c>
      <c r="G63" s="6"/>
      <c r="H63" s="6">
        <v>0</v>
      </c>
      <c r="I63" s="29" t="s">
        <v>30</v>
      </c>
    </row>
    <row r="64" spans="1:9" x14ac:dyDescent="0.35">
      <c r="A64" s="17" t="s">
        <v>9</v>
      </c>
      <c r="B64" s="17" t="s">
        <v>10</v>
      </c>
      <c r="C64" s="25">
        <v>45644</v>
      </c>
      <c r="D64" s="6">
        <v>8</v>
      </c>
      <c r="E64" s="6"/>
      <c r="F64" s="6">
        <v>5</v>
      </c>
      <c r="G64" s="6"/>
      <c r="H64" s="6">
        <v>0</v>
      </c>
      <c r="I64" s="29" t="s">
        <v>30</v>
      </c>
    </row>
    <row r="65" spans="1:9" x14ac:dyDescent="0.35">
      <c r="A65" s="17" t="s">
        <v>9</v>
      </c>
      <c r="B65" s="17" t="s">
        <v>10</v>
      </c>
      <c r="C65" s="25">
        <v>45644</v>
      </c>
      <c r="D65" s="6">
        <v>8</v>
      </c>
      <c r="E65" s="6"/>
      <c r="F65" s="6">
        <v>8</v>
      </c>
      <c r="G65" s="6"/>
      <c r="H65" s="6">
        <v>0</v>
      </c>
      <c r="I65" s="29" t="s">
        <v>30</v>
      </c>
    </row>
    <row r="66" spans="1:9" x14ac:dyDescent="0.35">
      <c r="A66" s="17" t="s">
        <v>9</v>
      </c>
      <c r="B66" s="17" t="s">
        <v>10</v>
      </c>
      <c r="C66" s="25">
        <v>45644</v>
      </c>
      <c r="D66" s="6">
        <v>8</v>
      </c>
      <c r="E66" s="6"/>
      <c r="F66" s="6">
        <v>6</v>
      </c>
      <c r="G66" s="6"/>
      <c r="H66" s="6">
        <v>0</v>
      </c>
      <c r="I66" s="22" t="s">
        <v>123</v>
      </c>
    </row>
    <row r="67" spans="1:9" x14ac:dyDescent="0.35">
      <c r="A67" s="17" t="s">
        <v>9</v>
      </c>
      <c r="B67" s="17" t="s">
        <v>10</v>
      </c>
      <c r="C67" s="25">
        <v>45644</v>
      </c>
      <c r="D67" s="6">
        <v>8</v>
      </c>
      <c r="E67" s="6"/>
      <c r="F67" s="6">
        <v>6</v>
      </c>
      <c r="G67" s="6"/>
      <c r="H67" s="6">
        <v>0</v>
      </c>
      <c r="I67" s="22" t="s">
        <v>123</v>
      </c>
    </row>
    <row r="68" spans="1:9" x14ac:dyDescent="0.35">
      <c r="A68" s="17" t="s">
        <v>9</v>
      </c>
      <c r="B68" s="17" t="s">
        <v>10</v>
      </c>
      <c r="C68" s="25">
        <v>45644</v>
      </c>
      <c r="D68" s="6">
        <v>8</v>
      </c>
      <c r="E68" s="6"/>
      <c r="F68" s="6">
        <v>5</v>
      </c>
      <c r="G68" s="6"/>
      <c r="H68" s="6">
        <v>0</v>
      </c>
      <c r="I68" s="22" t="s">
        <v>123</v>
      </c>
    </row>
    <row r="69" spans="1:9" x14ac:dyDescent="0.35">
      <c r="A69" s="17" t="s">
        <v>9</v>
      </c>
      <c r="B69" s="17" t="s">
        <v>10</v>
      </c>
      <c r="C69" s="25">
        <v>45644</v>
      </c>
      <c r="D69" s="6">
        <v>8</v>
      </c>
      <c r="E69" s="6"/>
      <c r="F69" s="6">
        <v>5</v>
      </c>
      <c r="G69" s="6"/>
      <c r="H69" s="6">
        <v>0</v>
      </c>
      <c r="I69" s="22" t="s">
        <v>123</v>
      </c>
    </row>
    <row r="70" spans="1:9" x14ac:dyDescent="0.35">
      <c r="A70" s="17" t="s">
        <v>9</v>
      </c>
      <c r="B70" s="17" t="s">
        <v>10</v>
      </c>
      <c r="C70" s="25">
        <v>45644</v>
      </c>
      <c r="D70" s="6">
        <v>8</v>
      </c>
      <c r="F70" s="6">
        <v>6</v>
      </c>
      <c r="G70" s="6"/>
      <c r="H70" s="6">
        <v>0</v>
      </c>
      <c r="I70" s="22" t="s">
        <v>123</v>
      </c>
    </row>
    <row r="71" spans="1:9" x14ac:dyDescent="0.35">
      <c r="A71" s="17" t="s">
        <v>9</v>
      </c>
      <c r="B71" s="17" t="s">
        <v>10</v>
      </c>
      <c r="C71" s="25">
        <v>45644</v>
      </c>
      <c r="D71" s="6">
        <v>9</v>
      </c>
      <c r="E71" s="6"/>
      <c r="F71" s="6">
        <v>10</v>
      </c>
      <c r="G71" s="6"/>
      <c r="H71" s="6">
        <v>0</v>
      </c>
      <c r="I71" s="29" t="s">
        <v>30</v>
      </c>
    </row>
    <row r="72" spans="1:9" x14ac:dyDescent="0.35">
      <c r="A72" s="17" t="s">
        <v>9</v>
      </c>
      <c r="B72" s="17" t="s">
        <v>10</v>
      </c>
      <c r="C72" s="25">
        <v>45644</v>
      </c>
      <c r="D72" s="6">
        <v>9</v>
      </c>
      <c r="E72" s="6"/>
      <c r="F72" s="6">
        <v>7</v>
      </c>
      <c r="G72" s="6"/>
      <c r="H72" s="6">
        <v>0</v>
      </c>
      <c r="I72" s="29" t="s">
        <v>30</v>
      </c>
    </row>
    <row r="73" spans="1:9" x14ac:dyDescent="0.35">
      <c r="A73" s="17" t="s">
        <v>9</v>
      </c>
      <c r="B73" s="17" t="s">
        <v>10</v>
      </c>
      <c r="C73" s="25">
        <v>45644</v>
      </c>
      <c r="D73" s="6">
        <v>9</v>
      </c>
      <c r="E73" s="6"/>
      <c r="F73" s="6">
        <v>8</v>
      </c>
      <c r="G73" s="6"/>
      <c r="H73" s="6">
        <v>0</v>
      </c>
      <c r="I73" s="29" t="s">
        <v>30</v>
      </c>
    </row>
    <row r="74" spans="1:9" x14ac:dyDescent="0.35">
      <c r="A74" s="17" t="s">
        <v>9</v>
      </c>
      <c r="B74" s="17" t="s">
        <v>10</v>
      </c>
      <c r="C74" s="25">
        <v>45644</v>
      </c>
      <c r="D74" s="6">
        <v>9</v>
      </c>
      <c r="E74" s="6"/>
      <c r="F74" s="6">
        <v>6</v>
      </c>
      <c r="G74" s="6"/>
      <c r="H74" s="6">
        <v>0</v>
      </c>
      <c r="I74" s="29" t="s">
        <v>30</v>
      </c>
    </row>
    <row r="75" spans="1:9" x14ac:dyDescent="0.35">
      <c r="A75" s="17" t="s">
        <v>9</v>
      </c>
      <c r="B75" s="17" t="s">
        <v>10</v>
      </c>
      <c r="C75" s="25">
        <v>45644</v>
      </c>
      <c r="D75" s="6">
        <v>9</v>
      </c>
      <c r="E75" s="6"/>
      <c r="F75" s="6">
        <v>5</v>
      </c>
      <c r="G75" s="6"/>
      <c r="H75" s="6">
        <v>0</v>
      </c>
      <c r="I75" s="22" t="s">
        <v>123</v>
      </c>
    </row>
    <row r="76" spans="1:9" x14ac:dyDescent="0.35">
      <c r="A76" s="17" t="s">
        <v>9</v>
      </c>
      <c r="B76" s="17" t="s">
        <v>10</v>
      </c>
      <c r="C76" s="25">
        <v>45644</v>
      </c>
      <c r="D76" s="6">
        <v>9</v>
      </c>
      <c r="E76" s="6"/>
      <c r="F76" s="6">
        <v>4</v>
      </c>
      <c r="G76" s="6"/>
      <c r="H76" s="6">
        <v>0</v>
      </c>
      <c r="I76" s="22" t="s">
        <v>123</v>
      </c>
    </row>
    <row r="77" spans="1:9" x14ac:dyDescent="0.35">
      <c r="A77" s="17" t="s">
        <v>9</v>
      </c>
      <c r="B77" s="17" t="s">
        <v>10</v>
      </c>
      <c r="C77" s="25">
        <v>45644</v>
      </c>
      <c r="D77" s="6">
        <v>9</v>
      </c>
      <c r="E77" s="6"/>
      <c r="F77" s="6">
        <v>3</v>
      </c>
      <c r="G77" s="6"/>
      <c r="H77" s="6">
        <v>0</v>
      </c>
      <c r="I77" s="22" t="s">
        <v>123</v>
      </c>
    </row>
    <row r="78" spans="1:9" x14ac:dyDescent="0.35">
      <c r="A78" s="17" t="s">
        <v>9</v>
      </c>
      <c r="B78" s="17" t="s">
        <v>10</v>
      </c>
      <c r="C78" s="25">
        <v>45644</v>
      </c>
      <c r="D78" s="6">
        <v>9</v>
      </c>
      <c r="E78" s="6"/>
      <c r="F78" s="6">
        <v>2</v>
      </c>
      <c r="G78" s="6"/>
      <c r="H78" s="6">
        <v>0</v>
      </c>
      <c r="I78" s="22" t="s">
        <v>123</v>
      </c>
    </row>
    <row r="79" spans="1:9" x14ac:dyDescent="0.35">
      <c r="A79" s="17" t="s">
        <v>9</v>
      </c>
      <c r="B79" s="17" t="s">
        <v>10</v>
      </c>
      <c r="C79" s="25">
        <v>45644</v>
      </c>
      <c r="D79" s="6">
        <v>10</v>
      </c>
      <c r="E79" s="6"/>
      <c r="F79" s="6">
        <v>6</v>
      </c>
      <c r="G79" s="6"/>
      <c r="H79" s="6">
        <v>0</v>
      </c>
      <c r="I79" s="22" t="s">
        <v>123</v>
      </c>
    </row>
    <row r="80" spans="1:9" x14ac:dyDescent="0.35">
      <c r="A80" s="17" t="s">
        <v>9</v>
      </c>
      <c r="B80" s="17" t="s">
        <v>10</v>
      </c>
      <c r="C80" s="25">
        <v>45644</v>
      </c>
      <c r="D80" s="6">
        <v>10</v>
      </c>
      <c r="E80" s="6"/>
      <c r="F80" s="6">
        <v>2</v>
      </c>
      <c r="G80" s="6"/>
      <c r="H80" s="6">
        <v>0</v>
      </c>
      <c r="I80" s="22" t="s">
        <v>123</v>
      </c>
    </row>
    <row r="81" spans="1:9" x14ac:dyDescent="0.35">
      <c r="A81" s="17" t="s">
        <v>9</v>
      </c>
      <c r="B81" s="17" t="s">
        <v>10</v>
      </c>
      <c r="C81" s="25">
        <v>45644</v>
      </c>
      <c r="D81" s="6">
        <v>10</v>
      </c>
      <c r="E81" s="6"/>
      <c r="F81" s="6">
        <v>1.5</v>
      </c>
      <c r="G81" s="6"/>
      <c r="H81" s="6">
        <v>0</v>
      </c>
      <c r="I81" s="22" t="s">
        <v>123</v>
      </c>
    </row>
    <row r="82" spans="1:9" x14ac:dyDescent="0.35">
      <c r="A82" s="17" t="s">
        <v>9</v>
      </c>
      <c r="B82" s="17" t="s">
        <v>10</v>
      </c>
      <c r="C82" s="25">
        <v>45644</v>
      </c>
      <c r="D82" s="6">
        <v>11</v>
      </c>
      <c r="E82" s="6"/>
      <c r="F82" s="6">
        <v>2</v>
      </c>
      <c r="G82" s="6"/>
      <c r="H82" s="6">
        <v>0</v>
      </c>
      <c r="I82" s="22" t="s">
        <v>123</v>
      </c>
    </row>
    <row r="83" spans="1:9" x14ac:dyDescent="0.35">
      <c r="A83" s="17" t="s">
        <v>9</v>
      </c>
      <c r="B83" s="17" t="s">
        <v>10</v>
      </c>
      <c r="C83" s="25">
        <v>45644</v>
      </c>
      <c r="D83" s="6">
        <v>11</v>
      </c>
      <c r="E83" s="6"/>
      <c r="F83" s="6">
        <v>4</v>
      </c>
      <c r="G83" s="6"/>
      <c r="H83" s="6">
        <v>0</v>
      </c>
      <c r="I83" s="22" t="s">
        <v>123</v>
      </c>
    </row>
    <row r="84" spans="1:9" x14ac:dyDescent="0.35">
      <c r="A84" s="17" t="s">
        <v>9</v>
      </c>
      <c r="B84" s="17" t="s">
        <v>10</v>
      </c>
      <c r="C84" s="25">
        <v>45644</v>
      </c>
      <c r="D84" s="6">
        <v>11</v>
      </c>
      <c r="E84" s="6"/>
      <c r="F84" s="6">
        <v>6</v>
      </c>
      <c r="G84" s="6"/>
      <c r="H84" s="6">
        <v>0</v>
      </c>
      <c r="I84" s="22" t="s">
        <v>123</v>
      </c>
    </row>
    <row r="85" spans="1:9" x14ac:dyDescent="0.35">
      <c r="A85" s="17" t="s">
        <v>9</v>
      </c>
      <c r="B85" s="17" t="s">
        <v>10</v>
      </c>
      <c r="C85" s="25">
        <v>45644</v>
      </c>
      <c r="D85" s="6">
        <v>11</v>
      </c>
      <c r="E85" s="6"/>
      <c r="F85" s="6">
        <v>4</v>
      </c>
      <c r="G85" s="6"/>
      <c r="H85" s="6">
        <v>0</v>
      </c>
      <c r="I85" s="22" t="s">
        <v>123</v>
      </c>
    </row>
    <row r="86" spans="1:9" x14ac:dyDescent="0.35">
      <c r="A86" s="17" t="s">
        <v>9</v>
      </c>
      <c r="B86" s="17" t="s">
        <v>10</v>
      </c>
      <c r="C86" s="25">
        <v>45644</v>
      </c>
      <c r="D86" s="6">
        <v>11</v>
      </c>
      <c r="E86" s="6"/>
      <c r="F86" s="6">
        <v>3</v>
      </c>
      <c r="G86" s="6"/>
      <c r="H86" s="6">
        <v>0</v>
      </c>
      <c r="I86" s="22" t="s">
        <v>123</v>
      </c>
    </row>
    <row r="87" spans="1:9" x14ac:dyDescent="0.35">
      <c r="A87" s="17" t="s">
        <v>9</v>
      </c>
      <c r="B87" s="17" t="s">
        <v>10</v>
      </c>
      <c r="C87" s="25">
        <v>45644</v>
      </c>
      <c r="D87" s="6">
        <v>11</v>
      </c>
      <c r="E87" s="6"/>
      <c r="F87" s="6">
        <v>8</v>
      </c>
      <c r="G87" s="6"/>
      <c r="H87" s="6">
        <v>0</v>
      </c>
      <c r="I87" s="22" t="s">
        <v>123</v>
      </c>
    </row>
    <row r="88" spans="1:9" x14ac:dyDescent="0.35">
      <c r="A88" s="17" t="s">
        <v>9</v>
      </c>
      <c r="B88" s="17" t="s">
        <v>10</v>
      </c>
      <c r="C88" s="25">
        <v>45644</v>
      </c>
      <c r="D88" s="6">
        <v>11</v>
      </c>
      <c r="E88" s="6"/>
      <c r="F88" s="6">
        <v>2</v>
      </c>
      <c r="G88" s="6"/>
      <c r="H88" s="6">
        <v>0</v>
      </c>
      <c r="I88" s="22" t="s">
        <v>123</v>
      </c>
    </row>
    <row r="89" spans="1:9" x14ac:dyDescent="0.35">
      <c r="A89" s="17" t="s">
        <v>9</v>
      </c>
      <c r="B89" s="17" t="s">
        <v>10</v>
      </c>
      <c r="C89" s="25">
        <v>45644</v>
      </c>
      <c r="D89" s="6">
        <v>11</v>
      </c>
      <c r="E89" s="6"/>
      <c r="F89" s="6">
        <v>3</v>
      </c>
      <c r="G89" s="6"/>
      <c r="H89" s="6">
        <v>0</v>
      </c>
      <c r="I89" s="22" t="s">
        <v>123</v>
      </c>
    </row>
    <row r="90" spans="1:9" x14ac:dyDescent="0.35">
      <c r="A90" s="17" t="s">
        <v>9</v>
      </c>
      <c r="B90" s="17" t="s">
        <v>10</v>
      </c>
      <c r="C90" s="25">
        <v>45644</v>
      </c>
      <c r="D90" s="6">
        <v>12</v>
      </c>
      <c r="E90" s="6"/>
      <c r="F90" s="6">
        <v>4</v>
      </c>
      <c r="G90" s="6"/>
      <c r="H90" s="6">
        <v>0</v>
      </c>
      <c r="I90" s="22" t="s">
        <v>123</v>
      </c>
    </row>
    <row r="91" spans="1:9" x14ac:dyDescent="0.35">
      <c r="A91" s="17" t="s">
        <v>9</v>
      </c>
      <c r="B91" s="17" t="s">
        <v>10</v>
      </c>
      <c r="C91" s="25">
        <v>45644</v>
      </c>
      <c r="D91" s="6">
        <v>12</v>
      </c>
      <c r="E91" s="6"/>
      <c r="F91" s="6">
        <v>2</v>
      </c>
      <c r="G91" s="6"/>
      <c r="H91" s="6">
        <v>0</v>
      </c>
      <c r="I91" s="22" t="s">
        <v>123</v>
      </c>
    </row>
    <row r="92" spans="1:9" x14ac:dyDescent="0.35">
      <c r="A92" s="17" t="s">
        <v>9</v>
      </c>
      <c r="B92" s="17" t="s">
        <v>10</v>
      </c>
      <c r="C92" s="25">
        <v>45644</v>
      </c>
      <c r="D92" s="6">
        <v>12</v>
      </c>
      <c r="E92" s="6"/>
      <c r="F92" s="6">
        <v>3</v>
      </c>
      <c r="G92" s="6"/>
      <c r="H92" s="6">
        <v>0</v>
      </c>
      <c r="I92" s="22" t="s">
        <v>123</v>
      </c>
    </row>
    <row r="93" spans="1:9" x14ac:dyDescent="0.35">
      <c r="A93" s="17" t="s">
        <v>9</v>
      </c>
      <c r="B93" s="17" t="s">
        <v>10</v>
      </c>
      <c r="C93" s="25">
        <v>45644</v>
      </c>
      <c r="D93" s="6">
        <v>12</v>
      </c>
      <c r="E93" s="6"/>
      <c r="F93" s="6">
        <v>4</v>
      </c>
      <c r="G93" s="6"/>
      <c r="H93" s="6">
        <v>0</v>
      </c>
      <c r="I93" s="22" t="s">
        <v>123</v>
      </c>
    </row>
    <row r="94" spans="1:9" x14ac:dyDescent="0.35">
      <c r="A94" s="17" t="s">
        <v>9</v>
      </c>
      <c r="B94" s="17" t="s">
        <v>10</v>
      </c>
      <c r="C94" s="25">
        <v>45644</v>
      </c>
      <c r="D94" s="6">
        <v>12</v>
      </c>
      <c r="E94" s="6"/>
      <c r="F94" s="6">
        <v>3</v>
      </c>
      <c r="G94" s="6"/>
      <c r="H94" s="6">
        <v>0</v>
      </c>
      <c r="I94" s="22" t="s">
        <v>123</v>
      </c>
    </row>
    <row r="95" spans="1:9" x14ac:dyDescent="0.35">
      <c r="A95" s="17" t="s">
        <v>9</v>
      </c>
      <c r="B95" s="17" t="s">
        <v>10</v>
      </c>
      <c r="C95" s="25">
        <v>45644</v>
      </c>
      <c r="D95" s="6">
        <v>12</v>
      </c>
      <c r="E95" s="6"/>
      <c r="F95" s="6">
        <v>1</v>
      </c>
      <c r="G95" s="6"/>
      <c r="H95" s="6">
        <v>0</v>
      </c>
      <c r="I95" s="22" t="s">
        <v>123</v>
      </c>
    </row>
    <row r="96" spans="1:9" x14ac:dyDescent="0.35">
      <c r="A96" s="17"/>
      <c r="B96" s="17"/>
      <c r="C96" s="25"/>
      <c r="D96" s="6"/>
      <c r="E96" s="6"/>
      <c r="F96" s="6"/>
      <c r="G96" s="6"/>
      <c r="H96" s="6"/>
      <c r="I96" s="22"/>
    </row>
    <row r="97" spans="1:9" x14ac:dyDescent="0.35">
      <c r="A97" s="17"/>
      <c r="B97" s="17"/>
      <c r="C97" s="25"/>
      <c r="D97" s="6"/>
      <c r="E97" s="26"/>
      <c r="F97" s="27"/>
      <c r="G97" s="27"/>
      <c r="H97" s="6"/>
      <c r="I97" s="22"/>
    </row>
    <row r="98" spans="1:9" x14ac:dyDescent="0.35">
      <c r="A98" s="17"/>
      <c r="B98" s="17"/>
      <c r="C98" s="25"/>
      <c r="D98" s="6"/>
      <c r="E98" s="26"/>
      <c r="F98" s="27"/>
      <c r="G98" s="27"/>
      <c r="H98" s="6"/>
      <c r="I98" s="22"/>
    </row>
    <row r="99" spans="1:9" x14ac:dyDescent="0.35">
      <c r="A99" s="17"/>
      <c r="B99" s="17"/>
      <c r="C99" s="25"/>
      <c r="D99" s="6"/>
      <c r="E99" s="26"/>
      <c r="F99" s="27"/>
      <c r="G99" s="27"/>
      <c r="H99" s="6"/>
      <c r="I99" s="22"/>
    </row>
    <row r="100" spans="1:9" x14ac:dyDescent="0.35">
      <c r="A100" s="17"/>
      <c r="B100" s="17"/>
      <c r="C100" s="25"/>
      <c r="D100" s="6"/>
      <c r="E100" s="26"/>
      <c r="F100" s="27"/>
      <c r="G100" s="27"/>
      <c r="H100" s="6"/>
      <c r="I100" s="22"/>
    </row>
    <row r="101" spans="1:9" x14ac:dyDescent="0.35">
      <c r="A101" s="17"/>
      <c r="B101" s="17"/>
      <c r="C101" s="25"/>
      <c r="D101" s="6"/>
      <c r="E101" s="26"/>
      <c r="F101" s="30"/>
      <c r="G101" s="30"/>
      <c r="H101" s="6"/>
      <c r="I101" s="22"/>
    </row>
    <row r="102" spans="1:9" x14ac:dyDescent="0.35">
      <c r="A102" s="17"/>
      <c r="B102" s="17"/>
      <c r="C102" s="25"/>
      <c r="D102" s="6"/>
      <c r="E102" s="26" t="s">
        <v>126</v>
      </c>
      <c r="F102" s="27">
        <f>AVERAGE(F2:F95)</f>
        <v>5.0585106382978724</v>
      </c>
      <c r="G102" s="27" t="e">
        <f>AVERAGE(G2:G95)</f>
        <v>#DIV/0!</v>
      </c>
      <c r="H102" s="6"/>
      <c r="I102" s="22"/>
    </row>
    <row r="103" spans="1:9" x14ac:dyDescent="0.35">
      <c r="A103" s="17"/>
      <c r="B103" s="17"/>
      <c r="C103" s="25"/>
      <c r="D103" s="6"/>
      <c r="E103" s="6"/>
      <c r="F103" s="6"/>
      <c r="G103" s="6"/>
      <c r="H103" s="6"/>
      <c r="I103" s="22"/>
    </row>
    <row r="104" spans="1:9" x14ac:dyDescent="0.35">
      <c r="A104" s="17"/>
      <c r="B104" s="17"/>
      <c r="C104" s="25"/>
      <c r="D104" s="6"/>
      <c r="E104" s="26"/>
      <c r="F104" s="27"/>
      <c r="G104" s="27"/>
      <c r="H104" s="6"/>
      <c r="I104" s="22"/>
    </row>
    <row r="105" spans="1:9" x14ac:dyDescent="0.35">
      <c r="A105" s="17"/>
      <c r="B105" s="17"/>
      <c r="C105" s="25"/>
      <c r="D105" s="6"/>
      <c r="F105" s="6"/>
      <c r="G105" s="6"/>
      <c r="H105" s="6"/>
      <c r="I105" s="22"/>
    </row>
    <row r="106" spans="1:9" x14ac:dyDescent="0.35">
      <c r="A106" s="17"/>
      <c r="B106" s="17"/>
      <c r="C106" s="25"/>
      <c r="D106" s="6"/>
      <c r="E106" s="26"/>
      <c r="F106" s="27"/>
      <c r="G106" s="27"/>
      <c r="H106" s="6"/>
      <c r="I106" s="22"/>
    </row>
    <row r="107" spans="1:9" x14ac:dyDescent="0.35">
      <c r="A107" s="17"/>
      <c r="B107" s="17"/>
      <c r="C107" s="25"/>
      <c r="D107" s="6"/>
      <c r="F107" s="6"/>
      <c r="G107" s="6"/>
      <c r="H107" s="6"/>
      <c r="I107" s="22"/>
    </row>
    <row r="108" spans="1:9" x14ac:dyDescent="0.35">
      <c r="A108" s="6"/>
      <c r="B108" s="6"/>
      <c r="C108" s="6"/>
      <c r="D108" s="9"/>
      <c r="H108" s="6"/>
      <c r="I108" s="6"/>
    </row>
    <row r="109" spans="1:9" x14ac:dyDescent="0.35">
      <c r="A109" s="6"/>
      <c r="B109" s="6"/>
      <c r="C109" s="6"/>
      <c r="D109" s="9"/>
      <c r="H109" s="6"/>
      <c r="I109" s="6"/>
    </row>
    <row r="110" spans="1:9" x14ac:dyDescent="0.35">
      <c r="A110" s="6"/>
      <c r="B110" s="6"/>
      <c r="C110" s="6"/>
      <c r="D110" s="6"/>
      <c r="H110" s="6"/>
      <c r="I110" s="6"/>
    </row>
    <row r="111" spans="1:9" x14ac:dyDescent="0.35">
      <c r="A111" s="6"/>
      <c r="B111" s="6"/>
      <c r="C111" s="6"/>
      <c r="D111" s="9"/>
      <c r="E111" s="9" t="s">
        <v>14</v>
      </c>
      <c r="F111" s="9">
        <f>COUNTIF(H2:H107,0)</f>
        <v>94</v>
      </c>
      <c r="G111" s="27">
        <f>F111/F117*100</f>
        <v>100</v>
      </c>
      <c r="H111" s="6"/>
      <c r="I111" s="6"/>
    </row>
    <row r="112" spans="1:9" x14ac:dyDescent="0.35">
      <c r="A112" s="6"/>
      <c r="B112" s="6"/>
      <c r="C112" s="6"/>
      <c r="D112" s="6"/>
      <c r="E112" s="9" t="s">
        <v>15</v>
      </c>
      <c r="F112" s="9">
        <f>COUNTIF(H2:H107,1)</f>
        <v>0</v>
      </c>
      <c r="G112" s="27">
        <f>F112/F117*100</f>
        <v>0</v>
      </c>
      <c r="H112" s="6"/>
      <c r="I112" s="6"/>
    </row>
    <row r="113" spans="1:9" x14ac:dyDescent="0.35">
      <c r="A113" s="6"/>
      <c r="B113" s="6"/>
      <c r="C113" s="6"/>
      <c r="D113" s="6"/>
      <c r="E113" s="9" t="s">
        <v>16</v>
      </c>
      <c r="F113" s="9">
        <f>COUNTIF(H2:H107,2)</f>
        <v>0</v>
      </c>
      <c r="G113" s="27">
        <f>F113/F117*100</f>
        <v>0</v>
      </c>
      <c r="H113" s="6"/>
      <c r="I113" s="6"/>
    </row>
    <row r="114" spans="1:9" x14ac:dyDescent="0.35">
      <c r="A114" s="6"/>
      <c r="B114" s="6"/>
      <c r="C114" s="6"/>
      <c r="D114" s="6"/>
      <c r="E114" s="9" t="s">
        <v>17</v>
      </c>
      <c r="F114" s="9">
        <f>COUNTIF(H2:H107,3)</f>
        <v>0</v>
      </c>
      <c r="G114" s="27">
        <f>F114/F117*100</f>
        <v>0</v>
      </c>
      <c r="H114" s="6"/>
      <c r="I114" s="6"/>
    </row>
    <row r="115" spans="1:9" x14ac:dyDescent="0.35">
      <c r="E115" s="9" t="s">
        <v>18</v>
      </c>
      <c r="F115" s="9">
        <f>COUNTIF(H2:H107,4)</f>
        <v>0</v>
      </c>
      <c r="G115" s="27">
        <f>F115/F117*100</f>
        <v>0</v>
      </c>
    </row>
    <row r="116" spans="1:9" x14ac:dyDescent="0.35">
      <c r="E116" s="6"/>
      <c r="F116" s="6"/>
      <c r="G116" s="6"/>
    </row>
    <row r="117" spans="1:9" x14ac:dyDescent="0.35">
      <c r="E117" s="9" t="s">
        <v>122</v>
      </c>
      <c r="F117" s="9">
        <f>SUM(F111:F115)</f>
        <v>94</v>
      </c>
      <c r="G117" s="28">
        <f>SUM(G111:G115)</f>
        <v>100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B576-6958-0A43-9592-56C2BBD843F5}">
  <dimension ref="A1:I117"/>
  <sheetViews>
    <sheetView topLeftCell="A70" zoomScale="135" workbookViewId="0">
      <selection activeCell="E108" sqref="E108:G108"/>
    </sheetView>
  </sheetViews>
  <sheetFormatPr defaultColWidth="10.81640625" defaultRowHeight="14.5" x14ac:dyDescent="0.35"/>
  <cols>
    <col min="1" max="1" width="9.6328125" style="6" bestFit="1" customWidth="1"/>
    <col min="2" max="2" width="20" style="6" bestFit="1" customWidth="1"/>
    <col min="3" max="3" width="8.453125" style="6" bestFit="1" customWidth="1"/>
    <col min="4" max="4" width="10.81640625" style="6"/>
    <col min="5" max="5" width="14" style="6" bestFit="1" customWidth="1"/>
    <col min="6" max="6" width="13.6328125" style="6" bestFit="1" customWidth="1"/>
    <col min="7" max="7" width="11.81640625" style="6" bestFit="1" customWidth="1"/>
    <col min="8" max="8" width="11" style="6" bestFit="1" customWidth="1"/>
    <col min="9" max="9" width="8.6328125" style="6" bestFit="1" customWidth="1"/>
    <col min="10" max="16384" width="10.81640625" style="6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45672</v>
      </c>
      <c r="D2" s="6">
        <v>1</v>
      </c>
      <c r="E2" s="6">
        <v>1</v>
      </c>
      <c r="F2" s="6">
        <v>8</v>
      </c>
      <c r="G2" s="6">
        <v>8</v>
      </c>
      <c r="H2" s="6">
        <v>0</v>
      </c>
      <c r="I2" s="29" t="s">
        <v>68</v>
      </c>
    </row>
    <row r="3" spans="1:9" x14ac:dyDescent="0.35">
      <c r="A3" s="17" t="s">
        <v>9</v>
      </c>
      <c r="B3" s="17" t="s">
        <v>10</v>
      </c>
      <c r="C3" s="25">
        <v>45672</v>
      </c>
      <c r="D3" s="6">
        <v>1</v>
      </c>
      <c r="F3" s="6">
        <v>8.5</v>
      </c>
      <c r="G3" s="6">
        <v>8.5</v>
      </c>
      <c r="H3" s="6">
        <v>0</v>
      </c>
      <c r="I3" s="29" t="s">
        <v>68</v>
      </c>
    </row>
    <row r="4" spans="1:9" x14ac:dyDescent="0.35">
      <c r="A4" s="17" t="s">
        <v>9</v>
      </c>
      <c r="B4" s="17" t="s">
        <v>10</v>
      </c>
      <c r="C4" s="25">
        <v>45672</v>
      </c>
      <c r="D4" s="6">
        <v>1</v>
      </c>
      <c r="F4" s="6">
        <v>3.5</v>
      </c>
      <c r="G4" s="6">
        <v>3.5</v>
      </c>
      <c r="H4" s="6">
        <v>0</v>
      </c>
      <c r="I4" s="29" t="s">
        <v>68</v>
      </c>
    </row>
    <row r="5" spans="1:9" x14ac:dyDescent="0.35">
      <c r="A5" s="17" t="s">
        <v>9</v>
      </c>
      <c r="B5" s="17" t="s">
        <v>10</v>
      </c>
      <c r="C5" s="25">
        <v>45672</v>
      </c>
      <c r="D5" s="6">
        <v>1</v>
      </c>
      <c r="F5" s="6">
        <v>3</v>
      </c>
      <c r="G5" s="6">
        <v>3</v>
      </c>
      <c r="H5" s="6">
        <v>0</v>
      </c>
      <c r="I5" s="29" t="s">
        <v>68</v>
      </c>
    </row>
    <row r="6" spans="1:9" x14ac:dyDescent="0.35">
      <c r="A6" s="17" t="s">
        <v>9</v>
      </c>
      <c r="B6" s="17" t="s">
        <v>10</v>
      </c>
      <c r="C6" s="25">
        <v>45672</v>
      </c>
      <c r="D6" s="6">
        <v>1</v>
      </c>
      <c r="F6" s="6">
        <v>2</v>
      </c>
      <c r="G6" s="6">
        <v>2</v>
      </c>
      <c r="H6" s="6">
        <v>0</v>
      </c>
      <c r="I6" s="29" t="s">
        <v>68</v>
      </c>
    </row>
    <row r="7" spans="1:9" x14ac:dyDescent="0.35">
      <c r="A7" s="17" t="s">
        <v>9</v>
      </c>
      <c r="B7" s="17" t="s">
        <v>10</v>
      </c>
      <c r="C7" s="25">
        <v>45672</v>
      </c>
      <c r="D7" s="6">
        <v>1</v>
      </c>
      <c r="F7" s="6">
        <v>2</v>
      </c>
      <c r="G7" s="6">
        <v>2</v>
      </c>
      <c r="H7" s="6">
        <v>0</v>
      </c>
      <c r="I7" s="29" t="s">
        <v>68</v>
      </c>
    </row>
    <row r="8" spans="1:9" x14ac:dyDescent="0.35">
      <c r="A8" s="17" t="s">
        <v>9</v>
      </c>
      <c r="B8" s="17" t="s">
        <v>10</v>
      </c>
      <c r="C8" s="25">
        <v>45672</v>
      </c>
      <c r="D8" s="6">
        <v>2</v>
      </c>
      <c r="E8" s="6">
        <v>2</v>
      </c>
      <c r="F8" s="6">
        <v>5.5</v>
      </c>
      <c r="G8" s="6">
        <v>5.5</v>
      </c>
      <c r="H8" s="6">
        <v>0</v>
      </c>
      <c r="I8" s="29" t="s">
        <v>68</v>
      </c>
    </row>
    <row r="9" spans="1:9" x14ac:dyDescent="0.35">
      <c r="A9" s="17" t="s">
        <v>9</v>
      </c>
      <c r="B9" s="17" t="s">
        <v>10</v>
      </c>
      <c r="C9" s="25">
        <v>45672</v>
      </c>
      <c r="D9" s="6">
        <v>2</v>
      </c>
      <c r="F9" s="6">
        <v>5</v>
      </c>
      <c r="G9" s="6">
        <v>5</v>
      </c>
      <c r="H9" s="6">
        <v>0</v>
      </c>
      <c r="I9" s="29" t="s">
        <v>68</v>
      </c>
    </row>
    <row r="10" spans="1:9" x14ac:dyDescent="0.35">
      <c r="A10" s="17" t="s">
        <v>9</v>
      </c>
      <c r="B10" s="17" t="s">
        <v>10</v>
      </c>
      <c r="C10" s="25">
        <v>45672</v>
      </c>
      <c r="F10" s="6">
        <v>5.5</v>
      </c>
      <c r="G10" s="6">
        <v>5.5</v>
      </c>
      <c r="H10" s="6">
        <v>0</v>
      </c>
      <c r="I10" s="29" t="s">
        <v>68</v>
      </c>
    </row>
    <row r="11" spans="1:9" x14ac:dyDescent="0.35">
      <c r="A11" s="17" t="s">
        <v>9</v>
      </c>
      <c r="B11" s="17" t="s">
        <v>10</v>
      </c>
      <c r="C11" s="25">
        <v>45672</v>
      </c>
      <c r="F11" s="6">
        <v>7</v>
      </c>
      <c r="G11" s="6">
        <v>7</v>
      </c>
      <c r="H11" s="6">
        <v>0</v>
      </c>
      <c r="I11" s="29" t="s">
        <v>68</v>
      </c>
    </row>
    <row r="12" spans="1:9" x14ac:dyDescent="0.35">
      <c r="A12" s="17" t="s">
        <v>9</v>
      </c>
      <c r="B12" s="17" t="s">
        <v>10</v>
      </c>
      <c r="C12" s="25">
        <v>45672</v>
      </c>
      <c r="F12" s="6">
        <v>4.5</v>
      </c>
      <c r="G12" s="6">
        <v>4.5</v>
      </c>
      <c r="H12" s="6">
        <v>0</v>
      </c>
      <c r="I12" s="29" t="s">
        <v>68</v>
      </c>
    </row>
    <row r="13" spans="1:9" x14ac:dyDescent="0.35">
      <c r="A13" s="17" t="s">
        <v>9</v>
      </c>
      <c r="B13" s="17" t="s">
        <v>10</v>
      </c>
      <c r="C13" s="25">
        <v>45672</v>
      </c>
      <c r="F13" s="6">
        <v>4.5</v>
      </c>
      <c r="G13" s="6">
        <v>4.5</v>
      </c>
      <c r="H13" s="6">
        <v>0</v>
      </c>
      <c r="I13" s="29" t="s">
        <v>68</v>
      </c>
    </row>
    <row r="14" spans="1:9" x14ac:dyDescent="0.35">
      <c r="A14" s="17" t="s">
        <v>9</v>
      </c>
      <c r="B14" s="17" t="s">
        <v>10</v>
      </c>
      <c r="C14" s="25">
        <v>45672</v>
      </c>
      <c r="F14" s="6">
        <v>4</v>
      </c>
      <c r="G14" s="6">
        <v>4</v>
      </c>
      <c r="H14" s="6">
        <v>0</v>
      </c>
      <c r="I14" s="29" t="s">
        <v>68</v>
      </c>
    </row>
    <row r="15" spans="1:9" x14ac:dyDescent="0.35">
      <c r="A15" s="17" t="s">
        <v>9</v>
      </c>
      <c r="B15" s="17" t="s">
        <v>10</v>
      </c>
      <c r="C15" s="25">
        <v>45672</v>
      </c>
      <c r="F15" s="6">
        <v>2.5</v>
      </c>
      <c r="G15" s="6">
        <v>2.5</v>
      </c>
      <c r="H15" s="6">
        <v>0</v>
      </c>
      <c r="I15" s="29" t="s">
        <v>68</v>
      </c>
    </row>
    <row r="16" spans="1:9" x14ac:dyDescent="0.35">
      <c r="A16" s="17" t="s">
        <v>9</v>
      </c>
      <c r="B16" s="17" t="s">
        <v>10</v>
      </c>
      <c r="C16" s="25">
        <v>45672</v>
      </c>
      <c r="D16" s="6">
        <v>3</v>
      </c>
      <c r="E16" s="6">
        <v>3</v>
      </c>
      <c r="F16" s="6">
        <v>3.5</v>
      </c>
      <c r="G16" s="6">
        <v>3.5</v>
      </c>
      <c r="H16" s="6">
        <v>0</v>
      </c>
      <c r="I16" s="29" t="s">
        <v>68</v>
      </c>
    </row>
    <row r="17" spans="1:9" x14ac:dyDescent="0.35">
      <c r="A17" s="17" t="s">
        <v>9</v>
      </c>
      <c r="B17" s="17" t="s">
        <v>10</v>
      </c>
      <c r="C17" s="25">
        <v>45672</v>
      </c>
      <c r="D17" s="6">
        <v>3</v>
      </c>
      <c r="F17" s="6">
        <v>4</v>
      </c>
      <c r="G17" s="6">
        <v>4</v>
      </c>
      <c r="H17" s="6">
        <v>0</v>
      </c>
      <c r="I17" s="29" t="s">
        <v>68</v>
      </c>
    </row>
    <row r="18" spans="1:9" x14ac:dyDescent="0.35">
      <c r="A18" s="17" t="s">
        <v>9</v>
      </c>
      <c r="B18" s="17" t="s">
        <v>10</v>
      </c>
      <c r="C18" s="25">
        <v>45672</v>
      </c>
      <c r="F18" s="6">
        <v>5</v>
      </c>
      <c r="G18" s="6">
        <v>5</v>
      </c>
      <c r="H18" s="6">
        <v>0</v>
      </c>
      <c r="I18" s="29" t="s">
        <v>68</v>
      </c>
    </row>
    <row r="19" spans="1:9" x14ac:dyDescent="0.35">
      <c r="A19" s="17" t="s">
        <v>9</v>
      </c>
      <c r="B19" s="17" t="s">
        <v>10</v>
      </c>
      <c r="C19" s="25">
        <v>45672</v>
      </c>
      <c r="F19" s="6">
        <v>3</v>
      </c>
      <c r="G19" s="6">
        <v>3</v>
      </c>
      <c r="H19" s="6">
        <v>0</v>
      </c>
      <c r="I19" s="29" t="s">
        <v>68</v>
      </c>
    </row>
    <row r="20" spans="1:9" x14ac:dyDescent="0.35">
      <c r="A20" s="17" t="s">
        <v>9</v>
      </c>
      <c r="B20" s="17" t="s">
        <v>10</v>
      </c>
      <c r="C20" s="25">
        <v>45672</v>
      </c>
      <c r="F20" s="6">
        <v>5</v>
      </c>
      <c r="G20" s="6">
        <v>5</v>
      </c>
      <c r="H20" s="6">
        <v>0</v>
      </c>
      <c r="I20" s="29" t="s">
        <v>68</v>
      </c>
    </row>
    <row r="21" spans="1:9" x14ac:dyDescent="0.35">
      <c r="A21" s="17" t="s">
        <v>9</v>
      </c>
      <c r="B21" s="17" t="s">
        <v>10</v>
      </c>
      <c r="C21" s="25">
        <v>45672</v>
      </c>
      <c r="F21" s="6">
        <v>5</v>
      </c>
      <c r="G21" s="6">
        <v>6</v>
      </c>
      <c r="H21" s="6">
        <v>0</v>
      </c>
      <c r="I21" s="29" t="s">
        <v>68</v>
      </c>
    </row>
    <row r="22" spans="1:9" x14ac:dyDescent="0.35">
      <c r="A22" s="17" t="s">
        <v>9</v>
      </c>
      <c r="B22" s="17" t="s">
        <v>10</v>
      </c>
      <c r="C22" s="25">
        <v>45672</v>
      </c>
      <c r="F22" s="6">
        <v>3</v>
      </c>
      <c r="G22" s="6">
        <v>3</v>
      </c>
      <c r="H22" s="6">
        <v>0</v>
      </c>
      <c r="I22" s="29" t="s">
        <v>68</v>
      </c>
    </row>
    <row r="23" spans="1:9" x14ac:dyDescent="0.35">
      <c r="A23" s="17" t="s">
        <v>9</v>
      </c>
      <c r="B23" s="17" t="s">
        <v>10</v>
      </c>
      <c r="C23" s="25">
        <v>45672</v>
      </c>
      <c r="F23" s="6">
        <v>6</v>
      </c>
      <c r="G23" s="6">
        <v>6</v>
      </c>
      <c r="H23" s="6">
        <v>0</v>
      </c>
      <c r="I23" s="29" t="s">
        <v>68</v>
      </c>
    </row>
    <row r="24" spans="1:9" x14ac:dyDescent="0.35">
      <c r="A24" s="17" t="s">
        <v>9</v>
      </c>
      <c r="B24" s="17" t="s">
        <v>10</v>
      </c>
      <c r="C24" s="25">
        <v>45672</v>
      </c>
      <c r="D24" s="6">
        <v>4</v>
      </c>
      <c r="E24" s="6">
        <v>4</v>
      </c>
      <c r="F24" s="6">
        <v>8</v>
      </c>
      <c r="G24" s="6">
        <v>8</v>
      </c>
      <c r="H24" s="6">
        <v>0</v>
      </c>
      <c r="I24" s="29" t="s">
        <v>68</v>
      </c>
    </row>
    <row r="25" spans="1:9" x14ac:dyDescent="0.35">
      <c r="A25" s="17" t="s">
        <v>9</v>
      </c>
      <c r="B25" s="17" t="s">
        <v>10</v>
      </c>
      <c r="C25" s="25">
        <v>45672</v>
      </c>
      <c r="D25" s="6">
        <v>4</v>
      </c>
      <c r="F25" s="6">
        <v>3</v>
      </c>
      <c r="G25" s="6">
        <v>3</v>
      </c>
      <c r="H25" s="6">
        <v>0</v>
      </c>
      <c r="I25" s="29" t="s">
        <v>68</v>
      </c>
    </row>
    <row r="26" spans="1:9" x14ac:dyDescent="0.35">
      <c r="A26" s="17" t="s">
        <v>9</v>
      </c>
      <c r="B26" s="17" t="s">
        <v>10</v>
      </c>
      <c r="C26" s="25">
        <v>45672</v>
      </c>
      <c r="F26" s="6">
        <v>2.5</v>
      </c>
      <c r="G26" s="6">
        <v>2.5</v>
      </c>
      <c r="H26" s="6">
        <v>0</v>
      </c>
      <c r="I26" s="29" t="s">
        <v>68</v>
      </c>
    </row>
    <row r="27" spans="1:9" x14ac:dyDescent="0.35">
      <c r="A27" s="17" t="s">
        <v>9</v>
      </c>
      <c r="B27" s="17" t="s">
        <v>10</v>
      </c>
      <c r="C27" s="25">
        <v>45672</v>
      </c>
      <c r="F27" s="6">
        <v>9</v>
      </c>
      <c r="G27" s="6">
        <v>9</v>
      </c>
      <c r="H27" s="6">
        <v>0</v>
      </c>
      <c r="I27" s="29" t="s">
        <v>68</v>
      </c>
    </row>
    <row r="28" spans="1:9" x14ac:dyDescent="0.35">
      <c r="A28" s="17" t="s">
        <v>9</v>
      </c>
      <c r="B28" s="17" t="s">
        <v>10</v>
      </c>
      <c r="C28" s="25">
        <v>45672</v>
      </c>
      <c r="F28" s="6">
        <v>3.5</v>
      </c>
      <c r="G28" s="6">
        <v>3.5</v>
      </c>
      <c r="H28" s="6">
        <v>0</v>
      </c>
      <c r="I28" s="29" t="s">
        <v>68</v>
      </c>
    </row>
    <row r="29" spans="1:9" x14ac:dyDescent="0.35">
      <c r="A29" s="17" t="s">
        <v>9</v>
      </c>
      <c r="B29" s="17" t="s">
        <v>10</v>
      </c>
      <c r="C29" s="25">
        <v>45672</v>
      </c>
      <c r="F29" s="6">
        <v>3.5</v>
      </c>
      <c r="G29" s="6">
        <v>3.5</v>
      </c>
      <c r="H29" s="6">
        <v>0</v>
      </c>
      <c r="I29" s="29" t="s">
        <v>68</v>
      </c>
    </row>
    <row r="30" spans="1:9" x14ac:dyDescent="0.35">
      <c r="A30" s="17" t="s">
        <v>9</v>
      </c>
      <c r="B30" s="17" t="s">
        <v>10</v>
      </c>
      <c r="C30" s="25">
        <v>45672</v>
      </c>
      <c r="F30" s="6">
        <v>4</v>
      </c>
      <c r="G30" s="6">
        <v>4</v>
      </c>
      <c r="H30" s="6">
        <v>0</v>
      </c>
      <c r="I30" s="29" t="s">
        <v>68</v>
      </c>
    </row>
    <row r="31" spans="1:9" x14ac:dyDescent="0.35">
      <c r="A31" s="17" t="s">
        <v>9</v>
      </c>
      <c r="B31" s="17" t="s">
        <v>10</v>
      </c>
      <c r="C31" s="25">
        <v>45672</v>
      </c>
      <c r="F31" s="6">
        <v>7</v>
      </c>
      <c r="G31" s="6">
        <v>7</v>
      </c>
      <c r="H31" s="6">
        <v>0</v>
      </c>
      <c r="I31" s="29" t="s">
        <v>68</v>
      </c>
    </row>
    <row r="32" spans="1:9" x14ac:dyDescent="0.35">
      <c r="A32" s="17" t="s">
        <v>9</v>
      </c>
      <c r="B32" s="17" t="s">
        <v>10</v>
      </c>
      <c r="C32" s="25">
        <v>45672</v>
      </c>
      <c r="D32" s="6">
        <v>5</v>
      </c>
      <c r="E32" s="6">
        <v>5</v>
      </c>
      <c r="F32" s="6">
        <v>8</v>
      </c>
      <c r="G32" s="6">
        <v>8</v>
      </c>
      <c r="H32" s="6">
        <v>0</v>
      </c>
      <c r="I32" s="29" t="s">
        <v>68</v>
      </c>
    </row>
    <row r="33" spans="1:9" x14ac:dyDescent="0.35">
      <c r="A33" s="17" t="s">
        <v>9</v>
      </c>
      <c r="B33" s="17" t="s">
        <v>10</v>
      </c>
      <c r="C33" s="25">
        <v>45672</v>
      </c>
      <c r="D33" s="6">
        <v>5</v>
      </c>
      <c r="F33" s="6">
        <v>7</v>
      </c>
      <c r="G33" s="6">
        <v>7</v>
      </c>
      <c r="H33" s="6">
        <v>0</v>
      </c>
      <c r="I33" s="29" t="s">
        <v>68</v>
      </c>
    </row>
    <row r="34" spans="1:9" x14ac:dyDescent="0.35">
      <c r="A34" s="17" t="s">
        <v>9</v>
      </c>
      <c r="B34" s="17" t="s">
        <v>10</v>
      </c>
      <c r="C34" s="25">
        <v>45672</v>
      </c>
      <c r="F34" s="6">
        <v>6.5</v>
      </c>
      <c r="G34" s="6">
        <v>6.5</v>
      </c>
      <c r="H34" s="6">
        <v>0</v>
      </c>
      <c r="I34" s="29" t="s">
        <v>68</v>
      </c>
    </row>
    <row r="35" spans="1:9" x14ac:dyDescent="0.35">
      <c r="A35" s="17" t="s">
        <v>9</v>
      </c>
      <c r="B35" s="17" t="s">
        <v>10</v>
      </c>
      <c r="C35" s="25">
        <v>45672</v>
      </c>
      <c r="F35" s="6">
        <v>3</v>
      </c>
      <c r="G35" s="6">
        <v>3</v>
      </c>
      <c r="H35" s="6">
        <v>0</v>
      </c>
      <c r="I35" s="29" t="s">
        <v>68</v>
      </c>
    </row>
    <row r="36" spans="1:9" x14ac:dyDescent="0.35">
      <c r="A36" s="17" t="s">
        <v>9</v>
      </c>
      <c r="B36" s="17" t="s">
        <v>10</v>
      </c>
      <c r="C36" s="25">
        <v>45672</v>
      </c>
      <c r="F36" s="6">
        <v>4</v>
      </c>
      <c r="G36" s="6">
        <v>4</v>
      </c>
      <c r="H36" s="6">
        <v>0</v>
      </c>
      <c r="I36" s="29" t="s">
        <v>68</v>
      </c>
    </row>
    <row r="37" spans="1:9" x14ac:dyDescent="0.35">
      <c r="A37" s="17" t="s">
        <v>9</v>
      </c>
      <c r="B37" s="17" t="s">
        <v>10</v>
      </c>
      <c r="C37" s="25">
        <v>45672</v>
      </c>
      <c r="F37" s="6">
        <v>5</v>
      </c>
      <c r="G37" s="6">
        <v>5</v>
      </c>
      <c r="H37" s="6">
        <v>0</v>
      </c>
      <c r="I37" s="29" t="s">
        <v>68</v>
      </c>
    </row>
    <row r="38" spans="1:9" x14ac:dyDescent="0.35">
      <c r="A38" s="17" t="s">
        <v>9</v>
      </c>
      <c r="B38" s="17" t="s">
        <v>10</v>
      </c>
      <c r="C38" s="25">
        <v>45672</v>
      </c>
      <c r="F38" s="6">
        <v>3.5</v>
      </c>
      <c r="G38" s="6">
        <v>3.5</v>
      </c>
      <c r="H38" s="6">
        <v>0</v>
      </c>
      <c r="I38" s="29" t="s">
        <v>68</v>
      </c>
    </row>
    <row r="39" spans="1:9" x14ac:dyDescent="0.35">
      <c r="A39" s="17" t="s">
        <v>9</v>
      </c>
      <c r="B39" s="17" t="s">
        <v>10</v>
      </c>
      <c r="C39" s="25">
        <v>45672</v>
      </c>
      <c r="D39" s="6">
        <v>6</v>
      </c>
      <c r="E39" s="6">
        <v>6</v>
      </c>
      <c r="F39" s="6">
        <v>3</v>
      </c>
      <c r="G39" s="6">
        <v>3</v>
      </c>
      <c r="H39" s="6">
        <v>0</v>
      </c>
      <c r="I39" s="29" t="s">
        <v>68</v>
      </c>
    </row>
    <row r="40" spans="1:9" x14ac:dyDescent="0.35">
      <c r="A40" s="17" t="s">
        <v>9</v>
      </c>
      <c r="B40" s="17" t="s">
        <v>10</v>
      </c>
      <c r="C40" s="25">
        <v>45672</v>
      </c>
      <c r="D40" s="6">
        <v>6</v>
      </c>
      <c r="F40" s="6">
        <v>2.5</v>
      </c>
      <c r="G40" s="6">
        <v>2.5</v>
      </c>
      <c r="H40" s="6">
        <v>0</v>
      </c>
      <c r="I40" s="29" t="s">
        <v>68</v>
      </c>
    </row>
    <row r="41" spans="1:9" x14ac:dyDescent="0.35">
      <c r="A41" s="17" t="s">
        <v>9</v>
      </c>
      <c r="B41" s="17" t="s">
        <v>10</v>
      </c>
      <c r="C41" s="25">
        <v>45672</v>
      </c>
      <c r="F41" s="6">
        <v>3</v>
      </c>
      <c r="G41" s="6">
        <v>3</v>
      </c>
      <c r="H41" s="6">
        <v>0</v>
      </c>
      <c r="I41" s="29" t="s">
        <v>68</v>
      </c>
    </row>
    <row r="42" spans="1:9" x14ac:dyDescent="0.35">
      <c r="A42" s="17" t="s">
        <v>9</v>
      </c>
      <c r="B42" s="17" t="s">
        <v>10</v>
      </c>
      <c r="C42" s="25">
        <v>45672</v>
      </c>
      <c r="F42" s="6">
        <v>3</v>
      </c>
      <c r="G42" s="6">
        <v>3</v>
      </c>
      <c r="H42" s="6">
        <v>0</v>
      </c>
      <c r="I42" s="29" t="s">
        <v>68</v>
      </c>
    </row>
    <row r="43" spans="1:9" x14ac:dyDescent="0.35">
      <c r="A43" s="17" t="s">
        <v>9</v>
      </c>
      <c r="B43" s="17" t="s">
        <v>10</v>
      </c>
      <c r="C43" s="25">
        <v>45672</v>
      </c>
      <c r="F43" s="6">
        <v>4</v>
      </c>
      <c r="G43" s="6">
        <v>4</v>
      </c>
      <c r="H43" s="6">
        <v>0</v>
      </c>
      <c r="I43" s="29" t="s">
        <v>68</v>
      </c>
    </row>
    <row r="44" spans="1:9" x14ac:dyDescent="0.35">
      <c r="A44" s="17" t="s">
        <v>9</v>
      </c>
      <c r="B44" s="17" t="s">
        <v>10</v>
      </c>
      <c r="C44" s="25">
        <v>45672</v>
      </c>
      <c r="F44" s="6">
        <v>3</v>
      </c>
      <c r="G44" s="6">
        <v>3</v>
      </c>
      <c r="H44" s="6">
        <v>0</v>
      </c>
      <c r="I44" s="29" t="s">
        <v>68</v>
      </c>
    </row>
    <row r="45" spans="1:9" x14ac:dyDescent="0.35">
      <c r="A45" s="17" t="s">
        <v>9</v>
      </c>
      <c r="B45" s="17" t="s">
        <v>10</v>
      </c>
      <c r="C45" s="25">
        <v>45672</v>
      </c>
      <c r="F45" s="6">
        <v>2</v>
      </c>
      <c r="G45" s="6">
        <v>2</v>
      </c>
      <c r="H45" s="6">
        <v>0</v>
      </c>
      <c r="I45" s="29" t="s">
        <v>68</v>
      </c>
    </row>
    <row r="46" spans="1:9" x14ac:dyDescent="0.35">
      <c r="A46" s="17" t="s">
        <v>9</v>
      </c>
      <c r="B46" s="17" t="s">
        <v>10</v>
      </c>
      <c r="C46" s="25">
        <v>45672</v>
      </c>
      <c r="D46" s="6">
        <v>7</v>
      </c>
      <c r="E46" s="6">
        <v>7</v>
      </c>
      <c r="F46" s="6">
        <v>7</v>
      </c>
      <c r="G46" s="6">
        <v>7</v>
      </c>
      <c r="H46" s="6">
        <v>0</v>
      </c>
      <c r="I46" s="29" t="s">
        <v>68</v>
      </c>
    </row>
    <row r="47" spans="1:9" x14ac:dyDescent="0.35">
      <c r="A47" s="17" t="s">
        <v>9</v>
      </c>
      <c r="B47" s="17" t="s">
        <v>10</v>
      </c>
      <c r="C47" s="25">
        <v>45672</v>
      </c>
      <c r="D47" s="6">
        <v>7</v>
      </c>
      <c r="F47" s="6">
        <v>5.5</v>
      </c>
      <c r="G47" s="6">
        <v>5.5</v>
      </c>
      <c r="H47" s="6">
        <v>0</v>
      </c>
      <c r="I47" s="29" t="s">
        <v>68</v>
      </c>
    </row>
    <row r="48" spans="1:9" x14ac:dyDescent="0.35">
      <c r="A48" s="17" t="s">
        <v>9</v>
      </c>
      <c r="B48" s="17" t="s">
        <v>10</v>
      </c>
      <c r="C48" s="25">
        <v>45672</v>
      </c>
      <c r="F48" s="6">
        <v>5</v>
      </c>
      <c r="G48" s="6">
        <v>5</v>
      </c>
      <c r="H48" s="6">
        <v>0</v>
      </c>
      <c r="I48" s="29" t="s">
        <v>68</v>
      </c>
    </row>
    <row r="49" spans="1:9" x14ac:dyDescent="0.35">
      <c r="A49" s="17" t="s">
        <v>9</v>
      </c>
      <c r="B49" s="17" t="s">
        <v>10</v>
      </c>
      <c r="C49" s="25">
        <v>45672</v>
      </c>
      <c r="F49" s="6">
        <v>5.5</v>
      </c>
      <c r="G49" s="6">
        <v>5.5</v>
      </c>
      <c r="H49" s="6">
        <v>0</v>
      </c>
      <c r="I49" s="29" t="s">
        <v>68</v>
      </c>
    </row>
    <row r="50" spans="1:9" x14ac:dyDescent="0.35">
      <c r="A50" s="17" t="s">
        <v>9</v>
      </c>
      <c r="B50" s="17" t="s">
        <v>10</v>
      </c>
      <c r="C50" s="25">
        <v>45672</v>
      </c>
      <c r="F50" s="6">
        <v>2</v>
      </c>
      <c r="G50" s="6">
        <v>2</v>
      </c>
      <c r="H50" s="6">
        <v>0</v>
      </c>
      <c r="I50" s="29" t="s">
        <v>68</v>
      </c>
    </row>
    <row r="51" spans="1:9" x14ac:dyDescent="0.35">
      <c r="A51" s="17" t="s">
        <v>9</v>
      </c>
      <c r="B51" s="17" t="s">
        <v>10</v>
      </c>
      <c r="C51" s="25">
        <v>45672</v>
      </c>
      <c r="F51" s="6">
        <v>7</v>
      </c>
      <c r="G51" s="6">
        <v>8</v>
      </c>
      <c r="H51" s="6">
        <v>0</v>
      </c>
      <c r="I51" s="29" t="s">
        <v>68</v>
      </c>
    </row>
    <row r="52" spans="1:9" x14ac:dyDescent="0.35">
      <c r="A52" s="17" t="s">
        <v>9</v>
      </c>
      <c r="B52" s="17" t="s">
        <v>10</v>
      </c>
      <c r="C52" s="25">
        <v>45672</v>
      </c>
      <c r="F52" s="6">
        <v>2.5</v>
      </c>
      <c r="G52" s="6">
        <v>2.5</v>
      </c>
      <c r="H52" s="6">
        <v>0</v>
      </c>
      <c r="I52" s="29" t="s">
        <v>68</v>
      </c>
    </row>
    <row r="53" spans="1:9" x14ac:dyDescent="0.35">
      <c r="A53" s="17" t="s">
        <v>9</v>
      </c>
      <c r="B53" s="17" t="s">
        <v>10</v>
      </c>
      <c r="C53" s="25">
        <v>45672</v>
      </c>
      <c r="F53" s="6">
        <v>4</v>
      </c>
      <c r="G53" s="6">
        <v>4</v>
      </c>
      <c r="H53" s="6">
        <v>0</v>
      </c>
      <c r="I53" s="29" t="s">
        <v>68</v>
      </c>
    </row>
    <row r="54" spans="1:9" x14ac:dyDescent="0.35">
      <c r="A54" s="17" t="s">
        <v>9</v>
      </c>
      <c r="B54" s="17" t="s">
        <v>10</v>
      </c>
      <c r="C54" s="25">
        <v>45672</v>
      </c>
      <c r="D54" s="6">
        <v>8</v>
      </c>
      <c r="E54" s="6">
        <v>8</v>
      </c>
      <c r="F54" s="6">
        <v>2.5</v>
      </c>
      <c r="G54" s="6">
        <v>2.5</v>
      </c>
      <c r="H54" s="6">
        <v>0</v>
      </c>
      <c r="I54" s="29" t="s">
        <v>68</v>
      </c>
    </row>
    <row r="55" spans="1:9" x14ac:dyDescent="0.35">
      <c r="A55" s="17" t="s">
        <v>9</v>
      </c>
      <c r="B55" s="17" t="s">
        <v>10</v>
      </c>
      <c r="C55" s="25">
        <v>45672</v>
      </c>
      <c r="D55" s="6">
        <v>8</v>
      </c>
      <c r="F55" s="6">
        <v>3</v>
      </c>
      <c r="G55" s="6">
        <v>3</v>
      </c>
      <c r="H55" s="6">
        <v>0</v>
      </c>
      <c r="I55" s="29" t="s">
        <v>68</v>
      </c>
    </row>
    <row r="56" spans="1:9" x14ac:dyDescent="0.35">
      <c r="A56" s="17" t="s">
        <v>9</v>
      </c>
      <c r="B56" s="17" t="s">
        <v>10</v>
      </c>
      <c r="C56" s="25">
        <v>45672</v>
      </c>
      <c r="F56" s="6">
        <v>3</v>
      </c>
      <c r="G56" s="6">
        <v>3</v>
      </c>
      <c r="H56" s="6">
        <v>0</v>
      </c>
      <c r="I56" s="29" t="s">
        <v>68</v>
      </c>
    </row>
    <row r="57" spans="1:9" x14ac:dyDescent="0.35">
      <c r="A57" s="17" t="s">
        <v>9</v>
      </c>
      <c r="B57" s="17" t="s">
        <v>10</v>
      </c>
      <c r="C57" s="25">
        <v>45672</v>
      </c>
      <c r="F57" s="6">
        <v>3</v>
      </c>
      <c r="G57" s="6">
        <v>3</v>
      </c>
      <c r="H57" s="6">
        <v>0</v>
      </c>
      <c r="I57" s="29" t="s">
        <v>68</v>
      </c>
    </row>
    <row r="58" spans="1:9" x14ac:dyDescent="0.35">
      <c r="A58" s="17" t="s">
        <v>9</v>
      </c>
      <c r="B58" s="17" t="s">
        <v>10</v>
      </c>
      <c r="C58" s="25">
        <v>45672</v>
      </c>
      <c r="F58" s="6">
        <v>3.5</v>
      </c>
      <c r="G58" s="6">
        <v>3.5</v>
      </c>
      <c r="H58" s="6">
        <v>0</v>
      </c>
      <c r="I58" s="29" t="s">
        <v>68</v>
      </c>
    </row>
    <row r="59" spans="1:9" x14ac:dyDescent="0.35">
      <c r="A59" s="17" t="s">
        <v>9</v>
      </c>
      <c r="B59" s="17" t="s">
        <v>10</v>
      </c>
      <c r="C59" s="25">
        <v>45672</v>
      </c>
      <c r="F59" s="6">
        <v>3.5</v>
      </c>
      <c r="G59" s="6">
        <v>3.5</v>
      </c>
      <c r="H59" s="6">
        <v>0</v>
      </c>
      <c r="I59" s="29" t="s">
        <v>68</v>
      </c>
    </row>
    <row r="60" spans="1:9" x14ac:dyDescent="0.35">
      <c r="A60" s="17" t="s">
        <v>9</v>
      </c>
      <c r="B60" s="17" t="s">
        <v>10</v>
      </c>
      <c r="C60" s="25">
        <v>45672</v>
      </c>
      <c r="F60" s="6">
        <v>4</v>
      </c>
      <c r="G60" s="6">
        <v>4</v>
      </c>
      <c r="H60" s="6">
        <v>0</v>
      </c>
      <c r="I60" s="29" t="s">
        <v>68</v>
      </c>
    </row>
    <row r="61" spans="1:9" x14ac:dyDescent="0.35">
      <c r="A61" s="17" t="s">
        <v>9</v>
      </c>
      <c r="B61" s="17" t="s">
        <v>10</v>
      </c>
      <c r="C61" s="25">
        <v>45672</v>
      </c>
      <c r="F61" s="6">
        <v>3.5</v>
      </c>
      <c r="G61" s="6">
        <v>3.5</v>
      </c>
      <c r="H61" s="6">
        <v>0</v>
      </c>
      <c r="I61" s="29" t="s">
        <v>68</v>
      </c>
    </row>
    <row r="62" spans="1:9" x14ac:dyDescent="0.35">
      <c r="A62" s="17" t="s">
        <v>9</v>
      </c>
      <c r="B62" s="17" t="s">
        <v>10</v>
      </c>
      <c r="C62" s="25">
        <v>45672</v>
      </c>
      <c r="F62" s="6">
        <v>4</v>
      </c>
      <c r="G62" s="6">
        <v>4</v>
      </c>
      <c r="H62" s="6">
        <v>0</v>
      </c>
      <c r="I62" s="29" t="s">
        <v>68</v>
      </c>
    </row>
    <row r="63" spans="1:9" x14ac:dyDescent="0.35">
      <c r="A63" s="17" t="s">
        <v>9</v>
      </c>
      <c r="B63" s="17" t="s">
        <v>10</v>
      </c>
      <c r="C63" s="25">
        <v>45672</v>
      </c>
      <c r="F63" s="6">
        <v>3</v>
      </c>
      <c r="G63" s="6">
        <v>3</v>
      </c>
      <c r="H63" s="6">
        <v>0</v>
      </c>
      <c r="I63" s="29" t="s">
        <v>68</v>
      </c>
    </row>
    <row r="64" spans="1:9" x14ac:dyDescent="0.35">
      <c r="A64" s="17" t="s">
        <v>9</v>
      </c>
      <c r="B64" s="17" t="s">
        <v>10</v>
      </c>
      <c r="C64" s="25">
        <v>45672</v>
      </c>
      <c r="F64" s="6">
        <v>3.5</v>
      </c>
      <c r="G64" s="6">
        <v>3.5</v>
      </c>
      <c r="H64" s="6">
        <v>0</v>
      </c>
      <c r="I64" s="29" t="s">
        <v>68</v>
      </c>
    </row>
    <row r="65" spans="1:9" x14ac:dyDescent="0.35">
      <c r="A65" s="17" t="s">
        <v>9</v>
      </c>
      <c r="B65" s="17" t="s">
        <v>10</v>
      </c>
      <c r="C65" s="25">
        <v>45672</v>
      </c>
      <c r="D65" s="6">
        <v>9</v>
      </c>
      <c r="E65" s="6">
        <v>9</v>
      </c>
      <c r="F65" s="6">
        <v>7</v>
      </c>
      <c r="G65" s="6">
        <v>7</v>
      </c>
      <c r="H65" s="6">
        <v>0</v>
      </c>
      <c r="I65" s="29" t="s">
        <v>68</v>
      </c>
    </row>
    <row r="66" spans="1:9" x14ac:dyDescent="0.35">
      <c r="A66" s="17" t="s">
        <v>9</v>
      </c>
      <c r="B66" s="17" t="s">
        <v>10</v>
      </c>
      <c r="C66" s="25">
        <v>45672</v>
      </c>
      <c r="D66" s="6">
        <v>9</v>
      </c>
      <c r="F66" s="6">
        <v>5.5</v>
      </c>
      <c r="G66" s="6">
        <v>5.5</v>
      </c>
      <c r="H66" s="6">
        <v>0</v>
      </c>
      <c r="I66" s="29" t="s">
        <v>68</v>
      </c>
    </row>
    <row r="67" spans="1:9" x14ac:dyDescent="0.35">
      <c r="A67" s="17" t="s">
        <v>9</v>
      </c>
      <c r="B67" s="17" t="s">
        <v>10</v>
      </c>
      <c r="C67" s="25">
        <v>45672</v>
      </c>
      <c r="F67" s="6">
        <v>4</v>
      </c>
      <c r="G67" s="6">
        <v>4</v>
      </c>
      <c r="H67" s="6">
        <v>0</v>
      </c>
      <c r="I67" s="29" t="s">
        <v>68</v>
      </c>
    </row>
    <row r="68" spans="1:9" x14ac:dyDescent="0.35">
      <c r="A68" s="17" t="s">
        <v>9</v>
      </c>
      <c r="B68" s="17" t="s">
        <v>10</v>
      </c>
      <c r="C68" s="25">
        <v>45672</v>
      </c>
      <c r="F68" s="6">
        <v>3</v>
      </c>
      <c r="G68" s="6">
        <v>3</v>
      </c>
      <c r="H68" s="6">
        <v>0</v>
      </c>
      <c r="I68" s="29" t="s">
        <v>68</v>
      </c>
    </row>
    <row r="69" spans="1:9" x14ac:dyDescent="0.35">
      <c r="A69" s="17" t="s">
        <v>9</v>
      </c>
      <c r="B69" s="17" t="s">
        <v>10</v>
      </c>
      <c r="C69" s="25">
        <v>45672</v>
      </c>
      <c r="F69" s="6">
        <v>10</v>
      </c>
      <c r="G69" s="6">
        <v>10</v>
      </c>
      <c r="H69" s="6">
        <v>0</v>
      </c>
      <c r="I69" s="29" t="s">
        <v>68</v>
      </c>
    </row>
    <row r="70" spans="1:9" x14ac:dyDescent="0.35">
      <c r="A70" s="17" t="s">
        <v>9</v>
      </c>
      <c r="B70" s="17" t="s">
        <v>10</v>
      </c>
      <c r="C70" s="25">
        <v>45672</v>
      </c>
      <c r="F70" s="6">
        <v>9.5</v>
      </c>
      <c r="G70" s="6">
        <v>9.5</v>
      </c>
      <c r="H70" s="6">
        <v>0</v>
      </c>
      <c r="I70" s="29" t="s">
        <v>68</v>
      </c>
    </row>
    <row r="71" spans="1:9" x14ac:dyDescent="0.35">
      <c r="A71" s="17" t="s">
        <v>9</v>
      </c>
      <c r="B71" s="17" t="s">
        <v>10</v>
      </c>
      <c r="C71" s="25">
        <v>45672</v>
      </c>
      <c r="F71" s="6">
        <v>4.5</v>
      </c>
      <c r="G71" s="6">
        <v>4.5</v>
      </c>
      <c r="H71" s="6">
        <v>0</v>
      </c>
      <c r="I71" s="29" t="s">
        <v>68</v>
      </c>
    </row>
    <row r="72" spans="1:9" x14ac:dyDescent="0.35">
      <c r="A72" s="17" t="s">
        <v>9</v>
      </c>
      <c r="B72" s="17" t="s">
        <v>10</v>
      </c>
      <c r="C72" s="25">
        <v>45672</v>
      </c>
      <c r="F72" s="6">
        <v>5</v>
      </c>
      <c r="G72" s="6">
        <v>5</v>
      </c>
      <c r="H72" s="6">
        <v>0</v>
      </c>
      <c r="I72" s="29" t="s">
        <v>68</v>
      </c>
    </row>
    <row r="73" spans="1:9" x14ac:dyDescent="0.35">
      <c r="A73" s="17" t="s">
        <v>9</v>
      </c>
      <c r="B73" s="17" t="s">
        <v>10</v>
      </c>
      <c r="C73" s="25">
        <v>45672</v>
      </c>
      <c r="F73" s="6">
        <v>3</v>
      </c>
      <c r="G73" s="6">
        <v>3</v>
      </c>
      <c r="H73" s="6">
        <v>0</v>
      </c>
      <c r="I73" s="29" t="s">
        <v>68</v>
      </c>
    </row>
    <row r="74" spans="1:9" x14ac:dyDescent="0.35">
      <c r="A74" s="17" t="s">
        <v>9</v>
      </c>
      <c r="B74" s="17" t="s">
        <v>10</v>
      </c>
      <c r="C74" s="25">
        <v>45672</v>
      </c>
      <c r="F74" s="6">
        <v>11</v>
      </c>
      <c r="G74" s="6">
        <v>11</v>
      </c>
      <c r="H74" s="6">
        <v>0</v>
      </c>
      <c r="I74" s="29" t="s">
        <v>68</v>
      </c>
    </row>
    <row r="75" spans="1:9" x14ac:dyDescent="0.35">
      <c r="A75" s="17" t="s">
        <v>9</v>
      </c>
      <c r="B75" s="17" t="s">
        <v>10</v>
      </c>
      <c r="C75" s="25">
        <v>45672</v>
      </c>
      <c r="D75" s="6">
        <v>10</v>
      </c>
      <c r="E75" s="6">
        <v>10</v>
      </c>
      <c r="F75" s="6">
        <v>6</v>
      </c>
      <c r="G75" s="6">
        <v>6</v>
      </c>
      <c r="H75" s="6">
        <v>0</v>
      </c>
      <c r="I75" s="29" t="s">
        <v>68</v>
      </c>
    </row>
    <row r="76" spans="1:9" x14ac:dyDescent="0.35">
      <c r="A76" s="17" t="s">
        <v>9</v>
      </c>
      <c r="B76" s="17" t="s">
        <v>10</v>
      </c>
      <c r="C76" s="25">
        <v>45672</v>
      </c>
      <c r="D76" s="6">
        <v>10</v>
      </c>
      <c r="F76" s="6">
        <v>5</v>
      </c>
      <c r="G76" s="6">
        <v>5</v>
      </c>
      <c r="H76" s="6">
        <v>0</v>
      </c>
      <c r="I76" s="29" t="s">
        <v>68</v>
      </c>
    </row>
    <row r="77" spans="1:9" x14ac:dyDescent="0.35">
      <c r="A77" s="17" t="s">
        <v>9</v>
      </c>
      <c r="B77" s="17" t="s">
        <v>10</v>
      </c>
      <c r="C77" s="25">
        <v>45672</v>
      </c>
      <c r="F77" s="6">
        <v>3.5</v>
      </c>
      <c r="G77" s="6">
        <v>3.5</v>
      </c>
      <c r="H77" s="6">
        <v>0</v>
      </c>
      <c r="I77" s="29" t="s">
        <v>68</v>
      </c>
    </row>
    <row r="78" spans="1:9" x14ac:dyDescent="0.35">
      <c r="A78" s="17" t="s">
        <v>9</v>
      </c>
      <c r="B78" s="17" t="s">
        <v>10</v>
      </c>
      <c r="C78" s="25">
        <v>45672</v>
      </c>
      <c r="F78" s="6">
        <v>5</v>
      </c>
      <c r="G78" s="6">
        <v>5</v>
      </c>
      <c r="H78" s="6">
        <v>0</v>
      </c>
      <c r="I78" s="29" t="s">
        <v>68</v>
      </c>
    </row>
    <row r="79" spans="1:9" x14ac:dyDescent="0.35">
      <c r="A79" s="17" t="s">
        <v>9</v>
      </c>
      <c r="B79" s="17" t="s">
        <v>10</v>
      </c>
      <c r="C79" s="25">
        <v>45672</v>
      </c>
      <c r="F79" s="6">
        <v>7.5</v>
      </c>
      <c r="G79" s="6">
        <v>7.5</v>
      </c>
      <c r="H79" s="6">
        <v>0</v>
      </c>
      <c r="I79" s="29" t="s">
        <v>68</v>
      </c>
    </row>
    <row r="80" spans="1:9" x14ac:dyDescent="0.35">
      <c r="A80" s="17" t="s">
        <v>9</v>
      </c>
      <c r="B80" s="17" t="s">
        <v>10</v>
      </c>
      <c r="C80" s="25">
        <v>45672</v>
      </c>
      <c r="F80" s="6">
        <v>5</v>
      </c>
      <c r="G80" s="6">
        <v>5</v>
      </c>
      <c r="H80" s="6">
        <v>0</v>
      </c>
      <c r="I80" s="29" t="s">
        <v>68</v>
      </c>
    </row>
    <row r="81" spans="1:9" x14ac:dyDescent="0.35">
      <c r="A81" s="17" t="s">
        <v>9</v>
      </c>
      <c r="B81" s="17" t="s">
        <v>10</v>
      </c>
      <c r="C81" s="25">
        <v>45672</v>
      </c>
      <c r="F81" s="6">
        <v>3</v>
      </c>
      <c r="G81" s="6">
        <v>3</v>
      </c>
      <c r="H81" s="6">
        <v>0</v>
      </c>
      <c r="I81" s="29" t="s">
        <v>68</v>
      </c>
    </row>
    <row r="82" spans="1:9" x14ac:dyDescent="0.35">
      <c r="A82" s="17" t="s">
        <v>9</v>
      </c>
      <c r="B82" s="17" t="s">
        <v>10</v>
      </c>
      <c r="C82" s="25">
        <v>45672</v>
      </c>
      <c r="D82" s="6">
        <v>11</v>
      </c>
      <c r="E82" s="6">
        <v>11</v>
      </c>
      <c r="F82" s="6">
        <v>3.5</v>
      </c>
      <c r="G82" s="6">
        <v>3.5</v>
      </c>
      <c r="H82" s="6">
        <v>0</v>
      </c>
      <c r="I82" s="29" t="s">
        <v>68</v>
      </c>
    </row>
    <row r="83" spans="1:9" x14ac:dyDescent="0.35">
      <c r="A83" s="17" t="s">
        <v>9</v>
      </c>
      <c r="B83" s="17" t="s">
        <v>10</v>
      </c>
      <c r="C83" s="25">
        <v>45672</v>
      </c>
      <c r="D83" s="6">
        <v>11</v>
      </c>
      <c r="F83" s="6">
        <v>4.5</v>
      </c>
      <c r="G83" s="6">
        <v>4.5</v>
      </c>
      <c r="H83" s="6">
        <v>0</v>
      </c>
      <c r="I83" s="29" t="s">
        <v>68</v>
      </c>
    </row>
    <row r="84" spans="1:9" x14ac:dyDescent="0.35">
      <c r="A84" s="17" t="s">
        <v>9</v>
      </c>
      <c r="B84" s="17" t="s">
        <v>10</v>
      </c>
      <c r="C84" s="25">
        <v>45672</v>
      </c>
      <c r="F84" s="6">
        <v>5</v>
      </c>
      <c r="G84" s="6">
        <v>5</v>
      </c>
      <c r="H84" s="6">
        <v>0</v>
      </c>
      <c r="I84" s="29" t="s">
        <v>68</v>
      </c>
    </row>
    <row r="85" spans="1:9" x14ac:dyDescent="0.35">
      <c r="A85" s="17" t="s">
        <v>9</v>
      </c>
      <c r="B85" s="17" t="s">
        <v>10</v>
      </c>
      <c r="C85" s="25">
        <v>45672</v>
      </c>
      <c r="F85" s="6">
        <v>4.5</v>
      </c>
      <c r="G85" s="6">
        <v>4.5</v>
      </c>
      <c r="H85" s="6">
        <v>0</v>
      </c>
      <c r="I85" s="29" t="s">
        <v>68</v>
      </c>
    </row>
    <row r="86" spans="1:9" x14ac:dyDescent="0.35">
      <c r="A86" s="17" t="s">
        <v>9</v>
      </c>
      <c r="B86" s="17" t="s">
        <v>10</v>
      </c>
      <c r="C86" s="25">
        <v>45672</v>
      </c>
      <c r="F86" s="6">
        <v>4.5</v>
      </c>
      <c r="G86" s="6">
        <v>4.5</v>
      </c>
      <c r="H86" s="6">
        <v>0</v>
      </c>
      <c r="I86" s="29" t="s">
        <v>68</v>
      </c>
    </row>
    <row r="87" spans="1:9" x14ac:dyDescent="0.35">
      <c r="A87" s="17" t="s">
        <v>9</v>
      </c>
      <c r="B87" s="17" t="s">
        <v>10</v>
      </c>
      <c r="C87" s="25">
        <v>45672</v>
      </c>
      <c r="F87" s="6">
        <v>2.5</v>
      </c>
      <c r="G87" s="6">
        <v>2.5</v>
      </c>
      <c r="H87" s="6">
        <v>0</v>
      </c>
      <c r="I87" s="29" t="s">
        <v>68</v>
      </c>
    </row>
    <row r="88" spans="1:9" x14ac:dyDescent="0.35">
      <c r="A88" s="17" t="s">
        <v>9</v>
      </c>
      <c r="B88" s="17" t="s">
        <v>10</v>
      </c>
      <c r="C88" s="25">
        <v>45672</v>
      </c>
      <c r="D88" s="6">
        <v>12</v>
      </c>
      <c r="E88" s="6">
        <v>12</v>
      </c>
      <c r="F88" s="6">
        <v>2.5</v>
      </c>
      <c r="G88" s="6">
        <v>2.5</v>
      </c>
      <c r="H88" s="6">
        <v>0</v>
      </c>
      <c r="I88" s="29" t="s">
        <v>68</v>
      </c>
    </row>
    <row r="89" spans="1:9" x14ac:dyDescent="0.35">
      <c r="A89" s="17" t="s">
        <v>9</v>
      </c>
      <c r="B89" s="17" t="s">
        <v>10</v>
      </c>
      <c r="C89" s="25">
        <v>45672</v>
      </c>
      <c r="D89" s="6">
        <v>12</v>
      </c>
      <c r="F89" s="6">
        <v>7.5</v>
      </c>
      <c r="G89" s="6">
        <v>7.5</v>
      </c>
      <c r="H89" s="6">
        <v>0</v>
      </c>
      <c r="I89" s="29" t="s">
        <v>68</v>
      </c>
    </row>
    <row r="90" spans="1:9" x14ac:dyDescent="0.35">
      <c r="A90" s="17" t="s">
        <v>9</v>
      </c>
      <c r="B90" s="17" t="s">
        <v>10</v>
      </c>
      <c r="C90" s="25">
        <v>45672</v>
      </c>
      <c r="F90" s="6">
        <v>3</v>
      </c>
      <c r="G90" s="6">
        <v>3</v>
      </c>
      <c r="H90" s="6">
        <v>0</v>
      </c>
      <c r="I90" s="29" t="s">
        <v>68</v>
      </c>
    </row>
    <row r="91" spans="1:9" x14ac:dyDescent="0.35">
      <c r="A91" s="17" t="s">
        <v>9</v>
      </c>
      <c r="B91" s="17" t="s">
        <v>10</v>
      </c>
      <c r="C91" s="25">
        <v>45672</v>
      </c>
      <c r="F91" s="6">
        <v>4</v>
      </c>
      <c r="G91" s="6">
        <v>4</v>
      </c>
      <c r="H91" s="6">
        <v>0</v>
      </c>
      <c r="I91" s="29" t="s">
        <v>68</v>
      </c>
    </row>
    <row r="92" spans="1:9" x14ac:dyDescent="0.35">
      <c r="A92" s="17" t="s">
        <v>9</v>
      </c>
      <c r="B92" s="17" t="s">
        <v>10</v>
      </c>
      <c r="C92" s="25">
        <v>45672</v>
      </c>
      <c r="F92" s="6">
        <v>2</v>
      </c>
      <c r="G92" s="6">
        <v>2</v>
      </c>
      <c r="H92" s="6">
        <v>0</v>
      </c>
      <c r="I92" s="29" t="s">
        <v>68</v>
      </c>
    </row>
    <row r="93" spans="1:9" x14ac:dyDescent="0.35">
      <c r="A93" s="17" t="s">
        <v>9</v>
      </c>
      <c r="B93" s="17" t="s">
        <v>10</v>
      </c>
      <c r="C93" s="25">
        <v>45672</v>
      </c>
      <c r="F93" s="6">
        <v>3.5</v>
      </c>
      <c r="G93" s="6">
        <v>3.5</v>
      </c>
      <c r="H93" s="6">
        <v>0</v>
      </c>
      <c r="I93" s="29" t="s">
        <v>68</v>
      </c>
    </row>
    <row r="94" spans="1:9" x14ac:dyDescent="0.35">
      <c r="A94" s="17" t="s">
        <v>9</v>
      </c>
      <c r="B94" s="17" t="s">
        <v>10</v>
      </c>
      <c r="C94" s="25">
        <v>45672</v>
      </c>
      <c r="F94" s="6">
        <v>3.5</v>
      </c>
      <c r="G94" s="6">
        <v>3.5</v>
      </c>
      <c r="H94" s="6">
        <v>0</v>
      </c>
      <c r="I94" s="29" t="s">
        <v>68</v>
      </c>
    </row>
    <row r="95" spans="1:9" x14ac:dyDescent="0.35">
      <c r="A95" s="17" t="s">
        <v>9</v>
      </c>
      <c r="B95" s="17" t="s">
        <v>10</v>
      </c>
      <c r="C95" s="25">
        <v>45672</v>
      </c>
      <c r="D95" s="6">
        <v>13</v>
      </c>
      <c r="E95" s="6">
        <v>13</v>
      </c>
      <c r="F95" s="6">
        <v>6.5</v>
      </c>
      <c r="G95" s="6">
        <v>6.5</v>
      </c>
      <c r="H95" s="6">
        <v>0</v>
      </c>
      <c r="I95" s="29" t="s">
        <v>68</v>
      </c>
    </row>
    <row r="96" spans="1:9" x14ac:dyDescent="0.35">
      <c r="A96" s="17" t="s">
        <v>9</v>
      </c>
      <c r="B96" s="17" t="s">
        <v>10</v>
      </c>
      <c r="C96" s="25">
        <v>45672</v>
      </c>
      <c r="D96" s="6">
        <v>13</v>
      </c>
      <c r="F96" s="6">
        <v>4.5</v>
      </c>
      <c r="G96" s="6">
        <v>4.5</v>
      </c>
      <c r="H96" s="6">
        <v>0</v>
      </c>
      <c r="I96" s="29" t="s">
        <v>68</v>
      </c>
    </row>
    <row r="97" spans="1:9" x14ac:dyDescent="0.35">
      <c r="A97" s="17" t="s">
        <v>9</v>
      </c>
      <c r="B97" s="17" t="s">
        <v>10</v>
      </c>
      <c r="C97" s="25">
        <v>45672</v>
      </c>
      <c r="F97" s="6">
        <v>4</v>
      </c>
      <c r="G97" s="6">
        <v>4</v>
      </c>
      <c r="H97" s="6">
        <v>0</v>
      </c>
      <c r="I97" s="29" t="s">
        <v>68</v>
      </c>
    </row>
    <row r="98" spans="1:9" x14ac:dyDescent="0.35">
      <c r="A98" s="17" t="s">
        <v>9</v>
      </c>
      <c r="B98" s="17" t="s">
        <v>10</v>
      </c>
      <c r="C98" s="25">
        <v>45672</v>
      </c>
      <c r="F98" s="6">
        <v>4.5</v>
      </c>
      <c r="G98" s="6">
        <v>4.5</v>
      </c>
      <c r="H98" s="6">
        <v>0</v>
      </c>
      <c r="I98" s="29" t="s">
        <v>68</v>
      </c>
    </row>
    <row r="99" spans="1:9" x14ac:dyDescent="0.35">
      <c r="A99" s="17" t="s">
        <v>9</v>
      </c>
      <c r="B99" s="17" t="s">
        <v>10</v>
      </c>
      <c r="C99" s="25">
        <v>45672</v>
      </c>
      <c r="F99" s="6">
        <v>7.5</v>
      </c>
      <c r="G99" s="6">
        <v>7.5</v>
      </c>
      <c r="H99" s="6">
        <v>0</v>
      </c>
      <c r="I99" s="29" t="s">
        <v>68</v>
      </c>
    </row>
    <row r="100" spans="1:9" x14ac:dyDescent="0.35">
      <c r="A100" s="17" t="s">
        <v>9</v>
      </c>
      <c r="B100" s="17" t="s">
        <v>10</v>
      </c>
      <c r="C100" s="25">
        <v>45672</v>
      </c>
      <c r="F100" s="6">
        <v>5</v>
      </c>
      <c r="G100" s="6">
        <v>5</v>
      </c>
      <c r="H100" s="6">
        <v>0</v>
      </c>
      <c r="I100" s="29" t="s">
        <v>68</v>
      </c>
    </row>
    <row r="101" spans="1:9" x14ac:dyDescent="0.35">
      <c r="A101" s="17" t="s">
        <v>9</v>
      </c>
      <c r="B101" s="17" t="s">
        <v>10</v>
      </c>
      <c r="C101" s="25">
        <v>45672</v>
      </c>
      <c r="F101" s="6">
        <v>3</v>
      </c>
      <c r="G101" s="6">
        <v>3</v>
      </c>
      <c r="H101" s="6">
        <v>0</v>
      </c>
      <c r="I101" s="29" t="s">
        <v>68</v>
      </c>
    </row>
    <row r="102" spans="1:9" x14ac:dyDescent="0.35">
      <c r="A102" s="17" t="s">
        <v>9</v>
      </c>
      <c r="B102" s="17" t="s">
        <v>10</v>
      </c>
      <c r="C102" s="25">
        <v>45672</v>
      </c>
      <c r="F102" s="6">
        <v>3</v>
      </c>
      <c r="G102" s="6">
        <v>3</v>
      </c>
      <c r="H102" s="6">
        <v>0</v>
      </c>
      <c r="I102" s="29" t="s">
        <v>68</v>
      </c>
    </row>
    <row r="103" spans="1:9" x14ac:dyDescent="0.35">
      <c r="A103" s="17" t="s">
        <v>9</v>
      </c>
      <c r="B103" s="17" t="s">
        <v>10</v>
      </c>
      <c r="C103" s="25">
        <v>45672</v>
      </c>
      <c r="F103" s="6">
        <v>4.5</v>
      </c>
      <c r="G103" s="6">
        <v>4.5</v>
      </c>
      <c r="H103" s="6">
        <v>0</v>
      </c>
      <c r="I103" s="29" t="s">
        <v>68</v>
      </c>
    </row>
    <row r="104" spans="1:9" x14ac:dyDescent="0.35">
      <c r="A104" s="17" t="s">
        <v>9</v>
      </c>
      <c r="B104" s="17" t="s">
        <v>10</v>
      </c>
      <c r="C104" s="25">
        <v>45672</v>
      </c>
      <c r="F104" s="6">
        <v>9</v>
      </c>
      <c r="G104" s="6">
        <v>9</v>
      </c>
      <c r="H104" s="6">
        <v>0</v>
      </c>
      <c r="I104" s="29" t="s">
        <v>68</v>
      </c>
    </row>
    <row r="105" spans="1:9" x14ac:dyDescent="0.35">
      <c r="A105" s="17" t="s">
        <v>9</v>
      </c>
      <c r="B105" s="17" t="s">
        <v>10</v>
      </c>
      <c r="C105" s="25">
        <v>45672</v>
      </c>
      <c r="F105" s="6">
        <v>4</v>
      </c>
      <c r="G105" s="6">
        <v>4</v>
      </c>
      <c r="H105" s="6">
        <v>0</v>
      </c>
      <c r="I105" s="29" t="s">
        <v>68</v>
      </c>
    </row>
    <row r="106" spans="1:9" x14ac:dyDescent="0.35">
      <c r="A106" s="17" t="s">
        <v>9</v>
      </c>
      <c r="B106" s="17" t="s">
        <v>10</v>
      </c>
      <c r="C106" s="25">
        <v>45672</v>
      </c>
      <c r="F106" s="6">
        <v>6</v>
      </c>
      <c r="G106" s="6">
        <v>6</v>
      </c>
      <c r="H106" s="6">
        <v>0</v>
      </c>
      <c r="I106" s="29" t="s">
        <v>68</v>
      </c>
    </row>
    <row r="108" spans="1:9" x14ac:dyDescent="0.35">
      <c r="E108" s="26" t="s">
        <v>126</v>
      </c>
      <c r="F108" s="27">
        <f>AVERAGE(F2:F106)</f>
        <v>4.5952380952380949</v>
      </c>
      <c r="G108" s="27">
        <f>AVERAGE(G2:G106)</f>
        <v>4.6142857142857139</v>
      </c>
    </row>
    <row r="110" spans="1:9" x14ac:dyDescent="0.35">
      <c r="E110" s="9"/>
      <c r="F110" s="9"/>
      <c r="G110" s="27"/>
      <c r="H110" s="27"/>
    </row>
    <row r="111" spans="1:9" x14ac:dyDescent="0.35">
      <c r="E111" s="9" t="s">
        <v>14</v>
      </c>
      <c r="F111" s="9">
        <f>COUNTIF(H2:H106,0)</f>
        <v>105</v>
      </c>
      <c r="G111" s="27">
        <f>F111/F117*100</f>
        <v>100</v>
      </c>
      <c r="H111" s="27"/>
    </row>
    <row r="112" spans="1:9" x14ac:dyDescent="0.35">
      <c r="E112" s="9" t="s">
        <v>15</v>
      </c>
      <c r="F112" s="9">
        <f>COUNTIF(H2:H106,1)</f>
        <v>0</v>
      </c>
      <c r="G112" s="27">
        <f>F112/F117*100</f>
        <v>0</v>
      </c>
      <c r="H112" s="27"/>
    </row>
    <row r="113" spans="5:8" x14ac:dyDescent="0.35">
      <c r="E113" s="9" t="s">
        <v>16</v>
      </c>
      <c r="F113" s="9">
        <f>COUNTIF(H2:H106,2)</f>
        <v>0</v>
      </c>
      <c r="G113" s="27">
        <f>F113/F117*100</f>
        <v>0</v>
      </c>
      <c r="H113" s="27"/>
    </row>
    <row r="114" spans="5:8" x14ac:dyDescent="0.35">
      <c r="E114" s="9" t="s">
        <v>17</v>
      </c>
      <c r="F114" s="9">
        <f>COUNTIF(H2:H106,3)</f>
        <v>0</v>
      </c>
      <c r="G114" s="27">
        <f>F114/F117*100</f>
        <v>0</v>
      </c>
      <c r="H114" s="27"/>
    </row>
    <row r="115" spans="5:8" x14ac:dyDescent="0.35">
      <c r="E115" s="9" t="s">
        <v>18</v>
      </c>
      <c r="F115" s="9">
        <f>COUNTIF(H2:H106,4)</f>
        <v>0</v>
      </c>
      <c r="G115" s="27">
        <f>F115/F117*100</f>
        <v>0</v>
      </c>
    </row>
    <row r="116" spans="5:8" x14ac:dyDescent="0.35">
      <c r="H116" s="28"/>
    </row>
    <row r="117" spans="5:8" x14ac:dyDescent="0.35">
      <c r="E117" s="9" t="s">
        <v>122</v>
      </c>
      <c r="F117" s="9">
        <f>SUM(F111:F115)</f>
        <v>105</v>
      </c>
      <c r="G117" s="28">
        <f>SUM(G111:G115)</f>
        <v>100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4B53-988F-4C2C-991F-AA97ACEBE9E1}">
  <dimension ref="A1:I125"/>
  <sheetViews>
    <sheetView zoomScale="90" zoomScaleNormal="90" workbookViewId="0">
      <selection activeCell="J108" sqref="J108"/>
    </sheetView>
  </sheetViews>
  <sheetFormatPr defaultColWidth="10.81640625" defaultRowHeight="14.5" x14ac:dyDescent="0.35"/>
  <cols>
    <col min="1" max="1" width="9.6328125" style="6" bestFit="1" customWidth="1"/>
    <col min="2" max="2" width="26.81640625" style="6" customWidth="1"/>
    <col min="3" max="3" width="16.81640625" style="6" customWidth="1"/>
    <col min="4" max="4" width="10.81640625" style="6"/>
    <col min="5" max="5" width="14" style="6" bestFit="1" customWidth="1"/>
    <col min="6" max="6" width="13.6328125" style="6" bestFit="1" customWidth="1"/>
    <col min="7" max="7" width="11.81640625" style="6" bestFit="1" customWidth="1"/>
    <col min="8" max="8" width="11" style="6" bestFit="1" customWidth="1"/>
    <col min="9" max="9" width="8.6328125" style="6" bestFit="1" customWidth="1"/>
    <col min="10" max="16384" width="10.81640625" style="6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45692</v>
      </c>
      <c r="D2" s="6">
        <v>1</v>
      </c>
      <c r="E2" s="6">
        <v>1</v>
      </c>
      <c r="F2" s="6">
        <v>3</v>
      </c>
      <c r="H2" s="6">
        <v>0</v>
      </c>
      <c r="I2" s="33" t="s">
        <v>123</v>
      </c>
    </row>
    <row r="3" spans="1:9" x14ac:dyDescent="0.35">
      <c r="A3" s="17" t="s">
        <v>9</v>
      </c>
      <c r="B3" s="17" t="s">
        <v>10</v>
      </c>
      <c r="C3" s="25">
        <v>45692</v>
      </c>
      <c r="E3" s="6">
        <v>1</v>
      </c>
      <c r="F3" s="6">
        <v>7</v>
      </c>
      <c r="H3" s="6">
        <v>0</v>
      </c>
      <c r="I3" s="33" t="s">
        <v>123</v>
      </c>
    </row>
    <row r="4" spans="1:9" x14ac:dyDescent="0.35">
      <c r="A4" s="17" t="s">
        <v>9</v>
      </c>
      <c r="B4" s="17" t="s">
        <v>10</v>
      </c>
      <c r="C4" s="25">
        <v>45692</v>
      </c>
      <c r="E4" s="6">
        <v>1</v>
      </c>
      <c r="F4" s="6">
        <v>3</v>
      </c>
      <c r="H4" s="6">
        <v>0</v>
      </c>
      <c r="I4" s="33" t="s">
        <v>123</v>
      </c>
    </row>
    <row r="5" spans="1:9" x14ac:dyDescent="0.35">
      <c r="A5" s="17" t="s">
        <v>9</v>
      </c>
      <c r="B5" s="17" t="s">
        <v>10</v>
      </c>
      <c r="C5" s="25">
        <v>45692</v>
      </c>
      <c r="E5" s="6">
        <v>1</v>
      </c>
      <c r="F5" s="6">
        <v>9</v>
      </c>
      <c r="H5" s="6">
        <v>0</v>
      </c>
      <c r="I5" s="33" t="s">
        <v>123</v>
      </c>
    </row>
    <row r="6" spans="1:9" x14ac:dyDescent="0.35">
      <c r="A6" s="17" t="s">
        <v>9</v>
      </c>
      <c r="B6" s="17" t="s">
        <v>10</v>
      </c>
      <c r="C6" s="25">
        <v>45692</v>
      </c>
      <c r="E6" s="6">
        <v>1</v>
      </c>
      <c r="F6" s="6">
        <v>5</v>
      </c>
      <c r="H6" s="6">
        <v>0</v>
      </c>
      <c r="I6" s="33" t="s">
        <v>123</v>
      </c>
    </row>
    <row r="7" spans="1:9" x14ac:dyDescent="0.35">
      <c r="A7" s="17" t="s">
        <v>9</v>
      </c>
      <c r="B7" s="17" t="s">
        <v>10</v>
      </c>
      <c r="C7" s="25">
        <v>45692</v>
      </c>
      <c r="E7" s="6">
        <v>1</v>
      </c>
      <c r="F7" s="6">
        <v>5</v>
      </c>
      <c r="H7" s="6">
        <v>0</v>
      </c>
      <c r="I7" s="33" t="s">
        <v>123</v>
      </c>
    </row>
    <row r="8" spans="1:9" x14ac:dyDescent="0.35">
      <c r="A8" s="17" t="s">
        <v>9</v>
      </c>
      <c r="B8" s="17" t="s">
        <v>10</v>
      </c>
      <c r="C8" s="25">
        <v>45692</v>
      </c>
      <c r="E8" s="6">
        <v>1</v>
      </c>
      <c r="F8" s="6">
        <v>3</v>
      </c>
      <c r="H8" s="6">
        <v>0</v>
      </c>
      <c r="I8" s="33" t="s">
        <v>123</v>
      </c>
    </row>
    <row r="9" spans="1:9" x14ac:dyDescent="0.35">
      <c r="A9" s="17" t="s">
        <v>9</v>
      </c>
      <c r="B9" s="17" t="s">
        <v>10</v>
      </c>
      <c r="C9" s="25">
        <v>45692</v>
      </c>
      <c r="E9" s="6">
        <v>1</v>
      </c>
      <c r="F9" s="6">
        <v>4</v>
      </c>
      <c r="H9" s="6">
        <v>0</v>
      </c>
      <c r="I9" s="33" t="s">
        <v>123</v>
      </c>
    </row>
    <row r="10" spans="1:9" x14ac:dyDescent="0.35">
      <c r="A10" s="17" t="s">
        <v>9</v>
      </c>
      <c r="B10" s="17" t="s">
        <v>10</v>
      </c>
      <c r="C10" s="25">
        <v>45692</v>
      </c>
      <c r="E10" s="6">
        <v>1</v>
      </c>
      <c r="F10" s="6">
        <v>3</v>
      </c>
      <c r="H10" s="6">
        <v>0</v>
      </c>
      <c r="I10" s="33" t="s">
        <v>123</v>
      </c>
    </row>
    <row r="11" spans="1:9" x14ac:dyDescent="0.35">
      <c r="A11" s="17" t="s">
        <v>9</v>
      </c>
      <c r="B11" s="17" t="s">
        <v>10</v>
      </c>
      <c r="C11" s="25">
        <v>45692</v>
      </c>
      <c r="E11" s="6">
        <v>1</v>
      </c>
      <c r="F11" s="6">
        <v>13</v>
      </c>
      <c r="H11" s="6">
        <v>0</v>
      </c>
      <c r="I11" s="33" t="s">
        <v>123</v>
      </c>
    </row>
    <row r="12" spans="1:9" x14ac:dyDescent="0.35">
      <c r="A12" s="17" t="s">
        <v>9</v>
      </c>
      <c r="B12" s="17" t="s">
        <v>10</v>
      </c>
      <c r="C12" s="25">
        <v>45692</v>
      </c>
      <c r="E12" s="6">
        <v>1</v>
      </c>
      <c r="F12" s="6">
        <v>12</v>
      </c>
      <c r="H12" s="6">
        <v>0</v>
      </c>
      <c r="I12" s="33" t="s">
        <v>123</v>
      </c>
    </row>
    <row r="13" spans="1:9" x14ac:dyDescent="0.35">
      <c r="A13" s="17" t="s">
        <v>9</v>
      </c>
      <c r="B13" s="17" t="s">
        <v>10</v>
      </c>
      <c r="C13" s="25">
        <v>45692</v>
      </c>
      <c r="E13" s="6">
        <v>2</v>
      </c>
      <c r="F13" s="6">
        <v>5</v>
      </c>
      <c r="H13" s="6">
        <v>0</v>
      </c>
      <c r="I13" s="33" t="s">
        <v>123</v>
      </c>
    </row>
    <row r="14" spans="1:9" x14ac:dyDescent="0.35">
      <c r="A14" s="17" t="s">
        <v>9</v>
      </c>
      <c r="B14" s="17" t="s">
        <v>10</v>
      </c>
      <c r="C14" s="25">
        <v>45692</v>
      </c>
      <c r="E14" s="6">
        <v>2</v>
      </c>
      <c r="F14" s="6">
        <v>11</v>
      </c>
      <c r="H14" s="6">
        <v>0</v>
      </c>
      <c r="I14" s="33" t="s">
        <v>123</v>
      </c>
    </row>
    <row r="15" spans="1:9" x14ac:dyDescent="0.35">
      <c r="A15" s="17" t="s">
        <v>9</v>
      </c>
      <c r="B15" s="17" t="s">
        <v>10</v>
      </c>
      <c r="C15" s="25">
        <v>45692</v>
      </c>
      <c r="E15" s="6">
        <v>2</v>
      </c>
      <c r="F15" s="6">
        <v>7</v>
      </c>
      <c r="H15" s="6">
        <v>0</v>
      </c>
      <c r="I15" s="33" t="s">
        <v>123</v>
      </c>
    </row>
    <row r="16" spans="1:9" x14ac:dyDescent="0.35">
      <c r="A16" s="17" t="s">
        <v>9</v>
      </c>
      <c r="B16" s="17" t="s">
        <v>10</v>
      </c>
      <c r="C16" s="25">
        <v>45692</v>
      </c>
      <c r="E16" s="6">
        <v>2</v>
      </c>
      <c r="F16" s="6">
        <v>8</v>
      </c>
      <c r="H16" s="6">
        <v>0</v>
      </c>
      <c r="I16" s="33" t="s">
        <v>123</v>
      </c>
    </row>
    <row r="17" spans="1:9" x14ac:dyDescent="0.35">
      <c r="A17" s="17" t="s">
        <v>9</v>
      </c>
      <c r="B17" s="17" t="s">
        <v>10</v>
      </c>
      <c r="C17" s="25">
        <v>45692</v>
      </c>
      <c r="E17" s="6">
        <v>2</v>
      </c>
      <c r="F17" s="6">
        <v>6</v>
      </c>
      <c r="H17" s="6">
        <v>0</v>
      </c>
      <c r="I17" s="33" t="s">
        <v>123</v>
      </c>
    </row>
    <row r="18" spans="1:9" x14ac:dyDescent="0.35">
      <c r="A18" s="17" t="s">
        <v>9</v>
      </c>
      <c r="B18" s="17" t="s">
        <v>10</v>
      </c>
      <c r="C18" s="25">
        <v>45692</v>
      </c>
      <c r="E18" s="6">
        <v>3</v>
      </c>
      <c r="F18" s="6">
        <v>6</v>
      </c>
      <c r="H18" s="6">
        <v>0</v>
      </c>
      <c r="I18" s="33" t="s">
        <v>123</v>
      </c>
    </row>
    <row r="19" spans="1:9" x14ac:dyDescent="0.35">
      <c r="A19" s="17" t="s">
        <v>9</v>
      </c>
      <c r="B19" s="17" t="s">
        <v>10</v>
      </c>
      <c r="C19" s="25">
        <v>45692</v>
      </c>
      <c r="E19" s="6">
        <v>3</v>
      </c>
      <c r="F19" s="6">
        <v>3.7</v>
      </c>
      <c r="H19" s="6">
        <v>0</v>
      </c>
      <c r="I19" s="33" t="s">
        <v>123</v>
      </c>
    </row>
    <row r="20" spans="1:9" x14ac:dyDescent="0.35">
      <c r="A20" s="17" t="s">
        <v>9</v>
      </c>
      <c r="B20" s="17" t="s">
        <v>10</v>
      </c>
      <c r="C20" s="25">
        <v>45692</v>
      </c>
      <c r="E20" s="6">
        <v>3</v>
      </c>
      <c r="F20" s="6">
        <v>3</v>
      </c>
      <c r="H20" s="6">
        <v>0</v>
      </c>
      <c r="I20" s="33" t="s">
        <v>123</v>
      </c>
    </row>
    <row r="21" spans="1:9" x14ac:dyDescent="0.35">
      <c r="A21" s="17" t="s">
        <v>9</v>
      </c>
      <c r="B21" s="17" t="s">
        <v>10</v>
      </c>
      <c r="C21" s="25">
        <v>45692</v>
      </c>
      <c r="E21" s="6">
        <v>3</v>
      </c>
      <c r="F21" s="6">
        <v>5</v>
      </c>
      <c r="H21" s="6">
        <v>0</v>
      </c>
      <c r="I21" s="33" t="s">
        <v>123</v>
      </c>
    </row>
    <row r="22" spans="1:9" x14ac:dyDescent="0.35">
      <c r="A22" s="17" t="s">
        <v>9</v>
      </c>
      <c r="B22" s="17" t="s">
        <v>10</v>
      </c>
      <c r="C22" s="25">
        <v>45692</v>
      </c>
      <c r="E22" s="6">
        <v>3</v>
      </c>
      <c r="F22" s="6">
        <v>4</v>
      </c>
      <c r="H22" s="6">
        <v>0</v>
      </c>
      <c r="I22" s="33" t="s">
        <v>123</v>
      </c>
    </row>
    <row r="23" spans="1:9" x14ac:dyDescent="0.35">
      <c r="A23" s="17" t="s">
        <v>9</v>
      </c>
      <c r="B23" s="17" t="s">
        <v>10</v>
      </c>
      <c r="C23" s="25">
        <v>45692</v>
      </c>
      <c r="E23" s="6">
        <v>3</v>
      </c>
      <c r="F23" s="6">
        <v>5</v>
      </c>
      <c r="H23" s="6">
        <v>0</v>
      </c>
      <c r="I23" s="33" t="s">
        <v>123</v>
      </c>
    </row>
    <row r="24" spans="1:9" x14ac:dyDescent="0.35">
      <c r="A24" s="17" t="s">
        <v>9</v>
      </c>
      <c r="B24" s="17" t="s">
        <v>10</v>
      </c>
      <c r="C24" s="25">
        <v>45692</v>
      </c>
      <c r="E24" s="6">
        <v>3</v>
      </c>
      <c r="F24" s="6">
        <v>4</v>
      </c>
      <c r="H24" s="6">
        <v>0</v>
      </c>
      <c r="I24" s="33" t="s">
        <v>123</v>
      </c>
    </row>
    <row r="25" spans="1:9" x14ac:dyDescent="0.35">
      <c r="A25" s="17" t="s">
        <v>9</v>
      </c>
      <c r="B25" s="17" t="s">
        <v>10</v>
      </c>
      <c r="C25" s="25">
        <v>45692</v>
      </c>
      <c r="E25" s="6">
        <v>3</v>
      </c>
      <c r="F25" s="6">
        <v>4</v>
      </c>
      <c r="H25" s="6">
        <v>0</v>
      </c>
      <c r="I25" s="33" t="s">
        <v>123</v>
      </c>
    </row>
    <row r="26" spans="1:9" x14ac:dyDescent="0.35">
      <c r="A26" s="17" t="s">
        <v>9</v>
      </c>
      <c r="B26" s="17" t="s">
        <v>10</v>
      </c>
      <c r="C26" s="25">
        <v>45692</v>
      </c>
      <c r="E26" s="6">
        <v>3</v>
      </c>
      <c r="F26" s="6">
        <v>2</v>
      </c>
      <c r="H26" s="6">
        <v>0</v>
      </c>
      <c r="I26" s="33" t="s">
        <v>123</v>
      </c>
    </row>
    <row r="27" spans="1:9" x14ac:dyDescent="0.35">
      <c r="A27" s="17" t="s">
        <v>9</v>
      </c>
      <c r="B27" s="17" t="s">
        <v>10</v>
      </c>
      <c r="C27" s="25">
        <v>45692</v>
      </c>
      <c r="E27" s="6">
        <v>3</v>
      </c>
      <c r="F27" s="6">
        <v>4</v>
      </c>
      <c r="H27" s="6">
        <v>0</v>
      </c>
      <c r="I27" s="33" t="s">
        <v>123</v>
      </c>
    </row>
    <row r="28" spans="1:9" x14ac:dyDescent="0.35">
      <c r="A28" s="17" t="s">
        <v>9</v>
      </c>
      <c r="B28" s="17" t="s">
        <v>10</v>
      </c>
      <c r="C28" s="25">
        <v>45692</v>
      </c>
      <c r="E28" s="6">
        <v>4</v>
      </c>
      <c r="F28" s="6">
        <v>5</v>
      </c>
      <c r="H28" s="6">
        <v>0</v>
      </c>
      <c r="I28" s="33" t="s">
        <v>123</v>
      </c>
    </row>
    <row r="29" spans="1:9" x14ac:dyDescent="0.35">
      <c r="A29" s="17" t="s">
        <v>9</v>
      </c>
      <c r="B29" s="17" t="s">
        <v>10</v>
      </c>
      <c r="C29" s="25">
        <v>45692</v>
      </c>
      <c r="E29" s="6">
        <v>4</v>
      </c>
      <c r="F29" s="6">
        <v>4</v>
      </c>
      <c r="H29" s="6">
        <v>0</v>
      </c>
      <c r="I29" s="33" t="s">
        <v>123</v>
      </c>
    </row>
    <row r="30" spans="1:9" x14ac:dyDescent="0.35">
      <c r="A30" s="17" t="s">
        <v>9</v>
      </c>
      <c r="B30" s="17" t="s">
        <v>10</v>
      </c>
      <c r="C30" s="25">
        <v>45692</v>
      </c>
      <c r="E30" s="6">
        <v>4</v>
      </c>
      <c r="F30" s="6">
        <v>4</v>
      </c>
      <c r="H30" s="6">
        <v>0</v>
      </c>
      <c r="I30" s="33" t="s">
        <v>123</v>
      </c>
    </row>
    <row r="31" spans="1:9" x14ac:dyDescent="0.35">
      <c r="A31" s="17" t="s">
        <v>9</v>
      </c>
      <c r="B31" s="17" t="s">
        <v>10</v>
      </c>
      <c r="C31" s="25">
        <v>45692</v>
      </c>
      <c r="E31" s="6">
        <v>4</v>
      </c>
      <c r="F31" s="6">
        <v>3</v>
      </c>
      <c r="H31" s="6">
        <v>0</v>
      </c>
      <c r="I31" s="33" t="s">
        <v>123</v>
      </c>
    </row>
    <row r="32" spans="1:9" x14ac:dyDescent="0.35">
      <c r="A32" s="17" t="s">
        <v>9</v>
      </c>
      <c r="B32" s="17" t="s">
        <v>10</v>
      </c>
      <c r="C32" s="25">
        <v>45692</v>
      </c>
      <c r="E32" s="6">
        <v>4</v>
      </c>
      <c r="F32" s="6">
        <v>6</v>
      </c>
      <c r="H32" s="6">
        <v>0</v>
      </c>
      <c r="I32" s="33" t="s">
        <v>123</v>
      </c>
    </row>
    <row r="33" spans="1:9" x14ac:dyDescent="0.35">
      <c r="A33" s="17" t="s">
        <v>9</v>
      </c>
      <c r="B33" s="17" t="s">
        <v>10</v>
      </c>
      <c r="C33" s="25">
        <v>45692</v>
      </c>
      <c r="E33" s="6">
        <v>4</v>
      </c>
      <c r="F33" s="6">
        <v>4</v>
      </c>
      <c r="H33" s="6">
        <v>0</v>
      </c>
      <c r="I33" s="33" t="s">
        <v>123</v>
      </c>
    </row>
    <row r="34" spans="1:9" x14ac:dyDescent="0.35">
      <c r="A34" s="17" t="s">
        <v>9</v>
      </c>
      <c r="B34" s="17" t="s">
        <v>10</v>
      </c>
      <c r="C34" s="25">
        <v>45692</v>
      </c>
      <c r="E34" s="6">
        <v>5</v>
      </c>
      <c r="F34" s="6">
        <v>2</v>
      </c>
      <c r="H34" s="6">
        <v>0</v>
      </c>
      <c r="I34" s="33" t="s">
        <v>123</v>
      </c>
    </row>
    <row r="35" spans="1:9" x14ac:dyDescent="0.35">
      <c r="A35" s="17" t="s">
        <v>9</v>
      </c>
      <c r="B35" s="17" t="s">
        <v>10</v>
      </c>
      <c r="C35" s="25">
        <v>45692</v>
      </c>
      <c r="E35" s="6">
        <v>5</v>
      </c>
      <c r="F35" s="6">
        <v>2</v>
      </c>
      <c r="H35" s="6">
        <v>0</v>
      </c>
      <c r="I35" s="33" t="s">
        <v>123</v>
      </c>
    </row>
    <row r="36" spans="1:9" x14ac:dyDescent="0.35">
      <c r="A36" s="17" t="s">
        <v>9</v>
      </c>
      <c r="B36" s="17" t="s">
        <v>10</v>
      </c>
      <c r="C36" s="25">
        <v>45692</v>
      </c>
      <c r="E36" s="6">
        <v>5</v>
      </c>
      <c r="F36" s="6">
        <v>2</v>
      </c>
      <c r="H36" s="6">
        <v>0</v>
      </c>
      <c r="I36" s="33" t="s">
        <v>123</v>
      </c>
    </row>
    <row r="37" spans="1:9" x14ac:dyDescent="0.35">
      <c r="A37" s="17" t="s">
        <v>9</v>
      </c>
      <c r="B37" s="17" t="s">
        <v>10</v>
      </c>
      <c r="C37" s="25">
        <v>45692</v>
      </c>
      <c r="E37" s="6">
        <v>5</v>
      </c>
      <c r="F37" s="6">
        <v>2</v>
      </c>
      <c r="H37" s="6">
        <v>0</v>
      </c>
      <c r="I37" s="33" t="s">
        <v>123</v>
      </c>
    </row>
    <row r="38" spans="1:9" x14ac:dyDescent="0.35">
      <c r="A38" s="17" t="s">
        <v>9</v>
      </c>
      <c r="B38" s="17" t="s">
        <v>10</v>
      </c>
      <c r="C38" s="25">
        <v>45692</v>
      </c>
      <c r="E38" s="6">
        <v>5</v>
      </c>
      <c r="F38" s="6">
        <v>5</v>
      </c>
      <c r="H38" s="6">
        <v>0</v>
      </c>
      <c r="I38" s="33" t="s">
        <v>123</v>
      </c>
    </row>
    <row r="39" spans="1:9" x14ac:dyDescent="0.35">
      <c r="A39" s="17" t="s">
        <v>9</v>
      </c>
      <c r="B39" s="17" t="s">
        <v>10</v>
      </c>
      <c r="C39" s="25">
        <v>45692</v>
      </c>
      <c r="E39" s="6">
        <v>5</v>
      </c>
      <c r="F39" s="6">
        <v>1</v>
      </c>
      <c r="H39" s="6">
        <v>0</v>
      </c>
      <c r="I39" s="33" t="s">
        <v>123</v>
      </c>
    </row>
    <row r="40" spans="1:9" x14ac:dyDescent="0.35">
      <c r="A40" s="17" t="s">
        <v>9</v>
      </c>
      <c r="B40" s="17" t="s">
        <v>10</v>
      </c>
      <c r="C40" s="25">
        <v>45692</v>
      </c>
      <c r="E40" s="6">
        <v>6</v>
      </c>
      <c r="F40" s="6">
        <v>5</v>
      </c>
      <c r="H40" s="6">
        <v>0</v>
      </c>
      <c r="I40" s="33" t="s">
        <v>123</v>
      </c>
    </row>
    <row r="41" spans="1:9" x14ac:dyDescent="0.35">
      <c r="A41" s="17" t="s">
        <v>9</v>
      </c>
      <c r="B41" s="17" t="s">
        <v>10</v>
      </c>
      <c r="C41" s="25">
        <v>45692</v>
      </c>
      <c r="E41" s="6">
        <v>6</v>
      </c>
      <c r="F41" s="6">
        <v>4</v>
      </c>
      <c r="H41" s="6">
        <v>0</v>
      </c>
      <c r="I41" s="33" t="s">
        <v>123</v>
      </c>
    </row>
    <row r="42" spans="1:9" x14ac:dyDescent="0.35">
      <c r="A42" s="17" t="s">
        <v>9</v>
      </c>
      <c r="B42" s="17" t="s">
        <v>10</v>
      </c>
      <c r="C42" s="25">
        <v>45692</v>
      </c>
      <c r="E42" s="6">
        <v>6</v>
      </c>
      <c r="F42" s="6">
        <v>8</v>
      </c>
      <c r="H42" s="6">
        <v>0</v>
      </c>
      <c r="I42" s="33" t="s">
        <v>123</v>
      </c>
    </row>
    <row r="43" spans="1:9" x14ac:dyDescent="0.35">
      <c r="A43" s="17" t="s">
        <v>9</v>
      </c>
      <c r="B43" s="17" t="s">
        <v>10</v>
      </c>
      <c r="C43" s="25">
        <v>45692</v>
      </c>
      <c r="E43" s="6">
        <v>7</v>
      </c>
      <c r="F43" s="6">
        <v>4</v>
      </c>
      <c r="H43" s="6">
        <v>0</v>
      </c>
      <c r="I43" s="33" t="s">
        <v>123</v>
      </c>
    </row>
    <row r="44" spans="1:9" x14ac:dyDescent="0.35">
      <c r="A44" s="17" t="s">
        <v>9</v>
      </c>
      <c r="B44" s="17" t="s">
        <v>10</v>
      </c>
      <c r="C44" s="25">
        <v>45692</v>
      </c>
      <c r="E44" s="6">
        <v>7</v>
      </c>
      <c r="F44" s="6">
        <v>10</v>
      </c>
      <c r="H44" s="6">
        <v>0</v>
      </c>
      <c r="I44" s="33" t="s">
        <v>123</v>
      </c>
    </row>
    <row r="45" spans="1:9" x14ac:dyDescent="0.35">
      <c r="A45" s="17" t="s">
        <v>9</v>
      </c>
      <c r="B45" s="17" t="s">
        <v>10</v>
      </c>
      <c r="C45" s="25">
        <v>45692</v>
      </c>
      <c r="E45" s="6">
        <v>7</v>
      </c>
      <c r="F45" s="6">
        <v>6</v>
      </c>
      <c r="H45" s="6">
        <v>0</v>
      </c>
      <c r="I45" s="33" t="s">
        <v>123</v>
      </c>
    </row>
    <row r="46" spans="1:9" x14ac:dyDescent="0.35">
      <c r="A46" s="17" t="s">
        <v>9</v>
      </c>
      <c r="B46" s="17" t="s">
        <v>10</v>
      </c>
      <c r="C46" s="25">
        <v>45692</v>
      </c>
      <c r="E46" s="6">
        <v>7</v>
      </c>
      <c r="F46" s="6">
        <v>10</v>
      </c>
      <c r="H46" s="6">
        <v>0</v>
      </c>
      <c r="I46" s="33" t="s">
        <v>123</v>
      </c>
    </row>
    <row r="47" spans="1:9" x14ac:dyDescent="0.35">
      <c r="A47" s="17" t="s">
        <v>9</v>
      </c>
      <c r="B47" s="17" t="s">
        <v>10</v>
      </c>
      <c r="C47" s="25">
        <v>45692</v>
      </c>
      <c r="E47" s="6">
        <v>7</v>
      </c>
      <c r="F47" s="6">
        <v>10</v>
      </c>
      <c r="H47" s="6">
        <v>0</v>
      </c>
      <c r="I47" s="33" t="s">
        <v>123</v>
      </c>
    </row>
    <row r="48" spans="1:9" x14ac:dyDescent="0.35">
      <c r="A48" s="17" t="s">
        <v>9</v>
      </c>
      <c r="B48" s="17" t="s">
        <v>10</v>
      </c>
      <c r="C48" s="25">
        <v>45692</v>
      </c>
      <c r="E48" s="6">
        <v>8</v>
      </c>
      <c r="F48" s="6">
        <v>4</v>
      </c>
      <c r="H48" s="6">
        <v>0</v>
      </c>
      <c r="I48" s="33" t="s">
        <v>123</v>
      </c>
    </row>
    <row r="49" spans="1:9" x14ac:dyDescent="0.35">
      <c r="A49" s="17" t="s">
        <v>9</v>
      </c>
      <c r="B49" s="17" t="s">
        <v>10</v>
      </c>
      <c r="C49" s="25">
        <v>45692</v>
      </c>
      <c r="E49" s="6">
        <v>8</v>
      </c>
      <c r="F49" s="6">
        <v>3</v>
      </c>
      <c r="H49" s="6">
        <v>0</v>
      </c>
      <c r="I49" s="33" t="s">
        <v>123</v>
      </c>
    </row>
    <row r="50" spans="1:9" x14ac:dyDescent="0.35">
      <c r="A50" s="17" t="s">
        <v>9</v>
      </c>
      <c r="B50" s="17" t="s">
        <v>10</v>
      </c>
      <c r="C50" s="25">
        <v>45692</v>
      </c>
      <c r="E50" s="6">
        <v>8</v>
      </c>
      <c r="F50" s="6">
        <v>3</v>
      </c>
      <c r="H50" s="6">
        <v>0</v>
      </c>
      <c r="I50" s="33" t="s">
        <v>123</v>
      </c>
    </row>
    <row r="51" spans="1:9" x14ac:dyDescent="0.35">
      <c r="A51" s="17" t="s">
        <v>9</v>
      </c>
      <c r="B51" s="17" t="s">
        <v>10</v>
      </c>
      <c r="C51" s="25">
        <v>45692</v>
      </c>
      <c r="E51" s="6">
        <v>8</v>
      </c>
      <c r="F51" s="6">
        <v>4</v>
      </c>
      <c r="H51" s="6">
        <v>0</v>
      </c>
      <c r="I51" s="33" t="s">
        <v>123</v>
      </c>
    </row>
    <row r="52" spans="1:9" x14ac:dyDescent="0.35">
      <c r="A52" s="17" t="s">
        <v>9</v>
      </c>
      <c r="B52" s="17" t="s">
        <v>10</v>
      </c>
      <c r="C52" s="25">
        <v>45692</v>
      </c>
      <c r="E52" s="6">
        <v>9</v>
      </c>
      <c r="F52" s="6">
        <v>10</v>
      </c>
      <c r="H52" s="6">
        <v>0</v>
      </c>
      <c r="I52" s="33" t="s">
        <v>123</v>
      </c>
    </row>
    <row r="53" spans="1:9" x14ac:dyDescent="0.35">
      <c r="A53" s="17" t="s">
        <v>9</v>
      </c>
      <c r="B53" s="17" t="s">
        <v>10</v>
      </c>
      <c r="C53" s="25">
        <v>45692</v>
      </c>
      <c r="E53" s="6">
        <v>9</v>
      </c>
      <c r="F53" s="6">
        <v>10</v>
      </c>
      <c r="H53" s="6">
        <v>0</v>
      </c>
      <c r="I53" s="33" t="s">
        <v>123</v>
      </c>
    </row>
    <row r="54" spans="1:9" x14ac:dyDescent="0.35">
      <c r="A54" s="17" t="s">
        <v>9</v>
      </c>
      <c r="B54" s="17" t="s">
        <v>10</v>
      </c>
      <c r="C54" s="25">
        <v>45692</v>
      </c>
      <c r="E54" s="6">
        <v>9</v>
      </c>
      <c r="F54" s="6">
        <v>9</v>
      </c>
      <c r="H54" s="6">
        <v>0</v>
      </c>
      <c r="I54" s="33" t="s">
        <v>123</v>
      </c>
    </row>
    <row r="55" spans="1:9" x14ac:dyDescent="0.35">
      <c r="A55" s="17" t="s">
        <v>9</v>
      </c>
      <c r="B55" s="17" t="s">
        <v>10</v>
      </c>
      <c r="C55" s="25">
        <v>45692</v>
      </c>
      <c r="E55" s="6">
        <v>9</v>
      </c>
      <c r="F55" s="6">
        <v>6</v>
      </c>
      <c r="H55" s="6">
        <v>0</v>
      </c>
      <c r="I55" s="33" t="s">
        <v>123</v>
      </c>
    </row>
    <row r="56" spans="1:9" x14ac:dyDescent="0.35">
      <c r="A56" s="17" t="s">
        <v>9</v>
      </c>
      <c r="B56" s="17" t="s">
        <v>10</v>
      </c>
      <c r="C56" s="25">
        <v>45692</v>
      </c>
      <c r="E56" s="6">
        <v>10</v>
      </c>
      <c r="F56" s="6">
        <v>6</v>
      </c>
      <c r="H56" s="6">
        <v>0</v>
      </c>
      <c r="I56" s="33" t="s">
        <v>123</v>
      </c>
    </row>
    <row r="57" spans="1:9" x14ac:dyDescent="0.35">
      <c r="A57" s="17" t="s">
        <v>9</v>
      </c>
      <c r="B57" s="17" t="s">
        <v>10</v>
      </c>
      <c r="C57" s="25">
        <v>45692</v>
      </c>
      <c r="E57" s="6">
        <v>10</v>
      </c>
      <c r="F57" s="6">
        <v>7</v>
      </c>
      <c r="H57" s="6">
        <v>0</v>
      </c>
      <c r="I57" s="33" t="s">
        <v>123</v>
      </c>
    </row>
    <row r="58" spans="1:9" x14ac:dyDescent="0.35">
      <c r="A58" s="17" t="s">
        <v>9</v>
      </c>
      <c r="B58" s="17" t="s">
        <v>10</v>
      </c>
      <c r="C58" s="25">
        <v>45692</v>
      </c>
      <c r="E58" s="6">
        <v>10</v>
      </c>
      <c r="F58" s="6">
        <v>10</v>
      </c>
      <c r="H58" s="6">
        <v>0</v>
      </c>
      <c r="I58" s="33" t="s">
        <v>123</v>
      </c>
    </row>
    <row r="59" spans="1:9" x14ac:dyDescent="0.35">
      <c r="A59" s="17" t="s">
        <v>9</v>
      </c>
      <c r="B59" s="17" t="s">
        <v>10</v>
      </c>
      <c r="C59" s="25">
        <v>45692</v>
      </c>
      <c r="E59" s="6">
        <v>10</v>
      </c>
      <c r="F59" s="6">
        <v>5</v>
      </c>
      <c r="H59" s="6">
        <v>0</v>
      </c>
      <c r="I59" s="33" t="s">
        <v>123</v>
      </c>
    </row>
    <row r="60" spans="1:9" x14ac:dyDescent="0.35">
      <c r="A60" s="17" t="s">
        <v>9</v>
      </c>
      <c r="B60" s="17" t="s">
        <v>10</v>
      </c>
      <c r="C60" s="25">
        <v>45692</v>
      </c>
      <c r="E60" s="6">
        <v>10</v>
      </c>
      <c r="F60" s="6">
        <v>4</v>
      </c>
      <c r="H60" s="6">
        <v>0</v>
      </c>
      <c r="I60" s="33" t="s">
        <v>123</v>
      </c>
    </row>
    <row r="61" spans="1:9" x14ac:dyDescent="0.35">
      <c r="A61" s="17" t="s">
        <v>9</v>
      </c>
      <c r="B61" s="17" t="s">
        <v>10</v>
      </c>
      <c r="C61" s="25">
        <v>45692</v>
      </c>
      <c r="E61" s="6">
        <v>11</v>
      </c>
      <c r="F61" s="6">
        <v>6</v>
      </c>
      <c r="H61" s="6">
        <v>0</v>
      </c>
      <c r="I61" s="33" t="s">
        <v>123</v>
      </c>
    </row>
    <row r="62" spans="1:9" x14ac:dyDescent="0.35">
      <c r="A62" s="17" t="s">
        <v>9</v>
      </c>
      <c r="B62" s="17" t="s">
        <v>10</v>
      </c>
      <c r="C62" s="25">
        <v>45692</v>
      </c>
      <c r="E62" s="6">
        <v>11</v>
      </c>
      <c r="F62" s="6">
        <v>5</v>
      </c>
      <c r="H62" s="6">
        <v>0</v>
      </c>
      <c r="I62" s="33" t="s">
        <v>123</v>
      </c>
    </row>
    <row r="63" spans="1:9" x14ac:dyDescent="0.35">
      <c r="A63" s="17" t="s">
        <v>9</v>
      </c>
      <c r="B63" s="17" t="s">
        <v>10</v>
      </c>
      <c r="C63" s="25">
        <v>45692</v>
      </c>
      <c r="E63" s="6">
        <v>11</v>
      </c>
      <c r="F63" s="6">
        <v>3</v>
      </c>
      <c r="H63" s="6">
        <v>0</v>
      </c>
      <c r="I63" s="33" t="s">
        <v>123</v>
      </c>
    </row>
    <row r="64" spans="1:9" x14ac:dyDescent="0.35">
      <c r="A64" s="17" t="s">
        <v>9</v>
      </c>
      <c r="B64" s="17" t="s">
        <v>10</v>
      </c>
      <c r="C64" s="25">
        <v>45692</v>
      </c>
      <c r="E64" s="6">
        <v>11</v>
      </c>
      <c r="F64" s="6">
        <v>5</v>
      </c>
      <c r="H64" s="6">
        <v>0</v>
      </c>
      <c r="I64" s="33" t="s">
        <v>123</v>
      </c>
    </row>
    <row r="65" spans="1:9" x14ac:dyDescent="0.35">
      <c r="A65" s="17" t="s">
        <v>9</v>
      </c>
      <c r="B65" s="17" t="s">
        <v>10</v>
      </c>
      <c r="C65" s="25">
        <v>45692</v>
      </c>
      <c r="E65" s="6">
        <v>11</v>
      </c>
      <c r="F65" s="6">
        <v>7</v>
      </c>
      <c r="H65" s="6">
        <v>0</v>
      </c>
      <c r="I65" s="33" t="s">
        <v>123</v>
      </c>
    </row>
    <row r="66" spans="1:9" x14ac:dyDescent="0.35">
      <c r="A66" s="17" t="s">
        <v>9</v>
      </c>
      <c r="B66" s="17" t="s">
        <v>10</v>
      </c>
      <c r="C66" s="25">
        <v>45692</v>
      </c>
      <c r="E66" s="6">
        <v>12</v>
      </c>
      <c r="F66" s="6">
        <v>17</v>
      </c>
      <c r="H66" s="6">
        <v>0</v>
      </c>
      <c r="I66" s="33" t="s">
        <v>123</v>
      </c>
    </row>
    <row r="67" spans="1:9" x14ac:dyDescent="0.35">
      <c r="A67" s="17" t="s">
        <v>9</v>
      </c>
      <c r="B67" s="17" t="s">
        <v>10</v>
      </c>
      <c r="C67" s="25">
        <v>45692</v>
      </c>
      <c r="E67" s="6">
        <v>12</v>
      </c>
      <c r="F67" s="6">
        <v>9</v>
      </c>
      <c r="H67" s="6">
        <v>0</v>
      </c>
      <c r="I67" s="33" t="s">
        <v>123</v>
      </c>
    </row>
    <row r="68" spans="1:9" x14ac:dyDescent="0.35">
      <c r="A68" s="17" t="s">
        <v>9</v>
      </c>
      <c r="B68" s="17" t="s">
        <v>10</v>
      </c>
      <c r="C68" s="25">
        <v>45692</v>
      </c>
      <c r="E68" s="6">
        <v>12</v>
      </c>
      <c r="F68" s="6">
        <v>6</v>
      </c>
      <c r="H68" s="6">
        <v>0</v>
      </c>
      <c r="I68" s="33" t="s">
        <v>123</v>
      </c>
    </row>
    <row r="69" spans="1:9" x14ac:dyDescent="0.35">
      <c r="A69" s="17" t="s">
        <v>9</v>
      </c>
      <c r="B69" s="17" t="s">
        <v>10</v>
      </c>
      <c r="C69" s="25">
        <v>45692</v>
      </c>
      <c r="E69" s="6">
        <v>13</v>
      </c>
      <c r="F69" s="6">
        <v>9</v>
      </c>
      <c r="H69" s="6">
        <v>0</v>
      </c>
      <c r="I69" s="33" t="s">
        <v>123</v>
      </c>
    </row>
    <row r="70" spans="1:9" x14ac:dyDescent="0.35">
      <c r="A70" s="17" t="s">
        <v>9</v>
      </c>
      <c r="B70" s="17" t="s">
        <v>10</v>
      </c>
      <c r="C70" s="25">
        <v>45692</v>
      </c>
      <c r="E70" s="6">
        <v>13</v>
      </c>
      <c r="F70" s="6">
        <v>3</v>
      </c>
      <c r="H70" s="6">
        <v>0</v>
      </c>
      <c r="I70" s="33" t="s">
        <v>123</v>
      </c>
    </row>
    <row r="71" spans="1:9" x14ac:dyDescent="0.35">
      <c r="A71" s="17" t="s">
        <v>9</v>
      </c>
      <c r="B71" s="17" t="s">
        <v>10</v>
      </c>
      <c r="C71" s="25">
        <v>45692</v>
      </c>
      <c r="E71" s="6">
        <v>13</v>
      </c>
      <c r="F71" s="6">
        <v>5</v>
      </c>
      <c r="H71" s="6">
        <v>0</v>
      </c>
      <c r="I71" s="33" t="s">
        <v>123</v>
      </c>
    </row>
    <row r="72" spans="1:9" x14ac:dyDescent="0.35">
      <c r="A72" s="17" t="s">
        <v>9</v>
      </c>
      <c r="B72" s="17" t="s">
        <v>10</v>
      </c>
      <c r="C72" s="25">
        <v>45692</v>
      </c>
      <c r="E72" s="6">
        <v>13</v>
      </c>
      <c r="F72" s="6">
        <v>4</v>
      </c>
      <c r="H72" s="6">
        <v>0</v>
      </c>
      <c r="I72" s="33" t="s">
        <v>123</v>
      </c>
    </row>
    <row r="73" spans="1:9" x14ac:dyDescent="0.35">
      <c r="A73" s="17" t="s">
        <v>9</v>
      </c>
      <c r="B73" s="17" t="s">
        <v>10</v>
      </c>
      <c r="C73" s="25">
        <v>45692</v>
      </c>
      <c r="E73" s="6">
        <v>14</v>
      </c>
      <c r="F73" s="6">
        <v>4</v>
      </c>
      <c r="H73" s="6">
        <v>0</v>
      </c>
      <c r="I73" s="33" t="s">
        <v>123</v>
      </c>
    </row>
    <row r="74" spans="1:9" x14ac:dyDescent="0.35">
      <c r="A74" s="17" t="s">
        <v>9</v>
      </c>
      <c r="B74" s="17" t="s">
        <v>10</v>
      </c>
      <c r="C74" s="25">
        <v>45692</v>
      </c>
      <c r="E74" s="6">
        <v>14</v>
      </c>
      <c r="F74" s="6">
        <v>4</v>
      </c>
      <c r="H74" s="6">
        <v>0</v>
      </c>
      <c r="I74" s="33" t="s">
        <v>123</v>
      </c>
    </row>
    <row r="75" spans="1:9" x14ac:dyDescent="0.35">
      <c r="A75" s="17" t="s">
        <v>9</v>
      </c>
      <c r="B75" s="17" t="s">
        <v>10</v>
      </c>
      <c r="C75" s="25">
        <v>45692</v>
      </c>
      <c r="E75" s="6">
        <v>14</v>
      </c>
      <c r="F75" s="6">
        <v>7</v>
      </c>
      <c r="H75" s="6">
        <v>0</v>
      </c>
      <c r="I75" s="33" t="s">
        <v>123</v>
      </c>
    </row>
    <row r="76" spans="1:9" x14ac:dyDescent="0.35">
      <c r="A76" s="17" t="s">
        <v>9</v>
      </c>
      <c r="B76" s="17" t="s">
        <v>10</v>
      </c>
      <c r="C76" s="25">
        <v>45692</v>
      </c>
      <c r="E76" s="6">
        <v>14</v>
      </c>
      <c r="F76" s="6">
        <v>5</v>
      </c>
      <c r="H76" s="6">
        <v>0</v>
      </c>
      <c r="I76" s="33" t="s">
        <v>123</v>
      </c>
    </row>
    <row r="77" spans="1:9" x14ac:dyDescent="0.35">
      <c r="A77" s="17" t="s">
        <v>9</v>
      </c>
      <c r="B77" s="17" t="s">
        <v>10</v>
      </c>
      <c r="C77" s="25">
        <v>45692</v>
      </c>
      <c r="E77" s="6">
        <v>14</v>
      </c>
      <c r="F77" s="6">
        <v>2</v>
      </c>
      <c r="H77" s="6">
        <v>0</v>
      </c>
      <c r="I77" s="33" t="s">
        <v>123</v>
      </c>
    </row>
    <row r="78" spans="1:9" x14ac:dyDescent="0.35">
      <c r="A78" s="17" t="s">
        <v>9</v>
      </c>
      <c r="B78" s="17" t="s">
        <v>10</v>
      </c>
      <c r="C78" s="25">
        <v>45692</v>
      </c>
      <c r="E78" s="6">
        <v>15</v>
      </c>
      <c r="F78" s="6">
        <v>2.5</v>
      </c>
      <c r="H78" s="6">
        <v>0</v>
      </c>
      <c r="I78" s="33" t="s">
        <v>123</v>
      </c>
    </row>
    <row r="79" spans="1:9" x14ac:dyDescent="0.35">
      <c r="A79" s="17" t="s">
        <v>9</v>
      </c>
      <c r="B79" s="17" t="s">
        <v>10</v>
      </c>
      <c r="C79" s="25">
        <v>45692</v>
      </c>
      <c r="E79" s="6">
        <v>15</v>
      </c>
      <c r="F79" s="6">
        <v>4</v>
      </c>
      <c r="H79" s="6">
        <v>0</v>
      </c>
      <c r="I79" s="33" t="s">
        <v>123</v>
      </c>
    </row>
    <row r="80" spans="1:9" x14ac:dyDescent="0.35">
      <c r="A80" s="17" t="s">
        <v>9</v>
      </c>
      <c r="B80" s="17" t="s">
        <v>10</v>
      </c>
      <c r="C80" s="25">
        <v>45692</v>
      </c>
      <c r="E80" s="6">
        <v>15</v>
      </c>
      <c r="F80" s="6">
        <v>2</v>
      </c>
      <c r="H80" s="6">
        <v>0</v>
      </c>
      <c r="I80" s="33" t="s">
        <v>123</v>
      </c>
    </row>
    <row r="81" spans="1:9" x14ac:dyDescent="0.35">
      <c r="A81" s="17" t="s">
        <v>9</v>
      </c>
      <c r="B81" s="17" t="s">
        <v>10</v>
      </c>
      <c r="C81" s="25">
        <v>45692</v>
      </c>
      <c r="E81" s="6">
        <v>15</v>
      </c>
      <c r="F81" s="6">
        <v>3</v>
      </c>
      <c r="H81" s="6">
        <v>0</v>
      </c>
      <c r="I81" s="33" t="s">
        <v>123</v>
      </c>
    </row>
    <row r="82" spans="1:9" x14ac:dyDescent="0.35">
      <c r="A82" s="17" t="s">
        <v>9</v>
      </c>
      <c r="B82" s="17" t="s">
        <v>10</v>
      </c>
      <c r="C82" s="25">
        <v>45692</v>
      </c>
      <c r="E82" s="6">
        <v>15</v>
      </c>
      <c r="F82" s="6">
        <v>4</v>
      </c>
      <c r="H82" s="6">
        <v>0</v>
      </c>
      <c r="I82" s="33" t="s">
        <v>123</v>
      </c>
    </row>
    <row r="83" spans="1:9" x14ac:dyDescent="0.35">
      <c r="A83" s="17" t="s">
        <v>9</v>
      </c>
      <c r="B83" s="17" t="s">
        <v>10</v>
      </c>
      <c r="C83" s="25">
        <v>45692</v>
      </c>
      <c r="E83" s="6">
        <v>15</v>
      </c>
      <c r="F83" s="6">
        <v>2</v>
      </c>
      <c r="H83" s="6">
        <v>0</v>
      </c>
      <c r="I83" s="33" t="s">
        <v>123</v>
      </c>
    </row>
    <row r="84" spans="1:9" x14ac:dyDescent="0.35">
      <c r="A84" s="17" t="s">
        <v>9</v>
      </c>
      <c r="B84" s="17" t="s">
        <v>10</v>
      </c>
      <c r="C84" s="25">
        <v>45692</v>
      </c>
      <c r="E84" s="6">
        <v>16</v>
      </c>
      <c r="F84" s="6">
        <v>5</v>
      </c>
      <c r="H84" s="6">
        <v>0</v>
      </c>
      <c r="I84" s="33" t="s">
        <v>123</v>
      </c>
    </row>
    <row r="85" spans="1:9" x14ac:dyDescent="0.35">
      <c r="A85" s="17" t="s">
        <v>9</v>
      </c>
      <c r="B85" s="17" t="s">
        <v>10</v>
      </c>
      <c r="C85" s="25">
        <v>45692</v>
      </c>
      <c r="E85" s="6">
        <v>16</v>
      </c>
      <c r="F85" s="6">
        <v>3</v>
      </c>
      <c r="H85" s="6">
        <v>0</v>
      </c>
      <c r="I85" s="33" t="s">
        <v>123</v>
      </c>
    </row>
    <row r="86" spans="1:9" x14ac:dyDescent="0.35">
      <c r="A86" s="17" t="s">
        <v>9</v>
      </c>
      <c r="B86" s="17" t="s">
        <v>10</v>
      </c>
      <c r="C86" s="25">
        <v>45692</v>
      </c>
      <c r="E86" s="6">
        <v>17</v>
      </c>
      <c r="F86" s="6">
        <v>2</v>
      </c>
      <c r="H86" s="6">
        <v>0</v>
      </c>
      <c r="I86" s="33" t="s">
        <v>123</v>
      </c>
    </row>
    <row r="87" spans="1:9" x14ac:dyDescent="0.35">
      <c r="A87" s="17" t="s">
        <v>9</v>
      </c>
      <c r="B87" s="17" t="s">
        <v>10</v>
      </c>
      <c r="C87" s="25">
        <v>45692</v>
      </c>
      <c r="E87" s="6">
        <v>18</v>
      </c>
      <c r="F87" s="6">
        <v>7</v>
      </c>
      <c r="H87" s="6">
        <v>0</v>
      </c>
      <c r="I87" s="33" t="s">
        <v>123</v>
      </c>
    </row>
    <row r="88" spans="1:9" x14ac:dyDescent="0.35">
      <c r="A88" s="17" t="s">
        <v>9</v>
      </c>
      <c r="B88" s="17" t="s">
        <v>10</v>
      </c>
      <c r="C88" s="25">
        <v>45692</v>
      </c>
      <c r="E88" s="6">
        <v>18</v>
      </c>
      <c r="F88" s="6">
        <v>7</v>
      </c>
      <c r="H88" s="6">
        <v>0</v>
      </c>
      <c r="I88" s="33" t="s">
        <v>123</v>
      </c>
    </row>
    <row r="89" spans="1:9" x14ac:dyDescent="0.35">
      <c r="A89" s="17" t="s">
        <v>9</v>
      </c>
      <c r="B89" s="17" t="s">
        <v>10</v>
      </c>
      <c r="C89" s="25">
        <v>45692</v>
      </c>
      <c r="E89" s="6">
        <v>18</v>
      </c>
      <c r="F89" s="6">
        <v>2</v>
      </c>
      <c r="H89" s="6">
        <v>0</v>
      </c>
      <c r="I89" s="33" t="s">
        <v>123</v>
      </c>
    </row>
    <row r="90" spans="1:9" x14ac:dyDescent="0.35">
      <c r="A90" s="17" t="s">
        <v>9</v>
      </c>
      <c r="B90" s="17" t="s">
        <v>10</v>
      </c>
      <c r="C90" s="25">
        <v>45692</v>
      </c>
      <c r="E90" s="6">
        <v>18</v>
      </c>
      <c r="F90" s="6">
        <v>8</v>
      </c>
      <c r="H90" s="6">
        <v>0</v>
      </c>
      <c r="I90" s="33" t="s">
        <v>123</v>
      </c>
    </row>
    <row r="91" spans="1:9" x14ac:dyDescent="0.35">
      <c r="A91" s="17" t="s">
        <v>9</v>
      </c>
      <c r="B91" s="17" t="s">
        <v>10</v>
      </c>
      <c r="C91" s="25">
        <v>45692</v>
      </c>
      <c r="E91" s="6">
        <v>18</v>
      </c>
      <c r="F91" s="6">
        <v>9</v>
      </c>
      <c r="H91" s="6">
        <v>0</v>
      </c>
      <c r="I91" s="33" t="s">
        <v>123</v>
      </c>
    </row>
    <row r="92" spans="1:9" x14ac:dyDescent="0.35">
      <c r="A92" s="17" t="s">
        <v>9</v>
      </c>
      <c r="B92" s="17" t="s">
        <v>10</v>
      </c>
      <c r="C92" s="25">
        <v>45692</v>
      </c>
      <c r="E92" s="6">
        <v>18</v>
      </c>
      <c r="F92" s="6">
        <v>4</v>
      </c>
      <c r="H92" s="6">
        <v>0</v>
      </c>
      <c r="I92" s="33" t="s">
        <v>123</v>
      </c>
    </row>
    <row r="93" spans="1:9" x14ac:dyDescent="0.35">
      <c r="A93" s="17" t="s">
        <v>9</v>
      </c>
      <c r="B93" s="17" t="s">
        <v>10</v>
      </c>
      <c r="C93" s="25">
        <v>45692</v>
      </c>
      <c r="E93" s="6">
        <v>19</v>
      </c>
      <c r="F93" s="6">
        <v>5.8</v>
      </c>
      <c r="H93" s="6">
        <v>0</v>
      </c>
      <c r="I93" s="33" t="s">
        <v>123</v>
      </c>
    </row>
    <row r="94" spans="1:9" x14ac:dyDescent="0.35">
      <c r="A94" s="17" t="s">
        <v>9</v>
      </c>
      <c r="B94" s="17" t="s">
        <v>10</v>
      </c>
      <c r="C94" s="25">
        <v>45692</v>
      </c>
      <c r="E94" s="6">
        <v>19</v>
      </c>
      <c r="F94" s="6">
        <v>8</v>
      </c>
      <c r="H94" s="6">
        <v>0</v>
      </c>
      <c r="I94" s="33" t="s">
        <v>123</v>
      </c>
    </row>
    <row r="95" spans="1:9" x14ac:dyDescent="0.35">
      <c r="A95" s="17" t="s">
        <v>9</v>
      </c>
      <c r="B95" s="17" t="s">
        <v>10</v>
      </c>
      <c r="C95" s="25">
        <v>45692</v>
      </c>
      <c r="E95" s="6">
        <v>19</v>
      </c>
      <c r="F95" s="6">
        <v>6</v>
      </c>
      <c r="H95" s="6">
        <v>0</v>
      </c>
      <c r="I95" s="33" t="s">
        <v>123</v>
      </c>
    </row>
    <row r="96" spans="1:9" x14ac:dyDescent="0.35">
      <c r="A96" s="17" t="s">
        <v>9</v>
      </c>
      <c r="B96" s="17" t="s">
        <v>10</v>
      </c>
      <c r="C96" s="25">
        <v>45692</v>
      </c>
      <c r="E96" s="6">
        <v>19</v>
      </c>
      <c r="F96" s="6">
        <v>3</v>
      </c>
      <c r="H96" s="6">
        <v>0</v>
      </c>
      <c r="I96" s="33" t="s">
        <v>123</v>
      </c>
    </row>
    <row r="97" spans="1:9" x14ac:dyDescent="0.35">
      <c r="A97" s="17" t="s">
        <v>9</v>
      </c>
      <c r="B97" s="17" t="s">
        <v>10</v>
      </c>
      <c r="C97" s="25">
        <v>45692</v>
      </c>
      <c r="E97" s="6">
        <v>20</v>
      </c>
      <c r="F97" s="6">
        <v>6</v>
      </c>
      <c r="H97" s="6">
        <v>0</v>
      </c>
      <c r="I97" s="33" t="s">
        <v>123</v>
      </c>
    </row>
    <row r="98" spans="1:9" x14ac:dyDescent="0.35">
      <c r="A98" s="17" t="s">
        <v>9</v>
      </c>
      <c r="B98" s="17" t="s">
        <v>10</v>
      </c>
      <c r="C98" s="25">
        <v>45692</v>
      </c>
      <c r="E98" s="6">
        <v>20</v>
      </c>
      <c r="F98" s="6">
        <v>10</v>
      </c>
      <c r="H98" s="6">
        <v>0</v>
      </c>
      <c r="I98" s="33" t="s">
        <v>123</v>
      </c>
    </row>
    <row r="99" spans="1:9" x14ac:dyDescent="0.35">
      <c r="A99" s="17" t="s">
        <v>9</v>
      </c>
      <c r="B99" s="17" t="s">
        <v>10</v>
      </c>
      <c r="C99" s="25">
        <v>45692</v>
      </c>
      <c r="E99" s="6">
        <v>20</v>
      </c>
      <c r="F99" s="6">
        <v>3</v>
      </c>
      <c r="H99" s="6">
        <v>0</v>
      </c>
      <c r="I99" s="33" t="s">
        <v>123</v>
      </c>
    </row>
    <row r="100" spans="1:9" x14ac:dyDescent="0.35">
      <c r="A100" s="17" t="s">
        <v>9</v>
      </c>
      <c r="B100" s="17" t="s">
        <v>10</v>
      </c>
      <c r="C100" s="25">
        <v>45692</v>
      </c>
      <c r="E100" s="6">
        <v>20</v>
      </c>
      <c r="F100" s="6">
        <v>7</v>
      </c>
      <c r="H100" s="6">
        <v>0</v>
      </c>
      <c r="I100" s="33" t="s">
        <v>123</v>
      </c>
    </row>
    <row r="101" spans="1:9" x14ac:dyDescent="0.35">
      <c r="A101" s="17" t="s">
        <v>9</v>
      </c>
      <c r="B101" s="17" t="s">
        <v>10</v>
      </c>
      <c r="C101" s="25">
        <v>45692</v>
      </c>
      <c r="E101" s="6">
        <v>20</v>
      </c>
      <c r="F101" s="6">
        <v>3</v>
      </c>
      <c r="H101" s="6">
        <v>0</v>
      </c>
      <c r="I101" s="33" t="s">
        <v>123</v>
      </c>
    </row>
    <row r="102" spans="1:9" x14ac:dyDescent="0.35">
      <c r="A102" s="17" t="s">
        <v>9</v>
      </c>
      <c r="B102" s="17" t="s">
        <v>10</v>
      </c>
      <c r="C102" s="25">
        <v>45692</v>
      </c>
      <c r="E102" s="6">
        <v>20</v>
      </c>
      <c r="F102" s="6">
        <v>9</v>
      </c>
      <c r="H102" s="6">
        <v>0</v>
      </c>
      <c r="I102" s="33" t="s">
        <v>123</v>
      </c>
    </row>
    <row r="103" spans="1:9" x14ac:dyDescent="0.35">
      <c r="A103" s="17" t="s">
        <v>9</v>
      </c>
      <c r="B103" s="17" t="s">
        <v>10</v>
      </c>
      <c r="C103" s="25">
        <v>45692</v>
      </c>
      <c r="E103" s="6">
        <v>21</v>
      </c>
      <c r="F103" s="6">
        <v>14</v>
      </c>
      <c r="H103" s="6">
        <v>0</v>
      </c>
      <c r="I103" s="33" t="s">
        <v>123</v>
      </c>
    </row>
    <row r="104" spans="1:9" x14ac:dyDescent="0.35">
      <c r="A104" s="17" t="s">
        <v>9</v>
      </c>
      <c r="B104" s="17" t="s">
        <v>10</v>
      </c>
      <c r="C104" s="25">
        <v>45692</v>
      </c>
      <c r="E104" s="6">
        <v>21</v>
      </c>
      <c r="F104" s="6">
        <v>7</v>
      </c>
      <c r="H104" s="6">
        <v>0</v>
      </c>
      <c r="I104" s="33" t="s">
        <v>123</v>
      </c>
    </row>
    <row r="105" spans="1:9" x14ac:dyDescent="0.35">
      <c r="A105" s="17" t="s">
        <v>9</v>
      </c>
      <c r="B105" s="17" t="s">
        <v>10</v>
      </c>
      <c r="C105" s="25">
        <v>45692</v>
      </c>
      <c r="E105" s="6">
        <v>21</v>
      </c>
      <c r="F105" s="6">
        <v>6</v>
      </c>
      <c r="H105" s="6">
        <v>0</v>
      </c>
      <c r="I105" s="33" t="s">
        <v>123</v>
      </c>
    </row>
    <row r="106" spans="1:9" x14ac:dyDescent="0.35">
      <c r="A106" s="17" t="s">
        <v>9</v>
      </c>
      <c r="B106" s="17" t="s">
        <v>10</v>
      </c>
      <c r="C106" s="25">
        <v>45692</v>
      </c>
      <c r="E106" s="6">
        <v>21</v>
      </c>
      <c r="F106" s="6">
        <v>8</v>
      </c>
      <c r="H106" s="6">
        <v>0</v>
      </c>
      <c r="I106" s="33" t="s">
        <v>123</v>
      </c>
    </row>
    <row r="107" spans="1:9" x14ac:dyDescent="0.35">
      <c r="A107" s="17" t="s">
        <v>9</v>
      </c>
      <c r="B107" s="17" t="s">
        <v>10</v>
      </c>
      <c r="C107" s="25">
        <v>45692</v>
      </c>
      <c r="E107" s="6">
        <v>21</v>
      </c>
      <c r="F107" s="6">
        <v>6</v>
      </c>
      <c r="H107" s="6">
        <v>0</v>
      </c>
      <c r="I107" s="33" t="s">
        <v>123</v>
      </c>
    </row>
    <row r="108" spans="1:9" x14ac:dyDescent="0.35">
      <c r="A108" s="17" t="s">
        <v>9</v>
      </c>
      <c r="B108" s="17" t="s">
        <v>10</v>
      </c>
      <c r="C108" s="25">
        <v>45692</v>
      </c>
      <c r="E108" s="6">
        <v>22</v>
      </c>
      <c r="F108" s="6">
        <v>2</v>
      </c>
      <c r="H108" s="6">
        <v>0</v>
      </c>
      <c r="I108" s="33" t="s">
        <v>123</v>
      </c>
    </row>
    <row r="109" spans="1:9" x14ac:dyDescent="0.35">
      <c r="A109" s="17" t="s">
        <v>9</v>
      </c>
      <c r="B109" s="17" t="s">
        <v>10</v>
      </c>
      <c r="C109" s="25">
        <v>45692</v>
      </c>
      <c r="E109" s="6">
        <v>22</v>
      </c>
      <c r="F109" s="6">
        <v>6</v>
      </c>
      <c r="H109" s="6">
        <v>0</v>
      </c>
      <c r="I109" s="33" t="s">
        <v>123</v>
      </c>
    </row>
    <row r="110" spans="1:9" x14ac:dyDescent="0.35">
      <c r="A110" s="17" t="s">
        <v>9</v>
      </c>
      <c r="B110" s="17" t="s">
        <v>10</v>
      </c>
      <c r="C110" s="25">
        <v>45692</v>
      </c>
      <c r="E110" s="6">
        <v>22</v>
      </c>
      <c r="F110" s="6">
        <v>7</v>
      </c>
      <c r="H110" s="6">
        <v>0</v>
      </c>
      <c r="I110" s="33" t="s">
        <v>123</v>
      </c>
    </row>
    <row r="111" spans="1:9" x14ac:dyDescent="0.35">
      <c r="H111" s="27"/>
    </row>
    <row r="112" spans="1:9" x14ac:dyDescent="0.35">
      <c r="H112" s="27"/>
    </row>
    <row r="113" spans="5:8" x14ac:dyDescent="0.35">
      <c r="H113" s="27"/>
    </row>
    <row r="114" spans="5:8" x14ac:dyDescent="0.35">
      <c r="H114" s="27"/>
    </row>
    <row r="115" spans="5:8" x14ac:dyDescent="0.35">
      <c r="H115" s="27"/>
    </row>
    <row r="116" spans="5:8" x14ac:dyDescent="0.35">
      <c r="E116" s="26" t="s">
        <v>126</v>
      </c>
      <c r="F116" s="27">
        <f>AVERAGE(F26:F110)</f>
        <v>5.4858823529411769</v>
      </c>
      <c r="G116" s="27" t="e">
        <f>AVERAGE(G26:G106)</f>
        <v>#DIV/0!</v>
      </c>
      <c r="H116" s="27"/>
    </row>
    <row r="117" spans="5:8" x14ac:dyDescent="0.35">
      <c r="H117" s="27"/>
    </row>
    <row r="118" spans="5:8" x14ac:dyDescent="0.35">
      <c r="E118" s="9"/>
      <c r="F118" s="9"/>
      <c r="G118" s="27"/>
      <c r="H118" s="27"/>
    </row>
    <row r="119" spans="5:8" x14ac:dyDescent="0.35">
      <c r="E119" s="9" t="s">
        <v>14</v>
      </c>
      <c r="F119" s="9">
        <f>COUNTIF(H2:H106,0)</f>
        <v>105</v>
      </c>
      <c r="G119" s="27">
        <f>F119/F125*100</f>
        <v>100</v>
      </c>
    </row>
    <row r="120" spans="5:8" x14ac:dyDescent="0.35">
      <c r="E120" s="9" t="s">
        <v>15</v>
      </c>
      <c r="F120" s="9">
        <f>COUNTIF(H2:H106,1)</f>
        <v>0</v>
      </c>
      <c r="G120" s="27">
        <f>F120/F125*100</f>
        <v>0</v>
      </c>
      <c r="H120" s="28"/>
    </row>
    <row r="121" spans="5:8" x14ac:dyDescent="0.35">
      <c r="E121" s="9" t="s">
        <v>16</v>
      </c>
      <c r="F121" s="9">
        <f>COUNTIF(H2:H106,2)</f>
        <v>0</v>
      </c>
      <c r="G121" s="27">
        <f>F121/F125*100</f>
        <v>0</v>
      </c>
    </row>
    <row r="122" spans="5:8" x14ac:dyDescent="0.35">
      <c r="E122" s="9" t="s">
        <v>17</v>
      </c>
      <c r="F122" s="9">
        <f>COUNTIF(H2:H106,3)</f>
        <v>0</v>
      </c>
      <c r="G122" s="27">
        <f>F122/F125*100</f>
        <v>0</v>
      </c>
    </row>
    <row r="123" spans="5:8" x14ac:dyDescent="0.35">
      <c r="E123" s="9" t="s">
        <v>18</v>
      </c>
      <c r="F123" s="9">
        <f>COUNTIF(H2:H106,4)</f>
        <v>0</v>
      </c>
      <c r="G123" s="27">
        <f>F123/F125*100</f>
        <v>0</v>
      </c>
    </row>
    <row r="125" spans="5:8" x14ac:dyDescent="0.35">
      <c r="E125" s="9" t="s">
        <v>122</v>
      </c>
      <c r="F125" s="9">
        <f>SUM(F119:F123)</f>
        <v>105</v>
      </c>
      <c r="G125" s="28">
        <f>SUM(G119:G123)</f>
        <v>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F86A-ABAD-E549-AC71-A06302ABC05E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A100" zoomScaleNormal="100" workbookViewId="0">
      <selection activeCell="F109" sqref="F109"/>
    </sheetView>
  </sheetViews>
  <sheetFormatPr defaultColWidth="14.453125" defaultRowHeight="14.5" x14ac:dyDescent="0.35"/>
  <cols>
    <col min="1" max="1" width="11.453125" customWidth="1"/>
    <col min="2" max="2" width="21.453125" customWidth="1"/>
    <col min="3" max="26" width="11.453125" customWidth="1"/>
  </cols>
  <sheetData>
    <row r="1" spans="1:9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 ht="14.25" customHeight="1" x14ac:dyDescent="0.35">
      <c r="A2" s="1" t="s">
        <v>9</v>
      </c>
      <c r="B2" s="1" t="s">
        <v>10</v>
      </c>
      <c r="C2" s="3">
        <v>44042</v>
      </c>
      <c r="D2" s="1">
        <v>1</v>
      </c>
      <c r="E2" s="1">
        <v>2</v>
      </c>
      <c r="F2" s="1">
        <v>34</v>
      </c>
      <c r="G2" s="1">
        <v>2</v>
      </c>
      <c r="I2" s="1" t="s">
        <v>19</v>
      </c>
    </row>
    <row r="3" spans="1:9" ht="14.25" customHeight="1" x14ac:dyDescent="0.35">
      <c r="A3" s="1" t="s">
        <v>9</v>
      </c>
      <c r="B3" s="1" t="s">
        <v>10</v>
      </c>
      <c r="C3" s="3">
        <v>44042</v>
      </c>
      <c r="D3" s="1">
        <v>1</v>
      </c>
      <c r="E3" s="1">
        <v>1</v>
      </c>
      <c r="F3" s="1">
        <v>35</v>
      </c>
      <c r="G3" s="1">
        <v>3</v>
      </c>
      <c r="I3" s="1" t="s">
        <v>19</v>
      </c>
    </row>
    <row r="4" spans="1:9" ht="14.25" customHeight="1" x14ac:dyDescent="0.35">
      <c r="A4" s="1" t="s">
        <v>9</v>
      </c>
      <c r="B4" s="1" t="s">
        <v>10</v>
      </c>
      <c r="C4" s="3">
        <v>44042</v>
      </c>
      <c r="D4" s="1">
        <v>1</v>
      </c>
      <c r="E4" s="1">
        <v>2</v>
      </c>
      <c r="F4" s="1">
        <v>36</v>
      </c>
      <c r="G4" s="1">
        <v>1</v>
      </c>
      <c r="I4" s="1" t="s">
        <v>19</v>
      </c>
    </row>
    <row r="5" spans="1:9" ht="14.25" customHeight="1" x14ac:dyDescent="0.35">
      <c r="A5" s="1" t="s">
        <v>9</v>
      </c>
      <c r="B5" s="1" t="s">
        <v>10</v>
      </c>
      <c r="C5" s="3">
        <v>44042</v>
      </c>
      <c r="D5" s="1">
        <v>1</v>
      </c>
      <c r="E5" s="1">
        <v>1</v>
      </c>
      <c r="F5" s="1">
        <v>31</v>
      </c>
      <c r="G5" s="1">
        <v>4</v>
      </c>
      <c r="I5" s="1" t="s">
        <v>19</v>
      </c>
    </row>
    <row r="6" spans="1:9" ht="14.25" customHeight="1" x14ac:dyDescent="0.35">
      <c r="A6" s="1" t="s">
        <v>9</v>
      </c>
      <c r="B6" s="1" t="s">
        <v>10</v>
      </c>
      <c r="C6" s="3">
        <v>44042</v>
      </c>
      <c r="D6" s="1">
        <v>1</v>
      </c>
      <c r="E6" s="1">
        <v>2</v>
      </c>
      <c r="F6" s="1">
        <v>17</v>
      </c>
      <c r="G6" s="1">
        <v>4</v>
      </c>
      <c r="I6" s="1" t="s">
        <v>19</v>
      </c>
    </row>
    <row r="7" spans="1:9" ht="14.25" customHeight="1" x14ac:dyDescent="0.35">
      <c r="A7" s="1" t="s">
        <v>9</v>
      </c>
      <c r="B7" s="1" t="s">
        <v>10</v>
      </c>
      <c r="C7" s="3">
        <v>44042</v>
      </c>
      <c r="D7" s="1">
        <v>1</v>
      </c>
      <c r="E7" s="1">
        <v>1</v>
      </c>
      <c r="F7" s="1">
        <v>16</v>
      </c>
      <c r="G7" s="1">
        <v>0</v>
      </c>
      <c r="I7" s="1" t="s">
        <v>19</v>
      </c>
    </row>
    <row r="8" spans="1:9" ht="14.25" customHeight="1" x14ac:dyDescent="0.35">
      <c r="A8" s="1" t="s">
        <v>9</v>
      </c>
      <c r="B8" s="1" t="s">
        <v>10</v>
      </c>
      <c r="C8" s="3">
        <v>44042</v>
      </c>
      <c r="D8" s="1">
        <v>1</v>
      </c>
      <c r="E8" s="1">
        <v>2</v>
      </c>
      <c r="F8" s="1">
        <v>35</v>
      </c>
      <c r="G8" s="1">
        <v>4</v>
      </c>
      <c r="I8" s="1" t="s">
        <v>19</v>
      </c>
    </row>
    <row r="9" spans="1:9" ht="14.25" customHeight="1" x14ac:dyDescent="0.35">
      <c r="A9" s="1" t="s">
        <v>9</v>
      </c>
      <c r="B9" s="1" t="s">
        <v>10</v>
      </c>
      <c r="C9" s="3">
        <v>44042</v>
      </c>
      <c r="D9" s="1">
        <v>1</v>
      </c>
      <c r="E9" s="1">
        <v>4</v>
      </c>
      <c r="F9" s="1">
        <v>41</v>
      </c>
      <c r="G9" s="1">
        <v>3</v>
      </c>
      <c r="I9" s="1" t="s">
        <v>19</v>
      </c>
    </row>
    <row r="10" spans="1:9" ht="14.25" customHeight="1" x14ac:dyDescent="0.35">
      <c r="A10" s="1" t="s">
        <v>9</v>
      </c>
      <c r="B10" s="1" t="s">
        <v>10</v>
      </c>
      <c r="C10" s="3">
        <v>44042</v>
      </c>
      <c r="D10" s="1">
        <v>1</v>
      </c>
      <c r="E10" s="1">
        <v>2</v>
      </c>
      <c r="F10" s="1">
        <v>28</v>
      </c>
      <c r="G10" s="1">
        <v>2</v>
      </c>
      <c r="I10" s="1" t="s">
        <v>19</v>
      </c>
    </row>
    <row r="11" spans="1:9" ht="14.25" customHeight="1" x14ac:dyDescent="0.35">
      <c r="A11" s="1" t="s">
        <v>9</v>
      </c>
      <c r="B11" s="1" t="s">
        <v>10</v>
      </c>
      <c r="C11" s="3">
        <v>44042</v>
      </c>
      <c r="D11" s="1">
        <v>1</v>
      </c>
      <c r="E11" s="1">
        <v>2</v>
      </c>
      <c r="F11" s="1">
        <v>21</v>
      </c>
      <c r="G11" s="1">
        <v>0</v>
      </c>
      <c r="I11" s="1" t="s">
        <v>19</v>
      </c>
    </row>
    <row r="12" spans="1:9" ht="14.25" customHeight="1" x14ac:dyDescent="0.35">
      <c r="A12" s="1" t="s">
        <v>9</v>
      </c>
      <c r="B12" s="1" t="s">
        <v>10</v>
      </c>
      <c r="C12" s="3">
        <v>44042</v>
      </c>
      <c r="D12" s="1">
        <v>1</v>
      </c>
      <c r="E12" s="1">
        <v>2</v>
      </c>
      <c r="F12" s="1">
        <v>36</v>
      </c>
      <c r="G12" s="1">
        <v>3</v>
      </c>
      <c r="I12" s="1" t="s">
        <v>19</v>
      </c>
    </row>
    <row r="13" spans="1:9" ht="14.25" customHeight="1" x14ac:dyDescent="0.35">
      <c r="A13" s="1" t="s">
        <v>9</v>
      </c>
      <c r="B13" s="1" t="s">
        <v>10</v>
      </c>
      <c r="C13" s="3">
        <v>44042</v>
      </c>
      <c r="D13" s="1">
        <v>2</v>
      </c>
      <c r="E13" s="1">
        <v>1</v>
      </c>
      <c r="F13" s="1">
        <v>40</v>
      </c>
      <c r="G13" s="1">
        <v>3</v>
      </c>
      <c r="I13" s="1" t="s">
        <v>19</v>
      </c>
    </row>
    <row r="14" spans="1:9" ht="14.25" customHeight="1" x14ac:dyDescent="0.35">
      <c r="A14" s="1" t="s">
        <v>9</v>
      </c>
      <c r="B14" s="1" t="s">
        <v>10</v>
      </c>
      <c r="C14" s="3">
        <v>44042</v>
      </c>
      <c r="D14" s="1">
        <v>2</v>
      </c>
      <c r="E14" s="1">
        <v>7</v>
      </c>
      <c r="F14" s="1">
        <v>24</v>
      </c>
      <c r="G14" s="1">
        <v>2</v>
      </c>
      <c r="I14" s="1" t="s">
        <v>19</v>
      </c>
    </row>
    <row r="15" spans="1:9" ht="14.25" customHeight="1" x14ac:dyDescent="0.35">
      <c r="A15" s="1" t="s">
        <v>9</v>
      </c>
      <c r="B15" s="1" t="s">
        <v>10</v>
      </c>
      <c r="C15" s="3">
        <v>44042</v>
      </c>
      <c r="D15" s="1">
        <v>2</v>
      </c>
      <c r="E15" s="1">
        <v>9</v>
      </c>
      <c r="F15" s="1">
        <v>31</v>
      </c>
      <c r="G15" s="1">
        <v>3</v>
      </c>
      <c r="I15" s="1" t="s">
        <v>19</v>
      </c>
    </row>
    <row r="16" spans="1:9" ht="14.25" customHeight="1" x14ac:dyDescent="0.35">
      <c r="A16" s="1" t="s">
        <v>9</v>
      </c>
      <c r="B16" s="1" t="s">
        <v>10</v>
      </c>
      <c r="C16" s="3">
        <v>44042</v>
      </c>
      <c r="D16" s="1">
        <v>2</v>
      </c>
      <c r="E16" s="1">
        <v>1</v>
      </c>
      <c r="F16" s="1">
        <v>28</v>
      </c>
      <c r="G16" s="1">
        <v>1</v>
      </c>
      <c r="I16" s="1" t="s">
        <v>19</v>
      </c>
    </row>
    <row r="17" spans="1:9" ht="14.25" customHeight="1" x14ac:dyDescent="0.35">
      <c r="A17" s="1" t="s">
        <v>9</v>
      </c>
      <c r="B17" s="1" t="s">
        <v>10</v>
      </c>
      <c r="C17" s="3">
        <v>44042</v>
      </c>
      <c r="D17" s="1">
        <v>2</v>
      </c>
      <c r="E17" s="1">
        <v>2</v>
      </c>
      <c r="F17" s="1">
        <v>9</v>
      </c>
      <c r="G17" s="1">
        <v>0</v>
      </c>
      <c r="I17" s="1" t="s">
        <v>19</v>
      </c>
    </row>
    <row r="18" spans="1:9" ht="14.25" customHeight="1" x14ac:dyDescent="0.35">
      <c r="A18" s="1" t="s">
        <v>9</v>
      </c>
      <c r="B18" s="1" t="s">
        <v>10</v>
      </c>
      <c r="C18" s="3">
        <v>44042</v>
      </c>
      <c r="D18" s="1">
        <v>2</v>
      </c>
      <c r="E18" s="1">
        <v>2</v>
      </c>
      <c r="F18" s="1">
        <v>35</v>
      </c>
      <c r="G18" s="1">
        <v>3</v>
      </c>
      <c r="I18" s="1" t="s">
        <v>19</v>
      </c>
    </row>
    <row r="19" spans="1:9" ht="14.25" customHeight="1" x14ac:dyDescent="0.35">
      <c r="A19" s="1" t="s">
        <v>9</v>
      </c>
      <c r="B19" s="1" t="s">
        <v>10</v>
      </c>
      <c r="C19" s="3">
        <v>44042</v>
      </c>
      <c r="D19" s="1">
        <v>2</v>
      </c>
      <c r="E19" s="1">
        <v>4</v>
      </c>
      <c r="F19" s="1">
        <v>46</v>
      </c>
      <c r="G19" s="1">
        <v>4</v>
      </c>
      <c r="I19" s="1" t="s">
        <v>19</v>
      </c>
    </row>
    <row r="20" spans="1:9" ht="14.25" customHeight="1" x14ac:dyDescent="0.35">
      <c r="A20" s="1" t="s">
        <v>9</v>
      </c>
      <c r="B20" s="1" t="s">
        <v>10</v>
      </c>
      <c r="C20" s="3">
        <v>44042</v>
      </c>
      <c r="D20" s="1">
        <v>2</v>
      </c>
      <c r="E20" s="1">
        <v>5</v>
      </c>
      <c r="F20" s="1">
        <v>43</v>
      </c>
      <c r="G20" s="1">
        <v>4</v>
      </c>
      <c r="I20" s="1" t="s">
        <v>19</v>
      </c>
    </row>
    <row r="21" spans="1:9" ht="14.25" customHeight="1" x14ac:dyDescent="0.35">
      <c r="A21" s="1" t="s">
        <v>9</v>
      </c>
      <c r="B21" s="1" t="s">
        <v>10</v>
      </c>
      <c r="C21" s="3">
        <v>44042</v>
      </c>
      <c r="D21" s="1">
        <v>3</v>
      </c>
      <c r="E21" s="1">
        <v>1</v>
      </c>
      <c r="F21" s="1">
        <v>17</v>
      </c>
      <c r="G21" s="1">
        <v>4</v>
      </c>
      <c r="I21" s="1" t="s">
        <v>19</v>
      </c>
    </row>
    <row r="22" spans="1:9" ht="14.25" customHeight="1" x14ac:dyDescent="0.35">
      <c r="A22" s="1" t="s">
        <v>9</v>
      </c>
      <c r="B22" s="1" t="s">
        <v>10</v>
      </c>
      <c r="C22" s="3">
        <v>44042</v>
      </c>
      <c r="D22" s="1">
        <v>3</v>
      </c>
      <c r="E22" s="1">
        <v>1</v>
      </c>
      <c r="F22" s="1">
        <v>19</v>
      </c>
      <c r="G22" s="1">
        <v>4</v>
      </c>
      <c r="I22" s="1" t="s">
        <v>19</v>
      </c>
    </row>
    <row r="23" spans="1:9" ht="14.25" customHeight="1" x14ac:dyDescent="0.35">
      <c r="A23" s="1" t="s">
        <v>9</v>
      </c>
      <c r="B23" s="1" t="s">
        <v>10</v>
      </c>
      <c r="C23" s="3">
        <v>44042</v>
      </c>
      <c r="D23" s="1">
        <v>3</v>
      </c>
      <c r="E23" s="1">
        <v>2</v>
      </c>
      <c r="F23" s="1">
        <v>10</v>
      </c>
      <c r="G23" s="1">
        <v>2</v>
      </c>
      <c r="I23" s="1" t="s">
        <v>19</v>
      </c>
    </row>
    <row r="24" spans="1:9" ht="14.25" customHeight="1" x14ac:dyDescent="0.35">
      <c r="A24" s="1" t="s">
        <v>9</v>
      </c>
      <c r="B24" s="1" t="s">
        <v>10</v>
      </c>
      <c r="C24" s="3">
        <v>44042</v>
      </c>
      <c r="D24" s="1">
        <v>3</v>
      </c>
      <c r="E24" s="1">
        <v>1</v>
      </c>
      <c r="F24" s="1">
        <v>4</v>
      </c>
      <c r="G24" s="1">
        <v>0</v>
      </c>
      <c r="I24" s="1" t="s">
        <v>19</v>
      </c>
    </row>
    <row r="25" spans="1:9" ht="14.25" customHeight="1" x14ac:dyDescent="0.35">
      <c r="A25" s="1" t="s">
        <v>9</v>
      </c>
      <c r="B25" s="1" t="s">
        <v>10</v>
      </c>
      <c r="C25" s="3">
        <v>44042</v>
      </c>
      <c r="D25" s="1">
        <v>3</v>
      </c>
      <c r="E25" s="1">
        <v>3</v>
      </c>
      <c r="F25" s="1">
        <v>15</v>
      </c>
      <c r="G25" s="1">
        <v>3</v>
      </c>
      <c r="I25" s="1" t="s">
        <v>19</v>
      </c>
    </row>
    <row r="26" spans="1:9" ht="14.25" customHeight="1" x14ac:dyDescent="0.35">
      <c r="A26" s="1" t="s">
        <v>9</v>
      </c>
      <c r="B26" s="1" t="s">
        <v>10</v>
      </c>
      <c r="C26" s="3">
        <v>44042</v>
      </c>
      <c r="D26" s="1">
        <v>3</v>
      </c>
      <c r="E26" s="1">
        <v>7</v>
      </c>
      <c r="F26" s="1">
        <v>34</v>
      </c>
      <c r="G26" s="1">
        <v>4</v>
      </c>
      <c r="I26" s="1" t="s">
        <v>19</v>
      </c>
    </row>
    <row r="27" spans="1:9" ht="14.25" customHeight="1" x14ac:dyDescent="0.35">
      <c r="A27" s="1" t="s">
        <v>9</v>
      </c>
      <c r="B27" s="1" t="s">
        <v>10</v>
      </c>
      <c r="C27" s="3">
        <v>44042</v>
      </c>
      <c r="D27" s="1">
        <v>3</v>
      </c>
      <c r="E27" s="1">
        <v>3</v>
      </c>
      <c r="F27" s="1">
        <v>29</v>
      </c>
      <c r="G27" s="1">
        <v>4</v>
      </c>
      <c r="I27" s="1" t="s">
        <v>19</v>
      </c>
    </row>
    <row r="28" spans="1:9" ht="14.25" customHeight="1" x14ac:dyDescent="0.35">
      <c r="A28" s="1" t="s">
        <v>9</v>
      </c>
      <c r="B28" s="1" t="s">
        <v>10</v>
      </c>
      <c r="C28" s="3">
        <v>44042</v>
      </c>
      <c r="D28" s="1">
        <v>4</v>
      </c>
      <c r="E28" s="1">
        <v>2</v>
      </c>
      <c r="F28" s="1">
        <v>18</v>
      </c>
      <c r="G28" s="1">
        <v>3</v>
      </c>
      <c r="I28" s="1" t="s">
        <v>19</v>
      </c>
    </row>
    <row r="29" spans="1:9" ht="14.25" customHeight="1" x14ac:dyDescent="0.35">
      <c r="A29" s="1" t="s">
        <v>9</v>
      </c>
      <c r="B29" s="1" t="s">
        <v>10</v>
      </c>
      <c r="C29" s="3">
        <v>44042</v>
      </c>
      <c r="D29" s="1">
        <v>4</v>
      </c>
      <c r="E29" s="1">
        <v>1</v>
      </c>
      <c r="F29" s="1">
        <v>12</v>
      </c>
      <c r="G29" s="1">
        <v>1</v>
      </c>
      <c r="I29" s="1" t="s">
        <v>19</v>
      </c>
    </row>
    <row r="30" spans="1:9" ht="14.25" customHeight="1" x14ac:dyDescent="0.35">
      <c r="A30" s="1" t="s">
        <v>9</v>
      </c>
      <c r="B30" s="1" t="s">
        <v>10</v>
      </c>
      <c r="C30" s="3">
        <v>44042</v>
      </c>
      <c r="D30" s="1">
        <v>4</v>
      </c>
      <c r="E30" s="1">
        <v>3</v>
      </c>
      <c r="F30" s="1">
        <v>27</v>
      </c>
      <c r="G30" s="1">
        <v>4</v>
      </c>
      <c r="I30" s="1" t="s">
        <v>19</v>
      </c>
    </row>
    <row r="31" spans="1:9" ht="14.25" customHeight="1" x14ac:dyDescent="0.35">
      <c r="A31" s="1" t="s">
        <v>9</v>
      </c>
      <c r="B31" s="1" t="s">
        <v>10</v>
      </c>
      <c r="C31" s="3">
        <v>44042</v>
      </c>
      <c r="D31" s="1">
        <v>4</v>
      </c>
      <c r="E31" s="1">
        <v>1</v>
      </c>
      <c r="F31" s="1">
        <v>15</v>
      </c>
      <c r="G31" s="1">
        <v>0</v>
      </c>
      <c r="I31" s="1" t="s">
        <v>19</v>
      </c>
    </row>
    <row r="32" spans="1:9" ht="14.25" customHeight="1" x14ac:dyDescent="0.35">
      <c r="A32" s="1" t="s">
        <v>9</v>
      </c>
      <c r="B32" s="1" t="s">
        <v>10</v>
      </c>
      <c r="C32" s="3">
        <v>44042</v>
      </c>
      <c r="D32" s="1">
        <v>4</v>
      </c>
      <c r="E32" s="1">
        <v>3</v>
      </c>
      <c r="F32" s="1">
        <v>36</v>
      </c>
      <c r="G32" s="1">
        <v>3</v>
      </c>
      <c r="I32" s="1" t="s">
        <v>19</v>
      </c>
    </row>
    <row r="33" spans="1:9" ht="14.25" customHeight="1" x14ac:dyDescent="0.35">
      <c r="A33" s="1" t="s">
        <v>9</v>
      </c>
      <c r="B33" s="1" t="s">
        <v>10</v>
      </c>
      <c r="C33" s="3">
        <v>44042</v>
      </c>
      <c r="D33" s="1">
        <v>4</v>
      </c>
      <c r="E33" s="1">
        <v>4</v>
      </c>
      <c r="F33" s="1">
        <v>14</v>
      </c>
      <c r="G33" s="1">
        <v>1</v>
      </c>
      <c r="I33" s="1" t="s">
        <v>19</v>
      </c>
    </row>
    <row r="34" spans="1:9" ht="14.25" customHeight="1" x14ac:dyDescent="0.35">
      <c r="A34" s="1" t="s">
        <v>9</v>
      </c>
      <c r="B34" s="1" t="s">
        <v>10</v>
      </c>
      <c r="C34" s="3">
        <v>44042</v>
      </c>
      <c r="D34" s="1">
        <v>4</v>
      </c>
      <c r="E34" s="1">
        <v>4</v>
      </c>
      <c r="F34" s="1">
        <v>34</v>
      </c>
      <c r="G34" s="1">
        <v>3</v>
      </c>
      <c r="I34" s="1" t="s">
        <v>19</v>
      </c>
    </row>
    <row r="35" spans="1:9" ht="14.25" customHeight="1" x14ac:dyDescent="0.35">
      <c r="A35" s="1" t="s">
        <v>9</v>
      </c>
      <c r="B35" s="1" t="s">
        <v>10</v>
      </c>
      <c r="C35" s="3">
        <v>44042</v>
      </c>
      <c r="D35" s="1">
        <v>4</v>
      </c>
      <c r="E35" s="1">
        <v>9</v>
      </c>
      <c r="F35" s="1">
        <v>14</v>
      </c>
      <c r="G35" s="1">
        <v>4</v>
      </c>
      <c r="I35" s="1" t="s">
        <v>19</v>
      </c>
    </row>
    <row r="36" spans="1:9" ht="14.25" customHeight="1" x14ac:dyDescent="0.35">
      <c r="A36" s="1" t="s">
        <v>9</v>
      </c>
      <c r="B36" s="1" t="s">
        <v>10</v>
      </c>
      <c r="C36" s="3">
        <v>44042</v>
      </c>
      <c r="D36" s="1">
        <v>4</v>
      </c>
      <c r="E36" s="1">
        <v>3</v>
      </c>
      <c r="F36" s="1">
        <v>28</v>
      </c>
      <c r="G36" s="1">
        <v>4</v>
      </c>
      <c r="I36" s="1" t="s">
        <v>19</v>
      </c>
    </row>
    <row r="37" spans="1:9" ht="14.25" customHeight="1" x14ac:dyDescent="0.35">
      <c r="A37" s="1" t="s">
        <v>9</v>
      </c>
      <c r="B37" s="1" t="s">
        <v>10</v>
      </c>
      <c r="C37" s="3">
        <v>44042</v>
      </c>
      <c r="D37" s="1">
        <v>4</v>
      </c>
      <c r="E37" s="1">
        <v>1</v>
      </c>
      <c r="F37" s="1">
        <v>11</v>
      </c>
      <c r="G37" s="1">
        <v>4</v>
      </c>
      <c r="I37" s="1" t="s">
        <v>19</v>
      </c>
    </row>
    <row r="38" spans="1:9" ht="14.25" customHeight="1" x14ac:dyDescent="0.35">
      <c r="A38" s="1" t="s">
        <v>9</v>
      </c>
      <c r="B38" s="1" t="s">
        <v>10</v>
      </c>
      <c r="C38" s="3">
        <v>44042</v>
      </c>
      <c r="D38" s="1">
        <v>5</v>
      </c>
      <c r="E38" s="1">
        <v>2</v>
      </c>
      <c r="F38" s="1">
        <v>17</v>
      </c>
      <c r="G38" s="1">
        <v>2</v>
      </c>
      <c r="I38" s="1" t="s">
        <v>19</v>
      </c>
    </row>
    <row r="39" spans="1:9" ht="14.25" customHeight="1" x14ac:dyDescent="0.35">
      <c r="A39" s="1" t="s">
        <v>9</v>
      </c>
      <c r="B39" s="1" t="s">
        <v>10</v>
      </c>
      <c r="C39" s="3">
        <v>44042</v>
      </c>
      <c r="D39" s="1">
        <v>5</v>
      </c>
      <c r="E39" s="1">
        <v>2</v>
      </c>
      <c r="F39" s="1">
        <v>21</v>
      </c>
      <c r="G39" s="1">
        <v>4</v>
      </c>
      <c r="I39" s="1" t="s">
        <v>19</v>
      </c>
    </row>
    <row r="40" spans="1:9" ht="14.25" customHeight="1" x14ac:dyDescent="0.35">
      <c r="A40" s="1" t="s">
        <v>9</v>
      </c>
      <c r="B40" s="1" t="s">
        <v>10</v>
      </c>
      <c r="C40" s="3">
        <v>44042</v>
      </c>
      <c r="D40" s="1">
        <v>5</v>
      </c>
      <c r="E40" s="1">
        <v>7</v>
      </c>
      <c r="F40" s="1">
        <v>27</v>
      </c>
      <c r="G40" s="1">
        <v>4</v>
      </c>
      <c r="I40" s="1" t="s">
        <v>19</v>
      </c>
    </row>
    <row r="41" spans="1:9" ht="14.25" customHeight="1" x14ac:dyDescent="0.35">
      <c r="A41" s="1" t="s">
        <v>9</v>
      </c>
      <c r="B41" s="1" t="s">
        <v>10</v>
      </c>
      <c r="C41" s="3">
        <v>44042</v>
      </c>
      <c r="D41" s="1">
        <v>5</v>
      </c>
      <c r="E41" s="1">
        <v>4</v>
      </c>
      <c r="F41" s="1">
        <v>18</v>
      </c>
      <c r="G41" s="1">
        <v>4</v>
      </c>
      <c r="I41" s="1" t="s">
        <v>19</v>
      </c>
    </row>
    <row r="42" spans="1:9" ht="14.25" customHeight="1" x14ac:dyDescent="0.35">
      <c r="A42" s="1" t="s">
        <v>9</v>
      </c>
      <c r="B42" s="1" t="s">
        <v>10</v>
      </c>
      <c r="C42" s="3">
        <v>44042</v>
      </c>
      <c r="D42" s="1">
        <v>5</v>
      </c>
      <c r="E42" s="1">
        <v>3</v>
      </c>
      <c r="F42" s="1">
        <v>27</v>
      </c>
      <c r="G42" s="1">
        <v>4</v>
      </c>
      <c r="I42" s="1" t="s">
        <v>19</v>
      </c>
    </row>
    <row r="43" spans="1:9" ht="14.25" customHeight="1" x14ac:dyDescent="0.35">
      <c r="A43" s="1" t="s">
        <v>9</v>
      </c>
      <c r="B43" s="1" t="s">
        <v>10</v>
      </c>
      <c r="C43" s="3">
        <v>44042</v>
      </c>
      <c r="D43" s="1">
        <v>5</v>
      </c>
      <c r="E43" s="1">
        <v>2</v>
      </c>
      <c r="F43" s="1">
        <v>39</v>
      </c>
      <c r="G43" s="1">
        <v>4</v>
      </c>
      <c r="I43" s="1" t="s">
        <v>19</v>
      </c>
    </row>
    <row r="44" spans="1:9" ht="14.25" customHeight="1" x14ac:dyDescent="0.35">
      <c r="A44" s="1" t="s">
        <v>9</v>
      </c>
      <c r="B44" s="1" t="s">
        <v>10</v>
      </c>
      <c r="C44" s="3">
        <v>44042</v>
      </c>
      <c r="D44" s="1">
        <v>5</v>
      </c>
      <c r="E44" s="1">
        <v>1</v>
      </c>
      <c r="F44" s="1">
        <v>28</v>
      </c>
      <c r="G44" s="1">
        <v>4</v>
      </c>
      <c r="I44" s="1" t="s">
        <v>19</v>
      </c>
    </row>
    <row r="45" spans="1:9" ht="14.25" customHeight="1" x14ac:dyDescent="0.35">
      <c r="A45" s="1" t="s">
        <v>9</v>
      </c>
      <c r="B45" s="1" t="s">
        <v>10</v>
      </c>
      <c r="C45" s="3">
        <v>44042</v>
      </c>
      <c r="D45" s="1">
        <v>5</v>
      </c>
      <c r="E45" s="1">
        <v>2</v>
      </c>
      <c r="F45" s="1">
        <v>26</v>
      </c>
      <c r="G45" s="1">
        <v>4</v>
      </c>
      <c r="I45" s="1" t="s">
        <v>19</v>
      </c>
    </row>
    <row r="46" spans="1:9" ht="14.25" customHeight="1" x14ac:dyDescent="0.35">
      <c r="A46" s="1" t="s">
        <v>9</v>
      </c>
      <c r="B46" s="1" t="s">
        <v>10</v>
      </c>
      <c r="C46" s="3">
        <v>44042</v>
      </c>
      <c r="D46" s="1">
        <v>5</v>
      </c>
      <c r="E46" s="1">
        <v>4</v>
      </c>
      <c r="F46" s="1">
        <v>36</v>
      </c>
      <c r="G46" s="1">
        <v>4</v>
      </c>
      <c r="I46" s="1" t="s">
        <v>19</v>
      </c>
    </row>
    <row r="47" spans="1:9" ht="14.25" customHeight="1" x14ac:dyDescent="0.35">
      <c r="A47" s="1" t="s">
        <v>9</v>
      </c>
      <c r="B47" s="1" t="s">
        <v>10</v>
      </c>
      <c r="C47" s="3">
        <v>44042</v>
      </c>
      <c r="D47" s="1">
        <v>5</v>
      </c>
      <c r="E47" s="1">
        <v>3</v>
      </c>
      <c r="F47" s="1">
        <v>31</v>
      </c>
      <c r="G47" s="1">
        <v>3</v>
      </c>
      <c r="I47" s="1" t="s">
        <v>19</v>
      </c>
    </row>
    <row r="48" spans="1:9" ht="14.25" customHeight="1" x14ac:dyDescent="0.35">
      <c r="A48" s="1" t="s">
        <v>9</v>
      </c>
      <c r="B48" s="1" t="s">
        <v>10</v>
      </c>
      <c r="C48" s="3">
        <v>44042</v>
      </c>
      <c r="D48" s="1">
        <v>5</v>
      </c>
      <c r="E48" s="1">
        <v>5</v>
      </c>
      <c r="F48" s="1">
        <v>39</v>
      </c>
      <c r="G48" s="1">
        <v>4</v>
      </c>
      <c r="I48" s="1" t="s">
        <v>19</v>
      </c>
    </row>
    <row r="49" spans="1:9" ht="14.25" customHeight="1" x14ac:dyDescent="0.35">
      <c r="A49" s="1" t="s">
        <v>9</v>
      </c>
      <c r="B49" s="1" t="s">
        <v>10</v>
      </c>
      <c r="C49" s="3">
        <v>44042</v>
      </c>
      <c r="D49" s="1">
        <v>5</v>
      </c>
      <c r="E49" s="1">
        <v>4</v>
      </c>
      <c r="F49" s="1">
        <v>36</v>
      </c>
      <c r="G49" s="1">
        <v>4</v>
      </c>
      <c r="I49" s="1" t="s">
        <v>19</v>
      </c>
    </row>
    <row r="50" spans="1:9" ht="14.25" customHeight="1" x14ac:dyDescent="0.35">
      <c r="A50" s="1" t="s">
        <v>9</v>
      </c>
      <c r="B50" s="1" t="s">
        <v>10</v>
      </c>
      <c r="C50" s="3">
        <v>44042</v>
      </c>
      <c r="D50" s="1">
        <v>6</v>
      </c>
      <c r="E50" s="1">
        <v>3</v>
      </c>
      <c r="F50" s="1">
        <v>25</v>
      </c>
      <c r="G50" s="1">
        <v>4</v>
      </c>
      <c r="I50" s="1" t="s">
        <v>26</v>
      </c>
    </row>
    <row r="51" spans="1:9" ht="14.25" customHeight="1" x14ac:dyDescent="0.35">
      <c r="A51" s="1" t="s">
        <v>9</v>
      </c>
      <c r="B51" s="1" t="s">
        <v>10</v>
      </c>
      <c r="C51" s="3">
        <v>44042</v>
      </c>
      <c r="D51" s="1">
        <v>6</v>
      </c>
      <c r="E51" s="1">
        <v>3</v>
      </c>
      <c r="F51" s="1">
        <v>20</v>
      </c>
      <c r="G51" s="1">
        <v>4</v>
      </c>
      <c r="I51" s="1" t="s">
        <v>26</v>
      </c>
    </row>
    <row r="52" spans="1:9" ht="14.25" customHeight="1" x14ac:dyDescent="0.35">
      <c r="A52" s="1" t="s">
        <v>9</v>
      </c>
      <c r="B52" s="1" t="s">
        <v>10</v>
      </c>
      <c r="C52" s="3">
        <v>44042</v>
      </c>
      <c r="D52" s="1">
        <v>6</v>
      </c>
      <c r="E52" s="1">
        <v>2</v>
      </c>
      <c r="F52" s="1">
        <v>18</v>
      </c>
      <c r="G52" s="1">
        <v>4</v>
      </c>
      <c r="I52" s="1" t="s">
        <v>26</v>
      </c>
    </row>
    <row r="53" spans="1:9" ht="14.25" customHeight="1" x14ac:dyDescent="0.35">
      <c r="A53" s="1" t="s">
        <v>9</v>
      </c>
      <c r="B53" s="1" t="s">
        <v>10</v>
      </c>
      <c r="C53" s="3">
        <v>44042</v>
      </c>
      <c r="D53" s="1">
        <v>6</v>
      </c>
      <c r="E53" s="1">
        <v>2</v>
      </c>
      <c r="F53" s="1">
        <v>20</v>
      </c>
      <c r="G53" s="1">
        <v>3</v>
      </c>
      <c r="I53" s="1" t="s">
        <v>26</v>
      </c>
    </row>
    <row r="54" spans="1:9" ht="14.25" customHeight="1" x14ac:dyDescent="0.35">
      <c r="A54" s="1" t="s">
        <v>9</v>
      </c>
      <c r="B54" s="1" t="s">
        <v>10</v>
      </c>
      <c r="C54" s="3">
        <v>44042</v>
      </c>
      <c r="D54" s="1">
        <v>6</v>
      </c>
      <c r="E54" s="1">
        <v>3</v>
      </c>
      <c r="F54" s="1">
        <v>35</v>
      </c>
      <c r="G54" s="1">
        <v>3</v>
      </c>
      <c r="I54" s="1" t="s">
        <v>26</v>
      </c>
    </row>
    <row r="55" spans="1:9" ht="14.25" customHeight="1" x14ac:dyDescent="0.35">
      <c r="A55" s="1" t="s">
        <v>9</v>
      </c>
      <c r="B55" s="1" t="s">
        <v>10</v>
      </c>
      <c r="C55" s="3">
        <v>44042</v>
      </c>
      <c r="D55" s="1">
        <v>7</v>
      </c>
      <c r="E55" s="1">
        <v>3</v>
      </c>
      <c r="F55" s="1">
        <v>20</v>
      </c>
      <c r="G55" s="1">
        <v>2</v>
      </c>
      <c r="I55" s="1" t="s">
        <v>26</v>
      </c>
    </row>
    <row r="56" spans="1:9" ht="14.25" customHeight="1" x14ac:dyDescent="0.35">
      <c r="A56" s="1" t="s">
        <v>9</v>
      </c>
      <c r="B56" s="1" t="s">
        <v>10</v>
      </c>
      <c r="C56" s="3">
        <v>44042</v>
      </c>
      <c r="D56" s="1">
        <v>7</v>
      </c>
      <c r="E56" s="1">
        <v>2</v>
      </c>
      <c r="F56" s="1">
        <v>30</v>
      </c>
      <c r="G56" s="1">
        <v>4</v>
      </c>
      <c r="I56" s="1" t="s">
        <v>26</v>
      </c>
    </row>
    <row r="57" spans="1:9" ht="14.25" customHeight="1" x14ac:dyDescent="0.35">
      <c r="A57" s="1" t="s">
        <v>9</v>
      </c>
      <c r="B57" s="1" t="s">
        <v>10</v>
      </c>
      <c r="C57" s="3">
        <v>44042</v>
      </c>
      <c r="D57" s="1">
        <v>7</v>
      </c>
      <c r="E57" s="1">
        <v>2</v>
      </c>
      <c r="F57" s="1">
        <v>10</v>
      </c>
      <c r="G57" s="1">
        <v>2</v>
      </c>
      <c r="I57" s="1" t="s">
        <v>26</v>
      </c>
    </row>
    <row r="58" spans="1:9" ht="14.25" customHeight="1" x14ac:dyDescent="0.35">
      <c r="A58" s="1" t="s">
        <v>9</v>
      </c>
      <c r="B58" s="1" t="s">
        <v>10</v>
      </c>
      <c r="C58" s="3">
        <v>44042</v>
      </c>
      <c r="D58" s="1">
        <v>8</v>
      </c>
      <c r="E58" s="1">
        <v>2</v>
      </c>
      <c r="F58" s="1">
        <v>18</v>
      </c>
      <c r="G58" s="1">
        <v>3</v>
      </c>
      <c r="I58" s="1" t="s">
        <v>26</v>
      </c>
    </row>
    <row r="59" spans="1:9" ht="14.25" customHeight="1" x14ac:dyDescent="0.35">
      <c r="A59" s="1" t="s">
        <v>9</v>
      </c>
      <c r="B59" s="1" t="s">
        <v>10</v>
      </c>
      <c r="C59" s="3">
        <v>44042</v>
      </c>
      <c r="D59" s="1">
        <v>8</v>
      </c>
      <c r="E59" s="1">
        <v>3</v>
      </c>
      <c r="F59" s="1">
        <v>34</v>
      </c>
      <c r="G59" s="1">
        <v>3</v>
      </c>
      <c r="I59" s="1" t="s">
        <v>26</v>
      </c>
    </row>
    <row r="60" spans="1:9" ht="14.25" customHeight="1" x14ac:dyDescent="0.35">
      <c r="A60" s="1" t="s">
        <v>9</v>
      </c>
      <c r="B60" s="1" t="s">
        <v>10</v>
      </c>
      <c r="C60" s="3">
        <v>44042</v>
      </c>
      <c r="D60" s="1">
        <v>8</v>
      </c>
      <c r="E60" s="1">
        <v>3</v>
      </c>
      <c r="F60" s="1">
        <v>30</v>
      </c>
      <c r="G60" s="1">
        <v>4</v>
      </c>
      <c r="I60" s="1" t="s">
        <v>26</v>
      </c>
    </row>
    <row r="61" spans="1:9" ht="14.25" customHeight="1" x14ac:dyDescent="0.35">
      <c r="A61" s="1" t="s">
        <v>9</v>
      </c>
      <c r="B61" s="1" t="s">
        <v>10</v>
      </c>
      <c r="C61" s="3">
        <v>44042</v>
      </c>
      <c r="D61" s="1">
        <v>8</v>
      </c>
      <c r="E61" s="1">
        <v>4</v>
      </c>
      <c r="F61" s="1">
        <v>35</v>
      </c>
      <c r="G61" s="1">
        <v>3</v>
      </c>
      <c r="I61" s="1" t="s">
        <v>26</v>
      </c>
    </row>
    <row r="62" spans="1:9" ht="14.25" customHeight="1" x14ac:dyDescent="0.35">
      <c r="A62" s="1" t="s">
        <v>9</v>
      </c>
      <c r="B62" s="1" t="s">
        <v>10</v>
      </c>
      <c r="C62" s="3">
        <v>44042</v>
      </c>
      <c r="D62" s="1">
        <v>8</v>
      </c>
      <c r="E62" s="1">
        <v>3</v>
      </c>
      <c r="F62" s="1">
        <v>47</v>
      </c>
      <c r="G62" s="1">
        <v>3</v>
      </c>
      <c r="I62" s="1" t="s">
        <v>26</v>
      </c>
    </row>
    <row r="63" spans="1:9" ht="14.25" customHeight="1" x14ac:dyDescent="0.35">
      <c r="A63" s="1" t="s">
        <v>9</v>
      </c>
      <c r="B63" s="1" t="s">
        <v>10</v>
      </c>
      <c r="C63" s="3">
        <v>44042</v>
      </c>
      <c r="D63" s="1">
        <v>9</v>
      </c>
      <c r="E63" s="1">
        <v>2</v>
      </c>
      <c r="F63" s="1">
        <v>25</v>
      </c>
      <c r="G63" s="1">
        <v>3</v>
      </c>
      <c r="I63" s="1" t="s">
        <v>26</v>
      </c>
    </row>
    <row r="64" spans="1:9" ht="14.25" customHeight="1" x14ac:dyDescent="0.35">
      <c r="A64" s="1" t="s">
        <v>9</v>
      </c>
      <c r="B64" s="1" t="s">
        <v>10</v>
      </c>
      <c r="C64" s="3">
        <v>44042</v>
      </c>
      <c r="D64" s="1">
        <v>9</v>
      </c>
      <c r="E64" s="1">
        <v>1</v>
      </c>
      <c r="F64" s="1">
        <v>11</v>
      </c>
      <c r="G64" s="1">
        <v>4</v>
      </c>
      <c r="I64" s="1" t="s">
        <v>26</v>
      </c>
    </row>
    <row r="65" spans="1:9" ht="14.25" customHeight="1" x14ac:dyDescent="0.35">
      <c r="A65" s="1" t="s">
        <v>9</v>
      </c>
      <c r="B65" s="1" t="s">
        <v>10</v>
      </c>
      <c r="C65" s="3">
        <v>44042</v>
      </c>
      <c r="D65" s="1">
        <v>9</v>
      </c>
      <c r="E65" s="1">
        <v>4</v>
      </c>
      <c r="F65" s="1">
        <v>30</v>
      </c>
      <c r="G65" s="1">
        <v>4</v>
      </c>
      <c r="I65" s="1" t="s">
        <v>26</v>
      </c>
    </row>
    <row r="66" spans="1:9" ht="14.25" customHeight="1" x14ac:dyDescent="0.35">
      <c r="A66" s="1" t="s">
        <v>9</v>
      </c>
      <c r="B66" s="1" t="s">
        <v>10</v>
      </c>
      <c r="C66" s="3">
        <v>44042</v>
      </c>
      <c r="D66" s="1">
        <v>9</v>
      </c>
      <c r="E66" s="1">
        <v>4</v>
      </c>
      <c r="F66" s="1">
        <v>59</v>
      </c>
      <c r="G66" s="1">
        <v>4</v>
      </c>
      <c r="I66" s="1" t="s">
        <v>26</v>
      </c>
    </row>
    <row r="67" spans="1:9" ht="14.25" customHeight="1" x14ac:dyDescent="0.35">
      <c r="A67" s="1" t="s">
        <v>9</v>
      </c>
      <c r="B67" s="1" t="s">
        <v>10</v>
      </c>
      <c r="C67" s="3">
        <v>44042</v>
      </c>
      <c r="D67" s="1">
        <v>9</v>
      </c>
      <c r="E67" s="1">
        <v>3</v>
      </c>
      <c r="F67" s="1">
        <v>24</v>
      </c>
      <c r="G67" s="1">
        <v>4</v>
      </c>
      <c r="I67" s="1" t="s">
        <v>26</v>
      </c>
    </row>
    <row r="68" spans="1:9" ht="14.25" customHeight="1" x14ac:dyDescent="0.35">
      <c r="A68" s="1" t="s">
        <v>9</v>
      </c>
      <c r="B68" s="1" t="s">
        <v>10</v>
      </c>
      <c r="C68" s="3">
        <v>44042</v>
      </c>
      <c r="D68" s="1">
        <v>9</v>
      </c>
      <c r="E68" s="1">
        <v>2</v>
      </c>
      <c r="F68" s="1">
        <v>43</v>
      </c>
      <c r="G68" s="1">
        <v>4</v>
      </c>
      <c r="I68" s="1" t="s">
        <v>26</v>
      </c>
    </row>
    <row r="69" spans="1:9" ht="14.25" customHeight="1" x14ac:dyDescent="0.35">
      <c r="A69" s="1" t="s">
        <v>9</v>
      </c>
      <c r="B69" s="1" t="s">
        <v>10</v>
      </c>
      <c r="C69" s="3">
        <v>44042</v>
      </c>
      <c r="D69" s="1">
        <v>9</v>
      </c>
      <c r="E69" s="1">
        <v>1</v>
      </c>
      <c r="F69" s="1">
        <v>26</v>
      </c>
      <c r="G69" s="1">
        <v>4</v>
      </c>
      <c r="I69" s="1" t="s">
        <v>26</v>
      </c>
    </row>
    <row r="70" spans="1:9" ht="14.25" customHeight="1" x14ac:dyDescent="0.35">
      <c r="A70" s="1" t="s">
        <v>9</v>
      </c>
      <c r="B70" s="1" t="s">
        <v>10</v>
      </c>
      <c r="C70" s="3">
        <v>44042</v>
      </c>
      <c r="D70" s="1">
        <v>10</v>
      </c>
      <c r="E70" s="1">
        <v>3</v>
      </c>
      <c r="F70" s="1">
        <v>16</v>
      </c>
      <c r="G70" s="1">
        <v>2</v>
      </c>
      <c r="I70" s="1" t="s">
        <v>26</v>
      </c>
    </row>
    <row r="71" spans="1:9" ht="14.25" customHeight="1" x14ac:dyDescent="0.35">
      <c r="A71" s="1" t="s">
        <v>9</v>
      </c>
      <c r="B71" s="1" t="s">
        <v>10</v>
      </c>
      <c r="C71" s="3">
        <v>44042</v>
      </c>
      <c r="D71" s="1">
        <v>10</v>
      </c>
      <c r="E71" s="1">
        <v>3</v>
      </c>
      <c r="F71" s="1">
        <v>22</v>
      </c>
      <c r="G71" s="1">
        <v>3</v>
      </c>
      <c r="I71" s="1" t="s">
        <v>26</v>
      </c>
    </row>
    <row r="72" spans="1:9" ht="14.25" customHeight="1" x14ac:dyDescent="0.35">
      <c r="A72" s="1" t="s">
        <v>9</v>
      </c>
      <c r="B72" s="1" t="s">
        <v>10</v>
      </c>
      <c r="C72" s="3">
        <v>44042</v>
      </c>
      <c r="D72" s="1">
        <v>10</v>
      </c>
      <c r="E72" s="1">
        <v>2</v>
      </c>
      <c r="F72" s="1">
        <v>30</v>
      </c>
      <c r="G72" s="1">
        <v>4</v>
      </c>
      <c r="I72" s="1" t="s">
        <v>26</v>
      </c>
    </row>
    <row r="73" spans="1:9" ht="14.25" customHeight="1" x14ac:dyDescent="0.35">
      <c r="A73" s="1" t="s">
        <v>9</v>
      </c>
      <c r="B73" s="1" t="s">
        <v>10</v>
      </c>
      <c r="C73" s="3">
        <v>44042</v>
      </c>
      <c r="D73" s="1">
        <v>10</v>
      </c>
      <c r="E73" s="1">
        <v>5</v>
      </c>
      <c r="F73" s="1">
        <v>37</v>
      </c>
      <c r="G73" s="1">
        <v>3</v>
      </c>
      <c r="I73" s="1" t="s">
        <v>26</v>
      </c>
    </row>
    <row r="74" spans="1:9" ht="14.25" customHeight="1" x14ac:dyDescent="0.35">
      <c r="A74" s="1" t="s">
        <v>9</v>
      </c>
      <c r="B74" s="1" t="s">
        <v>10</v>
      </c>
      <c r="C74" s="3">
        <v>44042</v>
      </c>
      <c r="D74" s="1">
        <v>10</v>
      </c>
      <c r="E74" s="1">
        <v>2</v>
      </c>
      <c r="F74" s="1">
        <v>15</v>
      </c>
      <c r="G74" s="1">
        <v>2</v>
      </c>
      <c r="I74" s="1" t="s">
        <v>26</v>
      </c>
    </row>
    <row r="75" spans="1:9" ht="14.25" customHeight="1" x14ac:dyDescent="0.35">
      <c r="A75" s="1" t="s">
        <v>9</v>
      </c>
      <c r="B75" s="1" t="s">
        <v>10</v>
      </c>
      <c r="C75" s="3">
        <v>44042</v>
      </c>
      <c r="D75" s="1">
        <v>10</v>
      </c>
      <c r="E75" s="1">
        <v>2</v>
      </c>
      <c r="F75" s="1">
        <v>25</v>
      </c>
      <c r="G75" s="1">
        <v>3</v>
      </c>
      <c r="I75" s="1" t="s">
        <v>26</v>
      </c>
    </row>
    <row r="76" spans="1:9" ht="14.25" customHeight="1" x14ac:dyDescent="0.35">
      <c r="A76" s="1" t="s">
        <v>9</v>
      </c>
      <c r="B76" s="1" t="s">
        <v>10</v>
      </c>
      <c r="C76" s="3">
        <v>44042</v>
      </c>
      <c r="D76" s="1">
        <v>10</v>
      </c>
      <c r="E76" s="1">
        <v>2</v>
      </c>
      <c r="F76" s="1">
        <v>27</v>
      </c>
      <c r="G76" s="1">
        <v>4</v>
      </c>
      <c r="I76" s="1" t="s">
        <v>26</v>
      </c>
    </row>
    <row r="77" spans="1:9" ht="14.25" customHeight="1" x14ac:dyDescent="0.35">
      <c r="A77" s="1" t="s">
        <v>9</v>
      </c>
      <c r="B77" s="1" t="s">
        <v>10</v>
      </c>
      <c r="C77" s="3">
        <v>44042</v>
      </c>
      <c r="D77" s="1">
        <v>11</v>
      </c>
      <c r="E77" s="1">
        <v>2</v>
      </c>
      <c r="F77" s="1">
        <v>22</v>
      </c>
      <c r="G77" s="1">
        <v>3</v>
      </c>
      <c r="I77" s="1" t="s">
        <v>26</v>
      </c>
    </row>
    <row r="78" spans="1:9" ht="14.25" customHeight="1" x14ac:dyDescent="0.35">
      <c r="A78" s="1" t="s">
        <v>9</v>
      </c>
      <c r="B78" s="1" t="s">
        <v>10</v>
      </c>
      <c r="C78" s="3">
        <v>44042</v>
      </c>
      <c r="D78" s="1">
        <v>11</v>
      </c>
      <c r="E78" s="1">
        <v>2</v>
      </c>
      <c r="F78" s="1">
        <v>25</v>
      </c>
      <c r="G78" s="1">
        <v>3</v>
      </c>
      <c r="I78" s="1" t="s">
        <v>26</v>
      </c>
    </row>
    <row r="79" spans="1:9" ht="14.25" customHeight="1" x14ac:dyDescent="0.35">
      <c r="A79" s="1" t="s">
        <v>9</v>
      </c>
      <c r="B79" s="1" t="s">
        <v>10</v>
      </c>
      <c r="C79" s="3">
        <v>44042</v>
      </c>
      <c r="D79" s="1">
        <v>11</v>
      </c>
      <c r="E79" s="1">
        <v>4</v>
      </c>
      <c r="F79" s="1">
        <v>33</v>
      </c>
      <c r="G79" s="1">
        <v>4</v>
      </c>
      <c r="I79" s="1" t="s">
        <v>26</v>
      </c>
    </row>
    <row r="80" spans="1:9" ht="14.25" customHeight="1" x14ac:dyDescent="0.35">
      <c r="A80" s="1" t="s">
        <v>9</v>
      </c>
      <c r="B80" s="1" t="s">
        <v>10</v>
      </c>
      <c r="C80" s="3">
        <v>44042</v>
      </c>
      <c r="D80" s="1">
        <v>11</v>
      </c>
      <c r="E80" s="1">
        <v>3</v>
      </c>
      <c r="F80" s="1">
        <v>34</v>
      </c>
      <c r="G80" s="1">
        <v>3</v>
      </c>
      <c r="I80" s="1" t="s">
        <v>26</v>
      </c>
    </row>
    <row r="81" spans="1:9" ht="14.25" customHeight="1" x14ac:dyDescent="0.35">
      <c r="A81" s="1" t="s">
        <v>9</v>
      </c>
      <c r="B81" s="1" t="s">
        <v>10</v>
      </c>
      <c r="C81" s="3">
        <v>44042</v>
      </c>
      <c r="D81" s="1">
        <v>11</v>
      </c>
      <c r="E81" s="1">
        <v>1</v>
      </c>
      <c r="F81" s="1">
        <v>35</v>
      </c>
      <c r="G81" s="1">
        <v>4</v>
      </c>
      <c r="I81" s="1" t="s">
        <v>26</v>
      </c>
    </row>
    <row r="82" spans="1:9" ht="14.25" customHeight="1" x14ac:dyDescent="0.35">
      <c r="A82" s="1" t="s">
        <v>9</v>
      </c>
      <c r="B82" s="1" t="s">
        <v>10</v>
      </c>
      <c r="C82" s="3">
        <v>44042</v>
      </c>
      <c r="D82" s="1">
        <v>11</v>
      </c>
      <c r="E82" s="1">
        <v>1</v>
      </c>
      <c r="F82" s="1">
        <v>33</v>
      </c>
      <c r="G82" s="1">
        <v>4</v>
      </c>
      <c r="I82" s="1" t="s">
        <v>26</v>
      </c>
    </row>
    <row r="83" spans="1:9" ht="14.25" customHeight="1" x14ac:dyDescent="0.35">
      <c r="A83" s="1" t="s">
        <v>9</v>
      </c>
      <c r="B83" s="1" t="s">
        <v>10</v>
      </c>
      <c r="C83" s="3">
        <v>44042</v>
      </c>
      <c r="D83" s="1">
        <v>11</v>
      </c>
      <c r="E83" s="1">
        <v>2</v>
      </c>
      <c r="F83" s="1">
        <v>20</v>
      </c>
      <c r="G83" s="1">
        <v>4</v>
      </c>
      <c r="I83" s="1" t="s">
        <v>26</v>
      </c>
    </row>
    <row r="84" spans="1:9" ht="14.25" customHeight="1" x14ac:dyDescent="0.35">
      <c r="A84" s="1" t="s">
        <v>9</v>
      </c>
      <c r="B84" s="1" t="s">
        <v>10</v>
      </c>
      <c r="C84" s="3">
        <v>44042</v>
      </c>
      <c r="D84" s="1">
        <v>12</v>
      </c>
      <c r="E84" s="1">
        <v>2</v>
      </c>
      <c r="F84" s="1">
        <v>23</v>
      </c>
      <c r="G84" s="1">
        <v>4</v>
      </c>
      <c r="I84" s="1" t="s">
        <v>26</v>
      </c>
    </row>
    <row r="85" spans="1:9" ht="14.25" customHeight="1" x14ac:dyDescent="0.35">
      <c r="A85" s="1" t="s">
        <v>9</v>
      </c>
      <c r="B85" s="1" t="s">
        <v>10</v>
      </c>
      <c r="C85" s="3">
        <v>44042</v>
      </c>
      <c r="D85" s="1">
        <v>12</v>
      </c>
      <c r="E85" s="1">
        <v>3</v>
      </c>
      <c r="F85" s="1">
        <v>16</v>
      </c>
      <c r="G85" s="1">
        <v>1</v>
      </c>
      <c r="I85" s="1" t="s">
        <v>26</v>
      </c>
    </row>
    <row r="86" spans="1:9" ht="14.25" customHeight="1" x14ac:dyDescent="0.35">
      <c r="A86" s="1" t="s">
        <v>9</v>
      </c>
      <c r="B86" s="1" t="s">
        <v>10</v>
      </c>
      <c r="C86" s="3">
        <v>44042</v>
      </c>
      <c r="D86" s="1">
        <v>12</v>
      </c>
      <c r="E86" s="1">
        <v>2</v>
      </c>
      <c r="F86" s="1">
        <v>13</v>
      </c>
      <c r="G86" s="1">
        <v>3</v>
      </c>
      <c r="I86" s="1" t="s">
        <v>26</v>
      </c>
    </row>
    <row r="87" spans="1:9" ht="14.25" customHeight="1" x14ac:dyDescent="0.35">
      <c r="A87" s="1" t="s">
        <v>9</v>
      </c>
      <c r="B87" s="1" t="s">
        <v>10</v>
      </c>
      <c r="C87" s="3">
        <v>44042</v>
      </c>
      <c r="D87" s="1">
        <v>12</v>
      </c>
      <c r="E87" s="1">
        <v>2</v>
      </c>
      <c r="F87" s="1">
        <v>22</v>
      </c>
      <c r="G87" s="1">
        <v>3</v>
      </c>
      <c r="I87" s="1" t="s">
        <v>26</v>
      </c>
    </row>
    <row r="88" spans="1:9" ht="14.25" customHeight="1" x14ac:dyDescent="0.35">
      <c r="A88" s="1" t="s">
        <v>9</v>
      </c>
      <c r="B88" s="1" t="s">
        <v>10</v>
      </c>
      <c r="C88" s="3">
        <v>44042</v>
      </c>
      <c r="D88" s="1">
        <v>12</v>
      </c>
      <c r="E88" s="1">
        <v>2</v>
      </c>
      <c r="F88" s="1">
        <v>43</v>
      </c>
      <c r="G88" s="1">
        <v>4</v>
      </c>
      <c r="I88" s="1" t="s">
        <v>26</v>
      </c>
    </row>
    <row r="89" spans="1:9" ht="14.25" customHeight="1" x14ac:dyDescent="0.35">
      <c r="A89" s="1" t="s">
        <v>9</v>
      </c>
      <c r="B89" s="1" t="s">
        <v>10</v>
      </c>
      <c r="C89" s="3">
        <v>44042</v>
      </c>
      <c r="D89" s="1">
        <v>12</v>
      </c>
      <c r="E89" s="1">
        <v>3</v>
      </c>
      <c r="F89" s="1">
        <v>42</v>
      </c>
      <c r="G89" s="1">
        <v>4</v>
      </c>
      <c r="I89" s="1" t="s">
        <v>26</v>
      </c>
    </row>
    <row r="90" spans="1:9" ht="14.25" customHeight="1" x14ac:dyDescent="0.35">
      <c r="A90" s="1" t="s">
        <v>9</v>
      </c>
      <c r="B90" s="1" t="s">
        <v>10</v>
      </c>
      <c r="C90" s="3">
        <v>44042</v>
      </c>
      <c r="D90" s="1">
        <v>12</v>
      </c>
      <c r="E90" s="1">
        <v>4</v>
      </c>
      <c r="F90" s="1">
        <v>38</v>
      </c>
      <c r="G90" s="1">
        <v>4</v>
      </c>
      <c r="I90" s="1" t="s">
        <v>26</v>
      </c>
    </row>
    <row r="91" spans="1:9" ht="14.25" customHeight="1" x14ac:dyDescent="0.35">
      <c r="A91" s="1" t="s">
        <v>9</v>
      </c>
      <c r="B91" s="1" t="s">
        <v>10</v>
      </c>
      <c r="C91" s="3">
        <v>44042</v>
      </c>
      <c r="D91" s="1">
        <v>12</v>
      </c>
      <c r="E91" s="1">
        <v>7</v>
      </c>
      <c r="F91" s="1">
        <v>40</v>
      </c>
      <c r="G91" s="1">
        <v>4</v>
      </c>
      <c r="I91" s="1" t="s">
        <v>26</v>
      </c>
    </row>
    <row r="92" spans="1:9" ht="14.25" customHeight="1" x14ac:dyDescent="0.35">
      <c r="A92" s="1" t="s">
        <v>9</v>
      </c>
      <c r="B92" s="1" t="s">
        <v>10</v>
      </c>
      <c r="C92" s="3">
        <v>44042</v>
      </c>
      <c r="D92" s="1">
        <v>13</v>
      </c>
      <c r="E92" s="1">
        <v>3</v>
      </c>
      <c r="F92" s="1">
        <v>24</v>
      </c>
      <c r="G92" s="1">
        <v>4</v>
      </c>
      <c r="I92" s="1" t="s">
        <v>26</v>
      </c>
    </row>
    <row r="93" spans="1:9" ht="14.25" customHeight="1" x14ac:dyDescent="0.35">
      <c r="A93" s="1" t="s">
        <v>9</v>
      </c>
      <c r="B93" s="1" t="s">
        <v>10</v>
      </c>
      <c r="C93" s="3">
        <v>44042</v>
      </c>
      <c r="D93" s="1">
        <v>13</v>
      </c>
      <c r="E93" s="1">
        <v>1</v>
      </c>
      <c r="F93" s="1">
        <v>16</v>
      </c>
      <c r="G93" s="1">
        <v>2</v>
      </c>
      <c r="I93" s="1" t="s">
        <v>26</v>
      </c>
    </row>
    <row r="94" spans="1:9" ht="14.25" customHeight="1" x14ac:dyDescent="0.35">
      <c r="A94" s="1" t="s">
        <v>9</v>
      </c>
      <c r="B94" s="1" t="s">
        <v>10</v>
      </c>
      <c r="C94" s="3">
        <v>44042</v>
      </c>
      <c r="D94" s="1">
        <v>13</v>
      </c>
      <c r="E94" s="1">
        <v>2</v>
      </c>
      <c r="F94" s="1">
        <v>18</v>
      </c>
      <c r="G94" s="1">
        <v>2</v>
      </c>
      <c r="I94" s="1" t="s">
        <v>26</v>
      </c>
    </row>
    <row r="95" spans="1:9" ht="14.25" customHeight="1" x14ac:dyDescent="0.35">
      <c r="A95" s="1" t="s">
        <v>9</v>
      </c>
      <c r="B95" s="1" t="s">
        <v>10</v>
      </c>
      <c r="C95" s="3">
        <v>44042</v>
      </c>
      <c r="D95" s="1">
        <v>13</v>
      </c>
      <c r="E95" s="1">
        <v>3</v>
      </c>
      <c r="F95" s="1">
        <v>35</v>
      </c>
      <c r="G95" s="1">
        <v>4</v>
      </c>
      <c r="I95" s="1" t="s">
        <v>26</v>
      </c>
    </row>
    <row r="96" spans="1:9" ht="14.25" customHeight="1" x14ac:dyDescent="0.35">
      <c r="A96" s="1" t="s">
        <v>9</v>
      </c>
      <c r="B96" s="1" t="s">
        <v>10</v>
      </c>
      <c r="C96" s="3">
        <v>44042</v>
      </c>
      <c r="D96" s="1">
        <v>13</v>
      </c>
      <c r="E96" s="1">
        <v>2</v>
      </c>
      <c r="F96" s="1">
        <v>20</v>
      </c>
      <c r="G96" s="1">
        <v>4</v>
      </c>
      <c r="I96" s="1" t="s">
        <v>26</v>
      </c>
    </row>
    <row r="97" spans="1:9" ht="14.25" customHeight="1" x14ac:dyDescent="0.35">
      <c r="A97" s="1" t="s">
        <v>9</v>
      </c>
      <c r="B97" s="1" t="s">
        <v>10</v>
      </c>
      <c r="C97" s="3">
        <v>44042</v>
      </c>
      <c r="D97" s="1">
        <v>14</v>
      </c>
      <c r="E97" s="1">
        <v>2</v>
      </c>
      <c r="F97" s="1">
        <v>30</v>
      </c>
      <c r="G97" s="1">
        <v>3</v>
      </c>
      <c r="I97" s="1" t="s">
        <v>26</v>
      </c>
    </row>
    <row r="98" spans="1:9" ht="14.25" customHeight="1" x14ac:dyDescent="0.35">
      <c r="A98" s="1" t="s">
        <v>9</v>
      </c>
      <c r="B98" s="1" t="s">
        <v>10</v>
      </c>
      <c r="C98" s="3">
        <v>44042</v>
      </c>
      <c r="D98" s="1">
        <v>14</v>
      </c>
      <c r="E98" s="1">
        <v>2</v>
      </c>
      <c r="F98" s="1">
        <v>33</v>
      </c>
      <c r="G98" s="1">
        <v>4</v>
      </c>
      <c r="I98" s="1" t="s">
        <v>26</v>
      </c>
    </row>
    <row r="99" spans="1:9" ht="14.25" customHeight="1" x14ac:dyDescent="0.35">
      <c r="A99" s="1" t="s">
        <v>9</v>
      </c>
      <c r="B99" s="1" t="s">
        <v>10</v>
      </c>
      <c r="C99" s="3">
        <v>44042</v>
      </c>
      <c r="D99" s="1">
        <v>14</v>
      </c>
      <c r="E99" s="1">
        <v>3</v>
      </c>
      <c r="F99" s="1">
        <v>43</v>
      </c>
      <c r="G99" s="1">
        <v>4</v>
      </c>
      <c r="I99" s="1" t="s">
        <v>26</v>
      </c>
    </row>
    <row r="100" spans="1:9" ht="14.25" customHeight="1" x14ac:dyDescent="0.35">
      <c r="A100" s="1" t="s">
        <v>9</v>
      </c>
      <c r="B100" s="1" t="s">
        <v>10</v>
      </c>
      <c r="C100" s="3">
        <v>44042</v>
      </c>
      <c r="D100" s="1">
        <v>14</v>
      </c>
      <c r="E100" s="1">
        <v>3</v>
      </c>
      <c r="F100" s="1">
        <v>30</v>
      </c>
      <c r="G100" s="1">
        <v>4</v>
      </c>
      <c r="I100" s="1" t="s">
        <v>26</v>
      </c>
    </row>
    <row r="101" spans="1:9" ht="14.25" customHeight="1" x14ac:dyDescent="0.35">
      <c r="A101" s="1" t="s">
        <v>9</v>
      </c>
      <c r="B101" s="1" t="s">
        <v>10</v>
      </c>
      <c r="C101" s="3">
        <v>44042</v>
      </c>
      <c r="D101" s="1">
        <v>14</v>
      </c>
      <c r="E101" s="1">
        <v>4</v>
      </c>
      <c r="F101" s="1">
        <v>35</v>
      </c>
      <c r="G101" s="1">
        <v>4</v>
      </c>
      <c r="I101" s="1" t="s">
        <v>26</v>
      </c>
    </row>
    <row r="102" spans="1:9" ht="14.25" customHeight="1" x14ac:dyDescent="0.35">
      <c r="A102" s="1" t="s">
        <v>9</v>
      </c>
      <c r="B102" s="1" t="s">
        <v>10</v>
      </c>
      <c r="C102" s="3">
        <v>44042</v>
      </c>
      <c r="D102" s="1">
        <v>15</v>
      </c>
      <c r="E102" s="1">
        <v>2</v>
      </c>
      <c r="F102" s="1">
        <v>18</v>
      </c>
      <c r="G102" s="1">
        <v>3</v>
      </c>
      <c r="I102" s="1" t="s">
        <v>26</v>
      </c>
    </row>
    <row r="103" spans="1:9" ht="14.25" customHeight="1" x14ac:dyDescent="0.35">
      <c r="A103" s="1" t="s">
        <v>9</v>
      </c>
      <c r="B103" s="1" t="s">
        <v>10</v>
      </c>
      <c r="C103" s="3">
        <v>44042</v>
      </c>
      <c r="D103" s="1">
        <v>15</v>
      </c>
      <c r="E103" s="1">
        <v>2</v>
      </c>
      <c r="F103" s="1">
        <v>22</v>
      </c>
      <c r="G103" s="1">
        <v>4</v>
      </c>
      <c r="I103" s="1" t="s">
        <v>26</v>
      </c>
    </row>
    <row r="104" spans="1:9" ht="14.25" customHeight="1" x14ac:dyDescent="0.35">
      <c r="A104" s="1" t="s">
        <v>9</v>
      </c>
      <c r="B104" s="1" t="s">
        <v>10</v>
      </c>
      <c r="C104" s="3">
        <v>44042</v>
      </c>
      <c r="D104" s="1">
        <v>15</v>
      </c>
      <c r="E104" s="1">
        <v>3</v>
      </c>
      <c r="F104" s="1">
        <v>47</v>
      </c>
      <c r="G104" s="1">
        <v>4</v>
      </c>
      <c r="I104" s="1" t="s">
        <v>26</v>
      </c>
    </row>
    <row r="105" spans="1:9" ht="14.25" customHeight="1" x14ac:dyDescent="0.35">
      <c r="A105" s="1" t="s">
        <v>9</v>
      </c>
      <c r="B105" s="1" t="s">
        <v>10</v>
      </c>
      <c r="C105" s="3">
        <v>44042</v>
      </c>
      <c r="D105" s="1">
        <v>15</v>
      </c>
      <c r="E105" s="1">
        <v>2</v>
      </c>
      <c r="F105" s="1">
        <v>25</v>
      </c>
      <c r="G105" s="1">
        <v>4</v>
      </c>
      <c r="I105" s="1" t="s">
        <v>26</v>
      </c>
    </row>
    <row r="106" spans="1:9" ht="14.25" customHeight="1" x14ac:dyDescent="0.35">
      <c r="A106" s="1" t="s">
        <v>9</v>
      </c>
      <c r="B106" s="1" t="s">
        <v>10</v>
      </c>
      <c r="C106" s="3">
        <v>44042</v>
      </c>
      <c r="D106" s="1">
        <v>15</v>
      </c>
      <c r="E106" s="1">
        <v>1</v>
      </c>
      <c r="F106" s="1">
        <v>11</v>
      </c>
      <c r="G106" s="1">
        <v>4</v>
      </c>
      <c r="I106" s="1" t="s">
        <v>26</v>
      </c>
    </row>
    <row r="107" spans="1:9" ht="14.25" customHeight="1" x14ac:dyDescent="0.35">
      <c r="A107" s="1" t="s">
        <v>9</v>
      </c>
      <c r="B107" s="1" t="s">
        <v>10</v>
      </c>
      <c r="C107" s="3">
        <v>44042</v>
      </c>
      <c r="D107" s="1">
        <v>15</v>
      </c>
      <c r="E107" s="1">
        <v>4</v>
      </c>
      <c r="F107" s="1">
        <v>30</v>
      </c>
      <c r="G107" s="1">
        <v>4</v>
      </c>
      <c r="I107" s="1" t="s">
        <v>26</v>
      </c>
    </row>
    <row r="108" spans="1:9" ht="14.25" customHeight="1" x14ac:dyDescent="0.35">
      <c r="D108" s="26" t="s">
        <v>126</v>
      </c>
      <c r="E108" s="6">
        <f>AVERAGE(E2:E107)</f>
        <v>2.7358490566037736</v>
      </c>
      <c r="F108" s="6">
        <f>AVERAGE(F2:F107)</f>
        <v>27.132075471698112</v>
      </c>
    </row>
    <row r="109" spans="1:9" ht="14.25" customHeight="1" x14ac:dyDescent="0.35">
      <c r="A109" s="1" t="s">
        <v>27</v>
      </c>
      <c r="E109" s="1">
        <v>4</v>
      </c>
      <c r="F109" s="1">
        <v>59</v>
      </c>
      <c r="G109" s="1">
        <f>COUNTIF(G2:G107,0)</f>
        <v>5</v>
      </c>
      <c r="H109" s="1" t="s">
        <v>14</v>
      </c>
      <c r="I109">
        <f>(G109/106)*100</f>
        <v>4.716981132075472</v>
      </c>
    </row>
    <row r="110" spans="1:9" ht="14.25" customHeight="1" x14ac:dyDescent="0.35">
      <c r="E110" s="1">
        <v>3</v>
      </c>
      <c r="F110" s="1">
        <v>24</v>
      </c>
      <c r="G110" s="1">
        <f>COUNTIF(G2:G107,1)</f>
        <v>5</v>
      </c>
      <c r="H110" s="1" t="s">
        <v>15</v>
      </c>
      <c r="I110">
        <f>(G110/106)*100</f>
        <v>4.716981132075472</v>
      </c>
    </row>
    <row r="111" spans="1:9" ht="14.25" customHeight="1" x14ac:dyDescent="0.35">
      <c r="E111" s="1">
        <v>2</v>
      </c>
      <c r="F111" s="1">
        <v>43</v>
      </c>
      <c r="G111" s="1">
        <f>COUNTIF(G2:G107,2)</f>
        <v>11</v>
      </c>
      <c r="H111" s="1" t="s">
        <v>16</v>
      </c>
      <c r="I111">
        <f>(G111/106)*100</f>
        <v>10.377358490566039</v>
      </c>
    </row>
    <row r="112" spans="1:9" ht="14.25" customHeight="1" x14ac:dyDescent="0.35">
      <c r="E112" s="1">
        <v>2</v>
      </c>
      <c r="F112" s="1">
        <v>30</v>
      </c>
      <c r="G112" s="1">
        <f>COUNTIF(G2:G107,3)</f>
        <v>28</v>
      </c>
      <c r="H112" s="1" t="s">
        <v>17</v>
      </c>
      <c r="I112">
        <f>(G112/106)*100</f>
        <v>26.415094339622641</v>
      </c>
    </row>
    <row r="113" spans="5:9" ht="14.25" customHeight="1" x14ac:dyDescent="0.35">
      <c r="E113" s="1">
        <v>3</v>
      </c>
      <c r="F113" s="1">
        <v>34</v>
      </c>
      <c r="G113" s="1">
        <f>COUNTIF(G2:G107,4)</f>
        <v>57</v>
      </c>
      <c r="H113" s="1" t="s">
        <v>18</v>
      </c>
      <c r="I113">
        <f>(G113/106)*100</f>
        <v>53.773584905660378</v>
      </c>
    </row>
    <row r="114" spans="5:9" ht="14.25" customHeight="1" x14ac:dyDescent="0.35">
      <c r="E114" s="1">
        <v>1</v>
      </c>
      <c r="F114" s="1">
        <v>35</v>
      </c>
    </row>
    <row r="115" spans="5:9" ht="14.25" customHeight="1" x14ac:dyDescent="0.35">
      <c r="E115" s="1">
        <v>1</v>
      </c>
      <c r="F115" s="1">
        <v>33</v>
      </c>
      <c r="G115">
        <f>SUM(G109:G113)</f>
        <v>106</v>
      </c>
      <c r="I115">
        <f>SUM(I109:I113)</f>
        <v>100</v>
      </c>
    </row>
    <row r="116" spans="5:9" ht="14.25" customHeight="1" x14ac:dyDescent="0.35">
      <c r="E116" s="1">
        <v>2</v>
      </c>
      <c r="F116" s="1">
        <v>20</v>
      </c>
    </row>
    <row r="117" spans="5:9" ht="14.25" customHeight="1" x14ac:dyDescent="0.35">
      <c r="E117" s="1">
        <v>3</v>
      </c>
      <c r="F117" s="1">
        <v>16</v>
      </c>
    </row>
    <row r="118" spans="5:9" ht="14.25" customHeight="1" x14ac:dyDescent="0.35">
      <c r="E118" s="1">
        <v>2</v>
      </c>
      <c r="F118" s="1">
        <v>13</v>
      </c>
    </row>
    <row r="119" spans="5:9" ht="14.25" customHeight="1" x14ac:dyDescent="0.35">
      <c r="E119" s="1">
        <v>2</v>
      </c>
      <c r="F119" s="1">
        <v>22</v>
      </c>
    </row>
    <row r="120" spans="5:9" ht="14.25" customHeight="1" x14ac:dyDescent="0.35">
      <c r="E120" s="1">
        <v>2</v>
      </c>
      <c r="F120" s="1">
        <v>43</v>
      </c>
    </row>
    <row r="121" spans="5:9" ht="14.25" customHeight="1" x14ac:dyDescent="0.35">
      <c r="E121" s="1">
        <v>3</v>
      </c>
      <c r="F121" s="1">
        <v>42</v>
      </c>
    </row>
    <row r="122" spans="5:9" ht="14.25" customHeight="1" x14ac:dyDescent="0.35">
      <c r="E122" s="1">
        <v>4</v>
      </c>
      <c r="F122" s="1">
        <v>38</v>
      </c>
    </row>
    <row r="123" spans="5:9" ht="14.25" customHeight="1" x14ac:dyDescent="0.35">
      <c r="E123" s="1">
        <v>2</v>
      </c>
      <c r="F123" s="1">
        <v>18</v>
      </c>
    </row>
    <row r="124" spans="5:9" ht="14.25" customHeight="1" x14ac:dyDescent="0.35">
      <c r="E124" s="1">
        <v>3</v>
      </c>
      <c r="F124" s="1">
        <v>35</v>
      </c>
    </row>
    <row r="125" spans="5:9" ht="14.25" customHeight="1" x14ac:dyDescent="0.35">
      <c r="E125" s="1">
        <v>2</v>
      </c>
      <c r="F125" s="1">
        <v>20</v>
      </c>
    </row>
    <row r="126" spans="5:9" ht="14.25" customHeight="1" x14ac:dyDescent="0.35">
      <c r="E126" s="1">
        <v>4</v>
      </c>
      <c r="F126" s="1">
        <v>39</v>
      </c>
    </row>
    <row r="127" spans="5:9" ht="14.25" customHeight="1" x14ac:dyDescent="0.35">
      <c r="E127" s="1">
        <v>3</v>
      </c>
      <c r="F127" s="1">
        <v>17</v>
      </c>
    </row>
    <row r="128" spans="5:9" ht="14.25" customHeight="1" x14ac:dyDescent="0.35">
      <c r="E128" s="1">
        <v>2</v>
      </c>
      <c r="F128" s="1">
        <v>21</v>
      </c>
    </row>
    <row r="129" spans="5:6" ht="14.25" customHeight="1" x14ac:dyDescent="0.35">
      <c r="E129" s="1">
        <v>3</v>
      </c>
      <c r="F129" s="1">
        <v>21</v>
      </c>
    </row>
    <row r="130" spans="5:6" ht="14.25" customHeight="1" x14ac:dyDescent="0.35">
      <c r="E130" s="1">
        <v>2</v>
      </c>
      <c r="F130" s="1">
        <v>16</v>
      </c>
    </row>
    <row r="131" spans="5:6" ht="14.25" customHeight="1" x14ac:dyDescent="0.35">
      <c r="E131" s="1">
        <v>2</v>
      </c>
      <c r="F131" s="1">
        <v>23</v>
      </c>
    </row>
    <row r="132" spans="5:6" ht="14.25" customHeight="1" x14ac:dyDescent="0.35">
      <c r="E132" s="1">
        <v>2</v>
      </c>
      <c r="F132" s="1">
        <v>22</v>
      </c>
    </row>
    <row r="133" spans="5:6" ht="14.25" customHeight="1" x14ac:dyDescent="0.35">
      <c r="E133" s="1">
        <v>2</v>
      </c>
      <c r="F133" s="1">
        <v>17</v>
      </c>
    </row>
    <row r="134" spans="5:6" ht="14.25" customHeight="1" x14ac:dyDescent="0.35">
      <c r="E134" s="1">
        <v>2</v>
      </c>
      <c r="F134" s="1">
        <v>20</v>
      </c>
    </row>
    <row r="135" spans="5:6" ht="14.25" customHeight="1" x14ac:dyDescent="0.35">
      <c r="E135" s="1">
        <v>2</v>
      </c>
      <c r="F135" s="1">
        <v>28</v>
      </c>
    </row>
    <row r="136" spans="5:6" ht="14.25" customHeight="1" x14ac:dyDescent="0.35">
      <c r="E136" s="1">
        <v>3</v>
      </c>
      <c r="F136" s="1">
        <v>27</v>
      </c>
    </row>
    <row r="137" spans="5:6" ht="14.25" customHeight="1" x14ac:dyDescent="0.35">
      <c r="E137" s="1">
        <v>2</v>
      </c>
      <c r="F137" s="1">
        <v>25</v>
      </c>
    </row>
    <row r="138" spans="5:6" ht="14.25" customHeight="1" x14ac:dyDescent="0.35">
      <c r="E138" s="1">
        <v>2</v>
      </c>
      <c r="F138" s="1">
        <v>27</v>
      </c>
    </row>
    <row r="139" spans="5:6" ht="14.25" customHeight="1" x14ac:dyDescent="0.35">
      <c r="E139" s="1">
        <v>4</v>
      </c>
      <c r="F139" s="1">
        <v>25</v>
      </c>
    </row>
    <row r="140" spans="5:6" ht="14.25" customHeight="1" x14ac:dyDescent="0.35">
      <c r="E140" s="1">
        <v>2</v>
      </c>
      <c r="F140" s="1">
        <v>17</v>
      </c>
    </row>
    <row r="141" spans="5:6" ht="14.25" customHeight="1" x14ac:dyDescent="0.35">
      <c r="E141" s="1">
        <v>4</v>
      </c>
      <c r="F141" s="1">
        <v>26</v>
      </c>
    </row>
    <row r="142" spans="5:6" ht="14.25" customHeight="1" x14ac:dyDescent="0.35">
      <c r="E142" s="1">
        <v>3</v>
      </c>
      <c r="F142" s="1">
        <v>22</v>
      </c>
    </row>
    <row r="143" spans="5:6" ht="14.25" customHeight="1" x14ac:dyDescent="0.35">
      <c r="E143" s="1">
        <v>2</v>
      </c>
      <c r="F143" s="1">
        <v>25</v>
      </c>
    </row>
    <row r="144" spans="5:6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90" zoomScaleNormal="90" workbookViewId="0">
      <selection activeCell="D97" sqref="D97:F97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7.81640625" customWidth="1"/>
    <col min="5" max="5" width="16" customWidth="1"/>
    <col min="7" max="7" width="12.453125" customWidth="1"/>
    <col min="8" max="8" width="10.36328125" customWidth="1"/>
    <col min="9" max="26" width="8.81640625" customWidth="1"/>
  </cols>
  <sheetData>
    <row r="1" spans="1:11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1" ht="14.25" customHeight="1" x14ac:dyDescent="0.35">
      <c r="A2" s="1" t="s">
        <v>9</v>
      </c>
      <c r="B2" s="1" t="s">
        <v>10</v>
      </c>
      <c r="C2" s="3">
        <v>44069</v>
      </c>
      <c r="D2" s="1">
        <v>1</v>
      </c>
      <c r="E2" s="1">
        <v>8</v>
      </c>
      <c r="F2" s="1">
        <v>45</v>
      </c>
      <c r="G2" s="1">
        <v>4</v>
      </c>
      <c r="I2" s="1" t="s">
        <v>28</v>
      </c>
      <c r="K2" s="1" t="s">
        <v>23</v>
      </c>
    </row>
    <row r="3" spans="1:11" ht="14.25" customHeight="1" x14ac:dyDescent="0.35">
      <c r="A3" s="1" t="s">
        <v>9</v>
      </c>
      <c r="B3" s="1" t="s">
        <v>10</v>
      </c>
      <c r="C3" s="3">
        <v>44069</v>
      </c>
      <c r="D3" s="1">
        <v>1</v>
      </c>
      <c r="E3" s="1">
        <v>5</v>
      </c>
      <c r="F3" s="1">
        <v>36</v>
      </c>
      <c r="G3" s="1">
        <v>4</v>
      </c>
      <c r="I3" s="1" t="s">
        <v>28</v>
      </c>
      <c r="K3" s="1" t="s">
        <v>29</v>
      </c>
    </row>
    <row r="4" spans="1:11" ht="14.25" customHeight="1" x14ac:dyDescent="0.35">
      <c r="A4" s="1" t="s">
        <v>9</v>
      </c>
      <c r="B4" s="1" t="s">
        <v>10</v>
      </c>
      <c r="C4" s="3">
        <v>44069</v>
      </c>
      <c r="D4" s="1">
        <v>1</v>
      </c>
      <c r="E4" s="1">
        <v>9</v>
      </c>
      <c r="F4" s="1">
        <v>33</v>
      </c>
      <c r="G4" s="1">
        <v>3</v>
      </c>
      <c r="I4" s="1" t="s">
        <v>28</v>
      </c>
    </row>
    <row r="5" spans="1:11" ht="14.25" customHeight="1" x14ac:dyDescent="0.35">
      <c r="A5" s="1" t="s">
        <v>9</v>
      </c>
      <c r="B5" s="1" t="s">
        <v>10</v>
      </c>
      <c r="C5" s="3">
        <v>44069</v>
      </c>
      <c r="D5" s="1">
        <v>1</v>
      </c>
      <c r="E5" s="1">
        <v>8</v>
      </c>
      <c r="F5" s="1">
        <v>25</v>
      </c>
      <c r="G5" s="1">
        <v>4</v>
      </c>
      <c r="I5" s="1" t="s">
        <v>28</v>
      </c>
    </row>
    <row r="6" spans="1:11" ht="14.25" customHeight="1" x14ac:dyDescent="0.35">
      <c r="A6" s="1" t="s">
        <v>9</v>
      </c>
      <c r="B6" s="1" t="s">
        <v>10</v>
      </c>
      <c r="C6" s="3">
        <v>44069</v>
      </c>
      <c r="D6" s="1">
        <v>2</v>
      </c>
      <c r="E6" s="1">
        <v>11</v>
      </c>
      <c r="F6" s="1">
        <v>31</v>
      </c>
      <c r="G6" s="1">
        <v>4</v>
      </c>
      <c r="I6" s="1" t="s">
        <v>28</v>
      </c>
    </row>
    <row r="7" spans="1:11" ht="14.25" customHeight="1" x14ac:dyDescent="0.35">
      <c r="A7" s="1" t="s">
        <v>9</v>
      </c>
      <c r="B7" s="1" t="s">
        <v>10</v>
      </c>
      <c r="C7" s="3">
        <v>44069</v>
      </c>
      <c r="D7" s="1">
        <v>2</v>
      </c>
      <c r="E7" s="1">
        <v>2</v>
      </c>
      <c r="F7" s="1">
        <v>28</v>
      </c>
      <c r="G7" s="1">
        <v>4</v>
      </c>
      <c r="I7" s="1" t="s">
        <v>28</v>
      </c>
    </row>
    <row r="8" spans="1:11" ht="14.25" customHeight="1" x14ac:dyDescent="0.35">
      <c r="A8" s="1" t="s">
        <v>9</v>
      </c>
      <c r="B8" s="1" t="s">
        <v>10</v>
      </c>
      <c r="C8" s="3">
        <v>44069</v>
      </c>
      <c r="D8" s="1">
        <v>2</v>
      </c>
      <c r="E8" s="1">
        <v>7</v>
      </c>
      <c r="F8" s="1">
        <v>35</v>
      </c>
      <c r="G8" s="1">
        <v>4</v>
      </c>
      <c r="I8" s="1" t="s">
        <v>28</v>
      </c>
    </row>
    <row r="9" spans="1:11" ht="14.25" customHeight="1" x14ac:dyDescent="0.35">
      <c r="A9" s="1" t="s">
        <v>9</v>
      </c>
      <c r="B9" s="1" t="s">
        <v>10</v>
      </c>
      <c r="C9" s="3">
        <v>44069</v>
      </c>
      <c r="D9" s="1">
        <v>2</v>
      </c>
      <c r="E9" s="1">
        <v>10</v>
      </c>
      <c r="F9" s="1">
        <v>39</v>
      </c>
      <c r="G9" s="1">
        <v>4</v>
      </c>
      <c r="I9" s="1" t="s">
        <v>28</v>
      </c>
    </row>
    <row r="10" spans="1:11" ht="14.25" customHeight="1" x14ac:dyDescent="0.35">
      <c r="A10" s="1" t="s">
        <v>9</v>
      </c>
      <c r="B10" s="1" t="s">
        <v>10</v>
      </c>
      <c r="C10" s="3">
        <v>44069</v>
      </c>
      <c r="D10" s="1">
        <v>2</v>
      </c>
      <c r="E10" s="1">
        <v>3</v>
      </c>
      <c r="F10" s="1">
        <v>32</v>
      </c>
      <c r="G10" s="1">
        <v>4</v>
      </c>
      <c r="I10" s="1" t="s">
        <v>28</v>
      </c>
    </row>
    <row r="11" spans="1:11" ht="14.25" customHeight="1" x14ac:dyDescent="0.35">
      <c r="A11" s="1" t="s">
        <v>9</v>
      </c>
      <c r="B11" s="1" t="s">
        <v>10</v>
      </c>
      <c r="C11" s="3">
        <v>44069</v>
      </c>
      <c r="D11" s="1">
        <v>2</v>
      </c>
      <c r="E11" s="1">
        <v>5</v>
      </c>
      <c r="F11" s="1">
        <v>29</v>
      </c>
      <c r="G11" s="1">
        <v>4</v>
      </c>
      <c r="I11" s="1" t="s">
        <v>28</v>
      </c>
    </row>
    <row r="12" spans="1:11" ht="14.25" customHeight="1" x14ac:dyDescent="0.35">
      <c r="A12" s="1" t="s">
        <v>9</v>
      </c>
      <c r="B12" s="1" t="s">
        <v>10</v>
      </c>
      <c r="C12" s="3">
        <v>44069</v>
      </c>
      <c r="D12" s="1">
        <v>3</v>
      </c>
      <c r="E12" s="1">
        <v>10</v>
      </c>
      <c r="F12" s="1">
        <v>36</v>
      </c>
      <c r="G12" s="1">
        <v>4</v>
      </c>
      <c r="I12" s="1" t="s">
        <v>28</v>
      </c>
    </row>
    <row r="13" spans="1:11" ht="14.25" customHeight="1" x14ac:dyDescent="0.35">
      <c r="A13" s="1" t="s">
        <v>9</v>
      </c>
      <c r="B13" s="1" t="s">
        <v>10</v>
      </c>
      <c r="C13" s="3">
        <v>44069</v>
      </c>
      <c r="D13" s="1">
        <v>3</v>
      </c>
      <c r="E13" s="1">
        <v>8</v>
      </c>
      <c r="F13" s="1">
        <v>33</v>
      </c>
      <c r="G13" s="1">
        <v>4</v>
      </c>
      <c r="I13" s="1" t="s">
        <v>28</v>
      </c>
    </row>
    <row r="14" spans="1:11" ht="14.25" customHeight="1" x14ac:dyDescent="0.35">
      <c r="A14" s="1" t="s">
        <v>9</v>
      </c>
      <c r="B14" s="1" t="s">
        <v>10</v>
      </c>
      <c r="C14" s="3">
        <v>44069</v>
      </c>
      <c r="D14" s="1">
        <v>3</v>
      </c>
      <c r="E14" s="1">
        <v>6</v>
      </c>
      <c r="F14" s="1">
        <v>37</v>
      </c>
      <c r="G14" s="1">
        <v>4</v>
      </c>
      <c r="I14" s="1" t="s">
        <v>28</v>
      </c>
    </row>
    <row r="15" spans="1:11" ht="14.25" customHeight="1" x14ac:dyDescent="0.35">
      <c r="A15" s="1" t="s">
        <v>9</v>
      </c>
      <c r="B15" s="1" t="s">
        <v>10</v>
      </c>
      <c r="C15" s="3">
        <v>44069</v>
      </c>
      <c r="D15" s="1">
        <v>3</v>
      </c>
      <c r="E15" s="1">
        <v>3</v>
      </c>
      <c r="F15" s="1">
        <v>35</v>
      </c>
      <c r="G15" s="1">
        <v>3</v>
      </c>
      <c r="I15" s="1" t="s">
        <v>28</v>
      </c>
    </row>
    <row r="16" spans="1:11" ht="14.25" customHeight="1" x14ac:dyDescent="0.35">
      <c r="A16" s="1" t="s">
        <v>9</v>
      </c>
      <c r="B16" s="1" t="s">
        <v>10</v>
      </c>
      <c r="C16" s="3">
        <v>44069</v>
      </c>
      <c r="D16" s="1">
        <v>4</v>
      </c>
      <c r="E16" s="1">
        <v>6</v>
      </c>
      <c r="F16" s="1">
        <v>30</v>
      </c>
      <c r="G16" s="1">
        <v>4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44069</v>
      </c>
      <c r="D17" s="1">
        <v>4</v>
      </c>
      <c r="E17" s="1">
        <v>6</v>
      </c>
      <c r="F17" s="1">
        <v>44</v>
      </c>
      <c r="G17" s="1">
        <v>4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44069</v>
      </c>
      <c r="D18" s="1">
        <v>4</v>
      </c>
      <c r="E18" s="1">
        <v>5</v>
      </c>
      <c r="F18" s="1">
        <v>38</v>
      </c>
      <c r="G18" s="1">
        <v>4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44069</v>
      </c>
      <c r="D19" s="1">
        <v>5</v>
      </c>
      <c r="E19" s="1">
        <v>5</v>
      </c>
      <c r="F19" s="1">
        <v>26</v>
      </c>
      <c r="G19" s="1">
        <v>3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44069</v>
      </c>
      <c r="D20" s="1">
        <v>5</v>
      </c>
      <c r="E20" s="1">
        <v>3</v>
      </c>
      <c r="F20" s="1">
        <v>20</v>
      </c>
      <c r="G20" s="1">
        <v>3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44069</v>
      </c>
      <c r="D21" s="1">
        <v>5</v>
      </c>
      <c r="E21" s="1">
        <v>3</v>
      </c>
      <c r="F21" s="1">
        <v>30</v>
      </c>
      <c r="G21" s="1">
        <v>4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44069</v>
      </c>
      <c r="D22" s="1">
        <v>5</v>
      </c>
      <c r="E22" s="1">
        <v>7</v>
      </c>
      <c r="F22" s="1">
        <v>44</v>
      </c>
      <c r="G22" s="1">
        <v>4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44069</v>
      </c>
      <c r="D23" s="1">
        <v>5</v>
      </c>
      <c r="E23" s="1">
        <v>3</v>
      </c>
      <c r="F23" s="1">
        <v>30</v>
      </c>
      <c r="G23" s="1">
        <v>3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44069</v>
      </c>
      <c r="D24" s="1">
        <v>6</v>
      </c>
      <c r="E24" s="1">
        <v>5</v>
      </c>
      <c r="F24" s="1">
        <v>21</v>
      </c>
      <c r="G24" s="1">
        <v>4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44069</v>
      </c>
      <c r="D25" s="1">
        <v>6</v>
      </c>
      <c r="E25" s="1">
        <v>7</v>
      </c>
      <c r="F25" s="1">
        <v>31.5</v>
      </c>
      <c r="G25" s="1">
        <v>4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44069</v>
      </c>
      <c r="D26" s="1">
        <v>6</v>
      </c>
      <c r="E26" s="1">
        <v>10</v>
      </c>
      <c r="F26" s="1">
        <v>46</v>
      </c>
      <c r="G26" s="1">
        <v>4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44069</v>
      </c>
      <c r="D27" s="1">
        <v>6</v>
      </c>
      <c r="E27" s="1">
        <v>9</v>
      </c>
      <c r="F27" s="1">
        <v>50</v>
      </c>
      <c r="G27" s="1">
        <v>4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44069</v>
      </c>
      <c r="D28" s="1">
        <v>7</v>
      </c>
      <c r="E28" s="1">
        <v>11</v>
      </c>
      <c r="F28" s="1">
        <v>48</v>
      </c>
      <c r="G28" s="1">
        <v>4</v>
      </c>
      <c r="I28" s="1" t="s">
        <v>28</v>
      </c>
    </row>
    <row r="29" spans="1:9" ht="14.25" customHeight="1" x14ac:dyDescent="0.35">
      <c r="A29" s="1" t="s">
        <v>9</v>
      </c>
      <c r="B29" s="1" t="s">
        <v>10</v>
      </c>
      <c r="C29" s="3">
        <v>44069</v>
      </c>
      <c r="D29" s="1">
        <v>7</v>
      </c>
      <c r="E29" s="1">
        <v>7</v>
      </c>
      <c r="F29" s="1">
        <v>23</v>
      </c>
      <c r="G29" s="1">
        <v>4</v>
      </c>
      <c r="I29" s="1" t="s">
        <v>28</v>
      </c>
    </row>
    <row r="30" spans="1:9" ht="14.25" customHeight="1" x14ac:dyDescent="0.35">
      <c r="A30" s="1" t="s">
        <v>9</v>
      </c>
      <c r="B30" s="1" t="s">
        <v>10</v>
      </c>
      <c r="C30" s="3">
        <v>44069</v>
      </c>
      <c r="D30" s="1">
        <v>7</v>
      </c>
      <c r="E30" s="1">
        <v>4</v>
      </c>
      <c r="F30" s="1">
        <v>19</v>
      </c>
      <c r="G30" s="1">
        <v>2</v>
      </c>
      <c r="I30" s="1" t="s">
        <v>28</v>
      </c>
    </row>
    <row r="31" spans="1:9" ht="14.25" customHeight="1" x14ac:dyDescent="0.35">
      <c r="A31" s="1" t="s">
        <v>9</v>
      </c>
      <c r="B31" s="1" t="s">
        <v>10</v>
      </c>
      <c r="C31" s="3">
        <v>44069</v>
      </c>
      <c r="D31" s="1">
        <v>7</v>
      </c>
      <c r="E31" s="1">
        <v>1</v>
      </c>
      <c r="F31" s="1">
        <v>33</v>
      </c>
      <c r="G31" s="1">
        <v>2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44069</v>
      </c>
      <c r="D32" s="1">
        <v>7</v>
      </c>
      <c r="E32" s="1">
        <v>6</v>
      </c>
      <c r="F32" s="1">
        <v>59</v>
      </c>
      <c r="G32" s="1">
        <v>4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44069</v>
      </c>
      <c r="D33" s="1">
        <v>8</v>
      </c>
      <c r="E33" s="1">
        <v>2</v>
      </c>
      <c r="F33" s="1">
        <v>40</v>
      </c>
      <c r="G33" s="1">
        <v>4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44069</v>
      </c>
      <c r="D34" s="1">
        <v>8</v>
      </c>
      <c r="E34" s="1">
        <v>8</v>
      </c>
      <c r="F34" s="1">
        <v>42</v>
      </c>
      <c r="G34" s="1">
        <v>4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44069</v>
      </c>
      <c r="D35" s="1">
        <v>8</v>
      </c>
      <c r="E35" s="1">
        <v>4</v>
      </c>
      <c r="F35" s="1">
        <v>39</v>
      </c>
      <c r="G35" s="1">
        <v>3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44069</v>
      </c>
      <c r="D36" s="1">
        <v>8</v>
      </c>
      <c r="E36" s="1">
        <v>2</v>
      </c>
      <c r="F36" s="1">
        <v>38</v>
      </c>
      <c r="G36" s="1">
        <v>3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44069</v>
      </c>
      <c r="D37" s="1">
        <v>8</v>
      </c>
      <c r="E37" s="1">
        <v>3</v>
      </c>
      <c r="F37" s="1">
        <v>34</v>
      </c>
      <c r="G37" s="1">
        <v>4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44069</v>
      </c>
      <c r="D38" s="1">
        <v>8</v>
      </c>
      <c r="E38" s="1">
        <v>12</v>
      </c>
      <c r="F38" s="1">
        <v>46</v>
      </c>
      <c r="G38" s="1">
        <v>4</v>
      </c>
      <c r="I38" s="1" t="s">
        <v>28</v>
      </c>
    </row>
    <row r="39" spans="1:9" ht="14.25" customHeight="1" x14ac:dyDescent="0.35">
      <c r="A39" s="1" t="s">
        <v>9</v>
      </c>
      <c r="B39" s="1" t="s">
        <v>10</v>
      </c>
      <c r="C39" s="3">
        <v>44069</v>
      </c>
      <c r="D39" s="1">
        <v>9</v>
      </c>
      <c r="E39" s="1">
        <v>10</v>
      </c>
      <c r="F39" s="1">
        <v>29</v>
      </c>
      <c r="G39" s="1">
        <v>3</v>
      </c>
      <c r="I39" s="1" t="s">
        <v>28</v>
      </c>
    </row>
    <row r="40" spans="1:9" ht="14.25" customHeight="1" x14ac:dyDescent="0.35">
      <c r="A40" s="1" t="s">
        <v>9</v>
      </c>
      <c r="B40" s="1" t="s">
        <v>10</v>
      </c>
      <c r="C40" s="3">
        <v>44069</v>
      </c>
      <c r="D40" s="1">
        <v>9</v>
      </c>
      <c r="E40" s="1">
        <v>12</v>
      </c>
      <c r="F40" s="1">
        <v>51</v>
      </c>
      <c r="G40" s="1">
        <v>4</v>
      </c>
      <c r="I40" s="1" t="s">
        <v>28</v>
      </c>
    </row>
    <row r="41" spans="1:9" ht="14.25" customHeight="1" x14ac:dyDescent="0.35">
      <c r="A41" s="1" t="s">
        <v>9</v>
      </c>
      <c r="B41" s="1" t="s">
        <v>10</v>
      </c>
      <c r="C41" s="3">
        <v>44069</v>
      </c>
      <c r="D41" s="1">
        <v>9</v>
      </c>
      <c r="E41" s="1">
        <v>6</v>
      </c>
      <c r="F41" s="1">
        <v>40</v>
      </c>
      <c r="G41" s="1">
        <v>4</v>
      </c>
      <c r="I41" s="1" t="s">
        <v>28</v>
      </c>
    </row>
    <row r="42" spans="1:9" ht="14.25" customHeight="1" x14ac:dyDescent="0.35">
      <c r="A42" s="1" t="s">
        <v>9</v>
      </c>
      <c r="B42" s="1" t="s">
        <v>10</v>
      </c>
      <c r="C42" s="3">
        <v>44069</v>
      </c>
      <c r="D42" s="1">
        <v>9</v>
      </c>
      <c r="E42" s="1">
        <v>6</v>
      </c>
      <c r="F42" s="1">
        <v>28</v>
      </c>
      <c r="G42" s="1">
        <v>4</v>
      </c>
      <c r="I42" s="1" t="s">
        <v>28</v>
      </c>
    </row>
    <row r="43" spans="1:9" ht="14.25" customHeight="1" x14ac:dyDescent="0.35">
      <c r="A43" s="1" t="s">
        <v>9</v>
      </c>
      <c r="B43" s="1" t="s">
        <v>10</v>
      </c>
      <c r="C43" s="3">
        <v>44069</v>
      </c>
      <c r="D43" s="1">
        <v>10</v>
      </c>
      <c r="E43" s="1">
        <v>3</v>
      </c>
      <c r="F43" s="1">
        <v>44</v>
      </c>
      <c r="G43" s="1">
        <v>3</v>
      </c>
      <c r="I43" s="1" t="s">
        <v>28</v>
      </c>
    </row>
    <row r="44" spans="1:9" ht="14.25" customHeight="1" x14ac:dyDescent="0.35">
      <c r="A44" s="1" t="s">
        <v>9</v>
      </c>
      <c r="B44" s="1" t="s">
        <v>10</v>
      </c>
      <c r="C44" s="3">
        <v>44069</v>
      </c>
      <c r="D44" s="1">
        <v>10</v>
      </c>
      <c r="E44" s="1">
        <v>5</v>
      </c>
      <c r="F44" s="1">
        <v>44</v>
      </c>
      <c r="G44" s="1">
        <v>4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44069</v>
      </c>
      <c r="D45" s="1">
        <v>10</v>
      </c>
      <c r="E45" s="1">
        <v>7</v>
      </c>
      <c r="F45" s="1">
        <v>46</v>
      </c>
      <c r="G45" s="1">
        <v>3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44069</v>
      </c>
      <c r="D46" s="1">
        <v>10</v>
      </c>
      <c r="E46" s="1">
        <v>7</v>
      </c>
      <c r="F46" s="1">
        <v>52</v>
      </c>
      <c r="G46" s="1">
        <v>4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44069</v>
      </c>
      <c r="D47" s="1">
        <v>10</v>
      </c>
      <c r="E47" s="1">
        <v>10</v>
      </c>
      <c r="F47" s="1">
        <v>49</v>
      </c>
      <c r="G47" s="1">
        <v>4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44069</v>
      </c>
      <c r="D48" s="1">
        <v>11</v>
      </c>
      <c r="E48" s="1">
        <v>5</v>
      </c>
      <c r="F48" s="1">
        <v>28</v>
      </c>
      <c r="G48" s="1">
        <v>4</v>
      </c>
      <c r="I48" s="1" t="s">
        <v>30</v>
      </c>
    </row>
    <row r="49" spans="1:9" ht="14.25" customHeight="1" x14ac:dyDescent="0.35">
      <c r="A49" s="1" t="s">
        <v>9</v>
      </c>
      <c r="B49" s="1" t="s">
        <v>10</v>
      </c>
      <c r="C49" s="3">
        <v>44069</v>
      </c>
      <c r="D49" s="1">
        <v>11</v>
      </c>
      <c r="E49" s="1">
        <v>6</v>
      </c>
      <c r="F49" s="1">
        <v>25</v>
      </c>
      <c r="G49" s="1">
        <v>4</v>
      </c>
      <c r="I49" s="1" t="s">
        <v>30</v>
      </c>
    </row>
    <row r="50" spans="1:9" ht="14.25" customHeight="1" x14ac:dyDescent="0.35">
      <c r="A50" s="1" t="s">
        <v>9</v>
      </c>
      <c r="B50" s="1" t="s">
        <v>10</v>
      </c>
      <c r="C50" s="3">
        <v>44069</v>
      </c>
      <c r="D50" s="1">
        <v>11</v>
      </c>
      <c r="E50" s="1">
        <v>3</v>
      </c>
      <c r="F50" s="1">
        <v>26</v>
      </c>
      <c r="G50" s="1">
        <v>4</v>
      </c>
      <c r="I50" s="1" t="s">
        <v>30</v>
      </c>
    </row>
    <row r="51" spans="1:9" ht="14.25" customHeight="1" x14ac:dyDescent="0.35">
      <c r="A51" s="1" t="s">
        <v>9</v>
      </c>
      <c r="B51" s="1" t="s">
        <v>10</v>
      </c>
      <c r="C51" s="3">
        <v>44069</v>
      </c>
      <c r="D51" s="1">
        <v>11</v>
      </c>
      <c r="E51" s="1">
        <v>4</v>
      </c>
      <c r="F51" s="1">
        <v>21</v>
      </c>
      <c r="G51" s="1">
        <v>3</v>
      </c>
      <c r="I51" s="1" t="s">
        <v>30</v>
      </c>
    </row>
    <row r="52" spans="1:9" ht="14.25" customHeight="1" x14ac:dyDescent="0.35">
      <c r="A52" s="1" t="s">
        <v>9</v>
      </c>
      <c r="B52" s="1" t="s">
        <v>10</v>
      </c>
      <c r="C52" s="3">
        <v>44069</v>
      </c>
      <c r="D52" s="1">
        <v>11</v>
      </c>
      <c r="E52" s="1">
        <v>4</v>
      </c>
      <c r="F52" s="1">
        <v>19</v>
      </c>
      <c r="G52" s="1">
        <v>3</v>
      </c>
      <c r="I52" s="1" t="s">
        <v>30</v>
      </c>
    </row>
    <row r="53" spans="1:9" ht="14.25" customHeight="1" x14ac:dyDescent="0.35">
      <c r="A53" s="1" t="s">
        <v>9</v>
      </c>
      <c r="B53" s="1" t="s">
        <v>10</v>
      </c>
      <c r="C53" s="3">
        <v>44069</v>
      </c>
      <c r="D53" s="1">
        <v>12</v>
      </c>
      <c r="E53" s="1">
        <v>6</v>
      </c>
      <c r="F53" s="1">
        <v>30</v>
      </c>
      <c r="G53" s="1">
        <v>4</v>
      </c>
      <c r="I53" s="1" t="s">
        <v>30</v>
      </c>
    </row>
    <row r="54" spans="1:9" ht="14.25" customHeight="1" x14ac:dyDescent="0.35">
      <c r="A54" s="1" t="s">
        <v>9</v>
      </c>
      <c r="B54" s="1" t="s">
        <v>10</v>
      </c>
      <c r="C54" s="3">
        <v>44069</v>
      </c>
      <c r="D54" s="1">
        <v>12</v>
      </c>
      <c r="E54" s="1">
        <v>7</v>
      </c>
      <c r="F54" s="1">
        <v>30</v>
      </c>
      <c r="G54" s="1">
        <v>4</v>
      </c>
      <c r="I54" s="1" t="s">
        <v>30</v>
      </c>
    </row>
    <row r="55" spans="1:9" ht="14.25" customHeight="1" x14ac:dyDescent="0.35">
      <c r="A55" s="1" t="s">
        <v>9</v>
      </c>
      <c r="B55" s="1" t="s">
        <v>10</v>
      </c>
      <c r="C55" s="3">
        <v>44069</v>
      </c>
      <c r="D55" s="1">
        <v>12</v>
      </c>
      <c r="E55" s="1">
        <v>9</v>
      </c>
      <c r="F55" s="1">
        <v>36</v>
      </c>
      <c r="G55" s="1">
        <v>3</v>
      </c>
      <c r="I55" s="1" t="s">
        <v>30</v>
      </c>
    </row>
    <row r="56" spans="1:9" ht="14.25" customHeight="1" x14ac:dyDescent="0.35">
      <c r="A56" s="1" t="s">
        <v>9</v>
      </c>
      <c r="B56" s="1" t="s">
        <v>10</v>
      </c>
      <c r="C56" s="3">
        <v>44069</v>
      </c>
      <c r="D56" s="1">
        <v>12</v>
      </c>
      <c r="E56" s="1">
        <v>8</v>
      </c>
      <c r="F56" s="1">
        <v>28</v>
      </c>
      <c r="G56" s="1">
        <v>4</v>
      </c>
      <c r="I56" s="1" t="s">
        <v>30</v>
      </c>
    </row>
    <row r="57" spans="1:9" ht="14.25" customHeight="1" x14ac:dyDescent="0.35">
      <c r="A57" s="1" t="s">
        <v>9</v>
      </c>
      <c r="B57" s="1" t="s">
        <v>10</v>
      </c>
      <c r="C57" s="3">
        <v>44069</v>
      </c>
      <c r="D57" s="1">
        <v>12</v>
      </c>
      <c r="E57" s="1">
        <v>1</v>
      </c>
      <c r="F57" s="1">
        <v>6</v>
      </c>
      <c r="G57" s="1">
        <v>2</v>
      </c>
      <c r="I57" s="1" t="s">
        <v>30</v>
      </c>
    </row>
    <row r="58" spans="1:9" ht="14.25" customHeight="1" x14ac:dyDescent="0.35">
      <c r="A58" s="1" t="s">
        <v>9</v>
      </c>
      <c r="B58" s="1" t="s">
        <v>10</v>
      </c>
      <c r="C58" s="3">
        <v>44069</v>
      </c>
      <c r="D58" s="1">
        <v>12</v>
      </c>
      <c r="E58" s="1">
        <v>1</v>
      </c>
      <c r="F58" s="1">
        <v>23</v>
      </c>
      <c r="G58" s="1">
        <v>3</v>
      </c>
      <c r="I58" s="1" t="s">
        <v>30</v>
      </c>
    </row>
    <row r="59" spans="1:9" ht="14.25" customHeight="1" x14ac:dyDescent="0.35">
      <c r="A59" s="1" t="s">
        <v>9</v>
      </c>
      <c r="B59" s="1" t="s">
        <v>10</v>
      </c>
      <c r="C59" s="3">
        <v>44069</v>
      </c>
      <c r="D59" s="1">
        <v>13</v>
      </c>
      <c r="E59" s="1">
        <v>2</v>
      </c>
      <c r="F59" s="1">
        <v>14</v>
      </c>
      <c r="G59" s="1">
        <v>2</v>
      </c>
      <c r="I59" s="1" t="s">
        <v>30</v>
      </c>
    </row>
    <row r="60" spans="1:9" ht="14.25" customHeight="1" x14ac:dyDescent="0.35">
      <c r="A60" s="1" t="s">
        <v>9</v>
      </c>
      <c r="B60" s="1" t="s">
        <v>10</v>
      </c>
      <c r="C60" s="3">
        <v>44069</v>
      </c>
      <c r="D60" s="1">
        <v>13</v>
      </c>
      <c r="E60" s="1">
        <v>8</v>
      </c>
      <c r="F60" s="1">
        <v>30</v>
      </c>
      <c r="G60" s="1">
        <v>3</v>
      </c>
      <c r="I60" s="1" t="s">
        <v>30</v>
      </c>
    </row>
    <row r="61" spans="1:9" ht="14.25" customHeight="1" x14ac:dyDescent="0.35">
      <c r="A61" s="1" t="s">
        <v>9</v>
      </c>
      <c r="B61" s="1" t="s">
        <v>10</v>
      </c>
      <c r="C61" s="3">
        <v>44069</v>
      </c>
      <c r="D61" s="1">
        <v>13</v>
      </c>
      <c r="E61" s="1">
        <v>8</v>
      </c>
      <c r="F61" s="1">
        <v>37</v>
      </c>
      <c r="G61" s="1">
        <v>4</v>
      </c>
      <c r="I61" s="1" t="s">
        <v>30</v>
      </c>
    </row>
    <row r="62" spans="1:9" ht="14.25" customHeight="1" x14ac:dyDescent="0.35">
      <c r="A62" s="1" t="s">
        <v>9</v>
      </c>
      <c r="B62" s="1" t="s">
        <v>10</v>
      </c>
      <c r="C62" s="3">
        <v>44069</v>
      </c>
      <c r="D62" s="1">
        <v>13</v>
      </c>
      <c r="E62" s="1">
        <v>7</v>
      </c>
      <c r="F62" s="1">
        <v>53</v>
      </c>
      <c r="G62" s="1">
        <v>4</v>
      </c>
      <c r="I62" s="1" t="s">
        <v>30</v>
      </c>
    </row>
    <row r="63" spans="1:9" ht="14.25" customHeight="1" x14ac:dyDescent="0.35">
      <c r="A63" s="1" t="s">
        <v>9</v>
      </c>
      <c r="B63" s="1" t="s">
        <v>10</v>
      </c>
      <c r="C63" s="3">
        <v>44069</v>
      </c>
      <c r="D63" s="1">
        <v>13</v>
      </c>
      <c r="E63" s="1">
        <v>7</v>
      </c>
      <c r="F63" s="1">
        <v>48</v>
      </c>
      <c r="G63" s="1">
        <v>4</v>
      </c>
      <c r="I63" s="1" t="s">
        <v>30</v>
      </c>
    </row>
    <row r="64" spans="1:9" ht="14.25" customHeight="1" x14ac:dyDescent="0.35">
      <c r="A64" s="1" t="s">
        <v>9</v>
      </c>
      <c r="B64" s="1" t="s">
        <v>10</v>
      </c>
      <c r="C64" s="3">
        <v>44069</v>
      </c>
      <c r="D64" s="1">
        <v>13</v>
      </c>
      <c r="E64" s="1">
        <v>10</v>
      </c>
      <c r="F64" s="1">
        <v>41</v>
      </c>
      <c r="G64" s="1">
        <v>4</v>
      </c>
      <c r="I64" s="1" t="s">
        <v>30</v>
      </c>
    </row>
    <row r="65" spans="1:9" ht="14.25" customHeight="1" x14ac:dyDescent="0.35">
      <c r="A65" s="1" t="s">
        <v>9</v>
      </c>
      <c r="B65" s="1" t="s">
        <v>10</v>
      </c>
      <c r="C65" s="3">
        <v>44069</v>
      </c>
      <c r="D65" s="1">
        <v>14</v>
      </c>
      <c r="E65" s="1">
        <v>9</v>
      </c>
      <c r="F65" s="1">
        <v>32</v>
      </c>
      <c r="G65" s="1">
        <v>4</v>
      </c>
      <c r="I65" s="1" t="s">
        <v>30</v>
      </c>
    </row>
    <row r="66" spans="1:9" ht="14.25" customHeight="1" x14ac:dyDescent="0.35">
      <c r="A66" s="1" t="s">
        <v>9</v>
      </c>
      <c r="B66" s="1" t="s">
        <v>10</v>
      </c>
      <c r="C66" s="3">
        <v>44069</v>
      </c>
      <c r="D66" s="1">
        <v>14</v>
      </c>
      <c r="E66" s="1">
        <v>9</v>
      </c>
      <c r="F66" s="1">
        <v>51</v>
      </c>
      <c r="G66" s="1">
        <v>4</v>
      </c>
      <c r="I66" s="1" t="s">
        <v>30</v>
      </c>
    </row>
    <row r="67" spans="1:9" ht="14.25" customHeight="1" x14ac:dyDescent="0.35">
      <c r="A67" s="1" t="s">
        <v>9</v>
      </c>
      <c r="B67" s="1" t="s">
        <v>10</v>
      </c>
      <c r="C67" s="3">
        <v>44069</v>
      </c>
      <c r="D67" s="1">
        <v>14</v>
      </c>
      <c r="E67" s="1">
        <v>8</v>
      </c>
      <c r="F67" s="1">
        <v>43</v>
      </c>
      <c r="G67" s="1">
        <v>4</v>
      </c>
      <c r="I67" s="1" t="s">
        <v>30</v>
      </c>
    </row>
    <row r="68" spans="1:9" ht="14.25" customHeight="1" x14ac:dyDescent="0.35">
      <c r="A68" s="1" t="s">
        <v>9</v>
      </c>
      <c r="B68" s="1" t="s">
        <v>10</v>
      </c>
      <c r="C68" s="3">
        <v>44069</v>
      </c>
      <c r="D68" s="1">
        <v>14</v>
      </c>
      <c r="E68" s="1">
        <v>12</v>
      </c>
      <c r="F68" s="1">
        <v>45</v>
      </c>
      <c r="G68" s="1">
        <v>4</v>
      </c>
      <c r="I68" s="1" t="s">
        <v>30</v>
      </c>
    </row>
    <row r="69" spans="1:9" ht="14.25" customHeight="1" x14ac:dyDescent="0.35">
      <c r="A69" s="1" t="s">
        <v>9</v>
      </c>
      <c r="B69" s="1" t="s">
        <v>10</v>
      </c>
      <c r="C69" s="3">
        <v>44069</v>
      </c>
      <c r="D69" s="1">
        <v>14</v>
      </c>
      <c r="E69" s="1">
        <v>2</v>
      </c>
      <c r="F69" s="1">
        <v>24</v>
      </c>
      <c r="G69" s="1">
        <v>3</v>
      </c>
      <c r="I69" s="1" t="s">
        <v>30</v>
      </c>
    </row>
    <row r="70" spans="1:9" ht="14.25" customHeight="1" x14ac:dyDescent="0.35">
      <c r="A70" s="1" t="s">
        <v>9</v>
      </c>
      <c r="B70" s="1" t="s">
        <v>10</v>
      </c>
      <c r="C70" s="3">
        <v>44069</v>
      </c>
      <c r="D70" s="1">
        <v>15</v>
      </c>
      <c r="E70" s="1">
        <v>5</v>
      </c>
      <c r="F70" s="1">
        <v>24</v>
      </c>
      <c r="G70" s="1">
        <v>2</v>
      </c>
      <c r="I70" s="1" t="s">
        <v>30</v>
      </c>
    </row>
    <row r="71" spans="1:9" ht="14.25" customHeight="1" x14ac:dyDescent="0.35">
      <c r="A71" s="1" t="s">
        <v>9</v>
      </c>
      <c r="B71" s="1" t="s">
        <v>10</v>
      </c>
      <c r="C71" s="3">
        <v>44069</v>
      </c>
      <c r="D71" s="1">
        <v>15</v>
      </c>
      <c r="E71" s="1">
        <v>4</v>
      </c>
      <c r="F71" s="1">
        <v>22</v>
      </c>
      <c r="G71" s="1">
        <v>2</v>
      </c>
      <c r="I71" s="1" t="s">
        <v>30</v>
      </c>
    </row>
    <row r="72" spans="1:9" ht="14.25" customHeight="1" x14ac:dyDescent="0.35">
      <c r="A72" s="1" t="s">
        <v>9</v>
      </c>
      <c r="B72" s="1" t="s">
        <v>10</v>
      </c>
      <c r="C72" s="3">
        <v>44069</v>
      </c>
      <c r="D72" s="1">
        <v>15</v>
      </c>
      <c r="E72" s="1">
        <v>9</v>
      </c>
      <c r="F72" s="1">
        <v>27</v>
      </c>
      <c r="G72" s="1">
        <v>1</v>
      </c>
      <c r="I72" s="1" t="s">
        <v>30</v>
      </c>
    </row>
    <row r="73" spans="1:9" ht="14.25" customHeight="1" x14ac:dyDescent="0.35">
      <c r="A73" s="1" t="s">
        <v>9</v>
      </c>
      <c r="B73" s="1" t="s">
        <v>10</v>
      </c>
      <c r="C73" s="3">
        <v>44069</v>
      </c>
      <c r="D73" s="1">
        <v>15</v>
      </c>
      <c r="E73" s="1">
        <v>5</v>
      </c>
      <c r="F73" s="1">
        <v>22</v>
      </c>
      <c r="G73" s="1">
        <v>4</v>
      </c>
      <c r="I73" s="1" t="s">
        <v>30</v>
      </c>
    </row>
    <row r="74" spans="1:9" ht="14.25" customHeight="1" x14ac:dyDescent="0.35">
      <c r="A74" s="1" t="s">
        <v>9</v>
      </c>
      <c r="B74" s="1" t="s">
        <v>10</v>
      </c>
      <c r="C74" s="3">
        <v>44069</v>
      </c>
      <c r="D74" s="1">
        <v>15</v>
      </c>
      <c r="E74" s="1">
        <v>6</v>
      </c>
      <c r="F74" s="1">
        <v>38</v>
      </c>
      <c r="G74" s="1">
        <v>4</v>
      </c>
      <c r="I74" s="1" t="s">
        <v>30</v>
      </c>
    </row>
    <row r="75" spans="1:9" ht="14.25" customHeight="1" x14ac:dyDescent="0.35">
      <c r="A75" s="1" t="s">
        <v>9</v>
      </c>
      <c r="B75" s="1" t="s">
        <v>10</v>
      </c>
      <c r="C75" s="3">
        <v>44069</v>
      </c>
      <c r="D75" s="1">
        <v>15</v>
      </c>
      <c r="E75" s="1">
        <v>7</v>
      </c>
      <c r="F75" s="1">
        <v>27</v>
      </c>
      <c r="G75" s="1">
        <v>4</v>
      </c>
      <c r="I75" s="1" t="s">
        <v>30</v>
      </c>
    </row>
    <row r="76" spans="1:9" ht="14.25" customHeight="1" x14ac:dyDescent="0.35">
      <c r="A76" s="1" t="s">
        <v>9</v>
      </c>
      <c r="B76" s="1" t="s">
        <v>10</v>
      </c>
      <c r="C76" s="3">
        <v>44069</v>
      </c>
      <c r="D76" s="1">
        <v>16</v>
      </c>
      <c r="E76" s="1">
        <v>4</v>
      </c>
      <c r="F76" s="1">
        <v>16</v>
      </c>
      <c r="G76" s="1">
        <v>3</v>
      </c>
      <c r="I76" s="1" t="s">
        <v>30</v>
      </c>
    </row>
    <row r="77" spans="1:9" ht="14.25" customHeight="1" x14ac:dyDescent="0.35">
      <c r="A77" s="1" t="s">
        <v>9</v>
      </c>
      <c r="B77" s="1" t="s">
        <v>10</v>
      </c>
      <c r="C77" s="3">
        <v>44069</v>
      </c>
      <c r="D77" s="1">
        <v>16</v>
      </c>
      <c r="E77" s="1">
        <v>4</v>
      </c>
      <c r="F77" s="1">
        <v>21</v>
      </c>
      <c r="G77" s="1">
        <v>3</v>
      </c>
      <c r="I77" s="1" t="s">
        <v>30</v>
      </c>
    </row>
    <row r="78" spans="1:9" ht="14.25" customHeight="1" x14ac:dyDescent="0.35">
      <c r="A78" s="1" t="s">
        <v>9</v>
      </c>
      <c r="B78" s="1" t="s">
        <v>10</v>
      </c>
      <c r="C78" s="3">
        <v>44069</v>
      </c>
      <c r="D78" s="1">
        <v>16</v>
      </c>
      <c r="E78" s="1">
        <v>3</v>
      </c>
      <c r="F78" s="1">
        <v>19</v>
      </c>
      <c r="G78" s="1">
        <v>2</v>
      </c>
      <c r="I78" s="1" t="s">
        <v>30</v>
      </c>
    </row>
    <row r="79" spans="1:9" ht="14.25" customHeight="1" x14ac:dyDescent="0.35">
      <c r="A79" s="1" t="s">
        <v>9</v>
      </c>
      <c r="B79" s="1" t="s">
        <v>10</v>
      </c>
      <c r="C79" s="3">
        <v>44069</v>
      </c>
      <c r="D79" s="1">
        <v>16</v>
      </c>
      <c r="E79" s="1">
        <v>6</v>
      </c>
      <c r="F79" s="1">
        <v>28</v>
      </c>
      <c r="G79" s="1">
        <v>3</v>
      </c>
      <c r="I79" s="1" t="s">
        <v>30</v>
      </c>
    </row>
    <row r="80" spans="1:9" ht="14.25" customHeight="1" x14ac:dyDescent="0.35">
      <c r="A80" s="1" t="s">
        <v>9</v>
      </c>
      <c r="B80" s="1" t="s">
        <v>10</v>
      </c>
      <c r="C80" s="3">
        <v>44069</v>
      </c>
      <c r="D80" s="1">
        <v>16</v>
      </c>
      <c r="E80" s="1">
        <v>7</v>
      </c>
      <c r="F80" s="1">
        <v>30</v>
      </c>
      <c r="G80" s="1">
        <v>3</v>
      </c>
      <c r="I80" s="1" t="s">
        <v>30</v>
      </c>
    </row>
    <row r="81" spans="1:9" ht="14.25" customHeight="1" x14ac:dyDescent="0.35">
      <c r="A81" s="1" t="s">
        <v>9</v>
      </c>
      <c r="B81" s="1" t="s">
        <v>10</v>
      </c>
      <c r="C81" s="3">
        <v>44069</v>
      </c>
      <c r="D81" s="1">
        <v>17</v>
      </c>
      <c r="E81" s="1">
        <v>10</v>
      </c>
      <c r="F81" s="1">
        <v>19</v>
      </c>
      <c r="G81" s="1">
        <v>2</v>
      </c>
      <c r="I81" s="1" t="s">
        <v>30</v>
      </c>
    </row>
    <row r="82" spans="1:9" ht="14.25" customHeight="1" x14ac:dyDescent="0.35">
      <c r="A82" s="1" t="s">
        <v>9</v>
      </c>
      <c r="B82" s="1" t="s">
        <v>10</v>
      </c>
      <c r="C82" s="3">
        <v>44069</v>
      </c>
      <c r="D82" s="1">
        <v>17</v>
      </c>
      <c r="E82" s="1">
        <v>4</v>
      </c>
      <c r="F82" s="1">
        <v>37</v>
      </c>
      <c r="G82" s="1">
        <v>3</v>
      </c>
      <c r="I82" s="1" t="s">
        <v>30</v>
      </c>
    </row>
    <row r="83" spans="1:9" ht="14.25" customHeight="1" x14ac:dyDescent="0.35">
      <c r="A83" s="1" t="s">
        <v>9</v>
      </c>
      <c r="B83" s="1" t="s">
        <v>10</v>
      </c>
      <c r="C83" s="3">
        <v>44069</v>
      </c>
      <c r="D83" s="1">
        <v>17</v>
      </c>
      <c r="E83" s="1">
        <v>2</v>
      </c>
      <c r="F83" s="1">
        <v>30</v>
      </c>
      <c r="G83" s="1">
        <v>4</v>
      </c>
      <c r="I83" s="1" t="s">
        <v>30</v>
      </c>
    </row>
    <row r="84" spans="1:9" ht="14.25" customHeight="1" x14ac:dyDescent="0.35">
      <c r="A84" s="1" t="s">
        <v>9</v>
      </c>
      <c r="B84" s="1" t="s">
        <v>10</v>
      </c>
      <c r="C84" s="3">
        <v>44069</v>
      </c>
      <c r="D84" s="1">
        <v>17</v>
      </c>
      <c r="E84" s="1">
        <v>8</v>
      </c>
      <c r="F84" s="1">
        <v>35</v>
      </c>
      <c r="G84" s="1">
        <v>4</v>
      </c>
      <c r="I84" s="1" t="s">
        <v>30</v>
      </c>
    </row>
    <row r="85" spans="1:9" ht="14.25" customHeight="1" x14ac:dyDescent="0.35">
      <c r="A85" s="1" t="s">
        <v>9</v>
      </c>
      <c r="B85" s="1" t="s">
        <v>10</v>
      </c>
      <c r="C85" s="3">
        <v>44069</v>
      </c>
      <c r="D85" s="1">
        <v>18</v>
      </c>
      <c r="E85" s="1">
        <v>6</v>
      </c>
      <c r="F85" s="1">
        <v>28</v>
      </c>
      <c r="G85" s="1">
        <v>4</v>
      </c>
      <c r="I85" s="1" t="s">
        <v>30</v>
      </c>
    </row>
    <row r="86" spans="1:9" ht="14.25" customHeight="1" x14ac:dyDescent="0.35">
      <c r="A86" s="1" t="s">
        <v>9</v>
      </c>
      <c r="B86" s="1" t="s">
        <v>10</v>
      </c>
      <c r="C86" s="3">
        <v>44069</v>
      </c>
      <c r="D86" s="1">
        <v>18</v>
      </c>
      <c r="E86" s="1">
        <v>6</v>
      </c>
      <c r="F86" s="1">
        <v>36</v>
      </c>
      <c r="G86" s="1">
        <v>4</v>
      </c>
      <c r="I86" s="1" t="s">
        <v>30</v>
      </c>
    </row>
    <row r="87" spans="1:9" ht="14.25" customHeight="1" x14ac:dyDescent="0.35">
      <c r="A87" s="1" t="s">
        <v>9</v>
      </c>
      <c r="B87" s="1" t="s">
        <v>10</v>
      </c>
      <c r="C87" s="3">
        <v>44069</v>
      </c>
      <c r="D87" s="1">
        <v>18</v>
      </c>
      <c r="E87" s="1">
        <v>5</v>
      </c>
      <c r="F87" s="1">
        <v>36</v>
      </c>
      <c r="G87" s="1">
        <v>4</v>
      </c>
      <c r="I87" s="1" t="s">
        <v>30</v>
      </c>
    </row>
    <row r="88" spans="1:9" ht="14.25" customHeight="1" x14ac:dyDescent="0.35">
      <c r="A88" s="1" t="s">
        <v>9</v>
      </c>
      <c r="B88" s="1" t="s">
        <v>10</v>
      </c>
      <c r="C88" s="3">
        <v>44069</v>
      </c>
      <c r="D88" s="1">
        <v>19</v>
      </c>
      <c r="E88" s="1">
        <v>4</v>
      </c>
      <c r="F88" s="1">
        <v>19</v>
      </c>
      <c r="G88" s="1">
        <v>4</v>
      </c>
      <c r="I88" s="1" t="s">
        <v>30</v>
      </c>
    </row>
    <row r="89" spans="1:9" ht="14.25" customHeight="1" x14ac:dyDescent="0.35">
      <c r="A89" s="1" t="s">
        <v>9</v>
      </c>
      <c r="B89" s="1" t="s">
        <v>10</v>
      </c>
      <c r="C89" s="3">
        <v>44069</v>
      </c>
      <c r="D89" s="1">
        <v>19</v>
      </c>
      <c r="E89" s="1">
        <v>3</v>
      </c>
      <c r="F89" s="1">
        <v>23</v>
      </c>
      <c r="G89" s="1">
        <v>3</v>
      </c>
      <c r="I89" s="1" t="s">
        <v>30</v>
      </c>
    </row>
    <row r="90" spans="1:9" ht="14.25" customHeight="1" x14ac:dyDescent="0.35">
      <c r="A90" s="1" t="s">
        <v>9</v>
      </c>
      <c r="B90" s="1" t="s">
        <v>10</v>
      </c>
      <c r="C90" s="3">
        <v>44069</v>
      </c>
      <c r="D90" s="1">
        <v>19</v>
      </c>
      <c r="E90" s="1">
        <v>4</v>
      </c>
      <c r="F90" s="1">
        <v>24</v>
      </c>
      <c r="G90" s="1">
        <v>4</v>
      </c>
      <c r="I90" s="1" t="s">
        <v>30</v>
      </c>
    </row>
    <row r="91" spans="1:9" ht="14.25" customHeight="1" x14ac:dyDescent="0.35">
      <c r="A91" s="1" t="s">
        <v>9</v>
      </c>
      <c r="B91" s="1" t="s">
        <v>10</v>
      </c>
      <c r="C91" s="3">
        <v>44069</v>
      </c>
      <c r="D91" s="1">
        <v>19</v>
      </c>
      <c r="E91" s="1">
        <v>2</v>
      </c>
      <c r="F91" s="1">
        <v>17</v>
      </c>
      <c r="G91" s="1">
        <v>3</v>
      </c>
      <c r="I91" s="1" t="s">
        <v>30</v>
      </c>
    </row>
    <row r="92" spans="1:9" ht="14.25" customHeight="1" x14ac:dyDescent="0.35">
      <c r="A92" s="1" t="s">
        <v>9</v>
      </c>
      <c r="B92" s="1" t="s">
        <v>10</v>
      </c>
      <c r="C92" s="3">
        <v>44069</v>
      </c>
      <c r="D92" s="1">
        <v>20</v>
      </c>
      <c r="E92" s="1">
        <v>5</v>
      </c>
      <c r="F92" s="1">
        <v>33</v>
      </c>
      <c r="G92" s="1">
        <v>3</v>
      </c>
      <c r="I92" s="1" t="s">
        <v>30</v>
      </c>
    </row>
    <row r="93" spans="1:9" ht="14.25" customHeight="1" x14ac:dyDescent="0.35">
      <c r="A93" s="1" t="s">
        <v>9</v>
      </c>
      <c r="B93" s="1" t="s">
        <v>10</v>
      </c>
      <c r="C93" s="3">
        <v>44069</v>
      </c>
      <c r="D93" s="1">
        <v>20</v>
      </c>
      <c r="E93" s="1">
        <v>3</v>
      </c>
      <c r="F93" s="1">
        <v>18</v>
      </c>
      <c r="G93" s="1">
        <v>3</v>
      </c>
      <c r="I93" s="1" t="s">
        <v>30</v>
      </c>
    </row>
    <row r="94" spans="1:9" ht="14.25" customHeight="1" x14ac:dyDescent="0.35">
      <c r="A94" s="1" t="s">
        <v>9</v>
      </c>
      <c r="B94" s="1" t="s">
        <v>10</v>
      </c>
      <c r="C94" s="3">
        <v>44069</v>
      </c>
      <c r="D94" s="1">
        <v>20</v>
      </c>
      <c r="E94" s="1">
        <v>1</v>
      </c>
      <c r="F94" s="1">
        <v>2</v>
      </c>
      <c r="I94" s="1" t="s">
        <v>30</v>
      </c>
    </row>
    <row r="95" spans="1:9" ht="14.25" customHeight="1" x14ac:dyDescent="0.35">
      <c r="A95" s="1" t="s">
        <v>9</v>
      </c>
      <c r="B95" s="1" t="s">
        <v>10</v>
      </c>
      <c r="C95" s="3">
        <v>44069</v>
      </c>
      <c r="D95" s="1">
        <v>20</v>
      </c>
      <c r="E95" s="1">
        <v>1</v>
      </c>
      <c r="F95" s="1">
        <v>10</v>
      </c>
      <c r="G95" s="1">
        <v>1</v>
      </c>
      <c r="I95" s="1" t="s">
        <v>30</v>
      </c>
    </row>
    <row r="96" spans="1:9" ht="14.25" customHeight="1" x14ac:dyDescent="0.35">
      <c r="A96" s="1" t="s">
        <v>9</v>
      </c>
      <c r="B96" s="1" t="s">
        <v>10</v>
      </c>
      <c r="C96" s="3">
        <v>44069</v>
      </c>
      <c r="D96" s="1">
        <v>20</v>
      </c>
      <c r="E96" s="1">
        <v>3</v>
      </c>
      <c r="F96" s="1">
        <v>19</v>
      </c>
      <c r="G96" s="1">
        <v>3</v>
      </c>
      <c r="I96" s="1" t="s">
        <v>30</v>
      </c>
    </row>
    <row r="97" spans="4:8" ht="14.25" customHeight="1" x14ac:dyDescent="0.35">
      <c r="D97" s="26" t="s">
        <v>126</v>
      </c>
      <c r="E97" s="6">
        <f>AVERAGE(E2:E96)</f>
        <v>5.8210526315789473</v>
      </c>
      <c r="F97" s="6">
        <f>AVERAGE(F2:F96)</f>
        <v>31.984210526315788</v>
      </c>
    </row>
    <row r="98" spans="4:8" ht="14.25" customHeight="1" x14ac:dyDescent="0.35">
      <c r="F98" s="1" t="s">
        <v>14</v>
      </c>
      <c r="G98" s="1">
        <f>COUNTBLANK(G2:G96)</f>
        <v>1</v>
      </c>
      <c r="H98">
        <f>(G98/95)*100</f>
        <v>1.0526315789473684</v>
      </c>
    </row>
    <row r="99" spans="4:8" ht="14.25" customHeight="1" x14ac:dyDescent="0.35">
      <c r="F99" s="1" t="s">
        <v>15</v>
      </c>
      <c r="G99" s="1">
        <f>COUNTIF(G2:G96,1)</f>
        <v>2</v>
      </c>
      <c r="H99">
        <f>(G99/95)*100</f>
        <v>2.1052631578947367</v>
      </c>
    </row>
    <row r="100" spans="4:8" ht="14.25" customHeight="1" x14ac:dyDescent="0.35">
      <c r="F100" s="1" t="s">
        <v>16</v>
      </c>
      <c r="G100" s="1">
        <f>COUNTIF(G2:G96,2)</f>
        <v>8</v>
      </c>
      <c r="H100">
        <f>(G100/95)*100</f>
        <v>8.4210526315789469</v>
      </c>
    </row>
    <row r="101" spans="4:8" ht="14.25" customHeight="1" x14ac:dyDescent="0.35">
      <c r="F101" s="1" t="s">
        <v>17</v>
      </c>
      <c r="G101" s="1">
        <f>COUNTIF(G2:G96,3)</f>
        <v>26</v>
      </c>
      <c r="H101">
        <f>(G101/95)*100</f>
        <v>27.368421052631582</v>
      </c>
    </row>
    <row r="102" spans="4:8" ht="14.25" customHeight="1" x14ac:dyDescent="0.35">
      <c r="F102" s="1" t="s">
        <v>18</v>
      </c>
      <c r="G102" s="1">
        <f>COUNTIF(G2:G96,4)</f>
        <v>58</v>
      </c>
      <c r="H102">
        <f>(G102/95)*100</f>
        <v>61.05263157894737</v>
      </c>
    </row>
    <row r="103" spans="4:8" ht="14.25" customHeight="1" x14ac:dyDescent="0.35"/>
    <row r="104" spans="4:8" ht="14.25" customHeight="1" x14ac:dyDescent="0.35">
      <c r="G104">
        <f>SUM(G98:G102)</f>
        <v>95</v>
      </c>
      <c r="H104">
        <f>SUM(H98:H102)</f>
        <v>100</v>
      </c>
    </row>
    <row r="105" spans="4:8" ht="14.25" customHeight="1" x14ac:dyDescent="0.35"/>
    <row r="106" spans="4:8" ht="14.25" customHeight="1" x14ac:dyDescent="0.35"/>
    <row r="107" spans="4:8" ht="14.25" customHeight="1" x14ac:dyDescent="0.35"/>
    <row r="108" spans="4:8" ht="14.25" customHeight="1" x14ac:dyDescent="0.35"/>
    <row r="109" spans="4:8" ht="14.25" customHeight="1" x14ac:dyDescent="0.35"/>
    <row r="110" spans="4:8" ht="14.25" customHeight="1" x14ac:dyDescent="0.35"/>
    <row r="111" spans="4:8" ht="14.25" customHeight="1" x14ac:dyDescent="0.35"/>
    <row r="112" spans="4:8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zoomScale="90" zoomScaleNormal="90" workbookViewId="0">
      <selection activeCell="H129" sqref="H2:H129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44104</v>
      </c>
      <c r="D2" s="1">
        <v>1</v>
      </c>
      <c r="E2" s="1">
        <v>1</v>
      </c>
      <c r="F2" s="1">
        <v>14</v>
      </c>
      <c r="G2" s="1">
        <v>15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44104</v>
      </c>
      <c r="D3" s="1">
        <v>1</v>
      </c>
      <c r="E3" s="1">
        <v>1</v>
      </c>
      <c r="F3" s="1">
        <v>3</v>
      </c>
      <c r="G3" s="1">
        <v>3</v>
      </c>
      <c r="J3" s="1" t="s">
        <v>28</v>
      </c>
      <c r="L3" s="1" t="s">
        <v>29</v>
      </c>
    </row>
    <row r="4" spans="1:12" ht="14.25" customHeight="1" x14ac:dyDescent="0.35">
      <c r="A4" s="1" t="s">
        <v>9</v>
      </c>
      <c r="B4" s="1" t="s">
        <v>10</v>
      </c>
      <c r="C4" s="3">
        <v>44104</v>
      </c>
      <c r="D4" s="1">
        <v>1</v>
      </c>
      <c r="E4" s="1">
        <v>1</v>
      </c>
      <c r="F4" s="1">
        <v>2</v>
      </c>
      <c r="G4" s="1">
        <v>8</v>
      </c>
      <c r="J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44104</v>
      </c>
      <c r="D5" s="1">
        <v>1</v>
      </c>
      <c r="E5" s="1">
        <v>1</v>
      </c>
      <c r="F5" s="1">
        <v>2</v>
      </c>
      <c r="G5" s="1">
        <v>2</v>
      </c>
      <c r="J5" s="1" t="s">
        <v>28</v>
      </c>
    </row>
    <row r="6" spans="1:12" ht="14.25" customHeight="1" x14ac:dyDescent="0.35">
      <c r="A6" s="1" t="s">
        <v>9</v>
      </c>
      <c r="B6" s="1" t="s">
        <v>10</v>
      </c>
      <c r="C6" s="3">
        <v>44104</v>
      </c>
      <c r="D6" s="1">
        <v>1</v>
      </c>
      <c r="E6" s="1">
        <v>1</v>
      </c>
      <c r="F6" s="1">
        <v>3</v>
      </c>
      <c r="G6" s="1">
        <v>5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44104</v>
      </c>
      <c r="D7" s="1">
        <v>1</v>
      </c>
      <c r="E7" s="1">
        <v>1</v>
      </c>
      <c r="F7" s="1">
        <v>2</v>
      </c>
      <c r="G7" s="1">
        <v>3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44104</v>
      </c>
      <c r="D8" s="1">
        <v>1</v>
      </c>
      <c r="E8" s="1">
        <v>1</v>
      </c>
      <c r="F8" s="1">
        <v>1</v>
      </c>
      <c r="G8" s="1">
        <v>1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44104</v>
      </c>
      <c r="D9" s="1">
        <v>1</v>
      </c>
      <c r="E9" s="1">
        <v>1</v>
      </c>
      <c r="F9" s="1">
        <v>1</v>
      </c>
      <c r="G9" s="1">
        <v>1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44104</v>
      </c>
      <c r="D10" s="1">
        <v>1</v>
      </c>
      <c r="E10" s="1">
        <v>1</v>
      </c>
      <c r="F10" s="1">
        <v>5</v>
      </c>
      <c r="G10" s="1">
        <v>5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44104</v>
      </c>
      <c r="D11" s="1">
        <v>1</v>
      </c>
      <c r="E11" s="1">
        <v>1</v>
      </c>
      <c r="F11" s="1">
        <v>2</v>
      </c>
      <c r="G11" s="1">
        <v>3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44104</v>
      </c>
      <c r="D12" s="1">
        <v>2</v>
      </c>
      <c r="E12" s="1">
        <v>2</v>
      </c>
      <c r="F12" s="1">
        <v>2</v>
      </c>
      <c r="G12" s="1">
        <v>2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44104</v>
      </c>
      <c r="D13" s="1">
        <v>2</v>
      </c>
      <c r="E13" s="1">
        <v>2</v>
      </c>
      <c r="F13" s="1">
        <v>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44104</v>
      </c>
      <c r="D14" s="1">
        <v>2</v>
      </c>
      <c r="E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44104</v>
      </c>
      <c r="D15" s="1">
        <v>2</v>
      </c>
      <c r="E15" s="1">
        <v>2</v>
      </c>
      <c r="F15" s="1">
        <v>1</v>
      </c>
      <c r="G15" s="1">
        <v>1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44104</v>
      </c>
      <c r="D16" s="1">
        <v>2</v>
      </c>
      <c r="E16" s="1">
        <v>2</v>
      </c>
      <c r="F16" s="1">
        <v>3</v>
      </c>
      <c r="G16" s="1">
        <v>3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44104</v>
      </c>
      <c r="D17" s="1">
        <v>2</v>
      </c>
      <c r="E17" s="1">
        <v>2</v>
      </c>
      <c r="F17" s="1">
        <v>2</v>
      </c>
      <c r="G17" s="1">
        <v>2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44104</v>
      </c>
      <c r="D18" s="1">
        <v>2</v>
      </c>
      <c r="E18" s="1">
        <v>2</v>
      </c>
      <c r="F18" s="1">
        <v>2</v>
      </c>
      <c r="G18" s="1">
        <v>2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44104</v>
      </c>
      <c r="D19" s="1">
        <v>2</v>
      </c>
      <c r="E19" s="1">
        <v>2</v>
      </c>
      <c r="F19" s="1">
        <v>1</v>
      </c>
      <c r="G19" s="1">
        <v>1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44104</v>
      </c>
      <c r="D20" s="1">
        <v>2</v>
      </c>
      <c r="E20" s="1">
        <v>2</v>
      </c>
      <c r="F20" s="1">
        <v>2</v>
      </c>
      <c r="G20" s="1">
        <v>2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44104</v>
      </c>
      <c r="D21" s="1">
        <v>2</v>
      </c>
      <c r="E21" s="1">
        <v>2</v>
      </c>
      <c r="F21" s="1">
        <v>4</v>
      </c>
      <c r="G21" s="1">
        <v>4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44104</v>
      </c>
      <c r="D22" s="1">
        <v>2</v>
      </c>
      <c r="E22" s="1">
        <v>2</v>
      </c>
      <c r="F22" s="1">
        <v>4</v>
      </c>
      <c r="G22" s="1">
        <v>6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44104</v>
      </c>
      <c r="D23" s="1">
        <v>2</v>
      </c>
      <c r="E23" s="1">
        <v>2</v>
      </c>
      <c r="F23" s="1">
        <v>6</v>
      </c>
      <c r="G23" s="1">
        <v>6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44104</v>
      </c>
      <c r="D24" s="1">
        <v>2</v>
      </c>
      <c r="E24" s="1">
        <v>2</v>
      </c>
      <c r="F24" s="1">
        <v>1</v>
      </c>
      <c r="G24" s="1">
        <v>1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44104</v>
      </c>
      <c r="D25" s="1">
        <v>3</v>
      </c>
      <c r="E25" s="1">
        <v>3</v>
      </c>
      <c r="F25" s="1">
        <v>2</v>
      </c>
      <c r="G25" s="1">
        <v>2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44104</v>
      </c>
      <c r="D26" s="1">
        <v>3</v>
      </c>
      <c r="E26" s="1">
        <v>3</v>
      </c>
      <c r="F26" s="1">
        <v>1</v>
      </c>
      <c r="G26" s="1">
        <v>1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44104</v>
      </c>
      <c r="D27" s="1">
        <v>3</v>
      </c>
      <c r="E27" s="1">
        <v>3</v>
      </c>
      <c r="F27" s="1">
        <v>3</v>
      </c>
      <c r="G27" s="1">
        <v>3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44104</v>
      </c>
      <c r="D28" s="1">
        <v>3</v>
      </c>
      <c r="E28" s="1">
        <v>3</v>
      </c>
      <c r="F28" s="1">
        <v>2</v>
      </c>
      <c r="G28" s="1">
        <v>2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44104</v>
      </c>
      <c r="D29" s="1">
        <v>3</v>
      </c>
      <c r="E29" s="1">
        <v>3</v>
      </c>
      <c r="F29" s="1">
        <v>4</v>
      </c>
      <c r="G29" s="1">
        <v>5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44104</v>
      </c>
      <c r="D30" s="1">
        <v>3</v>
      </c>
      <c r="E30" s="1">
        <v>3</v>
      </c>
      <c r="F30" s="1">
        <v>5</v>
      </c>
      <c r="G30" s="1">
        <v>6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44104</v>
      </c>
      <c r="D31" s="1">
        <v>3</v>
      </c>
      <c r="E31" s="1">
        <v>3</v>
      </c>
      <c r="F31" s="1">
        <v>4</v>
      </c>
      <c r="G31" s="1">
        <v>4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44104</v>
      </c>
      <c r="D32" s="1">
        <v>3</v>
      </c>
      <c r="E32" s="1">
        <v>3</v>
      </c>
      <c r="F32" s="1">
        <v>2</v>
      </c>
      <c r="G32" s="1">
        <v>2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44104</v>
      </c>
      <c r="D33" s="1">
        <v>3</v>
      </c>
      <c r="E33" s="1">
        <v>3</v>
      </c>
      <c r="F33" s="1">
        <v>1</v>
      </c>
      <c r="G33" s="1">
        <v>1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44104</v>
      </c>
      <c r="D34" s="1">
        <v>4</v>
      </c>
      <c r="E34" s="1">
        <v>4</v>
      </c>
      <c r="F34" s="1">
        <v>1</v>
      </c>
      <c r="G34" s="1">
        <v>1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44104</v>
      </c>
      <c r="D35" s="1">
        <v>4</v>
      </c>
      <c r="E35" s="1">
        <v>4</v>
      </c>
      <c r="F35" s="1">
        <v>2</v>
      </c>
      <c r="G35" s="1">
        <v>2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44104</v>
      </c>
      <c r="D36" s="1">
        <v>4</v>
      </c>
      <c r="E36" s="1">
        <v>4</v>
      </c>
      <c r="F36" s="1">
        <v>2</v>
      </c>
      <c r="G36" s="1">
        <v>2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44104</v>
      </c>
      <c r="D37" s="1">
        <v>4</v>
      </c>
      <c r="E37" s="1">
        <v>4</v>
      </c>
      <c r="F37" s="1">
        <v>2</v>
      </c>
      <c r="G37" s="1">
        <v>4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44104</v>
      </c>
      <c r="D38" s="1">
        <v>4</v>
      </c>
      <c r="E38" s="1">
        <v>4</v>
      </c>
      <c r="F38" s="1">
        <v>2</v>
      </c>
      <c r="G38" s="1">
        <v>2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44104</v>
      </c>
      <c r="D39" s="1">
        <v>4</v>
      </c>
      <c r="E39" s="1">
        <v>4</v>
      </c>
      <c r="F39" s="1">
        <v>1</v>
      </c>
      <c r="G39" s="1">
        <v>1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44104</v>
      </c>
      <c r="D40" s="1">
        <v>4</v>
      </c>
      <c r="E40" s="1">
        <v>4</v>
      </c>
      <c r="F40" s="1">
        <v>1</v>
      </c>
      <c r="G40" s="1">
        <v>1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44104</v>
      </c>
      <c r="D41" s="1">
        <v>4</v>
      </c>
      <c r="E41" s="1">
        <v>4</v>
      </c>
      <c r="F41" s="1">
        <v>0.5</v>
      </c>
      <c r="G41" s="1">
        <v>0.5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44104</v>
      </c>
      <c r="D42" s="1">
        <v>4</v>
      </c>
      <c r="E42" s="1">
        <v>4</v>
      </c>
      <c r="F42" s="1">
        <v>7</v>
      </c>
      <c r="G42" s="1">
        <v>8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44104</v>
      </c>
      <c r="D43" s="1">
        <v>5</v>
      </c>
      <c r="E43" s="1">
        <v>5</v>
      </c>
      <c r="F43" s="1">
        <v>4</v>
      </c>
      <c r="G43" s="1">
        <v>4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44104</v>
      </c>
      <c r="D44" s="1">
        <v>5</v>
      </c>
      <c r="E44" s="1">
        <v>5</v>
      </c>
      <c r="F44" s="1">
        <v>4</v>
      </c>
      <c r="G44" s="1">
        <v>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44104</v>
      </c>
      <c r="D45" s="1">
        <v>5</v>
      </c>
      <c r="E45" s="1">
        <v>5</v>
      </c>
      <c r="F45" s="1">
        <v>3</v>
      </c>
      <c r="G45" s="1">
        <v>5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44104</v>
      </c>
      <c r="D46" s="1">
        <v>5</v>
      </c>
      <c r="E46" s="1">
        <v>5</v>
      </c>
      <c r="F46" s="1">
        <v>5</v>
      </c>
      <c r="G46" s="1">
        <v>5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44104</v>
      </c>
      <c r="D47" s="1">
        <v>5</v>
      </c>
      <c r="E47" s="1">
        <v>5</v>
      </c>
      <c r="F47" s="1">
        <v>3</v>
      </c>
      <c r="G47" s="1">
        <v>3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44104</v>
      </c>
      <c r="D48" s="1">
        <v>5</v>
      </c>
      <c r="E48" s="1">
        <v>5</v>
      </c>
      <c r="F48" s="1">
        <v>2</v>
      </c>
      <c r="G48" s="1">
        <v>2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44104</v>
      </c>
      <c r="D49" s="1">
        <v>5</v>
      </c>
      <c r="E49" s="1">
        <v>5</v>
      </c>
      <c r="F49" s="1">
        <v>3</v>
      </c>
      <c r="G49" s="1">
        <v>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44104</v>
      </c>
      <c r="D50" s="1">
        <v>6</v>
      </c>
      <c r="E50" s="1">
        <v>6</v>
      </c>
      <c r="F50" s="1">
        <v>5</v>
      </c>
      <c r="G50" s="1">
        <v>6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44104</v>
      </c>
      <c r="D51" s="1">
        <v>6</v>
      </c>
      <c r="E51" s="1">
        <v>6</v>
      </c>
      <c r="F51" s="1">
        <v>7</v>
      </c>
      <c r="G51" s="1">
        <v>7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44104</v>
      </c>
      <c r="D52" s="1">
        <v>6</v>
      </c>
      <c r="E52" s="1">
        <v>6</v>
      </c>
      <c r="F52" s="1">
        <v>1</v>
      </c>
      <c r="G52" s="1">
        <v>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44104</v>
      </c>
      <c r="D53" s="1">
        <v>6</v>
      </c>
      <c r="E53" s="1">
        <v>6</v>
      </c>
      <c r="F53" s="1">
        <v>8</v>
      </c>
      <c r="G53" s="1">
        <v>8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44104</v>
      </c>
      <c r="D54" s="1">
        <v>6</v>
      </c>
      <c r="E54" s="1">
        <v>6</v>
      </c>
      <c r="F54" s="1">
        <v>9</v>
      </c>
      <c r="G54" s="1">
        <v>10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44104</v>
      </c>
      <c r="D55" s="1">
        <v>6</v>
      </c>
      <c r="E55" s="1">
        <v>6</v>
      </c>
      <c r="F55" s="1">
        <v>3</v>
      </c>
      <c r="G55" s="1">
        <v>4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44104</v>
      </c>
      <c r="D56" s="1">
        <v>6</v>
      </c>
      <c r="E56" s="1">
        <v>6</v>
      </c>
      <c r="F56" s="1">
        <v>7</v>
      </c>
      <c r="G56" s="1">
        <v>7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44104</v>
      </c>
      <c r="D57" s="1">
        <v>6</v>
      </c>
      <c r="E57" s="1">
        <v>6</v>
      </c>
      <c r="F57" s="1">
        <v>5</v>
      </c>
      <c r="G57" s="1">
        <v>5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44104</v>
      </c>
      <c r="D58" s="1">
        <v>6</v>
      </c>
      <c r="E58" s="1">
        <v>6</v>
      </c>
      <c r="F58" s="1">
        <v>7</v>
      </c>
      <c r="G58" s="1">
        <v>7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44104</v>
      </c>
      <c r="D59" s="1">
        <v>6</v>
      </c>
      <c r="E59" s="1">
        <v>6</v>
      </c>
      <c r="F59" s="1">
        <v>6</v>
      </c>
      <c r="G59" s="1">
        <v>6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44104</v>
      </c>
      <c r="D60" s="1">
        <v>7</v>
      </c>
      <c r="E60" s="1">
        <v>15</v>
      </c>
      <c r="F60" s="1">
        <v>3</v>
      </c>
      <c r="G60" s="1">
        <v>22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44104</v>
      </c>
      <c r="D61" s="1">
        <v>7</v>
      </c>
      <c r="E61" s="1">
        <v>15</v>
      </c>
      <c r="F61" s="1">
        <v>4</v>
      </c>
      <c r="G61" s="1">
        <v>14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44104</v>
      </c>
      <c r="D62" s="1">
        <v>7</v>
      </c>
      <c r="E62" s="1">
        <v>15</v>
      </c>
      <c r="F62" s="1">
        <v>2</v>
      </c>
      <c r="G62" s="1">
        <v>22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44104</v>
      </c>
      <c r="D63" s="1">
        <v>7</v>
      </c>
      <c r="E63" s="1">
        <v>15</v>
      </c>
      <c r="F63" s="1">
        <v>3</v>
      </c>
      <c r="G63" s="1">
        <v>10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44104</v>
      </c>
      <c r="D64" s="1">
        <v>7</v>
      </c>
      <c r="E64" s="1">
        <v>15</v>
      </c>
      <c r="F64" s="1">
        <v>5</v>
      </c>
      <c r="G64" s="1">
        <v>16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44104</v>
      </c>
      <c r="D65" s="1">
        <v>8</v>
      </c>
      <c r="E65" s="1">
        <v>7</v>
      </c>
      <c r="F65" s="1">
        <v>2</v>
      </c>
      <c r="G65" s="1">
        <v>3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44104</v>
      </c>
      <c r="D66" s="1">
        <v>8</v>
      </c>
      <c r="E66" s="1">
        <v>7</v>
      </c>
      <c r="F66" s="1">
        <v>4</v>
      </c>
      <c r="G66" s="1">
        <v>6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44104</v>
      </c>
      <c r="D67" s="1">
        <v>8</v>
      </c>
      <c r="E67" s="1">
        <v>7</v>
      </c>
      <c r="F67" s="1">
        <v>4</v>
      </c>
      <c r="G67" s="1">
        <v>7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44104</v>
      </c>
      <c r="D68" s="1">
        <v>8</v>
      </c>
      <c r="E68" s="1">
        <v>7</v>
      </c>
      <c r="F68" s="1">
        <v>2</v>
      </c>
      <c r="G68" s="1">
        <v>3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44104</v>
      </c>
      <c r="D69" s="1">
        <v>9</v>
      </c>
      <c r="E69" s="1">
        <v>8</v>
      </c>
      <c r="F69" s="1">
        <v>5</v>
      </c>
      <c r="G69" s="1">
        <v>5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44104</v>
      </c>
      <c r="D70" s="1">
        <v>9</v>
      </c>
      <c r="E70" s="1">
        <v>8</v>
      </c>
      <c r="F70" s="1">
        <v>3</v>
      </c>
      <c r="G70" s="1">
        <v>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44104</v>
      </c>
      <c r="D71" s="1">
        <v>9</v>
      </c>
      <c r="E71" s="1">
        <v>8</v>
      </c>
      <c r="F71" s="1">
        <v>3</v>
      </c>
      <c r="G71" s="1">
        <v>3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44104</v>
      </c>
      <c r="D72" s="1">
        <v>9</v>
      </c>
      <c r="E72" s="1">
        <v>8</v>
      </c>
      <c r="F72" s="1">
        <v>8</v>
      </c>
      <c r="G72" s="1">
        <v>9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44104</v>
      </c>
      <c r="D73" s="1">
        <v>9</v>
      </c>
      <c r="E73" s="1">
        <v>8</v>
      </c>
      <c r="F73" s="1">
        <v>3</v>
      </c>
      <c r="G73" s="1">
        <v>3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44104</v>
      </c>
      <c r="D74" s="1">
        <v>10</v>
      </c>
      <c r="E74" s="1">
        <v>9</v>
      </c>
      <c r="F74" s="1">
        <v>2</v>
      </c>
      <c r="G74" s="1">
        <v>2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44104</v>
      </c>
      <c r="D75" s="1">
        <v>10</v>
      </c>
      <c r="E75" s="1">
        <v>9</v>
      </c>
      <c r="F75" s="1">
        <v>4</v>
      </c>
      <c r="G75" s="1">
        <v>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44104</v>
      </c>
      <c r="D76" s="1">
        <v>10</v>
      </c>
      <c r="E76" s="1">
        <v>9</v>
      </c>
      <c r="F76" s="1">
        <v>9</v>
      </c>
      <c r="G76" s="1">
        <v>9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44104</v>
      </c>
      <c r="D77" s="1">
        <v>10</v>
      </c>
      <c r="E77" s="1">
        <v>9</v>
      </c>
      <c r="F77" s="1">
        <v>4</v>
      </c>
      <c r="G77" s="1">
        <v>4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44104</v>
      </c>
      <c r="D78" s="1">
        <v>10</v>
      </c>
      <c r="E78" s="1">
        <v>9</v>
      </c>
      <c r="F78" s="1">
        <v>4</v>
      </c>
      <c r="G78" s="1">
        <v>4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44104</v>
      </c>
      <c r="D79" s="1">
        <v>10</v>
      </c>
      <c r="E79" s="1">
        <v>9</v>
      </c>
      <c r="F79" s="1">
        <v>1</v>
      </c>
      <c r="G79" s="1">
        <v>1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44104</v>
      </c>
      <c r="D80" s="1">
        <v>11</v>
      </c>
      <c r="E80" s="1">
        <v>10</v>
      </c>
      <c r="F80" s="1">
        <v>3</v>
      </c>
      <c r="G80" s="1">
        <v>3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44104</v>
      </c>
      <c r="D81" s="1">
        <v>11</v>
      </c>
      <c r="E81" s="1">
        <v>10</v>
      </c>
      <c r="F81" s="1">
        <v>3</v>
      </c>
      <c r="G81" s="1">
        <v>3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44104</v>
      </c>
      <c r="D82" s="1">
        <v>11</v>
      </c>
      <c r="E82" s="1">
        <v>10</v>
      </c>
      <c r="F82" s="1">
        <v>2</v>
      </c>
      <c r="G82" s="1">
        <v>4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44104</v>
      </c>
      <c r="D83" s="1">
        <v>11</v>
      </c>
      <c r="E83" s="1">
        <v>10</v>
      </c>
      <c r="F83" s="1">
        <v>3</v>
      </c>
      <c r="G83" s="1">
        <v>3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44104</v>
      </c>
      <c r="D84" s="1">
        <v>11</v>
      </c>
      <c r="E84" s="1">
        <v>10</v>
      </c>
      <c r="F84" s="1">
        <v>3</v>
      </c>
      <c r="G84" s="1">
        <v>3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44104</v>
      </c>
      <c r="D85" s="1">
        <v>11</v>
      </c>
      <c r="E85" s="1">
        <v>10</v>
      </c>
      <c r="F85" s="1">
        <v>5</v>
      </c>
      <c r="G85" s="1">
        <v>5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44104</v>
      </c>
      <c r="D86" s="1">
        <v>11</v>
      </c>
      <c r="E86" s="1">
        <v>10</v>
      </c>
      <c r="F86" s="1">
        <v>7</v>
      </c>
      <c r="G86" s="1">
        <v>9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44104</v>
      </c>
      <c r="D87" s="1">
        <v>12</v>
      </c>
      <c r="E87" s="1">
        <v>11</v>
      </c>
      <c r="F87" s="1">
        <v>7</v>
      </c>
      <c r="G87" s="1">
        <v>7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44104</v>
      </c>
      <c r="D88" s="1">
        <v>12</v>
      </c>
      <c r="E88" s="1">
        <v>11</v>
      </c>
      <c r="F88" s="1">
        <v>4</v>
      </c>
      <c r="G88" s="1">
        <v>4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44104</v>
      </c>
      <c r="D89" s="1">
        <v>12</v>
      </c>
      <c r="E89" s="1">
        <v>11</v>
      </c>
      <c r="F89" s="1">
        <v>3</v>
      </c>
      <c r="G89" s="1">
        <v>3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44104</v>
      </c>
      <c r="D90" s="1">
        <v>12</v>
      </c>
      <c r="E90" s="1">
        <v>11</v>
      </c>
      <c r="F90" s="1">
        <v>2</v>
      </c>
      <c r="G90" s="1">
        <v>2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44104</v>
      </c>
      <c r="D91" s="1">
        <v>12</v>
      </c>
      <c r="E91" s="1">
        <v>11</v>
      </c>
      <c r="F91" s="1">
        <v>3</v>
      </c>
      <c r="G91" s="1">
        <v>3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44104</v>
      </c>
      <c r="D92" s="1">
        <v>12</v>
      </c>
      <c r="E92" s="1">
        <v>11</v>
      </c>
      <c r="F92" s="1">
        <v>4</v>
      </c>
      <c r="G92" s="1">
        <v>4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44104</v>
      </c>
      <c r="D93" s="1">
        <v>12</v>
      </c>
      <c r="E93" s="1">
        <v>11</v>
      </c>
      <c r="F93" s="1">
        <v>4</v>
      </c>
      <c r="G93" s="1">
        <v>4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44104</v>
      </c>
      <c r="D94" s="1">
        <v>13</v>
      </c>
      <c r="E94" s="1">
        <v>12</v>
      </c>
      <c r="F94" s="1">
        <v>6</v>
      </c>
      <c r="G94" s="1">
        <v>6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44104</v>
      </c>
      <c r="D95" s="1">
        <v>13</v>
      </c>
      <c r="E95" s="1">
        <v>12</v>
      </c>
      <c r="F95" s="1">
        <v>7</v>
      </c>
      <c r="G95" s="1">
        <v>7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44104</v>
      </c>
      <c r="D96" s="1">
        <v>13</v>
      </c>
      <c r="E96" s="1">
        <v>12</v>
      </c>
      <c r="F96" s="1">
        <v>5</v>
      </c>
      <c r="G96" s="1">
        <v>5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44104</v>
      </c>
      <c r="D97" s="1">
        <v>13</v>
      </c>
      <c r="E97" s="1">
        <v>12</v>
      </c>
      <c r="F97" s="1">
        <v>4</v>
      </c>
      <c r="G97" s="1">
        <v>5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44104</v>
      </c>
      <c r="D98" s="1">
        <v>13</v>
      </c>
      <c r="E98" s="1">
        <v>12</v>
      </c>
      <c r="F98" s="1">
        <v>4</v>
      </c>
      <c r="G98" s="1">
        <v>4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44104</v>
      </c>
      <c r="D99" s="1">
        <v>14</v>
      </c>
      <c r="E99" s="1">
        <v>13</v>
      </c>
      <c r="F99" s="1">
        <v>8</v>
      </c>
      <c r="G99" s="1">
        <v>8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44104</v>
      </c>
      <c r="D100" s="1">
        <v>14</v>
      </c>
      <c r="E100" s="1">
        <v>13</v>
      </c>
      <c r="F100" s="1">
        <v>3</v>
      </c>
      <c r="G100" s="1">
        <v>3</v>
      </c>
      <c r="J100" s="1" t="s">
        <v>34</v>
      </c>
    </row>
    <row r="101" spans="1:10" ht="14.25" customHeight="1" x14ac:dyDescent="0.35">
      <c r="A101" s="1" t="s">
        <v>9</v>
      </c>
      <c r="B101" s="1" t="s">
        <v>10</v>
      </c>
      <c r="C101" s="3">
        <v>44104</v>
      </c>
      <c r="D101" s="1">
        <v>14</v>
      </c>
      <c r="E101" s="1">
        <v>13</v>
      </c>
      <c r="F101" s="1">
        <v>1</v>
      </c>
      <c r="G101" s="1">
        <v>1</v>
      </c>
      <c r="J101" s="1" t="s">
        <v>34</v>
      </c>
    </row>
    <row r="102" spans="1:10" ht="14.25" customHeight="1" x14ac:dyDescent="0.35">
      <c r="A102" s="1" t="s">
        <v>9</v>
      </c>
      <c r="B102" s="1" t="s">
        <v>10</v>
      </c>
      <c r="C102" s="3">
        <v>44104</v>
      </c>
      <c r="D102" s="1">
        <v>14</v>
      </c>
      <c r="E102" s="1">
        <v>13</v>
      </c>
      <c r="F102" s="1">
        <v>7</v>
      </c>
      <c r="G102" s="1">
        <v>7</v>
      </c>
      <c r="J102" s="1" t="s">
        <v>34</v>
      </c>
    </row>
    <row r="103" spans="1:10" ht="14.25" customHeight="1" x14ac:dyDescent="0.35">
      <c r="A103" s="1" t="s">
        <v>9</v>
      </c>
      <c r="B103" s="1" t="s">
        <v>10</v>
      </c>
      <c r="C103" s="3">
        <v>44104</v>
      </c>
      <c r="D103" s="1">
        <v>14</v>
      </c>
      <c r="E103" s="1">
        <v>13</v>
      </c>
      <c r="F103" s="1">
        <v>5</v>
      </c>
      <c r="G103" s="1">
        <v>5</v>
      </c>
      <c r="J103" s="1" t="s">
        <v>34</v>
      </c>
    </row>
    <row r="104" spans="1:10" ht="14.25" customHeight="1" x14ac:dyDescent="0.35">
      <c r="A104" s="1" t="s">
        <v>9</v>
      </c>
      <c r="B104" s="1" t="s">
        <v>10</v>
      </c>
      <c r="C104" s="3">
        <v>44104</v>
      </c>
      <c r="D104" s="1">
        <v>14</v>
      </c>
      <c r="E104" s="1">
        <v>13</v>
      </c>
      <c r="F104" s="1">
        <v>6</v>
      </c>
      <c r="G104" s="1">
        <v>6</v>
      </c>
      <c r="J104" s="1" t="s">
        <v>34</v>
      </c>
    </row>
    <row r="105" spans="1:10" ht="14.25" customHeight="1" x14ac:dyDescent="0.35">
      <c r="A105" s="1" t="s">
        <v>9</v>
      </c>
      <c r="B105" s="1" t="s">
        <v>10</v>
      </c>
      <c r="C105" s="3">
        <v>44104</v>
      </c>
      <c r="D105" s="1">
        <v>14</v>
      </c>
      <c r="E105" s="1">
        <v>13</v>
      </c>
      <c r="F105" s="1">
        <v>4</v>
      </c>
      <c r="G105" s="1">
        <v>4</v>
      </c>
      <c r="J105" s="1" t="s">
        <v>34</v>
      </c>
    </row>
    <row r="106" spans="1:10" ht="14.25" customHeight="1" x14ac:dyDescent="0.35">
      <c r="A106" s="1" t="s">
        <v>9</v>
      </c>
      <c r="B106" s="1" t="s">
        <v>10</v>
      </c>
      <c r="C106" s="3">
        <v>44104</v>
      </c>
      <c r="D106" s="1">
        <v>14</v>
      </c>
      <c r="E106" s="1">
        <v>13</v>
      </c>
      <c r="F106" s="1">
        <v>2</v>
      </c>
      <c r="G106" s="1">
        <v>3</v>
      </c>
      <c r="J106" s="1" t="s">
        <v>34</v>
      </c>
    </row>
    <row r="107" spans="1:10" ht="14.25" customHeight="1" x14ac:dyDescent="0.35">
      <c r="A107" s="1" t="s">
        <v>9</v>
      </c>
      <c r="B107" s="1" t="s">
        <v>10</v>
      </c>
      <c r="C107" s="3">
        <v>44104</v>
      </c>
      <c r="D107" s="1">
        <v>14</v>
      </c>
      <c r="E107" s="1">
        <v>13</v>
      </c>
      <c r="F107" s="1">
        <v>3</v>
      </c>
      <c r="G107" s="1">
        <v>3</v>
      </c>
      <c r="J107" s="1" t="s">
        <v>34</v>
      </c>
    </row>
    <row r="108" spans="1:10" ht="14.25" customHeight="1" x14ac:dyDescent="0.35">
      <c r="A108" s="1" t="s">
        <v>9</v>
      </c>
      <c r="B108" s="1" t="s">
        <v>10</v>
      </c>
      <c r="C108" s="3">
        <v>44104</v>
      </c>
      <c r="D108" s="1">
        <v>14</v>
      </c>
      <c r="E108" s="1">
        <v>13</v>
      </c>
      <c r="F108" s="1">
        <v>7</v>
      </c>
      <c r="G108" s="1">
        <v>7</v>
      </c>
      <c r="J108" s="1" t="s">
        <v>34</v>
      </c>
    </row>
    <row r="109" spans="1:10" ht="14.25" customHeight="1" x14ac:dyDescent="0.35">
      <c r="A109" s="1" t="s">
        <v>9</v>
      </c>
      <c r="B109" s="1" t="s">
        <v>10</v>
      </c>
      <c r="C109" s="3">
        <v>44104</v>
      </c>
      <c r="D109" s="1">
        <v>14</v>
      </c>
      <c r="E109" s="1">
        <v>13</v>
      </c>
      <c r="F109" s="1">
        <v>3</v>
      </c>
      <c r="G109" s="1">
        <v>3</v>
      </c>
      <c r="J109" s="1" t="s">
        <v>34</v>
      </c>
    </row>
    <row r="110" spans="1:10" ht="14.25" customHeight="1" x14ac:dyDescent="0.35">
      <c r="A110" s="1" t="s">
        <v>9</v>
      </c>
      <c r="B110" s="1" t="s">
        <v>10</v>
      </c>
      <c r="C110" s="3">
        <v>44104</v>
      </c>
      <c r="D110" s="1">
        <v>14</v>
      </c>
      <c r="E110" s="1">
        <v>13</v>
      </c>
      <c r="F110" s="1">
        <v>3</v>
      </c>
      <c r="G110" s="1">
        <v>3</v>
      </c>
      <c r="J110" s="1" t="s">
        <v>34</v>
      </c>
    </row>
    <row r="111" spans="1:10" ht="14.25" customHeight="1" x14ac:dyDescent="0.35">
      <c r="A111" s="1" t="s">
        <v>9</v>
      </c>
      <c r="B111" s="1" t="s">
        <v>10</v>
      </c>
      <c r="C111" s="3">
        <v>44104</v>
      </c>
      <c r="D111" s="1">
        <v>15</v>
      </c>
      <c r="E111" s="1">
        <v>14</v>
      </c>
      <c r="F111" s="1">
        <v>1</v>
      </c>
      <c r="G111" s="1">
        <v>1</v>
      </c>
      <c r="J111" s="1" t="s">
        <v>34</v>
      </c>
    </row>
    <row r="112" spans="1:10" ht="14.25" customHeight="1" x14ac:dyDescent="0.35">
      <c r="A112" s="1" t="s">
        <v>9</v>
      </c>
      <c r="B112" s="1" t="s">
        <v>10</v>
      </c>
      <c r="C112" s="3">
        <v>44104</v>
      </c>
      <c r="D112" s="1">
        <v>15</v>
      </c>
      <c r="E112" s="1">
        <v>14</v>
      </c>
      <c r="F112" s="1">
        <v>4</v>
      </c>
      <c r="G112" s="1">
        <v>8</v>
      </c>
      <c r="J112" s="1" t="s">
        <v>34</v>
      </c>
    </row>
    <row r="113" spans="1:10" ht="14.25" customHeight="1" x14ac:dyDescent="0.35">
      <c r="A113" s="1" t="s">
        <v>9</v>
      </c>
      <c r="B113" s="1" t="s">
        <v>10</v>
      </c>
      <c r="C113" s="3">
        <v>44104</v>
      </c>
      <c r="D113" s="1">
        <v>15</v>
      </c>
      <c r="E113" s="1">
        <v>14</v>
      </c>
      <c r="F113" s="1">
        <v>6</v>
      </c>
      <c r="G113" s="1">
        <v>6</v>
      </c>
      <c r="J113" s="1" t="s">
        <v>34</v>
      </c>
    </row>
    <row r="114" spans="1:10" ht="14.25" customHeight="1" x14ac:dyDescent="0.35">
      <c r="A114" s="1" t="s">
        <v>9</v>
      </c>
      <c r="B114" s="1" t="s">
        <v>10</v>
      </c>
      <c r="C114" s="3">
        <v>44104</v>
      </c>
      <c r="D114" s="1">
        <v>15</v>
      </c>
      <c r="E114" s="1">
        <v>14</v>
      </c>
      <c r="F114" s="1">
        <v>6</v>
      </c>
      <c r="G114" s="1">
        <v>10</v>
      </c>
      <c r="J114" s="1" t="s">
        <v>34</v>
      </c>
    </row>
    <row r="115" spans="1:10" ht="14.25" customHeight="1" x14ac:dyDescent="0.35">
      <c r="A115" s="1" t="s">
        <v>9</v>
      </c>
      <c r="B115" s="1" t="s">
        <v>10</v>
      </c>
      <c r="C115" s="3">
        <v>44104</v>
      </c>
      <c r="D115" s="1">
        <v>15</v>
      </c>
      <c r="E115" s="1">
        <v>14</v>
      </c>
      <c r="F115" s="1">
        <v>3</v>
      </c>
      <c r="G115" s="1">
        <v>3</v>
      </c>
      <c r="J115" s="1" t="s">
        <v>34</v>
      </c>
    </row>
    <row r="116" spans="1:10" ht="14.25" customHeight="1" x14ac:dyDescent="0.35">
      <c r="A116" s="1" t="s">
        <v>9</v>
      </c>
      <c r="B116" s="1" t="s">
        <v>10</v>
      </c>
      <c r="C116" s="3">
        <v>44104</v>
      </c>
      <c r="D116" s="1">
        <v>15</v>
      </c>
      <c r="E116" s="1">
        <v>14</v>
      </c>
      <c r="F116" s="1">
        <v>2</v>
      </c>
      <c r="G116" s="1">
        <v>3</v>
      </c>
      <c r="J116" s="1" t="s">
        <v>34</v>
      </c>
    </row>
    <row r="117" spans="1:10" ht="14.25" customHeight="1" x14ac:dyDescent="0.35">
      <c r="A117" s="1" t="s">
        <v>9</v>
      </c>
      <c r="B117" s="1" t="s">
        <v>10</v>
      </c>
      <c r="C117" s="3">
        <v>44104</v>
      </c>
      <c r="D117" s="1">
        <v>15</v>
      </c>
      <c r="E117" s="1">
        <v>14</v>
      </c>
      <c r="F117" s="1">
        <v>8</v>
      </c>
      <c r="G117" s="1">
        <v>8</v>
      </c>
      <c r="J117" s="1" t="s">
        <v>34</v>
      </c>
    </row>
    <row r="118" spans="1:10" ht="14.25" customHeight="1" x14ac:dyDescent="0.35">
      <c r="A118" s="1" t="s">
        <v>9</v>
      </c>
      <c r="B118" s="1" t="s">
        <v>10</v>
      </c>
      <c r="C118" s="3">
        <v>44104</v>
      </c>
      <c r="D118" s="1">
        <v>15</v>
      </c>
      <c r="E118" s="1">
        <v>14</v>
      </c>
      <c r="F118" s="1">
        <v>3</v>
      </c>
      <c r="G118" s="1">
        <v>4</v>
      </c>
      <c r="J118" s="1" t="s">
        <v>34</v>
      </c>
    </row>
    <row r="119" spans="1:10" ht="14.25" customHeight="1" x14ac:dyDescent="0.35">
      <c r="A119" s="1" t="s">
        <v>9</v>
      </c>
      <c r="B119" s="1" t="s">
        <v>10</v>
      </c>
      <c r="C119" s="3">
        <v>44104</v>
      </c>
      <c r="D119" s="1">
        <v>15</v>
      </c>
      <c r="E119" s="1">
        <v>14</v>
      </c>
      <c r="F119" s="1">
        <v>5</v>
      </c>
      <c r="G119" s="1">
        <v>5</v>
      </c>
      <c r="J119" s="1" t="s">
        <v>34</v>
      </c>
    </row>
    <row r="120" spans="1:10" ht="14.25" customHeight="1" x14ac:dyDescent="0.35">
      <c r="A120" s="1" t="s">
        <v>9</v>
      </c>
      <c r="B120" s="1" t="s">
        <v>10</v>
      </c>
      <c r="C120" s="3">
        <v>44104</v>
      </c>
      <c r="D120" s="1">
        <v>15</v>
      </c>
      <c r="E120" s="1">
        <v>14</v>
      </c>
      <c r="F120" s="1">
        <v>4</v>
      </c>
      <c r="G120" s="1">
        <v>6</v>
      </c>
      <c r="J120" s="1" t="s">
        <v>34</v>
      </c>
    </row>
    <row r="121" spans="1:10" ht="14.25" customHeight="1" x14ac:dyDescent="0.35">
      <c r="A121" s="1" t="s">
        <v>9</v>
      </c>
      <c r="B121" s="1" t="s">
        <v>10</v>
      </c>
      <c r="C121" s="3">
        <v>44104</v>
      </c>
      <c r="D121" s="1">
        <v>16</v>
      </c>
      <c r="E121" s="1">
        <v>16</v>
      </c>
      <c r="F121" s="1">
        <v>8</v>
      </c>
      <c r="G121" s="1">
        <v>8</v>
      </c>
      <c r="J121" s="1" t="s">
        <v>34</v>
      </c>
    </row>
    <row r="122" spans="1:10" ht="14.25" customHeight="1" x14ac:dyDescent="0.35">
      <c r="A122" s="1" t="s">
        <v>9</v>
      </c>
      <c r="B122" s="1" t="s">
        <v>10</v>
      </c>
      <c r="C122" s="3">
        <v>44104</v>
      </c>
      <c r="D122" s="1">
        <v>16</v>
      </c>
      <c r="E122" s="1">
        <v>16</v>
      </c>
      <c r="F122" s="1">
        <v>3</v>
      </c>
      <c r="G122" s="1">
        <v>3</v>
      </c>
      <c r="J122" s="1" t="s">
        <v>34</v>
      </c>
    </row>
    <row r="123" spans="1:10" ht="14.25" customHeight="1" x14ac:dyDescent="0.35">
      <c r="A123" s="1" t="s">
        <v>9</v>
      </c>
      <c r="B123" s="1" t="s">
        <v>10</v>
      </c>
      <c r="C123" s="3">
        <v>44104</v>
      </c>
      <c r="D123" s="1">
        <v>16</v>
      </c>
      <c r="E123" s="1">
        <v>16</v>
      </c>
      <c r="F123" s="1">
        <v>4</v>
      </c>
      <c r="G123" s="1">
        <v>8</v>
      </c>
      <c r="J123" s="1" t="s">
        <v>34</v>
      </c>
    </row>
    <row r="124" spans="1:10" ht="14.25" customHeight="1" x14ac:dyDescent="0.35">
      <c r="A124" s="1" t="s">
        <v>9</v>
      </c>
      <c r="B124" s="1" t="s">
        <v>10</v>
      </c>
      <c r="C124" s="3">
        <v>44104</v>
      </c>
      <c r="D124" s="1">
        <v>16</v>
      </c>
      <c r="E124" s="1">
        <v>16</v>
      </c>
      <c r="F124" s="1">
        <v>6</v>
      </c>
      <c r="G124" s="1">
        <v>9</v>
      </c>
      <c r="J124" s="1" t="s">
        <v>34</v>
      </c>
    </row>
    <row r="125" spans="1:10" ht="14.25" customHeight="1" x14ac:dyDescent="0.35">
      <c r="A125" s="1" t="s">
        <v>9</v>
      </c>
      <c r="B125" s="1" t="s">
        <v>10</v>
      </c>
      <c r="C125" s="3">
        <v>44104</v>
      </c>
      <c r="D125" s="1">
        <v>16</v>
      </c>
      <c r="E125" s="1">
        <v>16</v>
      </c>
      <c r="F125" s="1">
        <v>3</v>
      </c>
      <c r="G125" s="1">
        <v>4</v>
      </c>
      <c r="J125" s="1" t="s">
        <v>34</v>
      </c>
    </row>
    <row r="126" spans="1:10" ht="14.25" customHeight="1" x14ac:dyDescent="0.35">
      <c r="A126" s="1" t="s">
        <v>9</v>
      </c>
      <c r="B126" s="1" t="s">
        <v>10</v>
      </c>
      <c r="C126" s="3">
        <v>44104</v>
      </c>
      <c r="D126" s="1">
        <v>16</v>
      </c>
      <c r="E126" s="1">
        <v>16</v>
      </c>
      <c r="F126" s="1">
        <v>5</v>
      </c>
      <c r="G126" s="1">
        <v>5</v>
      </c>
      <c r="J126" s="1" t="s">
        <v>34</v>
      </c>
    </row>
    <row r="127" spans="1:10" ht="14.25" customHeight="1" x14ac:dyDescent="0.35">
      <c r="A127" s="1" t="s">
        <v>9</v>
      </c>
      <c r="B127" s="1" t="s">
        <v>10</v>
      </c>
      <c r="C127" s="3">
        <v>44104</v>
      </c>
      <c r="D127" s="1">
        <v>16</v>
      </c>
      <c r="E127" s="1">
        <v>16</v>
      </c>
      <c r="F127" s="1">
        <v>6</v>
      </c>
      <c r="G127" s="1">
        <v>9</v>
      </c>
      <c r="J127" s="1" t="s">
        <v>34</v>
      </c>
    </row>
    <row r="128" spans="1:10" ht="14.25" customHeight="1" x14ac:dyDescent="0.35">
      <c r="A128" s="1" t="s">
        <v>9</v>
      </c>
      <c r="B128" s="1" t="s">
        <v>10</v>
      </c>
      <c r="C128" s="3">
        <v>44104</v>
      </c>
      <c r="D128" s="1">
        <v>16</v>
      </c>
      <c r="E128" s="1">
        <v>16</v>
      </c>
      <c r="F128" s="1">
        <v>2</v>
      </c>
      <c r="G128" s="1">
        <v>12</v>
      </c>
      <c r="J128" s="1" t="s">
        <v>34</v>
      </c>
    </row>
    <row r="129" spans="1:10" ht="14.25" customHeight="1" x14ac:dyDescent="0.35">
      <c r="A129" s="1" t="s">
        <v>9</v>
      </c>
      <c r="B129" s="1" t="s">
        <v>10</v>
      </c>
      <c r="C129" s="3">
        <v>44104</v>
      </c>
      <c r="D129" s="1">
        <v>16</v>
      </c>
      <c r="E129" s="1">
        <v>16</v>
      </c>
      <c r="F129" s="1">
        <v>5</v>
      </c>
      <c r="G129" s="1">
        <v>5</v>
      </c>
      <c r="J129" s="1" t="s">
        <v>34</v>
      </c>
    </row>
    <row r="130" spans="1:10" ht="14.25" customHeight="1" x14ac:dyDescent="0.35">
      <c r="E130" s="26" t="s">
        <v>126</v>
      </c>
      <c r="F130" s="6">
        <f>AVERAGE(F2:F129)</f>
        <v>3.79296875</v>
      </c>
      <c r="G130" s="6">
        <f>AVERAGE(G2:G129)</f>
        <v>4.87109375</v>
      </c>
    </row>
    <row r="131" spans="1:10" ht="14.25" customHeight="1" x14ac:dyDescent="0.35"/>
    <row r="132" spans="1:10" ht="14.25" customHeight="1" x14ac:dyDescent="0.35">
      <c r="G132" s="1" t="s">
        <v>14</v>
      </c>
      <c r="H132" s="1">
        <f>COUNTBLANK(H2:H129)</f>
        <v>128</v>
      </c>
    </row>
    <row r="133" spans="1:10" ht="14.25" customHeight="1" x14ac:dyDescent="0.35">
      <c r="G133" s="1" t="s">
        <v>15</v>
      </c>
      <c r="H133" s="1">
        <f>COUNTIF(H34:H128,1)</f>
        <v>0</v>
      </c>
    </row>
    <row r="134" spans="1:10" ht="14.25" customHeight="1" x14ac:dyDescent="0.35">
      <c r="G134" s="1" t="s">
        <v>16</v>
      </c>
      <c r="H134" s="1">
        <f>COUNTIF(H34:H128,2)</f>
        <v>0</v>
      </c>
    </row>
    <row r="135" spans="1:10" ht="14.25" customHeight="1" x14ac:dyDescent="0.35">
      <c r="G135" s="1" t="s">
        <v>17</v>
      </c>
      <c r="H135" s="1">
        <f>COUNTIF(H34:H128,3)</f>
        <v>0</v>
      </c>
    </row>
    <row r="136" spans="1:10" ht="14.25" customHeight="1" x14ac:dyDescent="0.35">
      <c r="G136" s="1" t="s">
        <v>18</v>
      </c>
      <c r="H136" s="1">
        <f>COUNTIF(H34:H128,4)</f>
        <v>0</v>
      </c>
    </row>
    <row r="137" spans="1:10" ht="14.25" customHeight="1" x14ac:dyDescent="0.35"/>
    <row r="138" spans="1:10" ht="14.25" customHeight="1" x14ac:dyDescent="0.35"/>
    <row r="139" spans="1:10" ht="14.25" customHeight="1" x14ac:dyDescent="0.35"/>
    <row r="140" spans="1:10" ht="14.25" customHeight="1" x14ac:dyDescent="0.35"/>
    <row r="141" spans="1:10" ht="14.25" customHeight="1" x14ac:dyDescent="0.35"/>
    <row r="142" spans="1:10" ht="14.25" customHeight="1" x14ac:dyDescent="0.35"/>
    <row r="143" spans="1:10" ht="14.25" customHeight="1" x14ac:dyDescent="0.35"/>
    <row r="144" spans="1:10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zoomScale="80" zoomScaleNormal="80" workbookViewId="0">
      <selection activeCell="F128" sqref="F128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44132</v>
      </c>
      <c r="D2" s="1">
        <v>1</v>
      </c>
      <c r="E2" s="1">
        <v>1</v>
      </c>
      <c r="F2" s="1">
        <v>4</v>
      </c>
      <c r="G2" s="1">
        <v>4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44132</v>
      </c>
      <c r="D3" s="1">
        <v>1</v>
      </c>
      <c r="F3" s="1">
        <v>4</v>
      </c>
      <c r="G3" s="1">
        <v>4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44132</v>
      </c>
      <c r="D4" s="1">
        <v>1</v>
      </c>
      <c r="F4" s="1">
        <v>4</v>
      </c>
      <c r="G4" s="1">
        <v>4</v>
      </c>
      <c r="J4" s="1" t="s">
        <v>28</v>
      </c>
      <c r="L4" s="1" t="s">
        <v>35</v>
      </c>
    </row>
    <row r="5" spans="1:12" ht="14.25" customHeight="1" x14ac:dyDescent="0.35">
      <c r="A5" s="1" t="s">
        <v>9</v>
      </c>
      <c r="B5" s="1" t="s">
        <v>10</v>
      </c>
      <c r="C5" s="3">
        <v>44132</v>
      </c>
      <c r="D5" s="1">
        <v>1</v>
      </c>
      <c r="F5" s="1">
        <v>5</v>
      </c>
      <c r="G5" s="1">
        <v>5</v>
      </c>
      <c r="J5" s="1" t="s">
        <v>28</v>
      </c>
      <c r="L5" s="1" t="s">
        <v>36</v>
      </c>
    </row>
    <row r="6" spans="1:12" ht="14.25" customHeight="1" x14ac:dyDescent="0.35">
      <c r="A6" s="1" t="s">
        <v>9</v>
      </c>
      <c r="B6" s="1" t="s">
        <v>10</v>
      </c>
      <c r="C6" s="3">
        <v>44132</v>
      </c>
      <c r="D6" s="1">
        <v>1</v>
      </c>
      <c r="F6" s="1">
        <v>4</v>
      </c>
      <c r="G6" s="1">
        <v>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44132</v>
      </c>
      <c r="D7" s="1">
        <v>1</v>
      </c>
      <c r="F7" s="1">
        <v>1</v>
      </c>
      <c r="G7" s="1">
        <v>1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44132</v>
      </c>
      <c r="D8" s="1">
        <v>1</v>
      </c>
      <c r="F8" s="1">
        <v>2</v>
      </c>
      <c r="G8" s="1">
        <v>2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44132</v>
      </c>
      <c r="D9" s="1">
        <v>1</v>
      </c>
      <c r="F9" s="1">
        <v>3</v>
      </c>
      <c r="G9" s="1">
        <v>3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44132</v>
      </c>
      <c r="D10" s="1">
        <v>1</v>
      </c>
      <c r="F10" s="1">
        <v>2</v>
      </c>
      <c r="G10" s="1">
        <v>2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44132</v>
      </c>
      <c r="D11" s="1">
        <v>2</v>
      </c>
      <c r="E11" s="1">
        <v>2</v>
      </c>
      <c r="F11" s="1">
        <v>2</v>
      </c>
      <c r="G11" s="1">
        <v>2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44132</v>
      </c>
      <c r="D12" s="1">
        <v>2</v>
      </c>
      <c r="F12" s="1">
        <v>2</v>
      </c>
      <c r="G12" s="1">
        <v>2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44132</v>
      </c>
      <c r="D13" s="1">
        <v>2</v>
      </c>
      <c r="F13" s="1">
        <v>2</v>
      </c>
      <c r="G13" s="1">
        <v>2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44132</v>
      </c>
      <c r="D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44132</v>
      </c>
      <c r="D15" s="1">
        <v>2</v>
      </c>
      <c r="F15" s="1">
        <v>3</v>
      </c>
      <c r="G15" s="1">
        <v>3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44132</v>
      </c>
      <c r="D16" s="1">
        <v>2</v>
      </c>
      <c r="F16" s="1">
        <v>6</v>
      </c>
      <c r="G16" s="1">
        <v>6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44132</v>
      </c>
      <c r="D17" s="1">
        <v>3</v>
      </c>
      <c r="E17" s="1">
        <v>3</v>
      </c>
      <c r="F17" s="1">
        <v>6</v>
      </c>
      <c r="G17" s="1">
        <v>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44132</v>
      </c>
      <c r="D18" s="1">
        <v>3</v>
      </c>
      <c r="F18" s="1">
        <v>5</v>
      </c>
      <c r="G18" s="1">
        <v>5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44132</v>
      </c>
      <c r="D19" s="1">
        <v>3</v>
      </c>
      <c r="F19" s="1">
        <v>6</v>
      </c>
      <c r="G19" s="1">
        <v>6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44132</v>
      </c>
      <c r="D20" s="1">
        <v>3</v>
      </c>
      <c r="F20" s="1">
        <v>2</v>
      </c>
      <c r="G20" s="1">
        <v>4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44132</v>
      </c>
      <c r="D21" s="1">
        <v>3</v>
      </c>
      <c r="F21" s="1">
        <v>4</v>
      </c>
      <c r="G21" s="1">
        <v>5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44132</v>
      </c>
      <c r="D22" s="1">
        <v>3</v>
      </c>
      <c r="F22" s="1">
        <v>2</v>
      </c>
      <c r="G22" s="1">
        <v>2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44132</v>
      </c>
      <c r="D23" s="1">
        <v>3</v>
      </c>
      <c r="F23" s="1">
        <v>4</v>
      </c>
      <c r="G23" s="1">
        <v>4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44132</v>
      </c>
      <c r="D24" s="1">
        <v>4</v>
      </c>
      <c r="E24" s="1">
        <v>4</v>
      </c>
      <c r="F24" s="1">
        <v>3</v>
      </c>
      <c r="G24" s="1">
        <v>3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44132</v>
      </c>
      <c r="D25" s="1">
        <v>4</v>
      </c>
      <c r="F25" s="1">
        <v>4</v>
      </c>
      <c r="G25" s="1">
        <v>5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44132</v>
      </c>
      <c r="D26" s="1">
        <v>4</v>
      </c>
      <c r="F26" s="1">
        <v>5</v>
      </c>
      <c r="G26" s="1">
        <v>5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44132</v>
      </c>
      <c r="D27" s="1">
        <v>4</v>
      </c>
      <c r="F27" s="1">
        <v>2</v>
      </c>
      <c r="G27" s="1">
        <v>2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44132</v>
      </c>
      <c r="D28" s="1">
        <v>4</v>
      </c>
      <c r="F28" s="1">
        <v>8</v>
      </c>
      <c r="G28" s="1">
        <v>8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44132</v>
      </c>
      <c r="D29" s="1">
        <v>4</v>
      </c>
      <c r="F29" s="1">
        <v>5</v>
      </c>
      <c r="G29" s="1">
        <v>6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44132</v>
      </c>
      <c r="D30" s="1">
        <v>4</v>
      </c>
      <c r="F30" s="1">
        <v>3</v>
      </c>
      <c r="G30" s="1">
        <v>5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44132</v>
      </c>
      <c r="D31" s="1">
        <v>4</v>
      </c>
      <c r="F31" s="1">
        <v>4</v>
      </c>
      <c r="G31" s="1">
        <v>4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44132</v>
      </c>
      <c r="D32" s="1">
        <v>4</v>
      </c>
      <c r="F32" s="1">
        <v>6</v>
      </c>
      <c r="G32" s="1">
        <v>6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44132</v>
      </c>
      <c r="D33" s="1">
        <v>4</v>
      </c>
      <c r="F33" s="1">
        <v>5</v>
      </c>
      <c r="G33" s="1">
        <v>8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44132</v>
      </c>
      <c r="D34" s="1">
        <v>5</v>
      </c>
      <c r="E34" s="1">
        <v>5</v>
      </c>
      <c r="F34" s="1">
        <v>8</v>
      </c>
      <c r="G34" s="1">
        <v>8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44132</v>
      </c>
      <c r="D35" s="1">
        <v>5</v>
      </c>
      <c r="F35" s="1">
        <v>6</v>
      </c>
      <c r="G35" s="1">
        <v>6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44132</v>
      </c>
      <c r="D36" s="1">
        <v>5</v>
      </c>
      <c r="F36" s="1">
        <v>8</v>
      </c>
      <c r="G36" s="1">
        <v>8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44132</v>
      </c>
      <c r="D37" s="1">
        <v>5</v>
      </c>
      <c r="F37" s="1">
        <v>3</v>
      </c>
      <c r="G37" s="1">
        <v>4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44132</v>
      </c>
      <c r="D38" s="1">
        <v>5</v>
      </c>
      <c r="F38" s="1">
        <v>3</v>
      </c>
      <c r="G38" s="1">
        <v>3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44132</v>
      </c>
      <c r="D39" s="1">
        <v>5</v>
      </c>
      <c r="F39" s="1">
        <v>1</v>
      </c>
      <c r="G39" s="1">
        <v>1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44132</v>
      </c>
      <c r="D40" s="1">
        <v>5</v>
      </c>
      <c r="F40" s="1">
        <v>3</v>
      </c>
      <c r="G40" s="1">
        <v>3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44132</v>
      </c>
      <c r="D41" s="1">
        <v>5</v>
      </c>
      <c r="F41" s="1">
        <v>4</v>
      </c>
      <c r="G41" s="1">
        <v>4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44132</v>
      </c>
      <c r="D42" s="1">
        <v>5</v>
      </c>
      <c r="F42" s="1">
        <v>6</v>
      </c>
      <c r="G42" s="1">
        <v>6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44132</v>
      </c>
      <c r="D43" s="1">
        <v>5</v>
      </c>
      <c r="F43" s="1">
        <v>6</v>
      </c>
      <c r="G43" s="1">
        <v>6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44132</v>
      </c>
      <c r="D44" s="1">
        <v>6</v>
      </c>
      <c r="E44" s="1">
        <v>6</v>
      </c>
      <c r="F44" s="1">
        <v>6</v>
      </c>
      <c r="G44" s="1">
        <v>9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44132</v>
      </c>
      <c r="D45" s="1">
        <v>6</v>
      </c>
      <c r="F45" s="1">
        <v>5</v>
      </c>
      <c r="G45" s="1">
        <v>7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44132</v>
      </c>
      <c r="D46" s="1">
        <v>6</v>
      </c>
      <c r="F46" s="1">
        <v>5</v>
      </c>
      <c r="G46" s="1">
        <v>10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44132</v>
      </c>
      <c r="D47" s="1">
        <v>6</v>
      </c>
      <c r="F47" s="1">
        <v>1</v>
      </c>
      <c r="G47" s="1">
        <v>1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44132</v>
      </c>
      <c r="D48" s="1">
        <v>6</v>
      </c>
      <c r="F48" s="1">
        <v>2</v>
      </c>
      <c r="G48" s="1">
        <v>2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44132</v>
      </c>
      <c r="D49" s="1">
        <v>6</v>
      </c>
      <c r="F49" s="1">
        <v>5</v>
      </c>
      <c r="G49" s="1">
        <v>7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44132</v>
      </c>
      <c r="D50" s="1">
        <v>6</v>
      </c>
      <c r="F50" s="1">
        <v>1</v>
      </c>
      <c r="G50" s="1">
        <v>1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44132</v>
      </c>
      <c r="D51" s="1">
        <v>6</v>
      </c>
      <c r="F51" s="1">
        <v>3</v>
      </c>
      <c r="G51" s="1">
        <v>6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44132</v>
      </c>
      <c r="D52" s="1">
        <v>6</v>
      </c>
      <c r="F52" s="1">
        <v>1</v>
      </c>
      <c r="G52" s="1">
        <v>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44132</v>
      </c>
      <c r="D53" s="1">
        <v>7</v>
      </c>
      <c r="E53" s="1">
        <v>7</v>
      </c>
      <c r="F53" s="1">
        <v>4</v>
      </c>
      <c r="G53" s="1">
        <v>4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44132</v>
      </c>
      <c r="D54" s="1">
        <v>7</v>
      </c>
      <c r="F54" s="1">
        <v>1</v>
      </c>
      <c r="G54" s="1">
        <v>1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44132</v>
      </c>
      <c r="D55" s="1">
        <v>7</v>
      </c>
      <c r="F55" s="1">
        <v>2</v>
      </c>
      <c r="G55" s="1">
        <v>2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44132</v>
      </c>
      <c r="D56" s="1">
        <v>7</v>
      </c>
      <c r="F56" s="1">
        <v>10</v>
      </c>
      <c r="G56" s="1">
        <v>10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44132</v>
      </c>
      <c r="D57" s="1">
        <v>7</v>
      </c>
      <c r="F57" s="1">
        <v>6</v>
      </c>
      <c r="G57" s="1">
        <v>7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44132</v>
      </c>
      <c r="D58" s="1">
        <v>7</v>
      </c>
      <c r="F58" s="1">
        <v>5</v>
      </c>
      <c r="G58" s="1">
        <v>6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44132</v>
      </c>
      <c r="D59" s="1">
        <v>7</v>
      </c>
      <c r="F59" s="1">
        <v>3</v>
      </c>
      <c r="G59" s="1">
        <v>3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44132</v>
      </c>
      <c r="D60" s="1">
        <v>7</v>
      </c>
      <c r="F60" s="1">
        <v>1.5</v>
      </c>
      <c r="G60" s="1">
        <v>1.5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44132</v>
      </c>
      <c r="D61" s="1">
        <v>8</v>
      </c>
      <c r="E61" s="1">
        <v>8</v>
      </c>
      <c r="F61" s="1">
        <v>3</v>
      </c>
      <c r="G61" s="1">
        <v>3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44132</v>
      </c>
      <c r="D62" s="1">
        <v>8</v>
      </c>
      <c r="F62" s="1">
        <v>4</v>
      </c>
      <c r="G62" s="1">
        <v>4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44132</v>
      </c>
      <c r="D63" s="1">
        <v>8</v>
      </c>
      <c r="F63" s="1">
        <v>1</v>
      </c>
      <c r="G63" s="1">
        <v>1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44132</v>
      </c>
      <c r="D64" s="1">
        <v>8</v>
      </c>
      <c r="F64" s="1">
        <v>2</v>
      </c>
      <c r="G64" s="1">
        <v>2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44132</v>
      </c>
      <c r="D65" s="1">
        <v>8</v>
      </c>
      <c r="F65" s="1">
        <v>1</v>
      </c>
      <c r="G65" s="1">
        <v>1</v>
      </c>
      <c r="J65" s="1" t="s">
        <v>28</v>
      </c>
    </row>
    <row r="66" spans="1:10" ht="14.25" customHeight="1" x14ac:dyDescent="0.35">
      <c r="A66" s="1" t="s">
        <v>9</v>
      </c>
      <c r="B66" s="1" t="s">
        <v>10</v>
      </c>
      <c r="C66" s="3">
        <v>44132</v>
      </c>
      <c r="D66" s="1">
        <v>8</v>
      </c>
      <c r="F66" s="1">
        <v>2</v>
      </c>
      <c r="G66" s="1">
        <v>3</v>
      </c>
      <c r="J66" s="1" t="s">
        <v>28</v>
      </c>
    </row>
    <row r="67" spans="1:10" ht="14.25" customHeight="1" x14ac:dyDescent="0.35">
      <c r="A67" s="1" t="s">
        <v>9</v>
      </c>
      <c r="B67" s="1" t="s">
        <v>10</v>
      </c>
      <c r="C67" s="3">
        <v>44132</v>
      </c>
      <c r="D67" s="1">
        <v>9</v>
      </c>
      <c r="E67" s="1">
        <v>1</v>
      </c>
      <c r="F67" s="1">
        <v>5</v>
      </c>
      <c r="G67" s="1">
        <v>5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44132</v>
      </c>
      <c r="D68" s="1">
        <v>9</v>
      </c>
      <c r="F68" s="1">
        <v>10</v>
      </c>
      <c r="G68" s="1">
        <v>10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44132</v>
      </c>
      <c r="D69" s="1">
        <v>9</v>
      </c>
      <c r="F69" s="1">
        <v>4</v>
      </c>
      <c r="G69" s="1">
        <v>4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44132</v>
      </c>
      <c r="D70" s="1">
        <v>9</v>
      </c>
      <c r="F70" s="1">
        <v>3</v>
      </c>
      <c r="G70" s="1">
        <v>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44132</v>
      </c>
      <c r="D71" s="1">
        <v>9</v>
      </c>
      <c r="F71" s="1">
        <v>2</v>
      </c>
      <c r="G71" s="1">
        <v>2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44132</v>
      </c>
      <c r="D72" s="1">
        <v>9</v>
      </c>
      <c r="F72" s="1">
        <v>3</v>
      </c>
      <c r="G72" s="1">
        <v>3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44132</v>
      </c>
      <c r="D73" s="1">
        <v>9</v>
      </c>
      <c r="F73" s="1">
        <v>0.5</v>
      </c>
      <c r="G73" s="1">
        <v>0.5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44132</v>
      </c>
      <c r="D74" s="1">
        <v>10</v>
      </c>
      <c r="E74" s="1">
        <v>2</v>
      </c>
      <c r="F74" s="1">
        <v>9</v>
      </c>
      <c r="G74" s="1">
        <v>9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44132</v>
      </c>
      <c r="D75" s="1">
        <v>10</v>
      </c>
      <c r="F75" s="1">
        <v>4</v>
      </c>
      <c r="G75" s="1">
        <v>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44132</v>
      </c>
      <c r="D76" s="1">
        <v>10</v>
      </c>
      <c r="F76" s="1">
        <v>4</v>
      </c>
      <c r="G76" s="1">
        <v>4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44132</v>
      </c>
      <c r="D77" s="1">
        <v>11</v>
      </c>
      <c r="E77" s="1">
        <v>3</v>
      </c>
      <c r="F77" s="1">
        <v>4</v>
      </c>
      <c r="G77" s="1">
        <v>4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44132</v>
      </c>
      <c r="D78" s="1">
        <v>11</v>
      </c>
      <c r="F78" s="1">
        <v>5</v>
      </c>
      <c r="G78" s="1">
        <v>5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44132</v>
      </c>
      <c r="D79" s="1">
        <v>11</v>
      </c>
      <c r="F79" s="1">
        <v>3</v>
      </c>
      <c r="G79" s="1">
        <v>3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44132</v>
      </c>
      <c r="D80" s="1">
        <v>11</v>
      </c>
      <c r="F80" s="1">
        <v>5</v>
      </c>
      <c r="G80" s="1">
        <v>5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44132</v>
      </c>
      <c r="D81" s="1">
        <v>11</v>
      </c>
      <c r="F81" s="1">
        <v>1</v>
      </c>
      <c r="G81" s="1">
        <v>1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44132</v>
      </c>
      <c r="D82" s="1">
        <v>11</v>
      </c>
      <c r="F82" s="1">
        <v>1</v>
      </c>
      <c r="G82" s="1">
        <v>1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44132</v>
      </c>
      <c r="D83" s="1">
        <v>11</v>
      </c>
      <c r="F83" s="1">
        <v>2</v>
      </c>
      <c r="G83" s="1">
        <v>2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44132</v>
      </c>
      <c r="D84" s="1">
        <v>11</v>
      </c>
      <c r="F84" s="1">
        <v>0.5</v>
      </c>
      <c r="G84" s="1">
        <v>0.5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44132</v>
      </c>
      <c r="D85" s="1">
        <v>11</v>
      </c>
      <c r="F85" s="1">
        <v>0.5</v>
      </c>
      <c r="G85" s="1">
        <v>0.5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44132</v>
      </c>
      <c r="D86" s="1">
        <v>11</v>
      </c>
      <c r="F86" s="1">
        <v>0.5</v>
      </c>
      <c r="G86" s="1">
        <v>0.5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44132</v>
      </c>
      <c r="D87" s="1">
        <v>12</v>
      </c>
      <c r="E87" s="1">
        <v>4</v>
      </c>
      <c r="F87" s="1">
        <v>4</v>
      </c>
      <c r="G87" s="1">
        <v>4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44132</v>
      </c>
      <c r="D88" s="1">
        <v>12</v>
      </c>
      <c r="F88" s="1">
        <v>3</v>
      </c>
      <c r="G88" s="1">
        <v>3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44132</v>
      </c>
      <c r="D89" s="1">
        <v>12</v>
      </c>
      <c r="F89" s="1">
        <v>3</v>
      </c>
      <c r="G89" s="1">
        <v>3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44132</v>
      </c>
      <c r="D90" s="1">
        <v>12</v>
      </c>
      <c r="F90" s="1">
        <v>3</v>
      </c>
      <c r="G90" s="1">
        <v>3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44132</v>
      </c>
      <c r="D91" s="1">
        <v>12</v>
      </c>
      <c r="F91" s="1">
        <v>6</v>
      </c>
      <c r="G91" s="1">
        <v>6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44132</v>
      </c>
      <c r="D92" s="1">
        <v>12</v>
      </c>
      <c r="F92" s="1">
        <v>2</v>
      </c>
      <c r="G92" s="1">
        <v>2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44132</v>
      </c>
      <c r="D93" s="1">
        <v>12</v>
      </c>
      <c r="F93" s="1">
        <v>0.5</v>
      </c>
      <c r="G93" s="1">
        <v>0.5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44132</v>
      </c>
      <c r="D94" s="1">
        <v>12</v>
      </c>
      <c r="F94" s="1">
        <v>0.5</v>
      </c>
      <c r="G94" s="1">
        <v>0.5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44132</v>
      </c>
      <c r="D95" s="1">
        <v>13</v>
      </c>
      <c r="E95" s="1">
        <v>5</v>
      </c>
      <c r="F95" s="1">
        <v>5</v>
      </c>
      <c r="G95" s="1">
        <v>5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44132</v>
      </c>
      <c r="D96" s="1">
        <v>13</v>
      </c>
      <c r="F96" s="1">
        <v>8</v>
      </c>
      <c r="G96" s="1">
        <v>8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44132</v>
      </c>
      <c r="D97" s="1">
        <v>13</v>
      </c>
      <c r="F97" s="1">
        <v>6</v>
      </c>
      <c r="G97" s="1">
        <v>6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44132</v>
      </c>
      <c r="D98" s="1">
        <v>13</v>
      </c>
      <c r="F98" s="1">
        <v>5</v>
      </c>
      <c r="G98" s="1">
        <v>5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44132</v>
      </c>
      <c r="D99" s="1">
        <v>13</v>
      </c>
      <c r="F99" s="1">
        <v>5</v>
      </c>
      <c r="G99" s="1">
        <v>5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44132</v>
      </c>
      <c r="D100" s="1">
        <v>13</v>
      </c>
      <c r="F100" s="1">
        <v>3</v>
      </c>
      <c r="G100" s="1">
        <v>3</v>
      </c>
      <c r="J100" s="1" t="s">
        <v>34</v>
      </c>
    </row>
    <row r="101" spans="1:10" ht="14.25" customHeight="1" x14ac:dyDescent="0.35">
      <c r="A101" s="1" t="s">
        <v>9</v>
      </c>
      <c r="B101" s="1" t="s">
        <v>10</v>
      </c>
      <c r="C101" s="3">
        <v>44132</v>
      </c>
      <c r="D101" s="1">
        <v>14</v>
      </c>
      <c r="E101" s="1">
        <v>6</v>
      </c>
      <c r="F101" s="1">
        <v>7</v>
      </c>
      <c r="G101" s="1">
        <v>7</v>
      </c>
      <c r="J101" s="1" t="s">
        <v>34</v>
      </c>
    </row>
    <row r="102" spans="1:10" ht="14.25" customHeight="1" x14ac:dyDescent="0.35">
      <c r="A102" s="1" t="s">
        <v>9</v>
      </c>
      <c r="B102" s="1" t="s">
        <v>10</v>
      </c>
      <c r="C102" s="3">
        <v>44132</v>
      </c>
      <c r="D102" s="1">
        <v>14</v>
      </c>
      <c r="F102" s="1">
        <v>2</v>
      </c>
      <c r="G102" s="1">
        <v>5</v>
      </c>
      <c r="J102" s="1" t="s">
        <v>34</v>
      </c>
    </row>
    <row r="103" spans="1:10" ht="14.25" customHeight="1" x14ac:dyDescent="0.35">
      <c r="A103" s="1" t="s">
        <v>9</v>
      </c>
      <c r="B103" s="1" t="s">
        <v>10</v>
      </c>
      <c r="C103" s="3">
        <v>44132</v>
      </c>
      <c r="D103" s="1">
        <v>14</v>
      </c>
      <c r="F103" s="1">
        <v>1.5</v>
      </c>
      <c r="G103" s="1">
        <v>1.5</v>
      </c>
      <c r="J103" s="1" t="s">
        <v>34</v>
      </c>
    </row>
    <row r="104" spans="1:10" ht="14.25" customHeight="1" x14ac:dyDescent="0.35">
      <c r="A104" s="1" t="s">
        <v>9</v>
      </c>
      <c r="B104" s="1" t="s">
        <v>10</v>
      </c>
      <c r="C104" s="3">
        <v>44132</v>
      </c>
      <c r="D104" s="1">
        <v>14</v>
      </c>
      <c r="F104" s="1">
        <v>1</v>
      </c>
      <c r="G104" s="1">
        <v>1</v>
      </c>
      <c r="J104" s="1" t="s">
        <v>34</v>
      </c>
    </row>
    <row r="105" spans="1:10" ht="14.25" customHeight="1" x14ac:dyDescent="0.35">
      <c r="A105" s="1" t="s">
        <v>9</v>
      </c>
      <c r="B105" s="1" t="s">
        <v>10</v>
      </c>
      <c r="C105" s="3">
        <v>44132</v>
      </c>
      <c r="D105" s="1">
        <v>14</v>
      </c>
      <c r="F105" s="1">
        <v>2</v>
      </c>
      <c r="G105" s="1">
        <v>2</v>
      </c>
      <c r="J105" s="1" t="s">
        <v>34</v>
      </c>
    </row>
    <row r="106" spans="1:10" ht="14.25" customHeight="1" x14ac:dyDescent="0.35">
      <c r="A106" s="1" t="s">
        <v>9</v>
      </c>
      <c r="B106" s="1" t="s">
        <v>10</v>
      </c>
      <c r="C106" s="3">
        <v>44132</v>
      </c>
      <c r="D106" s="1">
        <v>14</v>
      </c>
      <c r="F106" s="1">
        <v>3</v>
      </c>
      <c r="G106" s="1">
        <v>3</v>
      </c>
      <c r="J106" s="1" t="s">
        <v>34</v>
      </c>
    </row>
    <row r="107" spans="1:10" ht="14.25" customHeight="1" x14ac:dyDescent="0.35">
      <c r="A107" s="1" t="s">
        <v>9</v>
      </c>
      <c r="B107" s="1" t="s">
        <v>10</v>
      </c>
      <c r="C107" s="3">
        <v>44132</v>
      </c>
      <c r="D107" s="1">
        <v>15</v>
      </c>
      <c r="E107" s="1">
        <v>7</v>
      </c>
      <c r="F107" s="1">
        <v>6</v>
      </c>
      <c r="G107" s="1">
        <v>6</v>
      </c>
      <c r="J107" s="1" t="s">
        <v>34</v>
      </c>
    </row>
    <row r="108" spans="1:10" ht="14.25" customHeight="1" x14ac:dyDescent="0.35">
      <c r="A108" s="1" t="s">
        <v>9</v>
      </c>
      <c r="B108" s="1" t="s">
        <v>10</v>
      </c>
      <c r="C108" s="3">
        <v>44132</v>
      </c>
      <c r="D108" s="1">
        <v>15</v>
      </c>
      <c r="F108" s="1">
        <v>4</v>
      </c>
      <c r="G108" s="1">
        <v>4</v>
      </c>
      <c r="J108" s="1" t="s">
        <v>34</v>
      </c>
    </row>
    <row r="109" spans="1:10" ht="14.25" customHeight="1" x14ac:dyDescent="0.35">
      <c r="A109" s="1" t="s">
        <v>9</v>
      </c>
      <c r="B109" s="1" t="s">
        <v>10</v>
      </c>
      <c r="C109" s="3">
        <v>44132</v>
      </c>
      <c r="D109" s="1">
        <v>15</v>
      </c>
      <c r="F109" s="1">
        <v>4</v>
      </c>
      <c r="G109" s="1">
        <v>4</v>
      </c>
      <c r="J109" s="1" t="s">
        <v>34</v>
      </c>
    </row>
    <row r="110" spans="1:10" ht="14.25" customHeight="1" x14ac:dyDescent="0.35">
      <c r="A110" s="1" t="s">
        <v>9</v>
      </c>
      <c r="B110" s="1" t="s">
        <v>10</v>
      </c>
      <c r="C110" s="3">
        <v>44132</v>
      </c>
      <c r="D110" s="1">
        <v>15</v>
      </c>
      <c r="F110" s="1">
        <v>4</v>
      </c>
      <c r="G110" s="1">
        <v>4</v>
      </c>
      <c r="J110" s="1" t="s">
        <v>34</v>
      </c>
    </row>
    <row r="111" spans="1:10" ht="14.25" customHeight="1" x14ac:dyDescent="0.35">
      <c r="A111" s="1" t="s">
        <v>9</v>
      </c>
      <c r="B111" s="1" t="s">
        <v>10</v>
      </c>
      <c r="C111" s="3">
        <v>44132</v>
      </c>
      <c r="D111" s="1">
        <v>15</v>
      </c>
      <c r="F111" s="1">
        <v>1</v>
      </c>
      <c r="G111" s="1">
        <v>1</v>
      </c>
      <c r="J111" s="1" t="s">
        <v>34</v>
      </c>
    </row>
    <row r="112" spans="1:10" ht="14.25" customHeight="1" x14ac:dyDescent="0.35">
      <c r="A112" s="1" t="s">
        <v>9</v>
      </c>
      <c r="B112" s="1" t="s">
        <v>10</v>
      </c>
      <c r="C112" s="3">
        <v>44132</v>
      </c>
      <c r="D112" s="1">
        <v>16</v>
      </c>
      <c r="E112" s="1">
        <v>8</v>
      </c>
      <c r="F112" s="1">
        <v>8</v>
      </c>
      <c r="G112" s="1">
        <v>8</v>
      </c>
      <c r="J112" s="1" t="s">
        <v>34</v>
      </c>
    </row>
    <row r="113" spans="1:10" ht="14.25" customHeight="1" x14ac:dyDescent="0.35">
      <c r="A113" s="1" t="s">
        <v>9</v>
      </c>
      <c r="B113" s="1" t="s">
        <v>10</v>
      </c>
      <c r="C113" s="3">
        <v>44132</v>
      </c>
      <c r="D113" s="1">
        <v>16</v>
      </c>
      <c r="F113" s="1">
        <v>6</v>
      </c>
      <c r="G113" s="1">
        <v>6</v>
      </c>
      <c r="J113" s="1" t="s">
        <v>34</v>
      </c>
    </row>
    <row r="114" spans="1:10" ht="14.25" customHeight="1" x14ac:dyDescent="0.35">
      <c r="A114" s="1" t="s">
        <v>9</v>
      </c>
      <c r="B114" s="1" t="s">
        <v>10</v>
      </c>
      <c r="C114" s="3">
        <v>44132</v>
      </c>
      <c r="D114" s="1">
        <v>16</v>
      </c>
      <c r="F114" s="1">
        <v>13</v>
      </c>
      <c r="G114" s="1">
        <v>13</v>
      </c>
      <c r="J114" s="1" t="s">
        <v>34</v>
      </c>
    </row>
    <row r="115" spans="1:10" ht="14.25" customHeight="1" x14ac:dyDescent="0.35">
      <c r="A115" s="1" t="s">
        <v>9</v>
      </c>
      <c r="B115" s="1" t="s">
        <v>10</v>
      </c>
      <c r="C115" s="3">
        <v>44132</v>
      </c>
      <c r="D115" s="1">
        <v>16</v>
      </c>
      <c r="F115" s="1">
        <v>6</v>
      </c>
      <c r="G115" s="1">
        <v>6</v>
      </c>
      <c r="J115" s="1" t="s">
        <v>34</v>
      </c>
    </row>
    <row r="116" spans="1:10" ht="14.25" customHeight="1" x14ac:dyDescent="0.35">
      <c r="A116" s="1" t="s">
        <v>9</v>
      </c>
      <c r="B116" s="1" t="s">
        <v>10</v>
      </c>
      <c r="C116" s="3">
        <v>44132</v>
      </c>
      <c r="D116" s="1">
        <v>16</v>
      </c>
      <c r="F116" s="1">
        <v>5</v>
      </c>
      <c r="G116" s="1">
        <v>5</v>
      </c>
      <c r="J116" s="1" t="s">
        <v>34</v>
      </c>
    </row>
    <row r="117" spans="1:10" ht="14.25" customHeight="1" x14ac:dyDescent="0.35">
      <c r="A117" s="1" t="s">
        <v>9</v>
      </c>
      <c r="B117" s="1" t="s">
        <v>10</v>
      </c>
      <c r="C117" s="3">
        <v>44132</v>
      </c>
      <c r="D117" s="1">
        <v>16</v>
      </c>
      <c r="F117" s="1">
        <v>12</v>
      </c>
      <c r="G117" s="1">
        <v>12</v>
      </c>
      <c r="J117" s="1" t="s">
        <v>34</v>
      </c>
    </row>
    <row r="118" spans="1:10" ht="14.25" customHeight="1" x14ac:dyDescent="0.35">
      <c r="A118" s="1" t="s">
        <v>9</v>
      </c>
      <c r="B118" s="1" t="s">
        <v>10</v>
      </c>
      <c r="C118" s="3">
        <v>44132</v>
      </c>
      <c r="D118" s="1">
        <v>17</v>
      </c>
      <c r="E118" s="1">
        <v>9</v>
      </c>
      <c r="F118" s="1">
        <v>10</v>
      </c>
      <c r="G118" s="1">
        <v>10</v>
      </c>
      <c r="J118" s="1" t="s">
        <v>34</v>
      </c>
    </row>
    <row r="119" spans="1:10" ht="14.25" customHeight="1" x14ac:dyDescent="0.35">
      <c r="A119" s="1" t="s">
        <v>9</v>
      </c>
      <c r="B119" s="1" t="s">
        <v>10</v>
      </c>
      <c r="C119" s="3">
        <v>44132</v>
      </c>
      <c r="D119" s="1">
        <v>17</v>
      </c>
      <c r="F119" s="1">
        <v>9</v>
      </c>
      <c r="G119" s="1">
        <v>9</v>
      </c>
      <c r="J119" s="1" t="s">
        <v>34</v>
      </c>
    </row>
    <row r="120" spans="1:10" ht="14.25" customHeight="1" x14ac:dyDescent="0.35">
      <c r="A120" s="1" t="s">
        <v>9</v>
      </c>
      <c r="B120" s="1" t="s">
        <v>10</v>
      </c>
      <c r="C120" s="3">
        <v>44132</v>
      </c>
      <c r="D120" s="1">
        <v>17</v>
      </c>
      <c r="F120" s="1">
        <v>5</v>
      </c>
      <c r="G120" s="1">
        <v>5</v>
      </c>
      <c r="J120" s="1" t="s">
        <v>34</v>
      </c>
    </row>
    <row r="121" spans="1:10" ht="14.25" customHeight="1" x14ac:dyDescent="0.35">
      <c r="A121" s="1" t="s">
        <v>9</v>
      </c>
      <c r="B121" s="1" t="s">
        <v>10</v>
      </c>
      <c r="C121" s="3">
        <v>44132</v>
      </c>
      <c r="D121" s="1">
        <v>17</v>
      </c>
      <c r="F121" s="1">
        <v>8</v>
      </c>
      <c r="G121" s="1">
        <v>8</v>
      </c>
      <c r="J121" s="1" t="s">
        <v>34</v>
      </c>
    </row>
    <row r="122" spans="1:10" ht="14.25" customHeight="1" x14ac:dyDescent="0.35">
      <c r="A122" s="1" t="s">
        <v>9</v>
      </c>
      <c r="B122" s="1" t="s">
        <v>10</v>
      </c>
      <c r="C122" s="3">
        <v>44132</v>
      </c>
      <c r="D122" s="1">
        <v>17</v>
      </c>
      <c r="F122" s="1">
        <v>4</v>
      </c>
      <c r="G122" s="1">
        <v>4</v>
      </c>
      <c r="J122" s="1" t="s">
        <v>34</v>
      </c>
    </row>
    <row r="123" spans="1:10" ht="14.25" customHeight="1" x14ac:dyDescent="0.35">
      <c r="A123" s="1" t="s">
        <v>9</v>
      </c>
      <c r="B123" s="1" t="s">
        <v>10</v>
      </c>
      <c r="C123" s="3">
        <v>44132</v>
      </c>
      <c r="D123" s="1">
        <v>17</v>
      </c>
      <c r="F123" s="1">
        <v>4</v>
      </c>
      <c r="G123" s="1">
        <v>4</v>
      </c>
      <c r="J123" s="1" t="s">
        <v>34</v>
      </c>
    </row>
    <row r="124" spans="1:10" ht="14.25" customHeight="1" x14ac:dyDescent="0.35">
      <c r="A124" s="1" t="s">
        <v>9</v>
      </c>
      <c r="B124" s="1" t="s">
        <v>10</v>
      </c>
      <c r="C124" s="3">
        <v>44132</v>
      </c>
      <c r="D124" s="1">
        <v>18</v>
      </c>
      <c r="E124" s="1">
        <v>10</v>
      </c>
      <c r="F124" s="1">
        <v>9</v>
      </c>
      <c r="G124" s="1">
        <v>7</v>
      </c>
      <c r="J124" s="1" t="s">
        <v>34</v>
      </c>
    </row>
    <row r="125" spans="1:10" ht="14.25" customHeight="1" x14ac:dyDescent="0.35">
      <c r="A125" s="1" t="s">
        <v>9</v>
      </c>
      <c r="B125" s="1" t="s">
        <v>10</v>
      </c>
      <c r="C125" s="3">
        <v>44132</v>
      </c>
      <c r="D125" s="1">
        <v>18</v>
      </c>
      <c r="F125" s="1">
        <v>3</v>
      </c>
      <c r="G125" s="1">
        <v>3</v>
      </c>
      <c r="J125" s="1" t="s">
        <v>34</v>
      </c>
    </row>
    <row r="126" spans="1:10" ht="14.25" customHeight="1" x14ac:dyDescent="0.35">
      <c r="A126" s="1" t="s">
        <v>9</v>
      </c>
      <c r="B126" s="1" t="s">
        <v>10</v>
      </c>
      <c r="C126" s="3">
        <v>44132</v>
      </c>
      <c r="D126" s="1">
        <v>18</v>
      </c>
      <c r="F126" s="1">
        <v>6</v>
      </c>
      <c r="G126" s="1">
        <v>6</v>
      </c>
      <c r="J126" s="1" t="s">
        <v>34</v>
      </c>
    </row>
    <row r="127" spans="1:10" ht="14.25" customHeight="1" x14ac:dyDescent="0.35">
      <c r="A127" s="1" t="s">
        <v>9</v>
      </c>
      <c r="B127" s="1" t="s">
        <v>10</v>
      </c>
      <c r="C127" s="3">
        <v>44132</v>
      </c>
      <c r="D127" s="1">
        <v>18</v>
      </c>
      <c r="F127" s="1">
        <v>7</v>
      </c>
      <c r="G127" s="1">
        <v>7</v>
      </c>
      <c r="J127" s="1" t="s">
        <v>34</v>
      </c>
    </row>
    <row r="128" spans="1:10" ht="14.25" customHeight="1" x14ac:dyDescent="0.35">
      <c r="E128" s="26" t="s">
        <v>126</v>
      </c>
      <c r="F128" s="6">
        <f>AVERAGE(F2:F127)</f>
        <v>4.087301587301587</v>
      </c>
      <c r="G128" s="6">
        <f>AVERAGE(G2:G127)</f>
        <v>4.3253968253968251</v>
      </c>
    </row>
    <row r="129" spans="7:8" ht="14.25" customHeight="1" x14ac:dyDescent="0.35">
      <c r="G129" s="1" t="s">
        <v>14</v>
      </c>
      <c r="H129" s="1">
        <f>COUNTBLANK(H2:H127)</f>
        <v>126</v>
      </c>
    </row>
    <row r="130" spans="7:8" ht="14.25" customHeight="1" x14ac:dyDescent="0.35">
      <c r="G130" s="1" t="s">
        <v>15</v>
      </c>
      <c r="H130" s="1">
        <f>COUNTIF(H33:H127,1)</f>
        <v>0</v>
      </c>
    </row>
    <row r="131" spans="7:8" ht="14.25" customHeight="1" x14ac:dyDescent="0.35">
      <c r="G131" s="1" t="s">
        <v>16</v>
      </c>
      <c r="H131" s="1">
        <f>COUNTIF(H33:H127,2)</f>
        <v>0</v>
      </c>
    </row>
    <row r="132" spans="7:8" ht="14.25" customHeight="1" x14ac:dyDescent="0.35">
      <c r="G132" s="1" t="s">
        <v>17</v>
      </c>
      <c r="H132" s="1">
        <f>COUNTIF(H33:H127,3)</f>
        <v>0</v>
      </c>
    </row>
    <row r="133" spans="7:8" ht="14.25" customHeight="1" x14ac:dyDescent="0.35">
      <c r="G133" s="1" t="s">
        <v>18</v>
      </c>
      <c r="H133" s="1">
        <f>COUNTIF(H33:H127,4)</f>
        <v>0</v>
      </c>
    </row>
    <row r="134" spans="7:8" ht="14.25" customHeight="1" x14ac:dyDescent="0.35"/>
    <row r="135" spans="7:8" ht="14.25" customHeight="1" x14ac:dyDescent="0.35"/>
    <row r="136" spans="7:8" ht="14.25" customHeight="1" x14ac:dyDescent="0.35"/>
    <row r="137" spans="7:8" ht="14.25" customHeight="1" x14ac:dyDescent="0.35"/>
    <row r="138" spans="7:8" ht="14.25" customHeight="1" x14ac:dyDescent="0.35"/>
    <row r="139" spans="7:8" ht="14.25" customHeight="1" x14ac:dyDescent="0.35"/>
    <row r="140" spans="7:8" ht="14.25" customHeight="1" x14ac:dyDescent="0.35"/>
    <row r="141" spans="7:8" ht="14.25" customHeight="1" x14ac:dyDescent="0.35"/>
    <row r="142" spans="7:8" ht="14.25" customHeight="1" x14ac:dyDescent="0.35"/>
    <row r="143" spans="7:8" ht="14.25" customHeight="1" x14ac:dyDescent="0.35"/>
    <row r="144" spans="7:8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zoomScale="80" zoomScaleNormal="80" workbookViewId="0">
      <selection activeCell="G101" sqref="G101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43857</v>
      </c>
      <c r="D2" s="1">
        <v>1</v>
      </c>
      <c r="E2" s="1">
        <v>1</v>
      </c>
      <c r="F2" s="1">
        <v>11</v>
      </c>
      <c r="G2" s="1">
        <v>11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43857</v>
      </c>
      <c r="D3" s="1">
        <v>1</v>
      </c>
      <c r="F3" s="1">
        <v>5</v>
      </c>
      <c r="G3" s="1">
        <v>5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43857</v>
      </c>
      <c r="D4" s="1">
        <v>1</v>
      </c>
      <c r="F4" s="1">
        <v>2</v>
      </c>
      <c r="G4" s="1">
        <v>2</v>
      </c>
      <c r="J4" s="1" t="s">
        <v>28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43857</v>
      </c>
      <c r="D5" s="1">
        <v>1</v>
      </c>
      <c r="F5" s="1">
        <v>2</v>
      </c>
      <c r="G5" s="1">
        <v>3</v>
      </c>
      <c r="J5" s="1" t="s">
        <v>28</v>
      </c>
    </row>
    <row r="6" spans="1:12" ht="14.25" customHeight="1" x14ac:dyDescent="0.35">
      <c r="A6" s="1" t="s">
        <v>9</v>
      </c>
      <c r="B6" s="1" t="s">
        <v>10</v>
      </c>
      <c r="C6" s="3">
        <v>43857</v>
      </c>
      <c r="D6" s="1">
        <v>1</v>
      </c>
      <c r="F6" s="1">
        <v>5</v>
      </c>
      <c r="G6" s="1">
        <v>5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43857</v>
      </c>
      <c r="D7" s="1">
        <v>1</v>
      </c>
      <c r="F7" s="1">
        <v>4</v>
      </c>
      <c r="G7" s="1">
        <v>4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43857</v>
      </c>
      <c r="D8" s="1">
        <v>2</v>
      </c>
      <c r="E8" s="1">
        <v>2</v>
      </c>
      <c r="F8" s="1">
        <v>5</v>
      </c>
      <c r="G8" s="1">
        <v>6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43857</v>
      </c>
      <c r="D9" s="1">
        <v>2</v>
      </c>
      <c r="F9" s="1">
        <v>5</v>
      </c>
      <c r="G9" s="1">
        <v>5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43857</v>
      </c>
      <c r="D10" s="1">
        <v>2</v>
      </c>
      <c r="F10" s="1">
        <v>4</v>
      </c>
      <c r="G10" s="1">
        <v>4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43857</v>
      </c>
      <c r="D11" s="1">
        <v>2</v>
      </c>
      <c r="F11" s="1">
        <v>5</v>
      </c>
      <c r="G11" s="1">
        <v>5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43857</v>
      </c>
      <c r="D12" s="1">
        <v>2</v>
      </c>
      <c r="F12" s="1">
        <v>4</v>
      </c>
      <c r="G12" s="1">
        <v>4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43857</v>
      </c>
      <c r="D13" s="1">
        <v>2</v>
      </c>
      <c r="F13" s="1">
        <v>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43857</v>
      </c>
      <c r="D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43857</v>
      </c>
      <c r="D15" s="1">
        <v>2</v>
      </c>
      <c r="F15" s="1">
        <v>3</v>
      </c>
      <c r="G15" s="1">
        <v>3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43857</v>
      </c>
      <c r="D16" s="1">
        <v>2</v>
      </c>
      <c r="F16" s="1">
        <v>7</v>
      </c>
      <c r="G16" s="1">
        <v>7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43857</v>
      </c>
      <c r="D17" s="1">
        <v>2</v>
      </c>
      <c r="F17" s="1">
        <v>1</v>
      </c>
      <c r="G17" s="1">
        <v>1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43857</v>
      </c>
      <c r="D18" s="1">
        <v>2</v>
      </c>
      <c r="F18" s="1">
        <v>1</v>
      </c>
      <c r="G18" s="1">
        <v>1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43857</v>
      </c>
      <c r="D19" s="1">
        <v>2</v>
      </c>
      <c r="F19" s="1">
        <v>4</v>
      </c>
      <c r="G19" s="1">
        <v>4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43857</v>
      </c>
      <c r="D20" s="1">
        <v>3</v>
      </c>
      <c r="E20" s="1">
        <v>3</v>
      </c>
      <c r="F20" s="1">
        <v>6</v>
      </c>
      <c r="G20" s="1">
        <v>6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43857</v>
      </c>
      <c r="D21" s="1">
        <v>3</v>
      </c>
      <c r="F21" s="1">
        <v>6</v>
      </c>
      <c r="G21" s="1">
        <v>9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43857</v>
      </c>
      <c r="D22" s="1">
        <v>3</v>
      </c>
      <c r="F22" s="1">
        <v>3</v>
      </c>
      <c r="G22" s="1">
        <v>5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43857</v>
      </c>
      <c r="D23" s="1">
        <v>4</v>
      </c>
      <c r="E23" s="1">
        <v>4</v>
      </c>
      <c r="F23" s="1">
        <v>5</v>
      </c>
      <c r="G23" s="1">
        <v>7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43857</v>
      </c>
      <c r="D24" s="1">
        <v>4</v>
      </c>
      <c r="F24" s="1">
        <v>6</v>
      </c>
      <c r="G24" s="1">
        <v>8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43857</v>
      </c>
      <c r="D25" s="1">
        <v>4</v>
      </c>
      <c r="F25" s="1">
        <v>9</v>
      </c>
      <c r="G25" s="1">
        <v>9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43857</v>
      </c>
      <c r="D26" s="1">
        <v>4</v>
      </c>
      <c r="F26" s="1">
        <v>2</v>
      </c>
      <c r="G26" s="1">
        <v>2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43857</v>
      </c>
      <c r="D27" s="1">
        <v>4</v>
      </c>
      <c r="F27" s="1">
        <v>4</v>
      </c>
      <c r="G27" s="1">
        <v>4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43857</v>
      </c>
      <c r="D28" s="1">
        <v>4</v>
      </c>
      <c r="F28" s="1">
        <v>4</v>
      </c>
      <c r="G28" s="1">
        <v>4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43857</v>
      </c>
      <c r="D29" s="1">
        <v>5</v>
      </c>
      <c r="E29" s="1">
        <v>5</v>
      </c>
      <c r="F29" s="1">
        <v>6</v>
      </c>
      <c r="G29" s="1">
        <v>6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43857</v>
      </c>
      <c r="D30" s="1">
        <v>5</v>
      </c>
      <c r="F30" s="1">
        <v>2</v>
      </c>
      <c r="G30" s="1">
        <v>2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43857</v>
      </c>
      <c r="D31" s="1">
        <v>5</v>
      </c>
      <c r="F31" s="1">
        <v>6</v>
      </c>
      <c r="G31" s="1">
        <v>6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43857</v>
      </c>
      <c r="D32" s="1">
        <v>5</v>
      </c>
      <c r="F32" s="1">
        <v>5</v>
      </c>
      <c r="G32" s="1">
        <v>5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43857</v>
      </c>
      <c r="D33" s="1">
        <v>5</v>
      </c>
      <c r="F33" s="1">
        <v>3</v>
      </c>
      <c r="G33" s="1">
        <v>3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43857</v>
      </c>
      <c r="D34" s="1">
        <v>5</v>
      </c>
      <c r="F34" s="1">
        <v>6</v>
      </c>
      <c r="G34" s="1">
        <v>6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43857</v>
      </c>
      <c r="D35" s="1">
        <v>5</v>
      </c>
      <c r="F35" s="1">
        <v>7</v>
      </c>
      <c r="G35" s="1">
        <v>7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43857</v>
      </c>
      <c r="D36" s="1">
        <v>5</v>
      </c>
      <c r="F36" s="1">
        <v>4</v>
      </c>
      <c r="G36" s="1">
        <v>4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43857</v>
      </c>
      <c r="D37" s="1">
        <v>5</v>
      </c>
      <c r="F37" s="1">
        <v>6</v>
      </c>
      <c r="G37" s="1">
        <v>6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43857</v>
      </c>
      <c r="D38" s="1">
        <v>6</v>
      </c>
      <c r="E38" s="1">
        <v>6</v>
      </c>
      <c r="F38" s="1">
        <v>2</v>
      </c>
      <c r="G38" s="1">
        <v>2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43857</v>
      </c>
      <c r="D39" s="1">
        <v>6</v>
      </c>
      <c r="F39" s="1">
        <v>4</v>
      </c>
      <c r="G39" s="1">
        <v>4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43857</v>
      </c>
      <c r="D40" s="1">
        <v>6</v>
      </c>
      <c r="F40" s="1">
        <v>2</v>
      </c>
      <c r="G40" s="1">
        <v>2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43857</v>
      </c>
      <c r="D41" s="1">
        <v>6</v>
      </c>
      <c r="F41" s="1">
        <v>6</v>
      </c>
      <c r="G41" s="1">
        <v>6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43857</v>
      </c>
      <c r="D42" s="1">
        <v>6</v>
      </c>
      <c r="F42" s="1">
        <v>2</v>
      </c>
      <c r="G42" s="1">
        <v>2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43857</v>
      </c>
      <c r="D43" s="1">
        <v>7</v>
      </c>
      <c r="E43" s="1">
        <v>7</v>
      </c>
      <c r="F43" s="1">
        <v>11</v>
      </c>
      <c r="G43" s="1">
        <v>11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43857</v>
      </c>
      <c r="D44" s="1">
        <v>7</v>
      </c>
      <c r="F44" s="1">
        <v>4</v>
      </c>
      <c r="G44" s="1">
        <v>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43857</v>
      </c>
      <c r="D45" s="1">
        <v>7</v>
      </c>
      <c r="F45" s="1">
        <v>1</v>
      </c>
      <c r="G45" s="1">
        <v>1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43857</v>
      </c>
      <c r="D46" s="1">
        <v>7</v>
      </c>
      <c r="F46" s="1">
        <v>4</v>
      </c>
      <c r="G46" s="1">
        <v>4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43857</v>
      </c>
      <c r="D47" s="1">
        <v>7</v>
      </c>
      <c r="F47" s="1">
        <v>4</v>
      </c>
      <c r="G47" s="1">
        <v>4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43857</v>
      </c>
      <c r="D48" s="1">
        <v>8</v>
      </c>
      <c r="E48" s="1">
        <v>8</v>
      </c>
      <c r="F48" s="1">
        <v>8</v>
      </c>
      <c r="G48" s="1">
        <v>8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43857</v>
      </c>
      <c r="D49" s="1">
        <v>8</v>
      </c>
      <c r="F49" s="1">
        <v>4</v>
      </c>
      <c r="G49" s="1">
        <v>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43857</v>
      </c>
      <c r="D50" s="1">
        <v>8</v>
      </c>
      <c r="F50" s="1">
        <v>2</v>
      </c>
      <c r="G50" s="1">
        <v>2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43857</v>
      </c>
      <c r="D51" s="1">
        <v>8</v>
      </c>
      <c r="F51" s="1">
        <v>1</v>
      </c>
      <c r="G51" s="1">
        <v>1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43857</v>
      </c>
      <c r="D52" s="1">
        <v>9</v>
      </c>
      <c r="E52" s="1">
        <v>1</v>
      </c>
      <c r="F52" s="1">
        <v>7</v>
      </c>
      <c r="G52" s="1">
        <v>7</v>
      </c>
      <c r="J52" s="1" t="s">
        <v>34</v>
      </c>
    </row>
    <row r="53" spans="1:10" ht="14.25" customHeight="1" x14ac:dyDescent="0.35">
      <c r="A53" s="1" t="s">
        <v>9</v>
      </c>
      <c r="B53" s="1" t="s">
        <v>10</v>
      </c>
      <c r="C53" s="3">
        <v>43857</v>
      </c>
      <c r="D53" s="1">
        <v>9</v>
      </c>
      <c r="F53" s="1">
        <v>7</v>
      </c>
      <c r="G53" s="1">
        <v>7</v>
      </c>
      <c r="J53" s="1" t="s">
        <v>34</v>
      </c>
    </row>
    <row r="54" spans="1:10" ht="14.25" customHeight="1" x14ac:dyDescent="0.35">
      <c r="A54" s="1" t="s">
        <v>9</v>
      </c>
      <c r="B54" s="1" t="s">
        <v>10</v>
      </c>
      <c r="C54" s="3">
        <v>43857</v>
      </c>
      <c r="D54" s="1">
        <v>9</v>
      </c>
      <c r="F54" s="1">
        <v>4</v>
      </c>
      <c r="G54" s="1">
        <v>4</v>
      </c>
      <c r="J54" s="1" t="s">
        <v>34</v>
      </c>
    </row>
    <row r="55" spans="1:10" ht="14.25" customHeight="1" x14ac:dyDescent="0.35">
      <c r="A55" s="1" t="s">
        <v>9</v>
      </c>
      <c r="B55" s="1" t="s">
        <v>10</v>
      </c>
      <c r="C55" s="3">
        <v>43857</v>
      </c>
      <c r="D55" s="1">
        <v>9</v>
      </c>
      <c r="F55" s="1">
        <v>5</v>
      </c>
      <c r="G55" s="1">
        <v>5</v>
      </c>
      <c r="J55" s="1" t="s">
        <v>34</v>
      </c>
    </row>
    <row r="56" spans="1:10" ht="14.25" customHeight="1" x14ac:dyDescent="0.35">
      <c r="A56" s="1" t="s">
        <v>9</v>
      </c>
      <c r="B56" s="1" t="s">
        <v>10</v>
      </c>
      <c r="C56" s="3">
        <v>43857</v>
      </c>
      <c r="D56" s="1">
        <v>9</v>
      </c>
      <c r="F56" s="1">
        <v>5</v>
      </c>
      <c r="G56" s="1">
        <v>5</v>
      </c>
      <c r="J56" s="1" t="s">
        <v>34</v>
      </c>
    </row>
    <row r="57" spans="1:10" ht="14.25" customHeight="1" x14ac:dyDescent="0.35">
      <c r="A57" s="1" t="s">
        <v>9</v>
      </c>
      <c r="B57" s="1" t="s">
        <v>10</v>
      </c>
      <c r="C57" s="3">
        <v>43857</v>
      </c>
      <c r="D57" s="1">
        <v>10</v>
      </c>
      <c r="E57" s="1">
        <v>2</v>
      </c>
      <c r="F57" s="1">
        <v>12</v>
      </c>
      <c r="G57" s="1">
        <v>12</v>
      </c>
      <c r="J57" s="1" t="s">
        <v>34</v>
      </c>
    </row>
    <row r="58" spans="1:10" ht="14.25" customHeight="1" x14ac:dyDescent="0.35">
      <c r="A58" s="1" t="s">
        <v>9</v>
      </c>
      <c r="B58" s="1" t="s">
        <v>10</v>
      </c>
      <c r="C58" s="3">
        <v>43857</v>
      </c>
      <c r="D58" s="1">
        <v>10</v>
      </c>
      <c r="F58" s="1">
        <v>10</v>
      </c>
      <c r="G58" s="1">
        <v>10</v>
      </c>
      <c r="J58" s="1" t="s">
        <v>34</v>
      </c>
    </row>
    <row r="59" spans="1:10" ht="14.25" customHeight="1" x14ac:dyDescent="0.35">
      <c r="A59" s="1" t="s">
        <v>9</v>
      </c>
      <c r="B59" s="1" t="s">
        <v>10</v>
      </c>
      <c r="C59" s="3">
        <v>43857</v>
      </c>
      <c r="D59" s="1">
        <v>10</v>
      </c>
      <c r="F59" s="1">
        <v>9</v>
      </c>
      <c r="G59" s="1">
        <v>9</v>
      </c>
      <c r="J59" s="1" t="s">
        <v>34</v>
      </c>
    </row>
    <row r="60" spans="1:10" ht="14.25" customHeight="1" x14ac:dyDescent="0.35">
      <c r="A60" s="1" t="s">
        <v>9</v>
      </c>
      <c r="B60" s="1" t="s">
        <v>10</v>
      </c>
      <c r="C60" s="3">
        <v>43857</v>
      </c>
      <c r="D60" s="1">
        <v>10</v>
      </c>
      <c r="F60" s="1">
        <v>4</v>
      </c>
      <c r="G60" s="1">
        <v>4</v>
      </c>
      <c r="J60" s="1" t="s">
        <v>34</v>
      </c>
    </row>
    <row r="61" spans="1:10" ht="14.25" customHeight="1" x14ac:dyDescent="0.35">
      <c r="A61" s="1" t="s">
        <v>9</v>
      </c>
      <c r="B61" s="1" t="s">
        <v>10</v>
      </c>
      <c r="C61" s="3">
        <v>43857</v>
      </c>
      <c r="D61" s="1">
        <v>10</v>
      </c>
      <c r="F61" s="1">
        <v>2</v>
      </c>
      <c r="G61" s="1">
        <v>2</v>
      </c>
      <c r="J61" s="1" t="s">
        <v>34</v>
      </c>
    </row>
    <row r="62" spans="1:10" ht="14.25" customHeight="1" x14ac:dyDescent="0.35">
      <c r="A62" s="1" t="s">
        <v>9</v>
      </c>
      <c r="B62" s="1" t="s">
        <v>10</v>
      </c>
      <c r="C62" s="3">
        <v>43857</v>
      </c>
      <c r="D62" s="1">
        <v>10</v>
      </c>
      <c r="F62" s="1">
        <v>6</v>
      </c>
      <c r="G62" s="1">
        <v>6</v>
      </c>
      <c r="J62" s="1" t="s">
        <v>34</v>
      </c>
    </row>
    <row r="63" spans="1:10" ht="14.25" customHeight="1" x14ac:dyDescent="0.35">
      <c r="A63" s="1" t="s">
        <v>9</v>
      </c>
      <c r="B63" s="1" t="s">
        <v>10</v>
      </c>
      <c r="C63" s="3">
        <v>43857</v>
      </c>
      <c r="D63" s="1">
        <v>11</v>
      </c>
      <c r="E63" s="1">
        <v>3</v>
      </c>
      <c r="F63" s="1">
        <v>17</v>
      </c>
      <c r="G63" s="1">
        <v>17</v>
      </c>
      <c r="J63" s="1" t="s">
        <v>34</v>
      </c>
    </row>
    <row r="64" spans="1:10" ht="14.25" customHeight="1" x14ac:dyDescent="0.35">
      <c r="A64" s="1" t="s">
        <v>9</v>
      </c>
      <c r="B64" s="1" t="s">
        <v>10</v>
      </c>
      <c r="C64" s="3">
        <v>43857</v>
      </c>
      <c r="D64" s="1">
        <v>11</v>
      </c>
      <c r="F64" s="1">
        <v>10</v>
      </c>
      <c r="G64" s="1">
        <v>10</v>
      </c>
      <c r="J64" s="1" t="s">
        <v>34</v>
      </c>
    </row>
    <row r="65" spans="1:10" ht="14.25" customHeight="1" x14ac:dyDescent="0.35">
      <c r="A65" s="1" t="s">
        <v>9</v>
      </c>
      <c r="B65" s="1" t="s">
        <v>10</v>
      </c>
      <c r="C65" s="3">
        <v>43857</v>
      </c>
      <c r="D65" s="1">
        <v>11</v>
      </c>
      <c r="F65" s="1">
        <v>7</v>
      </c>
      <c r="G65" s="1">
        <v>7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43857</v>
      </c>
      <c r="D66" s="1">
        <v>11</v>
      </c>
      <c r="F66" s="1">
        <v>3</v>
      </c>
      <c r="G66" s="1">
        <v>3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43857</v>
      </c>
      <c r="D67" s="1">
        <v>11</v>
      </c>
      <c r="F67" s="1">
        <v>7</v>
      </c>
      <c r="G67" s="1">
        <v>7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43857</v>
      </c>
      <c r="D68" s="1">
        <v>11</v>
      </c>
      <c r="F68" s="1">
        <v>4</v>
      </c>
      <c r="G68" s="1">
        <v>4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43857</v>
      </c>
      <c r="D69" s="1">
        <v>11</v>
      </c>
      <c r="F69" s="1">
        <v>3</v>
      </c>
      <c r="G69" s="1">
        <v>3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43857</v>
      </c>
      <c r="D70" s="1">
        <v>11</v>
      </c>
      <c r="F70" s="1">
        <v>1</v>
      </c>
      <c r="G70" s="1">
        <v>1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43857</v>
      </c>
      <c r="D71" s="1">
        <v>11</v>
      </c>
      <c r="F71" s="1">
        <v>1</v>
      </c>
      <c r="G71" s="1">
        <v>1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43857</v>
      </c>
      <c r="D72" s="1">
        <v>11</v>
      </c>
      <c r="F72" s="1">
        <v>1</v>
      </c>
      <c r="G72" s="1">
        <v>1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43857</v>
      </c>
      <c r="D73" s="1">
        <v>11</v>
      </c>
      <c r="F73" s="1">
        <v>1</v>
      </c>
      <c r="G73" s="1">
        <v>1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43857</v>
      </c>
      <c r="D74" s="1">
        <v>12</v>
      </c>
      <c r="E74" s="1">
        <v>4</v>
      </c>
      <c r="F74" s="1">
        <v>16</v>
      </c>
      <c r="G74" s="1">
        <v>16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43857</v>
      </c>
      <c r="D75" s="1">
        <v>12</v>
      </c>
      <c r="F75" s="1">
        <v>14</v>
      </c>
      <c r="G75" s="1">
        <v>14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43857</v>
      </c>
      <c r="D76" s="1">
        <v>12</v>
      </c>
      <c r="F76" s="1">
        <v>11</v>
      </c>
      <c r="G76" s="1">
        <v>11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43857</v>
      </c>
      <c r="D77" s="1">
        <v>12</v>
      </c>
      <c r="F77" s="1">
        <v>7</v>
      </c>
      <c r="G77" s="1">
        <v>7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43857</v>
      </c>
      <c r="D78" s="1">
        <v>12</v>
      </c>
      <c r="F78" s="1">
        <v>2</v>
      </c>
      <c r="G78" s="1">
        <v>2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43857</v>
      </c>
      <c r="D79" s="1">
        <v>12</v>
      </c>
      <c r="F79" s="1">
        <v>6</v>
      </c>
      <c r="G79" s="1">
        <v>6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43857</v>
      </c>
      <c r="D80" s="1">
        <v>13</v>
      </c>
      <c r="E80" s="1">
        <v>5</v>
      </c>
      <c r="F80" s="1">
        <v>3</v>
      </c>
      <c r="G80" s="1">
        <v>3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43857</v>
      </c>
      <c r="D81" s="1">
        <v>13</v>
      </c>
      <c r="F81" s="1">
        <v>3</v>
      </c>
      <c r="G81" s="1">
        <v>3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43857</v>
      </c>
      <c r="D82" s="1">
        <v>13</v>
      </c>
      <c r="F82" s="1">
        <v>5</v>
      </c>
      <c r="G82" s="1">
        <v>5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43857</v>
      </c>
      <c r="D83" s="1">
        <v>13</v>
      </c>
      <c r="F83" s="1">
        <v>6</v>
      </c>
      <c r="G83" s="1">
        <v>8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43857</v>
      </c>
      <c r="D84" s="1">
        <v>13</v>
      </c>
      <c r="F84" s="1">
        <v>6</v>
      </c>
      <c r="G84" s="1">
        <v>6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43857</v>
      </c>
      <c r="D85" s="1">
        <v>13</v>
      </c>
      <c r="F85" s="1">
        <v>7</v>
      </c>
      <c r="G85" s="1">
        <v>7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43857</v>
      </c>
      <c r="D86" s="1">
        <v>13</v>
      </c>
      <c r="F86" s="1">
        <v>8</v>
      </c>
      <c r="G86" s="1">
        <v>8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43857</v>
      </c>
      <c r="D87" s="1">
        <v>13</v>
      </c>
      <c r="F87" s="1">
        <v>4</v>
      </c>
      <c r="G87" s="1">
        <v>4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43857</v>
      </c>
      <c r="D88" s="1">
        <v>14</v>
      </c>
      <c r="E88" s="1">
        <v>6</v>
      </c>
      <c r="F88" s="1">
        <v>10</v>
      </c>
      <c r="G88" s="1">
        <v>10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43857</v>
      </c>
      <c r="D89" s="1">
        <v>14</v>
      </c>
      <c r="F89" s="1">
        <v>11</v>
      </c>
      <c r="G89" s="1">
        <v>11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43857</v>
      </c>
      <c r="D90" s="1">
        <v>14</v>
      </c>
      <c r="F90" s="1">
        <v>9</v>
      </c>
      <c r="G90" s="1">
        <v>9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43857</v>
      </c>
      <c r="D91" s="1">
        <v>14</v>
      </c>
      <c r="F91" s="1">
        <v>6</v>
      </c>
      <c r="G91" s="1">
        <v>6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43857</v>
      </c>
      <c r="D92" s="1">
        <v>14</v>
      </c>
      <c r="F92" s="1">
        <v>4</v>
      </c>
      <c r="G92" s="1">
        <v>4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43857</v>
      </c>
      <c r="D93" s="1">
        <v>14</v>
      </c>
      <c r="F93" s="1">
        <v>7</v>
      </c>
      <c r="G93" s="1">
        <v>7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43857</v>
      </c>
      <c r="D94" s="1">
        <v>14</v>
      </c>
      <c r="F94" s="1">
        <v>18</v>
      </c>
      <c r="G94" s="1">
        <v>18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43857</v>
      </c>
      <c r="D95" s="1">
        <v>15</v>
      </c>
      <c r="E95" s="1">
        <v>7</v>
      </c>
      <c r="F95" s="1">
        <v>6</v>
      </c>
      <c r="G95" s="1">
        <v>6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43857</v>
      </c>
      <c r="D96" s="1">
        <v>15</v>
      </c>
      <c r="F96" s="1">
        <v>5</v>
      </c>
      <c r="G96" s="1">
        <v>5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43857</v>
      </c>
      <c r="D97" s="1">
        <v>15</v>
      </c>
      <c r="F97" s="1">
        <v>3</v>
      </c>
      <c r="G97" s="1">
        <v>3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43857</v>
      </c>
      <c r="D98" s="1">
        <v>15</v>
      </c>
      <c r="F98" s="1">
        <v>2</v>
      </c>
      <c r="G98" s="1">
        <v>2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43857</v>
      </c>
      <c r="D99" s="1">
        <v>15</v>
      </c>
      <c r="F99" s="1">
        <v>9</v>
      </c>
      <c r="G99" s="1">
        <v>9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43857</v>
      </c>
      <c r="D100" s="1">
        <v>15</v>
      </c>
      <c r="F100" s="1">
        <v>5</v>
      </c>
      <c r="G100" s="1">
        <v>5</v>
      </c>
      <c r="J100" s="1" t="s">
        <v>34</v>
      </c>
    </row>
    <row r="101" spans="1:10" ht="14.25" customHeight="1" x14ac:dyDescent="0.35">
      <c r="C101" s="3"/>
      <c r="E101" s="26" t="s">
        <v>126</v>
      </c>
      <c r="F101" s="6">
        <f>AVERAGE(F2:F100)</f>
        <v>5.4545454545454541</v>
      </c>
      <c r="G101" s="6">
        <f>AVERAGE(G2:G100)</f>
        <v>5.5858585858585856</v>
      </c>
    </row>
    <row r="102" spans="1:10" ht="14.25" customHeight="1" x14ac:dyDescent="0.35">
      <c r="C102" s="3"/>
      <c r="G102" s="1" t="s">
        <v>14</v>
      </c>
      <c r="H102" s="1">
        <f>COUNTBLANK(H2:H100)</f>
        <v>99</v>
      </c>
    </row>
    <row r="103" spans="1:10" ht="14.25" customHeight="1" x14ac:dyDescent="0.35">
      <c r="C103" s="3"/>
      <c r="G103" s="1" t="s">
        <v>15</v>
      </c>
    </row>
    <row r="104" spans="1:10" ht="14.25" customHeight="1" x14ac:dyDescent="0.35">
      <c r="C104" s="3"/>
      <c r="G104" s="1" t="s">
        <v>16</v>
      </c>
      <c r="H104" s="1">
        <f>COUNTIF(H6:H100,2)</f>
        <v>0</v>
      </c>
    </row>
    <row r="105" spans="1:10" ht="14.25" customHeight="1" x14ac:dyDescent="0.35">
      <c r="C105" s="3"/>
      <c r="G105" s="1" t="s">
        <v>17</v>
      </c>
      <c r="H105" s="1">
        <f>COUNTIF(H6:H100,3)</f>
        <v>0</v>
      </c>
    </row>
    <row r="106" spans="1:10" ht="14.25" customHeight="1" x14ac:dyDescent="0.35">
      <c r="C106" s="3"/>
      <c r="G106" s="1" t="s">
        <v>18</v>
      </c>
      <c r="H106" s="1">
        <f>COUNTIF(H6:H100,4)</f>
        <v>0</v>
      </c>
    </row>
    <row r="107" spans="1:10" ht="14.25" customHeight="1" x14ac:dyDescent="0.35">
      <c r="C107" s="3"/>
    </row>
    <row r="108" spans="1:10" ht="14.25" customHeight="1" x14ac:dyDescent="0.35">
      <c r="C108" s="3"/>
    </row>
    <row r="109" spans="1:10" ht="14.25" customHeight="1" x14ac:dyDescent="0.35">
      <c r="C109" s="3"/>
    </row>
    <row r="110" spans="1:10" ht="14.25" customHeight="1" x14ac:dyDescent="0.35">
      <c r="C110" s="3"/>
    </row>
    <row r="111" spans="1:10" ht="14.25" customHeight="1" x14ac:dyDescent="0.35">
      <c r="C111" s="3"/>
    </row>
    <row r="112" spans="1:10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Feb_2020</vt:lpstr>
      <vt:lpstr>Abril_2020</vt:lpstr>
      <vt:lpstr>Maig_2020</vt:lpstr>
      <vt:lpstr>Juny_2020</vt:lpstr>
      <vt:lpstr>Jul_2020</vt:lpstr>
      <vt:lpstr>Aug_2020</vt:lpstr>
      <vt:lpstr>Set_2020</vt:lpstr>
      <vt:lpstr>Oct_2020</vt:lpstr>
      <vt:lpstr>Gener_2021</vt:lpstr>
      <vt:lpstr>Març_2021</vt:lpstr>
      <vt:lpstr>Abril_2021</vt:lpstr>
      <vt:lpstr>Maig_2021</vt:lpstr>
      <vt:lpstr>Juny_2021</vt:lpstr>
      <vt:lpstr>Juliol_2021</vt:lpstr>
      <vt:lpstr>Agost-2021</vt:lpstr>
      <vt:lpstr>Set-2021</vt:lpstr>
      <vt:lpstr>Oct-2021</vt:lpstr>
      <vt:lpstr>Dec2021</vt:lpstr>
      <vt:lpstr>Gener_2022</vt:lpstr>
      <vt:lpstr>Abril_2022</vt:lpstr>
      <vt:lpstr>Maig_2022</vt:lpstr>
      <vt:lpstr>Juny_2022</vt:lpstr>
      <vt:lpstr>Juliol_2022</vt:lpstr>
      <vt:lpstr>Agost_2022</vt:lpstr>
      <vt:lpstr>Nov_2022</vt:lpstr>
      <vt:lpstr>Febrer_2023</vt:lpstr>
      <vt:lpstr>Abril_2023</vt:lpstr>
      <vt:lpstr>Maig_2023 </vt:lpstr>
      <vt:lpstr>Juliol_2023</vt:lpstr>
      <vt:lpstr>Agost_2023</vt:lpstr>
      <vt:lpstr>Set_2023</vt:lpstr>
      <vt:lpstr>Octubre_2023</vt:lpstr>
      <vt:lpstr>Noviembre_2023</vt:lpstr>
      <vt:lpstr>Dec_2023</vt:lpstr>
      <vt:lpstr>Enero_2024</vt:lpstr>
      <vt:lpstr>Marzo_2024</vt:lpstr>
      <vt:lpstr>Abril_2024</vt:lpstr>
      <vt:lpstr>Maig_2024</vt:lpstr>
      <vt:lpstr>Junio_2024</vt:lpstr>
      <vt:lpstr>Julio_2024</vt:lpstr>
      <vt:lpstr>Agosto_2024</vt:lpstr>
      <vt:lpstr>Set_2024</vt:lpstr>
      <vt:lpstr>Nov_2024</vt:lpstr>
      <vt:lpstr>Decembre_2024</vt:lpstr>
      <vt:lpstr>Enero_2025</vt:lpstr>
      <vt:lpstr>Febrero_2025</vt:lpstr>
      <vt:lpstr>Desde el principio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</dc:creator>
  <dc:description/>
  <cp:lastModifiedBy>Antoni Vivó Pons</cp:lastModifiedBy>
  <cp:revision>6</cp:revision>
  <dcterms:created xsi:type="dcterms:W3CDTF">2020-02-10T12:24:52Z</dcterms:created>
  <dcterms:modified xsi:type="dcterms:W3CDTF">2025-05-15T11:19:41Z</dcterms:modified>
  <dc:language>es-ES</dc:language>
</cp:coreProperties>
</file>