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ning" sheetId="1" r:id="rId4"/>
    <sheet state="visible" name="Dashboard Planning" sheetId="2" r:id="rId5"/>
    <sheet state="visible" name="Gantt" sheetId="3" r:id="rId6"/>
    <sheet state="visible" name="Evidencias" sheetId="4" r:id="rId7"/>
    <sheet state="visible" name="Evidencias Sprint 01 y 02" sheetId="5" r:id="rId8"/>
    <sheet state="visible" name="Plan Trabajo" sheetId="6" r:id="rId9"/>
  </sheets>
  <definedNames/>
  <calcPr/>
</workbook>
</file>

<file path=xl/sharedStrings.xml><?xml version="1.0" encoding="utf-8"?>
<sst xmlns="http://schemas.openxmlformats.org/spreadsheetml/2006/main" count="730" uniqueCount="379">
  <si>
    <t>Artefacto</t>
  </si>
  <si>
    <t>Tareas</t>
  </si>
  <si>
    <t>Asignado</t>
  </si>
  <si>
    <t>Fechas inicio</t>
  </si>
  <si>
    <t>Fecha Fin</t>
  </si>
  <si>
    <t>Estado</t>
  </si>
  <si>
    <t>H.H asignadas</t>
  </si>
  <si>
    <t>H.H reales</t>
  </si>
  <si>
    <t>Reasignado</t>
  </si>
  <si>
    <t>H.H Totales</t>
  </si>
  <si>
    <t>H.H disponibles</t>
  </si>
  <si>
    <t>%</t>
  </si>
  <si>
    <t>Fase Planificación: Sprint 0</t>
  </si>
  <si>
    <t>AR-01</t>
  </si>
  <si>
    <t>Sprint Planning</t>
  </si>
  <si>
    <t>Gómez-Quiroz</t>
  </si>
  <si>
    <t>Terminado</t>
  </si>
  <si>
    <t>AR-02</t>
  </si>
  <si>
    <t>Kick Off</t>
  </si>
  <si>
    <t>Gómez-Quiroz-Reyes</t>
  </si>
  <si>
    <t>AR-03</t>
  </si>
  <si>
    <t>Toma de Requerimientos</t>
  </si>
  <si>
    <t>H.H Asignadas</t>
  </si>
  <si>
    <t>H.H Disponibles</t>
  </si>
  <si>
    <t>AR-04</t>
  </si>
  <si>
    <t>Análisis del caso</t>
  </si>
  <si>
    <t>AR-05</t>
  </si>
  <si>
    <t>Mapa Mental</t>
  </si>
  <si>
    <t>Reyes</t>
  </si>
  <si>
    <t>AR-06</t>
  </si>
  <si>
    <t>Mapa de Actores</t>
  </si>
  <si>
    <t>Gómez</t>
  </si>
  <si>
    <t>AR-07</t>
  </si>
  <si>
    <t>Visión del proyecto</t>
  </si>
  <si>
    <t>AR-08</t>
  </si>
  <si>
    <t>Squad y Responsabilidades</t>
  </si>
  <si>
    <t>Quiroz</t>
  </si>
  <si>
    <t>AR-09</t>
  </si>
  <si>
    <t>Mapa de viaje (Customer Journey)</t>
  </si>
  <si>
    <t>AR-10</t>
  </si>
  <si>
    <t>Épicas</t>
  </si>
  <si>
    <t>AR-11</t>
  </si>
  <si>
    <t>Historias de usuario</t>
  </si>
  <si>
    <t>AR-12</t>
  </si>
  <si>
    <t>Impact Mapping</t>
  </si>
  <si>
    <t>AR-13</t>
  </si>
  <si>
    <t>Product Backlog Priorizado</t>
  </si>
  <si>
    <t>AR-14</t>
  </si>
  <si>
    <t>Sprint Backlog</t>
  </si>
  <si>
    <t>AR-15</t>
  </si>
  <si>
    <t>Planning Poker</t>
  </si>
  <si>
    <t>AR-16</t>
  </si>
  <si>
    <t>Definición de proyecto FASE 1 APT 2.0</t>
  </si>
  <si>
    <t>AR-17</t>
  </si>
  <si>
    <t>Reunión retrospectiva Sprint 0</t>
  </si>
  <si>
    <t>Sprint 01</t>
  </si>
  <si>
    <t>Fase de diseño</t>
  </si>
  <si>
    <t>AR-18</t>
  </si>
  <si>
    <t>Casos de Uso</t>
  </si>
  <si>
    <t>AR-19</t>
  </si>
  <si>
    <t>Mockups Aplicación Web</t>
  </si>
  <si>
    <t>AR-20</t>
  </si>
  <si>
    <t>Mockups Sitio Web</t>
  </si>
  <si>
    <t>AR-21</t>
  </si>
  <si>
    <t>Impediment Log</t>
  </si>
  <si>
    <t>AR-22</t>
  </si>
  <si>
    <t>Arquitectura de BD</t>
  </si>
  <si>
    <t>AR-23</t>
  </si>
  <si>
    <t>Reunión Retrospectiva Sprint 01</t>
  </si>
  <si>
    <t>Sprint 02</t>
  </si>
  <si>
    <t>Fase de desarrollo 1</t>
  </si>
  <si>
    <t>AR-24</t>
  </si>
  <si>
    <t>Iniciar sesión en la aplicación con credenciales seguras para acceder a las funcionalidades de gestión de derivaciones - E01-HU01</t>
  </si>
  <si>
    <t>AR-25</t>
  </si>
  <si>
    <t>Login</t>
  </si>
  <si>
    <t>AR-26</t>
  </si>
  <si>
    <t>Login - Bloqueo de cuentas</t>
  </si>
  <si>
    <t>AR-27</t>
  </si>
  <si>
    <t>Reestablecimiento de contraseña</t>
  </si>
  <si>
    <t>AR-28</t>
  </si>
  <si>
    <t>Redirecciones</t>
  </si>
  <si>
    <t>AR-29</t>
  </si>
  <si>
    <t>Vistas - Login</t>
  </si>
  <si>
    <t>AR-30</t>
  </si>
  <si>
    <t>Vistas - Error</t>
  </si>
  <si>
    <t>AR-31</t>
  </si>
  <si>
    <t>Creación del proceso de derivación escolar - E01-HU02</t>
  </si>
  <si>
    <t>Pendiente</t>
  </si>
  <si>
    <t>Sprint 3</t>
  </si>
  <si>
    <t>AR-32</t>
  </si>
  <si>
    <t>Rol - Usuario</t>
  </si>
  <si>
    <t>AR-33</t>
  </si>
  <si>
    <t>Rol - Admin</t>
  </si>
  <si>
    <t>AR-34</t>
  </si>
  <si>
    <t>Rol - Convivencia</t>
  </si>
  <si>
    <t>AR-35</t>
  </si>
  <si>
    <t>Vista - Usuario</t>
  </si>
  <si>
    <t>AR-36</t>
  </si>
  <si>
    <t>Vista - Admin</t>
  </si>
  <si>
    <t>AR-37</t>
  </si>
  <si>
    <t>Vista - Derivador</t>
  </si>
  <si>
    <t>AR-38</t>
  </si>
  <si>
    <t>Agregar, editar y eliminar derivaciones escolares - E01-HU03</t>
  </si>
  <si>
    <t xml:space="preserve"> </t>
  </si>
  <si>
    <t>AR-39</t>
  </si>
  <si>
    <t>Derivación - Crear</t>
  </si>
  <si>
    <t>AR-40</t>
  </si>
  <si>
    <t>Derivación - Editar</t>
  </si>
  <si>
    <t>AR-41</t>
  </si>
  <si>
    <t>Derivación - Eliminar</t>
  </si>
  <si>
    <t>AR-42</t>
  </si>
  <si>
    <t>Notificaciones</t>
  </si>
  <si>
    <t>AR-43</t>
  </si>
  <si>
    <t>Log</t>
  </si>
  <si>
    <t>AR-44</t>
  </si>
  <si>
    <t>Inicio y consulta de derivaciones - E04-HU01</t>
  </si>
  <si>
    <t>AR-45</t>
  </si>
  <si>
    <t>Método de inicio de derivación</t>
  </si>
  <si>
    <t>AR-46</t>
  </si>
  <si>
    <t>Consulta de derivación por roles</t>
  </si>
  <si>
    <t>AR-47</t>
  </si>
  <si>
    <t xml:space="preserve">Gestión de derivaciones - E04-HU02 </t>
  </si>
  <si>
    <t>AR-48</t>
  </si>
  <si>
    <t>Método - Consulta por rol</t>
  </si>
  <si>
    <t>AR-49</t>
  </si>
  <si>
    <t>Método - Estado de derivación</t>
  </si>
  <si>
    <t>AR-50</t>
  </si>
  <si>
    <t>Método - Reasignación de derivación</t>
  </si>
  <si>
    <t>AR-51</t>
  </si>
  <si>
    <t>Método - Eliminación de derivación</t>
  </si>
  <si>
    <t>AR-52</t>
  </si>
  <si>
    <t>Historial de derivaciones</t>
  </si>
  <si>
    <t>AR-53</t>
  </si>
  <si>
    <t>AR-54</t>
  </si>
  <si>
    <t>Reportes</t>
  </si>
  <si>
    <t>AR-55</t>
  </si>
  <si>
    <t>Vistas</t>
  </si>
  <si>
    <t>AR-56</t>
  </si>
  <si>
    <t>Sistema de creación y administración de cuentas - E03-HU01</t>
  </si>
  <si>
    <t>AR-57</t>
  </si>
  <si>
    <t>Administración - Crear cuenta</t>
  </si>
  <si>
    <t>AR-58</t>
  </si>
  <si>
    <t>Administración - Editar cuenta</t>
  </si>
  <si>
    <t>AR-59</t>
  </si>
  <si>
    <t>Administración - Borrar cuenta</t>
  </si>
  <si>
    <t>AR-60</t>
  </si>
  <si>
    <t>AR-61</t>
  </si>
  <si>
    <t>Reunión retrospectiva Sprint 2</t>
  </si>
  <si>
    <t>Sprint 03</t>
  </si>
  <si>
    <t>Fase de desarrollo 2</t>
  </si>
  <si>
    <t>AR-62</t>
  </si>
  <si>
    <t>Actualización automática de la base de datos - E02-HU01</t>
  </si>
  <si>
    <t>AR-63</t>
  </si>
  <si>
    <t>Actualización automática</t>
  </si>
  <si>
    <t>AR-64</t>
  </si>
  <si>
    <t>Notificaciones de actualización</t>
  </si>
  <si>
    <t>AR-65</t>
  </si>
  <si>
    <t>Seteo de periodicidad de actualización</t>
  </si>
  <si>
    <t>AR-66</t>
  </si>
  <si>
    <t>Back-up</t>
  </si>
  <si>
    <t>AR-67</t>
  </si>
  <si>
    <t>Importar datos de nuevos alumnos desde el sistema SIGE - E02-HU02</t>
  </si>
  <si>
    <t>AR-68</t>
  </si>
  <si>
    <t>Método - Importación datos periódica</t>
  </si>
  <si>
    <t>Reyes-Quiroz</t>
  </si>
  <si>
    <t>AR-69</t>
  </si>
  <si>
    <t>Método - Validación de datos</t>
  </si>
  <si>
    <t>AR-70</t>
  </si>
  <si>
    <t>Método - Detección de errores</t>
  </si>
  <si>
    <t>AR-71</t>
  </si>
  <si>
    <t>API - Datos matricula SIGE</t>
  </si>
  <si>
    <t>AR-72</t>
  </si>
  <si>
    <t>Importar datos de nuevos alumnos desde el sistema SIGE - E02-HU03</t>
  </si>
  <si>
    <t>AR-73</t>
  </si>
  <si>
    <t>Método - Búsqueda de alumnos (Curso, RUT, Nombre)</t>
  </si>
  <si>
    <t>AR-74</t>
  </si>
  <si>
    <t>Actualizar manualmente la información de un alumno cargada en el sistema - E02-HU04</t>
  </si>
  <si>
    <t>AR-75</t>
  </si>
  <si>
    <t>Función - Actualización manual BD</t>
  </si>
  <si>
    <t>Gómez-Reyes</t>
  </si>
  <si>
    <t>AR-76</t>
  </si>
  <si>
    <t>Método - Confirmación de cambios</t>
  </si>
  <si>
    <t>AR-77</t>
  </si>
  <si>
    <t>Método - Notificaciones de cambios</t>
  </si>
  <si>
    <t>AR-78</t>
  </si>
  <si>
    <t>Gestión de citaciones con apoderado - E06-HU01</t>
  </si>
  <si>
    <t>AR-79</t>
  </si>
  <si>
    <t>Consulta citaciones registradas</t>
  </si>
  <si>
    <t>AR-80</t>
  </si>
  <si>
    <t>Filtrado en consultas</t>
  </si>
  <si>
    <t>AR-81</t>
  </si>
  <si>
    <t>Registro de nuevas citaciones</t>
  </si>
  <si>
    <t>AR-82</t>
  </si>
  <si>
    <t>Cancelar Citación</t>
  </si>
  <si>
    <t>AR-83</t>
  </si>
  <si>
    <t>Módulo de Reportería, visualización de gráficos, métricas - E05-HU01</t>
  </si>
  <si>
    <t>AR-84</t>
  </si>
  <si>
    <t>Métricas</t>
  </si>
  <si>
    <t>AR-85</t>
  </si>
  <si>
    <t>Método - Formatos</t>
  </si>
  <si>
    <t>AR-86</t>
  </si>
  <si>
    <t>AR-87</t>
  </si>
  <si>
    <t>Reunión con Stakeholders</t>
  </si>
  <si>
    <t>AR-88</t>
  </si>
  <si>
    <t>Marcha Blanca</t>
  </si>
  <si>
    <t>AR-89</t>
  </si>
  <si>
    <t>Reunión retrospectiva Sprint 3</t>
  </si>
  <si>
    <t>Estado Avance</t>
  </si>
  <si>
    <t>N°</t>
  </si>
  <si>
    <t>En Progreso</t>
  </si>
  <si>
    <t>Revisar</t>
  </si>
  <si>
    <t>Actividad</t>
  </si>
  <si>
    <t>Fase 1</t>
  </si>
  <si>
    <t>Fase 2</t>
  </si>
  <si>
    <t>Fase 3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</si>
  <si>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</si>
  <si>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</si>
  <si>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</si>
  <si>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</si>
  <si>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</si>
  <si>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</si>
  <si>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</si>
  <si>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</si>
  <si>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</si>
  <si>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</si>
  <si>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</si>
  <si>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</si>
  <si>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S 13</t>
  </si>
  <si>
    <t>S 14</t>
  </si>
  <si>
    <t>S 15</t>
  </si>
  <si>
    <t>S 16</t>
  </si>
  <si>
    <t>S 17</t>
  </si>
  <si>
    <t>S 18</t>
  </si>
  <si>
    <t>ID</t>
  </si>
  <si>
    <t>Descripción</t>
  </si>
  <si>
    <t>Sprint 1</t>
  </si>
  <si>
    <t>Sprint 2</t>
  </si>
  <si>
    <t>Tipo de evidencia 
(avance o final)</t>
  </si>
  <si>
    <t>Nombre de la evidencia</t>
  </si>
  <si>
    <t>Justificación</t>
  </si>
  <si>
    <t>Avance</t>
  </si>
  <si>
    <t>Planificación de los artefactos del proyecto, se incluye proyección de gestión estimado en Carta Gantt.</t>
  </si>
  <si>
    <t>Permite garantizar que el equipo esté enfocado en las tareas más importantes y que avance de forma eficiente hacia los objetivos del proyecto.</t>
  </si>
  <si>
    <t>Final</t>
  </si>
  <si>
    <t>Realización y registro de la primera reunión con cliente con la definición de los objetivos y propósito del proyecto.</t>
  </si>
  <si>
    <t>Es requerido para acordar los objetivos y el propósito del proyecto en conjunto con el cliente.</t>
  </si>
  <si>
    <t>Documento en que se registran los requerimientos funcionales y no funcionales acordados con el cliente.</t>
  </si>
  <si>
    <t>Es requerido para tener registro de los requerimientos, así como para evaluar su factibilidad, alcances y tiempo disponible para llevarlo a cabo.</t>
  </si>
  <si>
    <t>Documento en que se describe las características del negocio.</t>
  </si>
  <si>
    <t>Con ello se contará con registro de las oportunidades y desafíos presentes en el negocio sobre el cual se llevará a cabo el desarrollo del proyecto.</t>
  </si>
  <si>
    <t>Diagrama usado para organizar información visualmente en orden jerárquico, mostrando las relaciones conceptuales del contexto.</t>
  </si>
  <si>
    <t>Contando con los conceptos claves del contexto ordenados y jerarquizados es posible establecer relaciones y profundizar entendimiento del negocio.</t>
  </si>
  <si>
    <t>Diagrama usado para representar las relaciones entre los usuarios del producto a desarrollar.</t>
  </si>
  <si>
    <t>Es necesario para visualizar las relaciones entre los usuarios finales de la solución, así como los puntos de interacción que tendrán entre éstos.</t>
  </si>
  <si>
    <t>Documento en que se describe la declaración de visión del proyecto.</t>
  </si>
  <si>
    <t>Permite aunar esfuerzos de los participantes del proyecto hacia un enfoque en común.</t>
  </si>
  <si>
    <t>Documento en que se definen los roles y responsabilidades de los participantes del proyecto.</t>
  </si>
  <si>
    <t>Requerido para organizar al equipo de trabajo de forma coherente.</t>
  </si>
  <si>
    <t>Diagrama que ilustra el viaje emocional del usuario al interactuar con el proceso analizado.</t>
  </si>
  <si>
    <t>Requerido para conocer a los usuarios finales, entendiendo sus dolores, necesidades y expectativas para identificar oportunidades de mejora al negocio con el producto final del proyecto.</t>
  </si>
  <si>
    <t>Definición de épicas del proyecto bajo metodología Scrum.</t>
  </si>
  <si>
    <t xml:space="preserve">Definir las necesidades generales del cliente y así entender sus dolores; son la base descubrir cuales son las reales necesidades y problemáticas del cliente. </t>
  </si>
  <si>
    <t>Definición de historias de usuario del proyecto bajo metodología Scrum.</t>
  </si>
  <si>
    <t>Definir cuáles son las necesidades del usuario provenientes de las épicas que nos proporciona el cliente de manera tal que puedad individualizarse en tareas para su desarrollo.</t>
  </si>
  <si>
    <t>Diagrama que permite identificar cuáles son las principales características del proyecto para construir el producto.</t>
  </si>
  <si>
    <t>Ayudar en la gestión y entrega de los artefactos a las partes interesadas: visualizar y planificar las entregas de estos.</t>
  </si>
  <si>
    <t>Ordenamiento jerarquizado por prioridad de las historias de usuario.</t>
  </si>
  <si>
    <t>Para listar las necesidades del cliente e individualizarlas para su descomposición en tareas para su desarrollo.</t>
  </si>
  <si>
    <t>Registro de avances del proyecto.</t>
  </si>
  <si>
    <t xml:space="preserve">Para listar los avances del desarrollo del proyecto. </t>
  </si>
  <si>
    <t>Actividad de metodología Scrum cuya finalidad es acordar tiempo de esfuerzo necesario para desarrollar el producto en base a las historias de usuario.</t>
  </si>
  <si>
    <t>Establecer las prioridades dentro del desarrollo del proyecto (Épicas, historias de ususarios, etc.)</t>
  </si>
  <si>
    <t>Documento proporcionado por DUOC UC para orientar y resumir información clave del proyecto.</t>
  </si>
  <si>
    <t>Documentar las decisiones y acuerdos tomados por el equipo Scrum junto con el cliente, lo que nos servirá como medida de seguridad a la hora de revisar cronogramas y elementos entregables con el cliente; también nos sirve como guía de establecimiento de normas dentro del desarrollo (ej.: metodología).</t>
  </si>
  <si>
    <t>Registro de observaciones y conclusiones en actividad de evaluación retrospectiva.</t>
  </si>
  <si>
    <t>Realizar un análisis final de lo avanzado en el proyecto al finalizar el Sprint;  Se revisará que se logró durante el Sprint, qué fue lo que nos faltó dado el caso y se realizarán los ajustes necesarios para mejorar la eficiencia y calidad del desarrollo en el próximo Sprint.</t>
  </si>
  <si>
    <t>Diagrama Casos de uso</t>
  </si>
  <si>
    <t>Representación gráfica de los eventos de uso pertinentes a la solución.</t>
  </si>
  <si>
    <t>Permite ver de forma simplificada las funcionalidades del software así como las interacciones usuario - sistema.</t>
  </si>
  <si>
    <t>Mockups</t>
  </si>
  <si>
    <t>Diseño preliminar para la definición del aspecto visual del software.</t>
  </si>
  <si>
    <t>Es requerido para tener una idea de qué es lo que verá el usuario y de qué forma interactúa éste con el software.</t>
  </si>
  <si>
    <t>Documento en que se registran las situaciones que han dificultado el desarrollo del proyecto de acuerdo a lo planificado.</t>
  </si>
  <si>
    <t>Es requerido para tener registro de las problemáticas ocurridas para poder tomar decisiones informadas para resolverlos a futuro en caso de reincidencia o permitir prevenir su ocurrencia.</t>
  </si>
  <si>
    <t>Documento en que es descrita la relación entre tablas y entidades que forman la estructura de la base de datos.</t>
  </si>
  <si>
    <t>Con ello se contará con registro de los atributos de las entidades y su interrelación que orientará la creación de la Base de Datos.</t>
  </si>
  <si>
    <t>Realizar un análisis final de lo avanzado en el proyecto al finalizar el Sprint 01;  Se revisará que se logró durante el Sprint, qué fue lo que nos faltó dado el caso y se realizarán los ajustes necesarios para mejorar la eficiencia y calidad del desarrollo en el próximo Sprint 01.</t>
  </si>
  <si>
    <t>Reunión retrospectiva Sprint 02</t>
  </si>
  <si>
    <t>Realizar un análisis final de lo avanzado en el proyecto al finalizar el Sprint 02;  Se revisará que se logró durante el Sprint, qué fue lo que nos faltó dado el caso y se realizarán los ajustes necesarios para mejorar la eficiencia y calidad del desarrollo en el próximo Sprint 02.</t>
  </si>
  <si>
    <t>Historia de usuario correspondiente al inicio de sesión en el sistema.</t>
  </si>
  <si>
    <t>Es requerido para mantener la seguridad e integridad de los datos mediante la validación de usuario que intervendrá registros del sistema de acuerdo a su perfil.</t>
  </si>
  <si>
    <t>Historia de usuario correspondiente al sistema que permite iniciar las derivaciones escolares.</t>
  </si>
  <si>
    <t>Es requerido para que los usuarios puedan interactuar con el sistema, permitiéndoles crear derivaciones escolares.</t>
  </si>
  <si>
    <t>Historia de usuario correspondiente a la administración de derivaciones escolares en el sistema.</t>
  </si>
  <si>
    <t>Es requerido para permitir a usuarios con perfil administrador realizar el mantenimiento de las derivaciones escolares en el sistema.</t>
  </si>
  <si>
    <t>Historia de usuario correspondiente al inicio del proceso de creación de derivaciones escolares a nivel de vista web.</t>
  </si>
  <si>
    <t>Es requerido para que los usuarios puedan consultar y visualizar derivaciones escolares históricas o en curso, de acuerdo al alcance de su perfil de cuenta.</t>
  </si>
  <si>
    <t>Historia de usuario correspondiente al sistema de carga de datos masivos desde SIGE.</t>
  </si>
  <si>
    <t>Es requerido para permitir a usuarios con perfil administrador realizar la carga anual de datos de alumnos al sistema.</t>
  </si>
  <si>
    <t>Historia de usuario correspondiente al sistema mantenedor de datos de alumnos en el sistema</t>
  </si>
  <si>
    <t>Es requerido para permitir a usuarios con perfil administrador realizar el mantenimiento de los registros de alumnos en el sistema.</t>
  </si>
  <si>
    <t>Historia de usuario correspondiente al sistema de gestión de derivaciones escolares.</t>
  </si>
  <si>
    <t>Es requerido para que los usuarios puedan interactuar con las derivaciones escolares en sistema, de acuerdo al alcance de su perfil.</t>
  </si>
  <si>
    <t>Historia de usuario correspondiente al mantenedor de cuentas de usuario.</t>
  </si>
  <si>
    <t>Es requerido para que los usuarios con perfil administrador puedan efectuar el mantenimiento de las cuentas de usuario.</t>
  </si>
  <si>
    <t>Video presentación avances</t>
  </si>
  <si>
    <t>Video de 20 minutos de duración en que se presentan los avances y tareas realizadas durante los sprint 01 y 02</t>
  </si>
  <si>
    <t>Se realiza en lugar de presentación presencial, cumpliendo con los requerimientos evaluativos del proyecto APT.</t>
  </si>
  <si>
    <t>Plan de Trabajo Proyecto APT</t>
  </si>
  <si>
    <t>Competencia o unidades de competencias</t>
  </si>
  <si>
    <t>Nombre de Actividades/Tareas</t>
  </si>
  <si>
    <t>Descripción Actividades/Tareas</t>
  </si>
  <si>
    <t>Recursos</t>
  </si>
  <si>
    <t>Duración de la actividad</t>
  </si>
  <si>
    <t>Responsable</t>
  </si>
  <si>
    <t>Observaciones</t>
  </si>
  <si>
    <t>Estado de Avance</t>
  </si>
  <si>
    <t>Ajustes</t>
  </si>
  <si>
    <t>Ofrecer propuestas de solución informática analizando de forma integral los procesos de acuerdo a los requerimientos de la organización.</t>
  </si>
  <si>
    <t>Kick Off, Epicas, historias de usuario, Toma de Requerimientos</t>
  </si>
  <si>
    <t>Reuniones y entrevistas con los interesados.</t>
  </si>
  <si>
    <t>Reuniones, entrevistas.</t>
  </si>
  <si>
    <t>1 semana</t>
  </si>
  <si>
    <t>Marcelo Gómez Q., Felipe Quiroz S., Lorena Reyes P.</t>
  </si>
  <si>
    <r>
      <rPr>
        <rFont val="Calibri, sans-serif"/>
        <b/>
        <color rgb="FF34A853"/>
      </rPr>
      <t>Facilitadores</t>
    </r>
    <r>
      <rPr>
        <rFont val="Calibri, sans-serif"/>
        <b/>
        <color rgb="FF595959"/>
      </rPr>
      <t>:</t>
    </r>
    <r>
      <rPr>
        <rFont val="Calibri, sans-serif"/>
        <color rgb="FF595959"/>
      </rPr>
      <t xml:space="preserve"> nos encontramos en una situación en que la directora de la institución a la cual le desarrollaremos el producto es hermana de uno de los integrantes del equipo; tenemos comunicación directa con el cliente/interesado.
</t>
    </r>
    <r>
      <rPr>
        <rFont val="Calibri, sans-serif"/>
        <b/>
        <color rgb="FFEA4335"/>
      </rPr>
      <t>Dificultades</t>
    </r>
    <r>
      <rPr>
        <rFont val="Calibri, sans-serif"/>
        <b/>
        <color rgb="FF595959"/>
      </rPr>
      <t>:</t>
    </r>
    <r>
      <rPr>
        <rFont val="Calibri, sans-serif"/>
        <color rgb="FF595959"/>
      </rPr>
      <t xml:space="preserve"> la mayor dificultad actual es la falta de experiencia de los integrantes del equipo.</t>
    </r>
  </si>
  <si>
    <t>Completado</t>
  </si>
  <si>
    <t>Desarrollar una solución de software utilizando técnicas que permitan sistematizar el proceso de desarrollo y mantenimiento, asegurando el logro de los objetivos.</t>
  </si>
  <si>
    <t>Sprint 1, 2, 3; basandonos en las épicas e historias de usuario.</t>
  </si>
  <si>
    <t>Backlog priorizado, Revisión de los interesados, producto minimo viable.</t>
  </si>
  <si>
    <t>Visual Studio Code, Mockups.</t>
  </si>
  <si>
    <t>18 semanas</t>
  </si>
  <si>
    <r>
      <rPr>
        <rFont val="Calibri"/>
        <b/>
        <color rgb="FF34A853"/>
      </rPr>
      <t>Facilitadores</t>
    </r>
    <r>
      <rPr>
        <rFont val="Calibri"/>
        <b/>
        <color theme="1"/>
      </rPr>
      <t>:</t>
    </r>
    <r>
      <rPr>
        <rFont val="Calibri"/>
        <color theme="1"/>
      </rPr>
      <t xml:space="preserve"> Uno de los miembros de equipo posee experiencia en esta competencia.
</t>
    </r>
    <r>
      <rPr>
        <rFont val="Calibri"/>
        <b/>
        <color rgb="FFEA4335"/>
      </rPr>
      <t>Dificultades</t>
    </r>
    <r>
      <rPr>
        <rFont val="Calibri"/>
        <b/>
        <color theme="1"/>
      </rPr>
      <t>:</t>
    </r>
    <r>
      <rPr>
        <rFont val="Calibri"/>
        <color theme="1"/>
      </rPr>
      <t xml:space="preserve"> Por otra parte, el resto del equipo no posee experiencia real frente a este tipo de competencia.</t>
    </r>
  </si>
  <si>
    <t>En curso</t>
  </si>
  <si>
    <t>Tras término sprint 02, tareas fueron reasignadas para el sprint 03. Así mismo tareas del sprint 03 fueron completadas en el sprint 02 debido a requerimiento de priorización de desarrollo, no considerado en su momento.</t>
  </si>
  <si>
    <t>Construir modelos de datos para soportar los requerimientos de la organización de acuerdo a un diseño definido y escalable en el tiempo.</t>
  </si>
  <si>
    <t>Modelamiento BBDD, configuración hosting y BBDD</t>
  </si>
  <si>
    <t>Planificación y diseño para la construcción de la base de datos</t>
  </si>
  <si>
    <t>Mysql, PHPmyAdmin</t>
  </si>
  <si>
    <t>2 semanas</t>
  </si>
  <si>
    <t>Lorena Reyes P.</t>
  </si>
  <si>
    <r>
      <rPr>
        <rFont val="Calibri"/>
        <b/>
        <color rgb="FF34A853"/>
      </rPr>
      <t>Facilitadores</t>
    </r>
    <r>
      <rPr>
        <rFont val="Calibri"/>
        <b/>
        <color theme="1"/>
      </rPr>
      <t>:</t>
    </r>
    <r>
      <rPr>
        <rFont val="Calibri"/>
        <color theme="1"/>
      </rPr>
      <t xml:space="preserve"> 
</t>
    </r>
    <r>
      <rPr>
        <rFont val="Calibri"/>
        <b/>
        <color rgb="FFEA4335"/>
      </rPr>
      <t>Dificultades</t>
    </r>
    <r>
      <rPr>
        <rFont val="Calibri"/>
        <b/>
        <color theme="1"/>
      </rPr>
      <t>:</t>
    </r>
    <r>
      <rPr>
        <rFont val="Calibri"/>
        <color theme="1"/>
      </rPr>
      <t xml:space="preserve"> Hosting no tenía lo necesario para alojar la base de datos inicialmente. Se solucionó con un ticket y posterior actualización del hosting; precio del hosting. </t>
    </r>
  </si>
  <si>
    <t>Programar consultas o rutinas para manipular información de una base de datos de acuerdo a los requerimientos de la organización.</t>
  </si>
  <si>
    <t>Desarrollo Back-End</t>
  </si>
  <si>
    <t>Construcción de la base de datos e integración por aplicación Web</t>
  </si>
  <si>
    <t>4 semanas</t>
  </si>
  <si>
    <r>
      <rPr>
        <rFont val="Calibri"/>
        <b/>
        <color rgb="FF34A853"/>
      </rPr>
      <t>Facilitadores</t>
    </r>
    <r>
      <rPr>
        <rFont val="Calibri"/>
        <b/>
        <color theme="1"/>
      </rPr>
      <t>:</t>
    </r>
    <r>
      <rPr>
        <rFont val="Calibri"/>
        <color theme="1"/>
      </rPr>
      <t xml:space="preserve"> Los lenguajes escogidos son sencillos de aprender, utilizar y de código abierto.</t>
    </r>
    <r>
      <rPr>
        <rFont val="Calibri"/>
        <b/>
        <color theme="1"/>
      </rPr>
      <t xml:space="preserve">
</t>
    </r>
    <r>
      <rPr>
        <rFont val="Calibri"/>
        <b/>
        <color rgb="FFEA4335"/>
      </rPr>
      <t>Dificultades</t>
    </r>
    <r>
      <rPr>
        <rFont val="Calibri"/>
        <b/>
        <color theme="1"/>
      </rPr>
      <t>:</t>
    </r>
    <r>
      <rPr>
        <rFont val="Calibri"/>
        <color theme="1"/>
      </rPr>
      <t xml:space="preserve"> Habrá que tomar medidas para minimizar los riesgos de vulnerabilidad a ciber ataques o exploits.</t>
    </r>
  </si>
  <si>
    <t>Construir programas y rutinas de variada complejidad para dar solución a requerimientos de la organización, acordes a tecnologías de mercado y utilizando buenas prácticas de codificación.</t>
  </si>
  <si>
    <t>Desarrollo Front-end, Back-end</t>
  </si>
  <si>
    <t>Programación full stack de la aplicación web</t>
  </si>
  <si>
    <t>Visual Studio Code</t>
  </si>
  <si>
    <t>8 semanas</t>
  </si>
  <si>
    <r>
      <rPr>
        <rFont val="Calibri"/>
        <b/>
        <color rgb="FF34A853"/>
      </rPr>
      <t>Facilitadores</t>
    </r>
    <r>
      <rPr>
        <rFont val="Calibri"/>
        <b/>
        <color theme="1"/>
      </rPr>
      <t xml:space="preserve">: </t>
    </r>
    <r>
      <rPr>
        <rFont val="Calibri"/>
        <color theme="1"/>
      </rPr>
      <t>El IDE a utilizar no tiene costos de licencia para su uso.</t>
    </r>
    <r>
      <rPr>
        <rFont val="Calibri"/>
        <b/>
        <color theme="1"/>
      </rPr>
      <t xml:space="preserve">
</t>
    </r>
    <r>
      <rPr>
        <rFont val="Calibri"/>
        <b/>
        <color rgb="FFEA4335"/>
      </rPr>
      <t>Dificultades</t>
    </r>
    <r>
      <rPr>
        <rFont val="Calibri"/>
        <b/>
        <color theme="1"/>
      </rPr>
      <t xml:space="preserve">: </t>
    </r>
    <r>
      <rPr>
        <rFont val="Calibri"/>
        <color theme="1"/>
      </rPr>
      <t>El equipo sólo cuenta con un miembro que posee sólida experiencia en programación.</t>
    </r>
  </si>
  <si>
    <t>Realizar pruebas de certificación tanto de los productos como de los procesos utilizando buenas prácticas definidas por la industria.</t>
  </si>
  <si>
    <t>Plan de pruebas (Funcionales e Integración)</t>
  </si>
  <si>
    <t>Incorporación de pruebas al ciclo de desarrollo de software</t>
  </si>
  <si>
    <t>Pruebas BlackBox</t>
  </si>
  <si>
    <t>Marcelo Gómez Q.</t>
  </si>
  <si>
    <r>
      <rPr>
        <rFont val="Calibri"/>
        <b/>
        <color rgb="FF34A853"/>
      </rPr>
      <t>Facilitadores</t>
    </r>
    <r>
      <rPr>
        <rFont val="Calibri"/>
        <b/>
        <color theme="1"/>
      </rPr>
      <t xml:space="preserve">: </t>
    </r>
    <r>
      <rPr>
        <rFont val="Calibri"/>
        <color theme="1"/>
      </rPr>
      <t>Estrecha comunicación entre miembros del equipo permitirá llevar a cabo pruebas dentro del proceso de desarrollo.</t>
    </r>
    <r>
      <rPr>
        <rFont val="Calibri"/>
        <b/>
        <color theme="1"/>
      </rPr>
      <t xml:space="preserve">
</t>
    </r>
    <r>
      <rPr>
        <rFont val="Calibri"/>
        <b/>
        <color rgb="FFEA4335"/>
      </rPr>
      <t>Dificultades</t>
    </r>
    <r>
      <rPr>
        <rFont val="Calibri"/>
        <b/>
        <color theme="1"/>
      </rPr>
      <t xml:space="preserve">: </t>
    </r>
    <r>
      <rPr>
        <rFont val="Calibri"/>
        <color theme="1"/>
      </rPr>
      <t>Dificultad para cubrir todas las pruebas que exige el medio en el acotado tiempo de desarrollo.</t>
    </r>
  </si>
  <si>
    <t>Construir el modelo arquitectónico de una solución sistémica que soporte los procesos de negocio de acuerdo los requerimientos de la organización y estándares industria.</t>
  </si>
  <si>
    <t>Modelo 4+1, MVC</t>
  </si>
  <si>
    <t>Definición de arquitectura de software</t>
  </si>
  <si>
    <r>
      <rPr>
        <rFont val="Calibri"/>
        <b/>
        <color rgb="FF34A853"/>
      </rPr>
      <t>Facilitadores</t>
    </r>
    <r>
      <rPr>
        <rFont val="Calibri"/>
        <b/>
        <color theme="1"/>
      </rPr>
      <t xml:space="preserve">: </t>
    </r>
    <r>
      <rPr>
        <rFont val="Calibri"/>
        <color theme="1"/>
      </rPr>
      <t xml:space="preserve">Experiencia de la responsable en creación de soluciones informáticas. </t>
    </r>
    <r>
      <rPr>
        <rFont val="Calibri"/>
        <b/>
        <color theme="1"/>
      </rPr>
      <t xml:space="preserve">
</t>
    </r>
    <r>
      <rPr>
        <rFont val="Calibri"/>
        <b/>
        <color rgb="FFEA4335"/>
      </rPr>
      <t>Dificultades</t>
    </r>
    <r>
      <rPr>
        <rFont val="Calibri"/>
        <b/>
        <color theme="1"/>
      </rPr>
      <t xml:space="preserve">: </t>
    </r>
    <r>
      <rPr>
        <rFont val="Calibri"/>
        <color theme="1"/>
      </rPr>
      <t>Falta de apoyo de los demás miembros del equipo de desarrollo debido a la inexperiencia; dificultad para alcanzar los estandares de la industria en el acotado tiempo de desarrollo.</t>
    </r>
  </si>
  <si>
    <t>Implementar soluciones sistémicas integrales para automatizar y optimizar procesos de negocio de acuerdo a las necesidades de la organización</t>
  </si>
  <si>
    <t>Sprint 3: Despliegue de aplicación web desarrollada</t>
  </si>
  <si>
    <t>Capacitación de uso, lanzamiento software</t>
  </si>
  <si>
    <t>PCs, sala de reuniones, proyector</t>
  </si>
  <si>
    <t>Felipe Quiroz S., Lorena Reyes P.</t>
  </si>
  <si>
    <r>
      <rPr>
        <rFont val="Calibri"/>
        <b/>
        <color rgb="FF34A853"/>
      </rPr>
      <t>Facilitadores</t>
    </r>
    <r>
      <rPr>
        <rFont val="Calibri"/>
        <b/>
        <color theme="1"/>
      </rPr>
      <t xml:space="preserve">: </t>
    </r>
    <r>
      <rPr>
        <rFont val="Calibri"/>
        <color theme="1"/>
      </rPr>
      <t xml:space="preserve">Disponibilidad y recursos de la escuela para la ejecución de las capacitaciones.
</t>
    </r>
    <r>
      <rPr>
        <rFont val="Calibri"/>
        <b/>
        <color theme="1"/>
      </rPr>
      <t xml:space="preserve">
</t>
    </r>
    <r>
      <rPr>
        <rFont val="Calibri"/>
        <b/>
        <color rgb="FFEA4335"/>
      </rPr>
      <t>Dificultades</t>
    </r>
    <r>
      <rPr>
        <rFont val="Calibri"/>
        <b/>
        <color theme="1"/>
      </rPr>
      <t xml:space="preserve">: </t>
    </r>
    <r>
      <rPr>
        <rFont val="Calibri"/>
        <color theme="1"/>
      </rPr>
      <t>Limitaciones horarias para definir las jornadas de capacitación.</t>
    </r>
  </si>
  <si>
    <t>No iniciado</t>
  </si>
  <si>
    <t>Resolver las vulnerabilidades sistémicas para asegurar que el software construido cumple las normas de seguridad exigidas por la industria.</t>
  </si>
  <si>
    <t>Scaneo de vulnerabilidades</t>
  </si>
  <si>
    <t>Mediante software se analizará el código de la aplicación web en busca de vulnerabilidades para corregirlas a la brevedad</t>
  </si>
  <si>
    <t>ISO/IEC 27001:2022, NESSUS</t>
  </si>
  <si>
    <r>
      <rPr>
        <rFont val="Calibri"/>
        <b/>
        <color rgb="FF34A853"/>
      </rPr>
      <t>Facilitadores</t>
    </r>
    <r>
      <rPr>
        <rFont val="Calibri"/>
        <b/>
        <color theme="1"/>
      </rPr>
      <t xml:space="preserve">: </t>
    </r>
    <r>
      <rPr>
        <rFont val="Calibri"/>
        <color theme="1"/>
      </rPr>
      <t>El software de análisis no tiene costos de licencia para su uso.</t>
    </r>
    <r>
      <rPr>
        <rFont val="Calibri"/>
        <b/>
        <color theme="1"/>
      </rPr>
      <t xml:space="preserve">
</t>
    </r>
    <r>
      <rPr>
        <rFont val="Calibri"/>
        <color theme="1"/>
      </rPr>
      <t xml:space="preserve">
</t>
    </r>
    <r>
      <rPr>
        <rFont val="Calibri"/>
        <b/>
        <color rgb="FFEA4335"/>
      </rPr>
      <t>Dificultades</t>
    </r>
    <r>
      <rPr>
        <rFont val="Calibri"/>
        <b/>
        <color theme="1"/>
      </rPr>
      <t xml:space="preserve">: </t>
    </r>
    <r>
      <rPr>
        <rFont val="Calibri"/>
        <color theme="1"/>
      </rPr>
      <t>Falta de experiencia en el uso de software de análisis de vulnerabilidades.</t>
    </r>
    <r>
      <rPr>
        <rFont val="Calibri"/>
        <b/>
        <color theme="1"/>
      </rPr>
      <t xml:space="preserve"> </t>
    </r>
  </si>
  <si>
    <t>Gestionar proyectos informáticos, ofreciendo alternativas para la toma de decisiones de acuerdo a los requerimientos de la organización</t>
  </si>
  <si>
    <t>Planificación, diseño, desarrollo y despliegue; la totalidad del proyecto encaminado a la ejecución del proyecto informático</t>
  </si>
  <si>
    <t xml:space="preserve">Excel, Word, Google Drive, Trello. </t>
  </si>
  <si>
    <t>Marcelo Gómez Q., Felipe Quiroz S.</t>
  </si>
  <si>
    <r>
      <rPr>
        <rFont val="Calibri"/>
        <b/>
        <color rgb="FF34A853"/>
      </rPr>
      <t>Facilitadores</t>
    </r>
    <r>
      <rPr>
        <rFont val="Calibri"/>
        <b/>
        <color theme="1"/>
      </rPr>
      <t>:</t>
    </r>
    <r>
      <rPr>
        <rFont val="Calibri"/>
        <color theme="1"/>
      </rPr>
      <t xml:space="preserve"> Las herramientas utilizadas no necesitan ningun tipo de pago; plantillas entregadas por docente/Duoc.
</t>
    </r>
    <r>
      <rPr>
        <rFont val="Calibri"/>
        <b/>
        <color rgb="FFEA4335"/>
      </rPr>
      <t>Dificultades</t>
    </r>
    <r>
      <rPr>
        <rFont val="Calibri"/>
        <b/>
        <color theme="1"/>
      </rPr>
      <t>:</t>
    </r>
    <r>
      <rPr>
        <rFont val="Calibri"/>
        <color theme="1"/>
      </rPr>
      <t xml:space="preserve"> Propias de los diferentes procesos de gestión: reformulación de documentos, depuraciones, etc.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</si>
</sst>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-yyyy"/>
    <numFmt numFmtId="165" formatCode="0.0%"/>
    <numFmt numFmtId="166" formatCode="d-m-yyyy"/>
    <numFmt numFmtId="167" formatCode="d/MM/yyyy"/>
  </numFmts>
  <fonts count="15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/>
    <font>
      <u/>
      <color rgb="FF0000FF"/>
    </font>
    <font>
      <sz val="11.0"/>
      <color rgb="FF000000"/>
      <name val="Calibri"/>
    </font>
    <font>
      <color rgb="FF000000"/>
      <name val="Calibri"/>
    </font>
    <font>
      <color rgb="FF000000"/>
      <name val="Arial"/>
    </font>
    <font>
      <b/>
      <sz val="8.0"/>
      <color rgb="FF000000"/>
      <name val="Calibri"/>
    </font>
    <font>
      <sz val="8.0"/>
      <color theme="1"/>
      <name val="Arial"/>
      <scheme val="minor"/>
    </font>
    <font>
      <u/>
      <color rgb="FF0000FF"/>
    </font>
    <font>
      <b/>
      <sz val="11.0"/>
      <color rgb="FF1F3864"/>
      <name val="Calibri"/>
    </font>
    <font>
      <sz val="9.0"/>
      <color theme="1"/>
      <name val="Calibri"/>
    </font>
    <font>
      <color rgb="FF595959"/>
      <name val="Calibri"/>
    </font>
    <font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horizontal="center" readingOrder="0" vertical="center"/>
    </xf>
    <xf borderId="2" fillId="3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1" fillId="3" fontId="2" numFmtId="164" xfId="0" applyAlignment="1" applyBorder="1" applyFont="1" applyNumberForma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165" xfId="0" applyFont="1" applyNumberFormat="1"/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  <xf borderId="2" fillId="4" fontId="2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readingOrder="0"/>
    </xf>
    <xf borderId="1" fillId="3" fontId="2" numFmtId="164" xfId="0" applyAlignment="1" applyBorder="1" applyFont="1" applyNumberFormat="1">
      <alignment readingOrder="0"/>
    </xf>
    <xf borderId="1" fillId="5" fontId="2" numFmtId="0" xfId="0" applyAlignment="1" applyBorder="1" applyFill="1" applyFont="1">
      <alignment readingOrder="0"/>
    </xf>
    <xf borderId="2" fillId="5" fontId="2" numFmtId="0" xfId="0" applyAlignment="1" applyBorder="1" applyFont="1">
      <alignment horizontal="left" readingOrder="0" shrinkToFit="0" vertical="center" wrapText="1"/>
    </xf>
    <xf borderId="1" fillId="5" fontId="2" numFmtId="164" xfId="0" applyAlignment="1" applyBorder="1" applyFont="1" applyNumberFormat="1">
      <alignment readingOrder="0"/>
    </xf>
    <xf borderId="1" fillId="4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 readingOrder="0"/>
    </xf>
    <xf borderId="1" fillId="0" fontId="5" numFmtId="0" xfId="0" applyAlignment="1" applyBorder="1" applyFont="1">
      <alignment horizontal="right" readingOrder="0"/>
    </xf>
    <xf borderId="1" fillId="5" fontId="2" numFmtId="0" xfId="0" applyAlignment="1" applyBorder="1" applyFont="1">
      <alignment horizontal="left" readingOrder="0"/>
    </xf>
    <xf borderId="2" fillId="5" fontId="5" numFmtId="0" xfId="0" applyAlignment="1" applyBorder="1" applyFont="1">
      <alignment horizontal="left" readingOrder="0"/>
    </xf>
    <xf borderId="1" fillId="5" fontId="2" numFmtId="166" xfId="0" applyAlignment="1" applyBorder="1" applyFont="1" applyNumberFormat="1">
      <alignment readingOrder="0"/>
    </xf>
    <xf borderId="1" fillId="6" fontId="2" numFmtId="0" xfId="0" applyAlignment="1" applyBorder="1" applyFill="1" applyFont="1">
      <alignment horizontal="right" readingOrder="0"/>
    </xf>
    <xf borderId="0" fillId="7" fontId="6" numFmtId="0" xfId="0" applyAlignment="1" applyFill="1" applyFont="1">
      <alignment horizontal="left" readingOrder="0"/>
    </xf>
    <xf borderId="2" fillId="5" fontId="2" numFmtId="0" xfId="0" applyAlignment="1" applyBorder="1" applyFont="1">
      <alignment horizontal="left" readingOrder="0"/>
    </xf>
    <xf borderId="2" fillId="5" fontId="2" numFmtId="0" xfId="0" applyAlignment="1" applyBorder="1" applyFont="1">
      <alignment readingOrder="0"/>
    </xf>
    <xf borderId="1" fillId="0" fontId="2" numFmtId="166" xfId="0" applyAlignment="1" applyBorder="1" applyFont="1" applyNumberFormat="1">
      <alignment readingOrder="0"/>
    </xf>
    <xf borderId="1" fillId="3" fontId="2" numFmtId="167" xfId="0" applyBorder="1" applyFont="1" applyNumberFormat="1"/>
    <xf borderId="1" fillId="7" fontId="7" numFmtId="0" xfId="0" applyAlignment="1" applyBorder="1" applyFont="1">
      <alignment horizontal="right" readingOrder="0"/>
    </xf>
    <xf borderId="1" fillId="5" fontId="2" numFmtId="166" xfId="0" applyBorder="1" applyFont="1" applyNumberFormat="1"/>
    <xf borderId="0" fillId="7" fontId="7" numFmtId="166" xfId="0" applyAlignment="1" applyFont="1" applyNumberFormat="1">
      <alignment horizontal="righ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5" fillId="0" fontId="8" numFmtId="0" xfId="0" applyAlignment="1" applyBorder="1" applyFont="1">
      <alignment horizontal="center" readingOrder="0" shrinkToFit="0" vertical="center" wrapText="1"/>
    </xf>
    <xf borderId="2" fillId="8" fontId="8" numFmtId="0" xfId="0" applyAlignment="1" applyBorder="1" applyFill="1" applyFont="1">
      <alignment horizontal="center" readingOrder="0" shrinkToFit="0" wrapText="1"/>
    </xf>
    <xf borderId="2" fillId="9" fontId="8" numFmtId="0" xfId="0" applyAlignment="1" applyBorder="1" applyFill="1" applyFont="1">
      <alignment horizontal="center" readingOrder="0" shrinkToFit="0" wrapText="1"/>
    </xf>
    <xf borderId="2" fillId="10" fontId="8" numFmtId="0" xfId="0" applyAlignment="1" applyBorder="1" applyFill="1" applyFont="1">
      <alignment horizontal="center" readingOrder="0" shrinkToFit="0" wrapText="1"/>
    </xf>
    <xf borderId="1" fillId="0" fontId="8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1" fillId="0" fontId="8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vertical="center"/>
    </xf>
    <xf borderId="1" fillId="0" fontId="9" numFmtId="167" xfId="0" applyAlignment="1" applyBorder="1" applyFont="1" applyNumberFormat="1">
      <alignment horizontal="center" readingOrder="0" textRotation="255"/>
    </xf>
    <xf borderId="1" fillId="0" fontId="2" numFmtId="164" xfId="0" applyAlignment="1" applyBorder="1" applyFont="1" applyNumberFormat="1">
      <alignment readingOrder="0" vertical="center"/>
    </xf>
    <xf borderId="1" fillId="11" fontId="2" numFmtId="0" xfId="0" applyBorder="1" applyFill="1" applyFont="1"/>
    <xf borderId="1" fillId="12" fontId="2" numFmtId="0" xfId="0" applyBorder="1" applyFill="1" applyFont="1"/>
    <xf borderId="2" fillId="13" fontId="2" numFmtId="0" xfId="0" applyAlignment="1" applyBorder="1" applyFill="1" applyFont="1">
      <alignment horizontal="center" vertical="center"/>
    </xf>
    <xf borderId="3" fillId="13" fontId="2" numFmtId="0" xfId="0" applyAlignment="1" applyBorder="1" applyFont="1">
      <alignment horizontal="center" readingOrder="0"/>
    </xf>
    <xf borderId="1" fillId="0" fontId="10" numFmtId="164" xfId="0" applyAlignment="1" applyBorder="1" applyFont="1" applyNumberFormat="1">
      <alignment readingOrder="0" vertical="center"/>
    </xf>
    <xf borderId="1" fillId="0" fontId="2" numFmtId="164" xfId="0" applyAlignment="1" applyBorder="1" applyFont="1" applyNumberFormat="1">
      <alignment readingOrder="0" shrinkToFit="0" vertical="center" wrapText="1"/>
    </xf>
    <xf borderId="1" fillId="5" fontId="2" numFmtId="0" xfId="0" applyBorder="1" applyFont="1"/>
    <xf borderId="1" fillId="6" fontId="2" numFmtId="0" xfId="0" applyBorder="1" applyFont="1"/>
    <xf borderId="4" fillId="0" fontId="2" numFmtId="0" xfId="0" applyBorder="1" applyFont="1"/>
    <xf borderId="5" fillId="0" fontId="2" numFmtId="0" xfId="0" applyAlignment="1" applyBorder="1" applyFont="1">
      <alignment horizontal="center" readingOrder="0" vertical="center"/>
    </xf>
    <xf borderId="2" fillId="13" fontId="2" numFmtId="0" xfId="0" applyAlignment="1" applyBorder="1" applyFont="1">
      <alignment horizontal="center" readingOrder="0" vertical="center"/>
    </xf>
    <xf borderId="3" fillId="13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7" fillId="0" fontId="11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14" fontId="5" numFmtId="0" xfId="0" applyAlignment="1" applyBorder="1" applyFill="1" applyFont="1">
      <alignment horizontal="center" readingOrder="0" shrinkToFit="0" vertical="center" wrapText="1"/>
    </xf>
    <xf borderId="1" fillId="0" fontId="13" numFmtId="0" xfId="0" applyAlignment="1" applyBorder="1" applyFont="1">
      <alignment horizontal="left" readingOrder="0" shrinkToFit="0" vertical="center" wrapText="1"/>
    </xf>
    <xf borderId="1" fillId="0" fontId="14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wrapText="1"/>
    </xf>
    <xf borderId="11" fillId="0" fontId="13" numFmtId="0" xfId="0" applyAlignment="1" applyBorder="1" applyFont="1">
      <alignment readingOrder="0" shrinkToFit="0" wrapText="1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Distribución de Artefactos por Estado de Avance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'Dashboard Planning'!$B$1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'Dashboard Planning'!$A$2:$A$5</c:f>
            </c:strRef>
          </c:cat>
          <c:val>
            <c:numRef>
              <c:f>'Dashboard Planning'!$B$2:$B$5</c:f>
              <c:numCache/>
            </c:numRef>
          </c:val>
        </c:ser>
        <c:overlap val="100"/>
        <c:axId val="1350903407"/>
        <c:axId val="1590101770"/>
      </c:barChart>
      <c:catAx>
        <c:axId val="1350903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101770"/>
      </c:catAx>
      <c:valAx>
        <c:axId val="1590101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903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Distribución Porcentual de Artefactos por Estado de Avance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'Dashboard Planning'!$B$1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'Dashboard Planning'!$A$2:$A$5</c:f>
            </c:strRef>
          </c:cat>
          <c:val>
            <c:numRef>
              <c:f>'Dashboard Planning'!$B$2:$B$5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Distribución Horas Hombre hasta Sprint 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'Sprint Planning'!$L$5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'Sprint Planning'!$L$6</c:f>
              <c:numCache/>
            </c:numRef>
          </c:val>
        </c:ser>
        <c:ser>
          <c:idx val="1"/>
          <c:order val="1"/>
          <c:tx>
            <c:strRef>
              <c:f>'Sprint Planning'!$M$5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'Sprint Planning'!$M$6</c:f>
              <c:numCache/>
            </c:numRef>
          </c:val>
        </c:ser>
        <c:axId val="1204890390"/>
        <c:axId val="1725110141"/>
      </c:barChart>
      <c:catAx>
        <c:axId val="12048903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110141"/>
      </c:catAx>
      <c:valAx>
        <c:axId val="17251101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890390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228600</xdr:colOff>
      <xdr:row>0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</xdr:colOff>
      <xdr:row>17</xdr:row>
      <xdr:rowOff>190500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isual-paradigm.com/tutorials/agile-tutorial/how-to-record-impediment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  <col customWidth="1" min="3" max="3" width="56.25"/>
    <col customWidth="1" min="4" max="4" width="17.13"/>
    <col customWidth="1" min="7" max="7" width="15.13"/>
    <col customWidth="1" min="8" max="8" width="11.88"/>
    <col customWidth="1" min="9" max="9" width="8.88"/>
    <col customWidth="1" min="10" max="10" width="9.88"/>
    <col customWidth="1" min="11" max="11" width="2.25"/>
    <col customWidth="1" min="12" max="12" width="9.63"/>
    <col customWidth="1" min="13" max="13" width="12.63"/>
    <col customWidth="1" min="14" max="14" width="6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2" t="s">
        <v>9</v>
      </c>
      <c r="M1" s="2" t="s">
        <v>10</v>
      </c>
      <c r="N1" s="2" t="s">
        <v>11</v>
      </c>
    </row>
    <row r="2">
      <c r="B2" s="3" t="s">
        <v>12</v>
      </c>
      <c r="C2" s="4"/>
      <c r="D2" s="5"/>
      <c r="E2" s="6">
        <f>MIN(E3:E19)</f>
        <v>45517</v>
      </c>
      <c r="F2" s="6">
        <f>MAX(F3:F19)</f>
        <v>45545</v>
      </c>
      <c r="G2" s="7"/>
      <c r="H2" s="7"/>
      <c r="I2" s="7"/>
      <c r="J2" s="7"/>
      <c r="L2" s="2">
        <f>90*3</f>
        <v>270</v>
      </c>
      <c r="M2" s="8">
        <f>$L$2-SUM($H:$H)</f>
        <v>0</v>
      </c>
      <c r="N2" s="9">
        <f>M2/L2</f>
        <v>0</v>
      </c>
    </row>
    <row r="3">
      <c r="B3" s="10" t="s">
        <v>13</v>
      </c>
      <c r="C3" s="10" t="s">
        <v>14</v>
      </c>
      <c r="D3" s="10" t="s">
        <v>15</v>
      </c>
      <c r="E3" s="11">
        <v>45531.0</v>
      </c>
      <c r="F3" s="11">
        <v>45545.0</v>
      </c>
      <c r="G3" s="10" t="s">
        <v>16</v>
      </c>
      <c r="H3" s="10">
        <v>2.0</v>
      </c>
      <c r="I3" s="12"/>
      <c r="J3" s="12"/>
      <c r="M3" s="13" t="s">
        <v>7</v>
      </c>
      <c r="N3" s="2" t="s">
        <v>11</v>
      </c>
    </row>
    <row r="4">
      <c r="B4" s="10" t="s">
        <v>17</v>
      </c>
      <c r="C4" s="10" t="s">
        <v>18</v>
      </c>
      <c r="D4" s="10" t="s">
        <v>19</v>
      </c>
      <c r="E4" s="11">
        <v>45517.0</v>
      </c>
      <c r="F4" s="11">
        <v>45517.0</v>
      </c>
      <c r="G4" s="10" t="s">
        <v>16</v>
      </c>
      <c r="H4" s="10">
        <v>1.0</v>
      </c>
      <c r="I4" s="12"/>
      <c r="J4" s="12"/>
      <c r="M4" s="8">
        <f>$L$2-SUM($I:$I)</f>
        <v>270</v>
      </c>
      <c r="N4" s="9">
        <f>M4/L2</f>
        <v>1</v>
      </c>
    </row>
    <row r="5">
      <c r="B5" s="10" t="s">
        <v>20</v>
      </c>
      <c r="C5" s="10" t="s">
        <v>21</v>
      </c>
      <c r="D5" s="10" t="s">
        <v>19</v>
      </c>
      <c r="E5" s="11">
        <v>45517.0</v>
      </c>
      <c r="F5" s="11">
        <v>45517.0</v>
      </c>
      <c r="G5" s="10" t="s">
        <v>16</v>
      </c>
      <c r="H5" s="10">
        <v>6.0</v>
      </c>
      <c r="I5" s="12"/>
      <c r="J5" s="12"/>
      <c r="L5" s="13" t="s">
        <v>22</v>
      </c>
      <c r="M5" s="13" t="s">
        <v>23</v>
      </c>
      <c r="N5" s="2" t="s">
        <v>9</v>
      </c>
    </row>
    <row r="6">
      <c r="B6" s="10" t="s">
        <v>24</v>
      </c>
      <c r="C6" s="10" t="s">
        <v>25</v>
      </c>
      <c r="D6" s="10" t="s">
        <v>19</v>
      </c>
      <c r="E6" s="11">
        <v>45517.0</v>
      </c>
      <c r="F6" s="11">
        <v>45538.0</v>
      </c>
      <c r="G6" s="10" t="s">
        <v>16</v>
      </c>
      <c r="H6" s="10">
        <v>4.0</v>
      </c>
      <c r="I6" s="12"/>
      <c r="J6" s="12"/>
      <c r="L6" s="8">
        <f>SUM(H3:H67)</f>
        <v>189</v>
      </c>
      <c r="M6" s="8">
        <f>$L$2-SUM(H3:H67)</f>
        <v>81</v>
      </c>
      <c r="N6" s="2">
        <f>90*3</f>
        <v>270</v>
      </c>
    </row>
    <row r="7">
      <c r="B7" s="10" t="s">
        <v>26</v>
      </c>
      <c r="C7" s="10" t="s">
        <v>27</v>
      </c>
      <c r="D7" s="10" t="s">
        <v>28</v>
      </c>
      <c r="E7" s="11">
        <v>45531.0</v>
      </c>
      <c r="F7" s="11">
        <v>45531.0</v>
      </c>
      <c r="G7" s="10" t="s">
        <v>16</v>
      </c>
      <c r="H7" s="10">
        <v>2.0</v>
      </c>
      <c r="I7" s="12"/>
      <c r="J7" s="12"/>
    </row>
    <row r="8">
      <c r="B8" s="10" t="s">
        <v>29</v>
      </c>
      <c r="C8" s="10" t="s">
        <v>30</v>
      </c>
      <c r="D8" s="10" t="s">
        <v>31</v>
      </c>
      <c r="E8" s="11">
        <v>45531.0</v>
      </c>
      <c r="F8" s="11">
        <v>45531.0</v>
      </c>
      <c r="G8" s="10" t="s">
        <v>16</v>
      </c>
      <c r="H8" s="10">
        <v>2.0</v>
      </c>
      <c r="I8" s="12"/>
      <c r="J8" s="12"/>
    </row>
    <row r="9">
      <c r="B9" s="10" t="s">
        <v>32</v>
      </c>
      <c r="C9" s="10" t="s">
        <v>33</v>
      </c>
      <c r="D9" s="10" t="s">
        <v>31</v>
      </c>
      <c r="E9" s="11">
        <v>45531.0</v>
      </c>
      <c r="F9" s="11">
        <v>45531.0</v>
      </c>
      <c r="G9" s="10" t="s">
        <v>16</v>
      </c>
      <c r="H9" s="10">
        <v>4.0</v>
      </c>
      <c r="I9" s="12"/>
      <c r="J9" s="12"/>
    </row>
    <row r="10">
      <c r="B10" s="10" t="s">
        <v>34</v>
      </c>
      <c r="C10" s="10" t="s">
        <v>35</v>
      </c>
      <c r="D10" s="10" t="s">
        <v>36</v>
      </c>
      <c r="E10" s="11">
        <v>45527.0</v>
      </c>
      <c r="F10" s="11">
        <v>45527.0</v>
      </c>
      <c r="G10" s="10" t="s">
        <v>16</v>
      </c>
      <c r="H10" s="10">
        <v>2.0</v>
      </c>
      <c r="I10" s="12"/>
      <c r="J10" s="12"/>
    </row>
    <row r="11">
      <c r="B11" s="10" t="s">
        <v>37</v>
      </c>
      <c r="C11" s="10" t="s">
        <v>38</v>
      </c>
      <c r="D11" s="10" t="s">
        <v>31</v>
      </c>
      <c r="E11" s="11">
        <v>45538.0</v>
      </c>
      <c r="F11" s="11">
        <v>45543.0</v>
      </c>
      <c r="G11" s="10" t="s">
        <v>16</v>
      </c>
      <c r="H11" s="10">
        <v>2.0</v>
      </c>
      <c r="I11" s="12"/>
      <c r="J11" s="12"/>
    </row>
    <row r="12">
      <c r="B12" s="10" t="s">
        <v>39</v>
      </c>
      <c r="C12" s="10" t="s">
        <v>40</v>
      </c>
      <c r="D12" s="10" t="s">
        <v>19</v>
      </c>
      <c r="E12" s="11">
        <v>45530.0</v>
      </c>
      <c r="F12" s="11">
        <v>45538.0</v>
      </c>
      <c r="G12" s="10" t="s">
        <v>16</v>
      </c>
      <c r="H12" s="10">
        <v>4.0</v>
      </c>
      <c r="I12" s="12"/>
      <c r="J12" s="12"/>
    </row>
    <row r="13">
      <c r="B13" s="10" t="s">
        <v>41</v>
      </c>
      <c r="C13" s="10" t="s">
        <v>42</v>
      </c>
      <c r="D13" s="10" t="s">
        <v>19</v>
      </c>
      <c r="E13" s="11">
        <v>45530.0</v>
      </c>
      <c r="F13" s="11">
        <v>45538.0</v>
      </c>
      <c r="G13" s="10" t="s">
        <v>16</v>
      </c>
      <c r="H13" s="10">
        <v>4.0</v>
      </c>
      <c r="I13" s="12"/>
      <c r="J13" s="12"/>
    </row>
    <row r="14">
      <c r="B14" s="10" t="s">
        <v>43</v>
      </c>
      <c r="C14" s="10" t="s">
        <v>44</v>
      </c>
      <c r="D14" s="10" t="s">
        <v>36</v>
      </c>
      <c r="E14" s="11">
        <v>45531.0</v>
      </c>
      <c r="F14" s="11">
        <v>45531.0</v>
      </c>
      <c r="G14" s="10" t="s">
        <v>16</v>
      </c>
      <c r="H14" s="10">
        <v>2.0</v>
      </c>
      <c r="I14" s="12"/>
      <c r="J14" s="12"/>
    </row>
    <row r="15">
      <c r="B15" s="10" t="s">
        <v>45</v>
      </c>
      <c r="C15" s="10" t="s">
        <v>46</v>
      </c>
      <c r="D15" s="10" t="s">
        <v>19</v>
      </c>
      <c r="E15" s="11">
        <v>45534.0</v>
      </c>
      <c r="F15" s="11">
        <v>45545.0</v>
      </c>
      <c r="G15" s="10" t="s">
        <v>16</v>
      </c>
      <c r="H15" s="10">
        <v>2.0</v>
      </c>
      <c r="I15" s="12"/>
      <c r="J15" s="12"/>
    </row>
    <row r="16">
      <c r="B16" s="10" t="s">
        <v>47</v>
      </c>
      <c r="C16" s="10" t="s">
        <v>48</v>
      </c>
      <c r="D16" s="10" t="s">
        <v>28</v>
      </c>
      <c r="E16" s="11">
        <v>45534.0</v>
      </c>
      <c r="F16" s="11">
        <v>45545.0</v>
      </c>
      <c r="G16" s="10" t="s">
        <v>16</v>
      </c>
      <c r="H16" s="10">
        <v>2.0</v>
      </c>
      <c r="I16" s="12"/>
      <c r="J16" s="12"/>
    </row>
    <row r="17">
      <c r="B17" s="10" t="s">
        <v>49</v>
      </c>
      <c r="C17" s="10" t="s">
        <v>50</v>
      </c>
      <c r="D17" s="10" t="s">
        <v>19</v>
      </c>
      <c r="E17" s="11">
        <v>45534.0</v>
      </c>
      <c r="F17" s="11">
        <v>45534.0</v>
      </c>
      <c r="G17" s="10" t="s">
        <v>16</v>
      </c>
      <c r="H17" s="10">
        <v>1.0</v>
      </c>
      <c r="I17" s="12"/>
      <c r="J17" s="12"/>
    </row>
    <row r="18">
      <c r="B18" s="10" t="s">
        <v>51</v>
      </c>
      <c r="C18" s="10" t="s">
        <v>52</v>
      </c>
      <c r="D18" s="10" t="s">
        <v>19</v>
      </c>
      <c r="E18" s="11">
        <v>45517.0</v>
      </c>
      <c r="F18" s="11">
        <v>45545.0</v>
      </c>
      <c r="G18" s="10" t="s">
        <v>16</v>
      </c>
      <c r="H18" s="10">
        <v>2.0</v>
      </c>
      <c r="I18" s="12"/>
      <c r="J18" s="12"/>
    </row>
    <row r="19">
      <c r="B19" s="10" t="s">
        <v>53</v>
      </c>
      <c r="C19" s="10" t="s">
        <v>54</v>
      </c>
      <c r="D19" s="10" t="s">
        <v>19</v>
      </c>
      <c r="E19" s="11">
        <v>45545.0</v>
      </c>
      <c r="F19" s="11">
        <v>45545.0</v>
      </c>
      <c r="G19" s="10" t="s">
        <v>16</v>
      </c>
      <c r="H19" s="10">
        <v>1.0</v>
      </c>
      <c r="I19" s="12"/>
      <c r="J19" s="12"/>
    </row>
    <row r="20">
      <c r="B20" s="14" t="s">
        <v>55</v>
      </c>
      <c r="C20" s="4"/>
      <c r="D20" s="4"/>
      <c r="E20" s="4"/>
      <c r="F20" s="4"/>
      <c r="G20" s="4"/>
      <c r="H20" s="4"/>
      <c r="I20" s="4"/>
      <c r="J20" s="5"/>
    </row>
    <row r="21">
      <c r="B21" s="3" t="s">
        <v>56</v>
      </c>
      <c r="C21" s="4"/>
      <c r="D21" s="5"/>
      <c r="E21" s="6">
        <f>MIN(E22:E67)</f>
        <v>45546</v>
      </c>
      <c r="F21" s="6">
        <f>MAX(F22:F27)</f>
        <v>45552</v>
      </c>
      <c r="G21" s="3"/>
      <c r="H21" s="4"/>
      <c r="I21" s="4"/>
      <c r="J21" s="5"/>
    </row>
    <row r="22">
      <c r="B22" s="10" t="s">
        <v>57</v>
      </c>
      <c r="C22" s="10" t="s">
        <v>58</v>
      </c>
      <c r="D22" s="10" t="s">
        <v>31</v>
      </c>
      <c r="E22" s="11">
        <v>45546.0</v>
      </c>
      <c r="F22" s="11">
        <v>45548.0</v>
      </c>
      <c r="G22" s="10" t="s">
        <v>16</v>
      </c>
      <c r="H22" s="10">
        <v>2.0</v>
      </c>
      <c r="I22" s="12"/>
      <c r="J22" s="12"/>
    </row>
    <row r="23">
      <c r="B23" s="10" t="s">
        <v>59</v>
      </c>
      <c r="C23" s="10" t="s">
        <v>60</v>
      </c>
      <c r="D23" s="10" t="s">
        <v>28</v>
      </c>
      <c r="E23" s="11">
        <v>45546.0</v>
      </c>
      <c r="F23" s="11">
        <v>45548.0</v>
      </c>
      <c r="G23" s="10" t="s">
        <v>16</v>
      </c>
      <c r="H23" s="10">
        <v>4.0</v>
      </c>
      <c r="I23" s="12"/>
      <c r="J23" s="12"/>
    </row>
    <row r="24">
      <c r="B24" s="10" t="s">
        <v>61</v>
      </c>
      <c r="C24" s="10" t="s">
        <v>62</v>
      </c>
      <c r="D24" s="10" t="s">
        <v>28</v>
      </c>
      <c r="E24" s="11">
        <v>45546.0</v>
      </c>
      <c r="F24" s="11">
        <v>45548.0</v>
      </c>
      <c r="G24" s="10" t="s">
        <v>16</v>
      </c>
      <c r="H24" s="10">
        <v>2.0</v>
      </c>
      <c r="I24" s="12"/>
      <c r="J24" s="12"/>
    </row>
    <row r="25">
      <c r="B25" s="10" t="s">
        <v>63</v>
      </c>
      <c r="C25" s="15" t="s">
        <v>64</v>
      </c>
      <c r="D25" s="10" t="s">
        <v>36</v>
      </c>
      <c r="E25" s="11">
        <v>45546.0</v>
      </c>
      <c r="F25" s="11">
        <v>45551.0</v>
      </c>
      <c r="G25" s="10" t="s">
        <v>16</v>
      </c>
      <c r="H25" s="10">
        <v>2.0</v>
      </c>
      <c r="I25" s="12"/>
      <c r="J25" s="12"/>
    </row>
    <row r="26">
      <c r="B26" s="10" t="s">
        <v>65</v>
      </c>
      <c r="C26" s="10" t="s">
        <v>66</v>
      </c>
      <c r="D26" s="10" t="s">
        <v>28</v>
      </c>
      <c r="E26" s="11">
        <v>45548.0</v>
      </c>
      <c r="F26" s="11">
        <v>45551.0</v>
      </c>
      <c r="G26" s="10" t="s">
        <v>16</v>
      </c>
      <c r="H26" s="10">
        <v>2.0</v>
      </c>
      <c r="I26" s="12"/>
      <c r="J26" s="12"/>
    </row>
    <row r="27">
      <c r="B27" s="10" t="s">
        <v>67</v>
      </c>
      <c r="C27" s="10" t="s">
        <v>68</v>
      </c>
      <c r="D27" s="10" t="s">
        <v>19</v>
      </c>
      <c r="E27" s="11">
        <v>45552.0</v>
      </c>
      <c r="F27" s="11">
        <v>45552.0</v>
      </c>
      <c r="G27" s="10" t="s">
        <v>16</v>
      </c>
      <c r="H27" s="10">
        <v>1.0</v>
      </c>
      <c r="I27" s="12"/>
      <c r="J27" s="12"/>
    </row>
    <row r="28">
      <c r="B28" s="14" t="s">
        <v>69</v>
      </c>
      <c r="C28" s="4"/>
      <c r="D28" s="4"/>
      <c r="E28" s="4"/>
      <c r="F28" s="4"/>
      <c r="G28" s="4"/>
      <c r="H28" s="4"/>
      <c r="I28" s="4"/>
      <c r="J28" s="5"/>
    </row>
    <row r="29">
      <c r="B29" s="3" t="s">
        <v>70</v>
      </c>
      <c r="C29" s="4"/>
      <c r="D29" s="5"/>
      <c r="E29" s="16">
        <v>45555.0</v>
      </c>
      <c r="F29" s="6">
        <f>MAX(F30:F67)</f>
        <v>45580</v>
      </c>
      <c r="G29" s="3"/>
      <c r="H29" s="4"/>
      <c r="I29" s="4"/>
      <c r="J29" s="5"/>
    </row>
    <row r="30">
      <c r="B30" s="17" t="s">
        <v>71</v>
      </c>
      <c r="C30" s="18" t="s">
        <v>72</v>
      </c>
      <c r="D30" s="5"/>
      <c r="E30" s="19">
        <v>45555.0</v>
      </c>
      <c r="F30" s="19">
        <v>45559.0</v>
      </c>
      <c r="G30" s="10" t="s">
        <v>16</v>
      </c>
      <c r="H30" s="12"/>
      <c r="I30" s="12"/>
      <c r="J30" s="12"/>
    </row>
    <row r="31">
      <c r="B31" s="20" t="s">
        <v>73</v>
      </c>
      <c r="C31" s="21" t="s">
        <v>74</v>
      </c>
      <c r="D31" s="10" t="s">
        <v>28</v>
      </c>
      <c r="E31" s="11">
        <v>45555.0</v>
      </c>
      <c r="F31" s="11">
        <v>45557.0</v>
      </c>
      <c r="G31" s="10" t="s">
        <v>16</v>
      </c>
      <c r="H31" s="10">
        <v>6.0</v>
      </c>
      <c r="I31" s="12"/>
      <c r="J31" s="12"/>
    </row>
    <row r="32">
      <c r="B32" s="20" t="s">
        <v>75</v>
      </c>
      <c r="C32" s="21" t="s">
        <v>76</v>
      </c>
      <c r="D32" s="10" t="s">
        <v>28</v>
      </c>
      <c r="E32" s="11">
        <v>45555.0</v>
      </c>
      <c r="F32" s="11">
        <v>45557.0</v>
      </c>
      <c r="G32" s="10" t="s">
        <v>16</v>
      </c>
      <c r="H32" s="10">
        <v>4.0</v>
      </c>
      <c r="I32" s="12"/>
      <c r="J32" s="12"/>
    </row>
    <row r="33">
      <c r="B33" s="20" t="s">
        <v>77</v>
      </c>
      <c r="C33" s="21" t="s">
        <v>78</v>
      </c>
      <c r="D33" s="10" t="s">
        <v>28</v>
      </c>
      <c r="E33" s="11">
        <v>45557.0</v>
      </c>
      <c r="F33" s="11">
        <v>45559.0</v>
      </c>
      <c r="G33" s="10" t="s">
        <v>16</v>
      </c>
      <c r="H33" s="10">
        <v>4.0</v>
      </c>
      <c r="I33" s="12"/>
      <c r="J33" s="12"/>
    </row>
    <row r="34">
      <c r="B34" s="20" t="s">
        <v>79</v>
      </c>
      <c r="C34" s="21" t="s">
        <v>80</v>
      </c>
      <c r="D34" s="10" t="s">
        <v>28</v>
      </c>
      <c r="E34" s="11">
        <v>45557.0</v>
      </c>
      <c r="F34" s="11">
        <v>45559.0</v>
      </c>
      <c r="G34" s="10" t="s">
        <v>16</v>
      </c>
      <c r="H34" s="10">
        <v>4.0</v>
      </c>
      <c r="I34" s="12"/>
      <c r="J34" s="12"/>
    </row>
    <row r="35">
      <c r="B35" s="20" t="s">
        <v>81</v>
      </c>
      <c r="C35" s="22" t="s">
        <v>82</v>
      </c>
      <c r="D35" s="10" t="s">
        <v>28</v>
      </c>
      <c r="E35" s="11">
        <v>45559.0</v>
      </c>
      <c r="F35" s="11">
        <v>45559.0</v>
      </c>
      <c r="G35" s="10" t="s">
        <v>16</v>
      </c>
      <c r="H35" s="10">
        <v>2.0</v>
      </c>
      <c r="I35" s="12"/>
      <c r="J35" s="12"/>
    </row>
    <row r="36">
      <c r="B36" s="20" t="s">
        <v>83</v>
      </c>
      <c r="C36" s="21" t="s">
        <v>84</v>
      </c>
      <c r="D36" s="10" t="s">
        <v>28</v>
      </c>
      <c r="E36" s="11">
        <v>45559.0</v>
      </c>
      <c r="F36" s="11">
        <v>45559.0</v>
      </c>
      <c r="G36" s="10" t="s">
        <v>16</v>
      </c>
      <c r="H36" s="10">
        <v>2.0</v>
      </c>
      <c r="I36" s="12"/>
      <c r="J36" s="12"/>
    </row>
    <row r="37">
      <c r="B37" s="23" t="s">
        <v>85</v>
      </c>
      <c r="C37" s="24" t="s">
        <v>86</v>
      </c>
      <c r="D37" s="5"/>
      <c r="E37" s="19">
        <f>MIN(E38:E43)</f>
        <v>45561</v>
      </c>
      <c r="F37" s="25">
        <f>MAX(F38:F43)</f>
        <v>45568</v>
      </c>
      <c r="G37" s="10" t="s">
        <v>87</v>
      </c>
      <c r="H37" s="12"/>
      <c r="I37" s="12"/>
      <c r="J37" s="10" t="s">
        <v>88</v>
      </c>
    </row>
    <row r="38">
      <c r="B38" s="26" t="s">
        <v>89</v>
      </c>
      <c r="C38" s="21" t="s">
        <v>90</v>
      </c>
      <c r="D38" s="10" t="s">
        <v>15</v>
      </c>
      <c r="E38" s="11">
        <v>45561.0</v>
      </c>
      <c r="F38" s="11">
        <v>45561.0</v>
      </c>
      <c r="G38" s="10" t="s">
        <v>87</v>
      </c>
      <c r="H38" s="10">
        <v>8.0</v>
      </c>
      <c r="I38" s="12"/>
      <c r="J38" s="10" t="s">
        <v>88</v>
      </c>
    </row>
    <row r="39">
      <c r="B39" s="26" t="s">
        <v>91</v>
      </c>
      <c r="C39" s="21" t="s">
        <v>92</v>
      </c>
      <c r="D39" s="10" t="s">
        <v>28</v>
      </c>
      <c r="E39" s="11">
        <v>45561.0</v>
      </c>
      <c r="F39" s="11">
        <v>45562.0</v>
      </c>
      <c r="G39" s="10" t="s">
        <v>16</v>
      </c>
      <c r="H39" s="10">
        <v>6.0</v>
      </c>
      <c r="I39" s="12"/>
      <c r="J39" s="12"/>
      <c r="M39" s="27"/>
    </row>
    <row r="40">
      <c r="B40" s="26" t="s">
        <v>93</v>
      </c>
      <c r="C40" s="21" t="s">
        <v>94</v>
      </c>
      <c r="D40" s="10" t="s">
        <v>15</v>
      </c>
      <c r="E40" s="11">
        <v>45561.0</v>
      </c>
      <c r="F40" s="11">
        <v>45563.0</v>
      </c>
      <c r="G40" s="10" t="s">
        <v>87</v>
      </c>
      <c r="H40" s="10">
        <v>8.0</v>
      </c>
      <c r="I40" s="12"/>
      <c r="J40" s="10" t="s">
        <v>88</v>
      </c>
    </row>
    <row r="41">
      <c r="B41" s="26" t="s">
        <v>95</v>
      </c>
      <c r="C41" s="21" t="s">
        <v>96</v>
      </c>
      <c r="D41" s="10" t="s">
        <v>15</v>
      </c>
      <c r="E41" s="11">
        <v>45565.0</v>
      </c>
      <c r="F41" s="11">
        <v>45566.0</v>
      </c>
      <c r="G41" s="10" t="s">
        <v>87</v>
      </c>
      <c r="H41" s="10">
        <v>8.0</v>
      </c>
      <c r="I41" s="12"/>
      <c r="J41" s="10" t="s">
        <v>88</v>
      </c>
    </row>
    <row r="42">
      <c r="B42" s="26" t="s">
        <v>97</v>
      </c>
      <c r="C42" s="21" t="s">
        <v>98</v>
      </c>
      <c r="D42" s="10" t="s">
        <v>28</v>
      </c>
      <c r="E42" s="11">
        <v>45565.0</v>
      </c>
      <c r="F42" s="11">
        <v>45567.0</v>
      </c>
      <c r="G42" s="10" t="s">
        <v>16</v>
      </c>
      <c r="H42" s="10">
        <v>6.0</v>
      </c>
      <c r="I42" s="12"/>
      <c r="J42" s="12"/>
    </row>
    <row r="43">
      <c r="B43" s="26" t="s">
        <v>99</v>
      </c>
      <c r="C43" s="21" t="s">
        <v>100</v>
      </c>
      <c r="D43" s="10" t="s">
        <v>15</v>
      </c>
      <c r="E43" s="11">
        <v>45565.0</v>
      </c>
      <c r="F43" s="11">
        <v>45568.0</v>
      </c>
      <c r="G43" s="10" t="s">
        <v>87</v>
      </c>
      <c r="H43" s="10">
        <v>6.0</v>
      </c>
      <c r="I43" s="12"/>
      <c r="J43" s="10" t="s">
        <v>88</v>
      </c>
    </row>
    <row r="44">
      <c r="B44" s="23" t="s">
        <v>101</v>
      </c>
      <c r="C44" s="28" t="s">
        <v>102</v>
      </c>
      <c r="D44" s="5"/>
      <c r="E44" s="19">
        <v>45568.0</v>
      </c>
      <c r="F44" s="19">
        <v>45572.0</v>
      </c>
      <c r="G44" s="10" t="s">
        <v>87</v>
      </c>
      <c r="H44" s="12"/>
      <c r="I44" s="12"/>
      <c r="J44" s="12"/>
      <c r="M44" s="13" t="s">
        <v>103</v>
      </c>
    </row>
    <row r="45">
      <c r="B45" s="26" t="s">
        <v>104</v>
      </c>
      <c r="C45" s="21" t="s">
        <v>105</v>
      </c>
      <c r="D45" s="10" t="s">
        <v>28</v>
      </c>
      <c r="E45" s="11">
        <v>45568.0</v>
      </c>
      <c r="F45" s="11">
        <v>45569.0</v>
      </c>
      <c r="G45" s="10" t="s">
        <v>16</v>
      </c>
      <c r="H45" s="10">
        <v>4.0</v>
      </c>
      <c r="I45" s="12"/>
      <c r="J45" s="12"/>
    </row>
    <row r="46">
      <c r="B46" s="26" t="s">
        <v>106</v>
      </c>
      <c r="C46" s="21" t="s">
        <v>107</v>
      </c>
      <c r="D46" s="10" t="s">
        <v>28</v>
      </c>
      <c r="E46" s="11">
        <v>45568.0</v>
      </c>
      <c r="F46" s="11">
        <v>45569.0</v>
      </c>
      <c r="G46" s="10" t="s">
        <v>16</v>
      </c>
      <c r="H46" s="10">
        <v>3.0</v>
      </c>
      <c r="I46" s="12"/>
      <c r="J46" s="12"/>
    </row>
    <row r="47">
      <c r="B47" s="26" t="s">
        <v>108</v>
      </c>
      <c r="C47" s="21" t="s">
        <v>109</v>
      </c>
      <c r="D47" s="10" t="s">
        <v>28</v>
      </c>
      <c r="E47" s="11">
        <v>45568.0</v>
      </c>
      <c r="F47" s="11">
        <v>45569.0</v>
      </c>
      <c r="G47" s="10" t="s">
        <v>16</v>
      </c>
      <c r="H47" s="10">
        <v>3.0</v>
      </c>
      <c r="I47" s="12"/>
      <c r="J47" s="12"/>
    </row>
    <row r="48">
      <c r="B48" s="26" t="s">
        <v>110</v>
      </c>
      <c r="C48" s="21" t="s">
        <v>111</v>
      </c>
      <c r="D48" s="10" t="s">
        <v>31</v>
      </c>
      <c r="E48" s="11">
        <v>45569.0</v>
      </c>
      <c r="F48" s="11">
        <v>45570.0</v>
      </c>
      <c r="G48" s="10" t="s">
        <v>87</v>
      </c>
      <c r="H48" s="10">
        <v>3.0</v>
      </c>
      <c r="I48" s="12"/>
      <c r="J48" s="10" t="s">
        <v>88</v>
      </c>
    </row>
    <row r="49">
      <c r="B49" s="26" t="s">
        <v>112</v>
      </c>
      <c r="C49" s="21" t="s">
        <v>113</v>
      </c>
      <c r="D49" s="10" t="s">
        <v>31</v>
      </c>
      <c r="E49" s="11">
        <v>45569.0</v>
      </c>
      <c r="F49" s="11">
        <v>45572.0</v>
      </c>
      <c r="G49" s="10" t="s">
        <v>87</v>
      </c>
      <c r="H49" s="10">
        <v>3.0</v>
      </c>
      <c r="I49" s="12"/>
      <c r="J49" s="10" t="s">
        <v>88</v>
      </c>
    </row>
    <row r="50">
      <c r="B50" s="23" t="s">
        <v>114</v>
      </c>
      <c r="C50" s="29" t="s">
        <v>115</v>
      </c>
      <c r="D50" s="5"/>
      <c r="E50" s="19">
        <v>45572.0</v>
      </c>
      <c r="F50" s="19">
        <v>45573.0</v>
      </c>
      <c r="G50" s="10" t="s">
        <v>87</v>
      </c>
      <c r="H50" s="12"/>
      <c r="I50" s="12"/>
      <c r="J50" s="12"/>
    </row>
    <row r="51">
      <c r="B51" s="26" t="s">
        <v>116</v>
      </c>
      <c r="C51" s="21" t="s">
        <v>117</v>
      </c>
      <c r="D51" s="10" t="s">
        <v>28</v>
      </c>
      <c r="E51" s="11">
        <v>45572.0</v>
      </c>
      <c r="F51" s="11">
        <v>45572.0</v>
      </c>
      <c r="G51" s="10" t="s">
        <v>16</v>
      </c>
      <c r="H51" s="10">
        <v>4.0</v>
      </c>
      <c r="I51" s="12"/>
      <c r="J51" s="12"/>
    </row>
    <row r="52">
      <c r="B52" s="26" t="s">
        <v>118</v>
      </c>
      <c r="C52" s="21" t="s">
        <v>119</v>
      </c>
      <c r="D52" s="10" t="s">
        <v>28</v>
      </c>
      <c r="E52" s="11">
        <v>45572.0</v>
      </c>
      <c r="F52" s="11">
        <v>45573.0</v>
      </c>
      <c r="G52" s="10" t="s">
        <v>87</v>
      </c>
      <c r="H52" s="10">
        <v>4.0</v>
      </c>
      <c r="I52" s="12"/>
      <c r="J52" s="10" t="s">
        <v>88</v>
      </c>
    </row>
    <row r="53">
      <c r="B53" s="23" t="s">
        <v>120</v>
      </c>
      <c r="C53" s="29" t="s">
        <v>121</v>
      </c>
      <c r="D53" s="5"/>
      <c r="E53" s="19">
        <v>45573.0</v>
      </c>
      <c r="F53" s="25">
        <v>45576.0</v>
      </c>
      <c r="G53" s="10" t="s">
        <v>87</v>
      </c>
      <c r="H53" s="12"/>
      <c r="I53" s="12"/>
      <c r="J53" s="12"/>
    </row>
    <row r="54">
      <c r="B54" s="26" t="s">
        <v>122</v>
      </c>
      <c r="C54" s="21" t="s">
        <v>123</v>
      </c>
      <c r="D54" s="10" t="s">
        <v>19</v>
      </c>
      <c r="E54" s="11">
        <v>45573.0</v>
      </c>
      <c r="F54" s="11">
        <v>45573.0</v>
      </c>
      <c r="G54" s="10" t="s">
        <v>16</v>
      </c>
      <c r="H54" s="10">
        <v>6.0</v>
      </c>
      <c r="I54" s="12"/>
      <c r="J54" s="12"/>
    </row>
    <row r="55">
      <c r="B55" s="26" t="s">
        <v>124</v>
      </c>
      <c r="C55" s="21" t="s">
        <v>125</v>
      </c>
      <c r="D55" s="10" t="s">
        <v>19</v>
      </c>
      <c r="E55" s="11">
        <v>45573.0</v>
      </c>
      <c r="F55" s="11">
        <v>45574.0</v>
      </c>
      <c r="G55" s="10" t="s">
        <v>16</v>
      </c>
      <c r="H55" s="10">
        <v>6.0</v>
      </c>
      <c r="I55" s="12"/>
      <c r="J55" s="12"/>
    </row>
    <row r="56">
      <c r="B56" s="26" t="s">
        <v>126</v>
      </c>
      <c r="C56" s="21" t="s">
        <v>127</v>
      </c>
      <c r="D56" s="10" t="s">
        <v>19</v>
      </c>
      <c r="E56" s="11">
        <v>45574.0</v>
      </c>
      <c r="F56" s="11">
        <v>45574.0</v>
      </c>
      <c r="G56" s="10" t="s">
        <v>87</v>
      </c>
      <c r="H56" s="10">
        <v>6.0</v>
      </c>
      <c r="I56" s="12"/>
      <c r="J56" s="12"/>
    </row>
    <row r="57">
      <c r="B57" s="26" t="s">
        <v>128</v>
      </c>
      <c r="C57" s="21" t="s">
        <v>129</v>
      </c>
      <c r="D57" s="10" t="s">
        <v>19</v>
      </c>
      <c r="E57" s="11">
        <v>45574.0</v>
      </c>
      <c r="F57" s="11">
        <v>45574.0</v>
      </c>
      <c r="G57" s="10" t="s">
        <v>16</v>
      </c>
      <c r="H57" s="10">
        <v>6.0</v>
      </c>
      <c r="I57" s="12"/>
      <c r="J57" s="12"/>
    </row>
    <row r="58">
      <c r="B58" s="26" t="s">
        <v>130</v>
      </c>
      <c r="C58" s="21" t="s">
        <v>131</v>
      </c>
      <c r="D58" s="10" t="s">
        <v>19</v>
      </c>
      <c r="E58" s="11">
        <v>45574.0</v>
      </c>
      <c r="F58" s="30">
        <v>45575.0</v>
      </c>
      <c r="G58" s="10" t="s">
        <v>87</v>
      </c>
      <c r="H58" s="10">
        <v>3.0</v>
      </c>
      <c r="I58" s="12"/>
      <c r="J58" s="10" t="s">
        <v>88</v>
      </c>
    </row>
    <row r="59">
      <c r="B59" s="26" t="s">
        <v>132</v>
      </c>
      <c r="C59" s="21" t="s">
        <v>113</v>
      </c>
      <c r="D59" s="10" t="s">
        <v>19</v>
      </c>
      <c r="E59" s="30">
        <v>45575.0</v>
      </c>
      <c r="F59" s="30">
        <v>45576.0</v>
      </c>
      <c r="G59" s="10" t="s">
        <v>87</v>
      </c>
      <c r="H59" s="10">
        <v>3.0</v>
      </c>
      <c r="I59" s="12"/>
      <c r="J59" s="10" t="s">
        <v>88</v>
      </c>
    </row>
    <row r="60">
      <c r="B60" s="26" t="s">
        <v>133</v>
      </c>
      <c r="C60" s="21" t="s">
        <v>134</v>
      </c>
      <c r="D60" s="10" t="s">
        <v>19</v>
      </c>
      <c r="E60" s="30">
        <v>45575.0</v>
      </c>
      <c r="F60" s="30">
        <v>45576.0</v>
      </c>
      <c r="G60" s="10" t="s">
        <v>87</v>
      </c>
      <c r="H60" s="10">
        <v>3.0</v>
      </c>
      <c r="I60" s="12"/>
      <c r="J60" s="10" t="s">
        <v>88</v>
      </c>
    </row>
    <row r="61">
      <c r="B61" s="26" t="s">
        <v>135</v>
      </c>
      <c r="C61" s="21" t="s">
        <v>136</v>
      </c>
      <c r="D61" s="10" t="s">
        <v>19</v>
      </c>
      <c r="E61" s="30">
        <v>45576.0</v>
      </c>
      <c r="F61" s="30">
        <v>45576.0</v>
      </c>
      <c r="G61" s="10" t="s">
        <v>16</v>
      </c>
      <c r="H61" s="10">
        <v>3.0</v>
      </c>
      <c r="I61" s="12"/>
      <c r="J61" s="12"/>
    </row>
    <row r="62">
      <c r="B62" s="23" t="s">
        <v>137</v>
      </c>
      <c r="C62" s="29" t="s">
        <v>138</v>
      </c>
      <c r="D62" s="5"/>
      <c r="E62" s="25">
        <v>45577.0</v>
      </c>
      <c r="F62" s="25">
        <v>45580.0</v>
      </c>
      <c r="G62" s="10" t="s">
        <v>16</v>
      </c>
      <c r="H62" s="12"/>
      <c r="I62" s="12"/>
      <c r="J62" s="12"/>
    </row>
    <row r="63">
      <c r="B63" s="26" t="s">
        <v>139</v>
      </c>
      <c r="C63" s="21" t="s">
        <v>140</v>
      </c>
      <c r="D63" s="10" t="s">
        <v>28</v>
      </c>
      <c r="E63" s="30">
        <v>45577.0</v>
      </c>
      <c r="F63" s="30">
        <v>45577.0</v>
      </c>
      <c r="G63" s="10" t="s">
        <v>16</v>
      </c>
      <c r="H63" s="10">
        <v>2.0</v>
      </c>
      <c r="I63" s="12"/>
      <c r="J63" s="12"/>
    </row>
    <row r="64">
      <c r="B64" s="26" t="s">
        <v>141</v>
      </c>
      <c r="C64" s="21" t="s">
        <v>142</v>
      </c>
      <c r="D64" s="10" t="s">
        <v>28</v>
      </c>
      <c r="E64" s="30">
        <v>45577.0</v>
      </c>
      <c r="F64" s="30">
        <v>45577.0</v>
      </c>
      <c r="G64" s="10" t="s">
        <v>16</v>
      </c>
      <c r="H64" s="10">
        <v>2.0</v>
      </c>
      <c r="I64" s="12"/>
      <c r="J64" s="12"/>
    </row>
    <row r="65">
      <c r="B65" s="26" t="s">
        <v>143</v>
      </c>
      <c r="C65" s="21" t="s">
        <v>144</v>
      </c>
      <c r="D65" s="10" t="s">
        <v>28</v>
      </c>
      <c r="E65" s="30">
        <v>45579.0</v>
      </c>
      <c r="F65" s="30">
        <v>45579.0</v>
      </c>
      <c r="G65" s="10" t="s">
        <v>16</v>
      </c>
      <c r="H65" s="10">
        <v>2.0</v>
      </c>
      <c r="I65" s="12"/>
      <c r="J65" s="12"/>
    </row>
    <row r="66">
      <c r="B66" s="26" t="s">
        <v>145</v>
      </c>
      <c r="C66" s="21" t="s">
        <v>136</v>
      </c>
      <c r="D66" s="10" t="s">
        <v>28</v>
      </c>
      <c r="E66" s="30">
        <v>45579.0</v>
      </c>
      <c r="F66" s="30">
        <v>45580.0</v>
      </c>
      <c r="G66" s="10" t="s">
        <v>16</v>
      </c>
      <c r="H66" s="10">
        <v>2.0</v>
      </c>
      <c r="I66" s="12"/>
      <c r="J66" s="12"/>
    </row>
    <row r="67">
      <c r="B67" s="26" t="s">
        <v>146</v>
      </c>
      <c r="C67" s="21" t="s">
        <v>147</v>
      </c>
      <c r="D67" s="10" t="s">
        <v>36</v>
      </c>
      <c r="E67" s="30">
        <v>45580.0</v>
      </c>
      <c r="F67" s="30">
        <v>45580.0</v>
      </c>
      <c r="G67" s="10" t="s">
        <v>16</v>
      </c>
      <c r="H67" s="10">
        <v>1.0</v>
      </c>
      <c r="I67" s="12"/>
      <c r="J67" s="12"/>
    </row>
    <row r="68">
      <c r="B68" s="14" t="s">
        <v>148</v>
      </c>
      <c r="C68" s="4"/>
      <c r="D68" s="4"/>
      <c r="E68" s="4"/>
      <c r="F68" s="4"/>
      <c r="G68" s="4"/>
      <c r="H68" s="4"/>
      <c r="I68" s="4"/>
      <c r="J68" s="5"/>
    </row>
    <row r="69">
      <c r="B69" s="3" t="s">
        <v>149</v>
      </c>
      <c r="C69" s="4"/>
      <c r="D69" s="5"/>
      <c r="E69" s="31">
        <f t="shared" ref="E69:F69" si="1">MIN(E70:E97)</f>
        <v>45580</v>
      </c>
      <c r="F69" s="31">
        <f t="shared" si="1"/>
        <v>45581</v>
      </c>
      <c r="G69" s="3"/>
      <c r="H69" s="4"/>
      <c r="I69" s="4"/>
      <c r="J69" s="5"/>
    </row>
    <row r="70">
      <c r="B70" s="23" t="s">
        <v>150</v>
      </c>
      <c r="C70" s="29" t="s">
        <v>151</v>
      </c>
      <c r="D70" s="5"/>
      <c r="E70" s="25">
        <v>45580.0</v>
      </c>
      <c r="F70" s="25">
        <v>45583.0</v>
      </c>
      <c r="G70" s="10" t="s">
        <v>87</v>
      </c>
      <c r="H70" s="12"/>
      <c r="I70" s="12"/>
      <c r="J70" s="12"/>
    </row>
    <row r="71">
      <c r="B71" s="26" t="s">
        <v>152</v>
      </c>
      <c r="C71" s="21" t="s">
        <v>153</v>
      </c>
      <c r="D71" s="10" t="s">
        <v>15</v>
      </c>
      <c r="E71" s="30">
        <v>45580.0</v>
      </c>
      <c r="F71" s="30">
        <v>45581.0</v>
      </c>
      <c r="G71" s="10" t="s">
        <v>87</v>
      </c>
      <c r="H71" s="10">
        <v>6.0</v>
      </c>
      <c r="I71" s="12"/>
      <c r="J71" s="12"/>
    </row>
    <row r="72">
      <c r="B72" s="26" t="s">
        <v>154</v>
      </c>
      <c r="C72" s="21" t="s">
        <v>155</v>
      </c>
      <c r="D72" s="10" t="s">
        <v>15</v>
      </c>
      <c r="E72" s="30">
        <v>45580.0</v>
      </c>
      <c r="F72" s="30">
        <v>45581.0</v>
      </c>
      <c r="G72" s="10" t="s">
        <v>87</v>
      </c>
      <c r="H72" s="10">
        <v>2.0</v>
      </c>
      <c r="I72" s="12"/>
      <c r="J72" s="12"/>
    </row>
    <row r="73">
      <c r="B73" s="26" t="s">
        <v>156</v>
      </c>
      <c r="C73" s="21" t="s">
        <v>157</v>
      </c>
      <c r="D73" s="10" t="s">
        <v>15</v>
      </c>
      <c r="E73" s="30">
        <v>45581.0</v>
      </c>
      <c r="F73" s="30">
        <v>45582.0</v>
      </c>
      <c r="G73" s="10" t="s">
        <v>87</v>
      </c>
      <c r="H73" s="10">
        <v>2.0</v>
      </c>
      <c r="I73" s="12"/>
      <c r="J73" s="12"/>
    </row>
    <row r="74">
      <c r="B74" s="26" t="s">
        <v>158</v>
      </c>
      <c r="C74" s="21" t="s">
        <v>159</v>
      </c>
      <c r="D74" s="10" t="s">
        <v>15</v>
      </c>
      <c r="E74" s="30">
        <v>45581.0</v>
      </c>
      <c r="F74" s="30">
        <v>45583.0</v>
      </c>
      <c r="G74" s="10" t="s">
        <v>87</v>
      </c>
      <c r="H74" s="10">
        <v>6.0</v>
      </c>
      <c r="I74" s="12"/>
      <c r="J74" s="12"/>
    </row>
    <row r="75">
      <c r="B75" s="23" t="s">
        <v>160</v>
      </c>
      <c r="C75" s="29" t="s">
        <v>161</v>
      </c>
      <c r="D75" s="5"/>
      <c r="E75" s="25">
        <v>45583.0</v>
      </c>
      <c r="F75" s="25">
        <v>45586.0</v>
      </c>
      <c r="G75" s="10" t="s">
        <v>87</v>
      </c>
      <c r="H75" s="12"/>
      <c r="I75" s="12"/>
      <c r="J75" s="12"/>
    </row>
    <row r="76">
      <c r="B76" s="26" t="s">
        <v>162</v>
      </c>
      <c r="C76" s="21" t="s">
        <v>163</v>
      </c>
      <c r="D76" s="10" t="s">
        <v>164</v>
      </c>
      <c r="E76" s="30">
        <v>45583.0</v>
      </c>
      <c r="F76" s="30">
        <v>45585.0</v>
      </c>
      <c r="G76" s="10" t="s">
        <v>87</v>
      </c>
      <c r="H76" s="10">
        <v>4.0</v>
      </c>
      <c r="I76" s="12"/>
      <c r="J76" s="12"/>
    </row>
    <row r="77">
      <c r="B77" s="26" t="s">
        <v>165</v>
      </c>
      <c r="C77" s="32" t="s">
        <v>166</v>
      </c>
      <c r="D77" s="10" t="s">
        <v>164</v>
      </c>
      <c r="E77" s="30">
        <v>45585.0</v>
      </c>
      <c r="F77" s="30">
        <v>45585.0</v>
      </c>
      <c r="G77" s="10" t="s">
        <v>87</v>
      </c>
      <c r="H77" s="10">
        <v>2.0</v>
      </c>
      <c r="I77" s="12"/>
      <c r="J77" s="12"/>
    </row>
    <row r="78">
      <c r="B78" s="26" t="s">
        <v>167</v>
      </c>
      <c r="C78" s="32" t="s">
        <v>168</v>
      </c>
      <c r="D78" s="10" t="s">
        <v>164</v>
      </c>
      <c r="E78" s="30">
        <v>45585.0</v>
      </c>
      <c r="F78" s="30">
        <v>45585.0</v>
      </c>
      <c r="G78" s="10" t="s">
        <v>87</v>
      </c>
      <c r="H78" s="10">
        <v>2.0</v>
      </c>
      <c r="I78" s="12"/>
      <c r="J78" s="12"/>
    </row>
    <row r="79">
      <c r="B79" s="26" t="s">
        <v>169</v>
      </c>
      <c r="C79" s="21" t="s">
        <v>170</v>
      </c>
      <c r="D79" s="10" t="s">
        <v>164</v>
      </c>
      <c r="E79" s="30">
        <v>45586.0</v>
      </c>
      <c r="F79" s="30">
        <v>45586.0</v>
      </c>
      <c r="G79" s="10" t="s">
        <v>87</v>
      </c>
      <c r="H79" s="10">
        <v>6.0</v>
      </c>
      <c r="I79" s="12"/>
      <c r="J79" s="12"/>
    </row>
    <row r="80">
      <c r="B80" s="23" t="s">
        <v>171</v>
      </c>
      <c r="C80" s="29" t="s">
        <v>172</v>
      </c>
      <c r="D80" s="5"/>
      <c r="E80" s="25">
        <v>45587.0</v>
      </c>
      <c r="F80" s="25">
        <v>45587.0</v>
      </c>
      <c r="G80" s="10" t="s">
        <v>16</v>
      </c>
      <c r="H80" s="12"/>
      <c r="I80" s="12"/>
      <c r="J80" s="12"/>
    </row>
    <row r="81">
      <c r="B81" s="26" t="s">
        <v>173</v>
      </c>
      <c r="C81" s="21" t="s">
        <v>174</v>
      </c>
      <c r="D81" s="10" t="s">
        <v>28</v>
      </c>
      <c r="E81" s="30">
        <v>45587.0</v>
      </c>
      <c r="F81" s="30">
        <v>45587.0</v>
      </c>
      <c r="G81" s="10" t="s">
        <v>16</v>
      </c>
      <c r="H81" s="10">
        <v>4.0</v>
      </c>
      <c r="I81" s="12"/>
      <c r="J81" s="12"/>
    </row>
    <row r="82">
      <c r="B82" s="23" t="s">
        <v>175</v>
      </c>
      <c r="C82" s="29" t="s">
        <v>176</v>
      </c>
      <c r="D82" s="5"/>
      <c r="E82" s="25">
        <v>45588.0</v>
      </c>
      <c r="F82" s="25">
        <v>45590.0</v>
      </c>
      <c r="G82" s="10" t="s">
        <v>16</v>
      </c>
      <c r="H82" s="12"/>
      <c r="I82" s="12"/>
      <c r="J82" s="12"/>
    </row>
    <row r="83">
      <c r="B83" s="26" t="s">
        <v>177</v>
      </c>
      <c r="C83" s="21" t="s">
        <v>178</v>
      </c>
      <c r="D83" s="10" t="s">
        <v>179</v>
      </c>
      <c r="E83" s="30">
        <v>45588.0</v>
      </c>
      <c r="F83" s="30">
        <v>45589.0</v>
      </c>
      <c r="G83" s="10" t="s">
        <v>16</v>
      </c>
      <c r="H83" s="10">
        <v>3.0</v>
      </c>
      <c r="I83" s="12"/>
      <c r="J83" s="12"/>
    </row>
    <row r="84">
      <c r="B84" s="26" t="s">
        <v>180</v>
      </c>
      <c r="C84" s="21" t="s">
        <v>181</v>
      </c>
      <c r="D84" s="10" t="s">
        <v>179</v>
      </c>
      <c r="E84" s="30">
        <v>45588.0</v>
      </c>
      <c r="F84" s="30">
        <v>45589.0</v>
      </c>
      <c r="G84" s="10" t="s">
        <v>16</v>
      </c>
      <c r="H84" s="10">
        <v>3.0</v>
      </c>
      <c r="I84" s="12"/>
      <c r="J84" s="12"/>
    </row>
    <row r="85">
      <c r="B85" s="26" t="s">
        <v>182</v>
      </c>
      <c r="C85" s="21" t="s">
        <v>183</v>
      </c>
      <c r="D85" s="10" t="s">
        <v>179</v>
      </c>
      <c r="E85" s="30">
        <v>45589.0</v>
      </c>
      <c r="F85" s="30">
        <v>45590.0</v>
      </c>
      <c r="G85" s="10" t="s">
        <v>16</v>
      </c>
      <c r="H85" s="10">
        <v>3.0</v>
      </c>
      <c r="I85" s="12"/>
      <c r="J85" s="12"/>
    </row>
    <row r="86">
      <c r="B86" s="23" t="s">
        <v>184</v>
      </c>
      <c r="C86" s="29" t="s">
        <v>185</v>
      </c>
      <c r="D86" s="5"/>
      <c r="E86" s="25">
        <v>45590.0</v>
      </c>
      <c r="F86" s="33">
        <f>MAX(F87:F90)</f>
        <v>45593</v>
      </c>
      <c r="G86" s="10" t="s">
        <v>87</v>
      </c>
      <c r="H86" s="12"/>
      <c r="I86" s="12"/>
      <c r="J86" s="12"/>
    </row>
    <row r="87">
      <c r="B87" s="26" t="s">
        <v>186</v>
      </c>
      <c r="C87" s="21" t="s">
        <v>187</v>
      </c>
      <c r="D87" s="10" t="s">
        <v>28</v>
      </c>
      <c r="E87" s="30">
        <v>45590.0</v>
      </c>
      <c r="F87" s="30">
        <v>45591.0</v>
      </c>
      <c r="G87" s="10" t="s">
        <v>16</v>
      </c>
      <c r="H87" s="10">
        <v>3.0</v>
      </c>
      <c r="I87" s="12"/>
      <c r="J87" s="12"/>
    </row>
    <row r="88">
      <c r="B88" s="26" t="s">
        <v>188</v>
      </c>
      <c r="C88" s="21" t="s">
        <v>189</v>
      </c>
      <c r="D88" s="10" t="s">
        <v>28</v>
      </c>
      <c r="E88" s="34">
        <v>45590.0</v>
      </c>
      <c r="F88" s="30">
        <v>45591.0</v>
      </c>
      <c r="G88" s="10" t="s">
        <v>16</v>
      </c>
      <c r="H88" s="10">
        <v>3.0</v>
      </c>
      <c r="I88" s="12"/>
      <c r="J88" s="12"/>
    </row>
    <row r="89">
      <c r="B89" s="26" t="s">
        <v>190</v>
      </c>
      <c r="C89" s="21" t="s">
        <v>191</v>
      </c>
      <c r="D89" s="10" t="s">
        <v>28</v>
      </c>
      <c r="E89" s="30">
        <v>45591.0</v>
      </c>
      <c r="F89" s="30">
        <v>45593.0</v>
      </c>
      <c r="G89" s="10" t="s">
        <v>87</v>
      </c>
      <c r="H89" s="10">
        <v>3.0</v>
      </c>
      <c r="I89" s="12"/>
      <c r="J89" s="12"/>
    </row>
    <row r="90">
      <c r="B90" s="26" t="s">
        <v>192</v>
      </c>
      <c r="C90" s="21" t="s">
        <v>193</v>
      </c>
      <c r="D90" s="10" t="s">
        <v>28</v>
      </c>
      <c r="E90" s="30">
        <v>45591.0</v>
      </c>
      <c r="F90" s="30">
        <v>45593.0</v>
      </c>
      <c r="G90" s="10" t="s">
        <v>16</v>
      </c>
      <c r="H90" s="10">
        <v>3.0</v>
      </c>
      <c r="I90" s="12"/>
      <c r="J90" s="12"/>
    </row>
    <row r="91">
      <c r="B91" s="23" t="s">
        <v>194</v>
      </c>
      <c r="C91" s="29" t="s">
        <v>195</v>
      </c>
      <c r="D91" s="5"/>
      <c r="E91" s="25">
        <v>45593.0</v>
      </c>
      <c r="F91" s="33">
        <f>MAX(F92:F97)</f>
        <v>45608</v>
      </c>
      <c r="G91" s="10" t="s">
        <v>87</v>
      </c>
      <c r="H91" s="12"/>
      <c r="I91" s="12"/>
      <c r="J91" s="12"/>
    </row>
    <row r="92">
      <c r="B92" s="26" t="s">
        <v>196</v>
      </c>
      <c r="C92" s="21" t="s">
        <v>197</v>
      </c>
      <c r="D92" s="10" t="s">
        <v>31</v>
      </c>
      <c r="E92" s="30">
        <v>45593.0</v>
      </c>
      <c r="F92" s="30">
        <v>45593.0</v>
      </c>
      <c r="G92" s="10" t="s">
        <v>87</v>
      </c>
      <c r="H92" s="10">
        <v>3.0</v>
      </c>
      <c r="I92" s="12"/>
      <c r="J92" s="12"/>
    </row>
    <row r="93">
      <c r="B93" s="26" t="s">
        <v>198</v>
      </c>
      <c r="C93" s="21" t="s">
        <v>199</v>
      </c>
      <c r="D93" s="10" t="s">
        <v>31</v>
      </c>
      <c r="E93" s="30">
        <v>45593.0</v>
      </c>
      <c r="F93" s="30">
        <v>45594.0</v>
      </c>
      <c r="G93" s="10" t="s">
        <v>87</v>
      </c>
      <c r="H93" s="10">
        <v>3.0</v>
      </c>
      <c r="I93" s="12"/>
      <c r="J93" s="12"/>
    </row>
    <row r="94">
      <c r="B94" s="26" t="s">
        <v>200</v>
      </c>
      <c r="C94" s="21" t="s">
        <v>136</v>
      </c>
      <c r="D94" s="10" t="s">
        <v>31</v>
      </c>
      <c r="E94" s="30">
        <v>45594.0</v>
      </c>
      <c r="F94" s="30">
        <v>45594.0</v>
      </c>
      <c r="G94" s="10" t="s">
        <v>87</v>
      </c>
      <c r="H94" s="10">
        <v>3.0</v>
      </c>
      <c r="I94" s="12"/>
      <c r="J94" s="12"/>
    </row>
    <row r="95">
      <c r="B95" s="26" t="s">
        <v>201</v>
      </c>
      <c r="C95" s="21" t="s">
        <v>202</v>
      </c>
      <c r="D95" s="10" t="s">
        <v>19</v>
      </c>
      <c r="E95" s="30">
        <v>45595.0</v>
      </c>
      <c r="F95" s="30">
        <v>45595.0</v>
      </c>
      <c r="G95" s="10" t="s">
        <v>87</v>
      </c>
      <c r="H95" s="10">
        <v>1.0</v>
      </c>
      <c r="I95" s="12"/>
      <c r="J95" s="12"/>
    </row>
    <row r="96">
      <c r="B96" s="26" t="s">
        <v>203</v>
      </c>
      <c r="C96" s="21" t="s">
        <v>204</v>
      </c>
      <c r="D96" s="10" t="s">
        <v>19</v>
      </c>
      <c r="E96" s="11">
        <v>45597.0</v>
      </c>
      <c r="F96" s="30">
        <v>45607.0</v>
      </c>
      <c r="G96" s="10" t="s">
        <v>87</v>
      </c>
      <c r="H96" s="10">
        <v>15.0</v>
      </c>
      <c r="I96" s="12"/>
      <c r="J96" s="12"/>
    </row>
    <row r="97">
      <c r="B97" s="26" t="s">
        <v>205</v>
      </c>
      <c r="C97" s="21" t="s">
        <v>206</v>
      </c>
      <c r="D97" s="10" t="s">
        <v>36</v>
      </c>
      <c r="E97" s="30">
        <v>45608.0</v>
      </c>
      <c r="F97" s="30">
        <v>45608.0</v>
      </c>
      <c r="G97" s="10" t="s">
        <v>87</v>
      </c>
      <c r="H97" s="10">
        <v>1.0</v>
      </c>
      <c r="I97" s="12"/>
      <c r="J97" s="12"/>
    </row>
  </sheetData>
  <mergeCells count="22">
    <mergeCell ref="B2:D2"/>
    <mergeCell ref="B20:J20"/>
    <mergeCell ref="B21:D21"/>
    <mergeCell ref="G21:J21"/>
    <mergeCell ref="B28:J28"/>
    <mergeCell ref="B29:D29"/>
    <mergeCell ref="G29:J29"/>
    <mergeCell ref="B69:D69"/>
    <mergeCell ref="G69:J69"/>
    <mergeCell ref="C70:D70"/>
    <mergeCell ref="C75:D75"/>
    <mergeCell ref="C80:D80"/>
    <mergeCell ref="C82:D82"/>
    <mergeCell ref="C86:D86"/>
    <mergeCell ref="C91:D91"/>
    <mergeCell ref="C30:D30"/>
    <mergeCell ref="C37:D37"/>
    <mergeCell ref="C44:D44"/>
    <mergeCell ref="C50:D50"/>
    <mergeCell ref="C53:D53"/>
    <mergeCell ref="C62:D62"/>
    <mergeCell ref="B68:J68"/>
  </mergeCells>
  <dataValidations>
    <dataValidation type="list" allowBlank="1" showErrorMessage="1" sqref="G3:G19 G22:G27 G30:G67 G70:G97">
      <formula1>"Terminado,En Progreso,Pendiente,Revisar"</formula1>
    </dataValidation>
  </dataValidations>
  <hyperlinks>
    <hyperlink r:id="rId1" ref="C2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.88"/>
    <col customWidth="1" min="3" max="3" width="6.63"/>
  </cols>
  <sheetData>
    <row r="1">
      <c r="A1" s="35" t="s">
        <v>207</v>
      </c>
      <c r="B1" s="35" t="s">
        <v>208</v>
      </c>
      <c r="C1" s="35" t="s">
        <v>11</v>
      </c>
    </row>
    <row r="2">
      <c r="A2" s="35" t="s">
        <v>16</v>
      </c>
      <c r="B2" s="36">
        <f>COUNTIF('Sprint Planning'!G:G,A2)</f>
        <v>55</v>
      </c>
      <c r="C2" s="37">
        <f t="shared" ref="C2:C5" si="1">B2/SUM($B$2:$B$5)</f>
        <v>0.6179775281</v>
      </c>
    </row>
    <row r="3">
      <c r="A3" s="35" t="s">
        <v>209</v>
      </c>
      <c r="B3" s="36">
        <f>COUNTIF('Sprint Planning'!G:G,A3)</f>
        <v>0</v>
      </c>
      <c r="C3" s="37">
        <f t="shared" si="1"/>
        <v>0</v>
      </c>
    </row>
    <row r="4">
      <c r="A4" s="35" t="s">
        <v>87</v>
      </c>
      <c r="B4" s="36">
        <f>COUNTIF('Sprint Planning'!G:G,A4)</f>
        <v>34</v>
      </c>
      <c r="C4" s="37">
        <f t="shared" si="1"/>
        <v>0.3820224719</v>
      </c>
    </row>
    <row r="5">
      <c r="A5" s="35" t="s">
        <v>210</v>
      </c>
      <c r="B5" s="36">
        <f>COUNTIF('Sprint Planning'!G:G,A5)</f>
        <v>0</v>
      </c>
      <c r="C5" s="37">
        <f t="shared" si="1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6.25"/>
    <col customWidth="1" min="2" max="2" width="30.13"/>
    <col customWidth="1" min="3" max="4" width="2.88"/>
    <col customWidth="1" min="5" max="7" width="3.0"/>
    <col customWidth="1" min="8" max="8" width="2.75"/>
    <col customWidth="1" min="9" max="9" width="3.13"/>
    <col customWidth="1" min="10" max="11" width="3.0"/>
    <col customWidth="1" min="12" max="12" width="3.38"/>
    <col customWidth="1" min="13" max="16" width="3.25"/>
    <col customWidth="1" min="17" max="17" width="3.38"/>
    <col customWidth="1" min="18" max="20" width="3.25"/>
  </cols>
  <sheetData>
    <row r="1">
      <c r="A1" s="12"/>
      <c r="B1" s="38" t="s">
        <v>211</v>
      </c>
      <c r="C1" s="39" t="s">
        <v>212</v>
      </c>
      <c r="D1" s="4"/>
      <c r="E1" s="4"/>
      <c r="F1" s="4"/>
      <c r="G1" s="5"/>
      <c r="H1" s="40" t="s">
        <v>213</v>
      </c>
      <c r="I1" s="4"/>
      <c r="J1" s="4"/>
      <c r="K1" s="4"/>
      <c r="L1" s="4"/>
      <c r="M1" s="4"/>
      <c r="N1" s="4"/>
      <c r="O1" s="4"/>
      <c r="P1" s="5"/>
      <c r="Q1" s="41" t="s">
        <v>214</v>
      </c>
      <c r="R1" s="4"/>
      <c r="S1" s="4"/>
      <c r="T1" s="5"/>
    </row>
    <row r="2">
      <c r="A2" s="42"/>
      <c r="B2" s="43"/>
      <c r="C2" s="44" t="s">
        <v>215</v>
      </c>
      <c r="D2" s="44" t="s">
        <v>216</v>
      </c>
      <c r="E2" s="44" t="s">
        <v>217</v>
      </c>
      <c r="F2" s="44" t="s">
        <v>218</v>
      </c>
      <c r="G2" s="44" t="s">
        <v>219</v>
      </c>
      <c r="H2" s="44" t="s">
        <v>220</v>
      </c>
      <c r="I2" s="44" t="s">
        <v>221</v>
      </c>
      <c r="J2" s="44" t="s">
        <v>222</v>
      </c>
      <c r="K2" s="44" t="s">
        <v>223</v>
      </c>
      <c r="L2" s="44" t="s">
        <v>224</v>
      </c>
      <c r="M2" s="44" t="s">
        <v>225</v>
      </c>
      <c r="N2" s="44" t="s">
        <v>226</v>
      </c>
      <c r="O2" s="44" t="s">
        <v>227</v>
      </c>
      <c r="P2" s="44" t="s">
        <v>228</v>
      </c>
      <c r="Q2" s="44" t="s">
        <v>229</v>
      </c>
      <c r="R2" s="44" t="s">
        <v>230</v>
      </c>
      <c r="S2" s="44" t="s">
        <v>231</v>
      </c>
      <c r="T2" s="44" t="s">
        <v>232</v>
      </c>
    </row>
    <row r="3">
      <c r="A3" s="45" t="s">
        <v>233</v>
      </c>
      <c r="B3" s="45" t="s">
        <v>234</v>
      </c>
      <c r="C3" s="46">
        <v>45516.0</v>
      </c>
      <c r="D3" s="46">
        <v>45523.0</v>
      </c>
      <c r="E3" s="46">
        <v>45530.0</v>
      </c>
      <c r="F3" s="46">
        <v>45537.0</v>
      </c>
      <c r="G3" s="46">
        <v>45544.0</v>
      </c>
      <c r="H3" s="46">
        <v>45551.0</v>
      </c>
      <c r="I3" s="46">
        <v>45558.0</v>
      </c>
      <c r="J3" s="46">
        <v>45565.0</v>
      </c>
      <c r="K3" s="46">
        <v>45572.0</v>
      </c>
      <c r="L3" s="46">
        <v>45579.0</v>
      </c>
      <c r="M3" s="46">
        <v>45586.0</v>
      </c>
      <c r="N3" s="46">
        <v>45593.0</v>
      </c>
      <c r="O3" s="46">
        <v>45600.0</v>
      </c>
      <c r="P3" s="46">
        <v>45607.0</v>
      </c>
      <c r="Q3" s="46">
        <v>45614.0</v>
      </c>
      <c r="R3" s="46">
        <v>45621.0</v>
      </c>
      <c r="S3" s="46">
        <v>45628.0</v>
      </c>
      <c r="T3" s="46">
        <v>45635.0</v>
      </c>
    </row>
    <row r="4">
      <c r="A4" s="45" t="s">
        <v>13</v>
      </c>
      <c r="B4" s="47" t="str">
        <f>VLOOKUP(A4,'Sprint Planning'!B:C,2,0)</f>
        <v>Sprint Planning</v>
      </c>
      <c r="C4" s="12"/>
      <c r="D4" s="12"/>
      <c r="E4" s="48"/>
      <c r="F4" s="48"/>
      <c r="G4" s="48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>
      <c r="A5" s="45" t="s">
        <v>17</v>
      </c>
      <c r="B5" s="47" t="str">
        <f>VLOOKUP(A5,'Sprint Planning'!B:C,2,0)</f>
        <v>Kick Off</v>
      </c>
      <c r="C5" s="49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>
      <c r="A6" s="45" t="s">
        <v>20</v>
      </c>
      <c r="B6" s="47" t="str">
        <f>VLOOKUP(A6,'Sprint Planning'!B:C,2,0)</f>
        <v>Toma de Requerimientos</v>
      </c>
      <c r="C6" s="48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>
      <c r="A7" s="45" t="s">
        <v>24</v>
      </c>
      <c r="B7" s="47" t="str">
        <f>VLOOKUP(A7,'Sprint Planning'!B:C,2,0)</f>
        <v>Análisis del caso</v>
      </c>
      <c r="C7" s="49"/>
      <c r="D7" s="49"/>
      <c r="E7" s="49"/>
      <c r="F7" s="49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>
      <c r="A8" s="45" t="s">
        <v>26</v>
      </c>
      <c r="B8" s="47" t="str">
        <f>VLOOKUP(A8,'Sprint Planning'!B:C,2,0)</f>
        <v>Mapa Mental</v>
      </c>
      <c r="C8" s="12"/>
      <c r="D8" s="12"/>
      <c r="E8" s="48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>
      <c r="A9" s="45" t="s">
        <v>29</v>
      </c>
      <c r="B9" s="47" t="str">
        <f>VLOOKUP(A9,'Sprint Planning'!B:C,2,0)</f>
        <v>Mapa de Actores</v>
      </c>
      <c r="C9" s="12"/>
      <c r="D9" s="12"/>
      <c r="E9" s="49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>
      <c r="A10" s="45" t="s">
        <v>32</v>
      </c>
      <c r="B10" s="47" t="str">
        <f>VLOOKUP(A10,'Sprint Planning'!B:C,2,0)</f>
        <v>Visión del proyecto</v>
      </c>
      <c r="C10" s="12"/>
      <c r="D10" s="12"/>
      <c r="E10" s="48"/>
      <c r="F10" s="48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>
      <c r="A11" s="45" t="s">
        <v>34</v>
      </c>
      <c r="B11" s="47" t="str">
        <f>VLOOKUP(A11,'Sprint Planning'!B:C,2,0)</f>
        <v>Squad y Responsabilidades</v>
      </c>
      <c r="C11" s="12"/>
      <c r="D11" s="49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>
      <c r="A12" s="45" t="s">
        <v>37</v>
      </c>
      <c r="B12" s="47" t="str">
        <f>VLOOKUP(A12,'Sprint Planning'!B:C,2,0)</f>
        <v>Mapa de viaje (Customer Journey)</v>
      </c>
      <c r="C12" s="12"/>
      <c r="D12" s="12"/>
      <c r="E12" s="12"/>
      <c r="F12" s="4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>
      <c r="A13" s="45" t="s">
        <v>39</v>
      </c>
      <c r="B13" s="47" t="str">
        <f>VLOOKUP(A13,'Sprint Planning'!B:C,2,0)</f>
        <v>Épicas</v>
      </c>
      <c r="C13" s="12"/>
      <c r="D13" s="12"/>
      <c r="E13" s="49"/>
      <c r="F13" s="49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>
      <c r="A14" s="45" t="s">
        <v>41</v>
      </c>
      <c r="B14" s="47" t="str">
        <f>VLOOKUP(A14,'Sprint Planning'!B:C,2,0)</f>
        <v>Historias de usuario</v>
      </c>
      <c r="C14" s="12"/>
      <c r="D14" s="12"/>
      <c r="E14" s="48"/>
      <c r="F14" s="48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>
      <c r="A15" s="45" t="s">
        <v>43</v>
      </c>
      <c r="B15" s="47" t="str">
        <f>VLOOKUP(A15,'Sprint Planning'!B:C,2,0)</f>
        <v>Impact Mapping</v>
      </c>
      <c r="C15" s="12"/>
      <c r="D15" s="12"/>
      <c r="E15" s="49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>
      <c r="A16" s="45" t="s">
        <v>45</v>
      </c>
      <c r="B16" s="47" t="str">
        <f>VLOOKUP(A16,'Sprint Planning'!B:C,2,0)</f>
        <v>Product Backlog Priorizado</v>
      </c>
      <c r="C16" s="12"/>
      <c r="D16" s="12"/>
      <c r="E16" s="48"/>
      <c r="F16" s="48"/>
      <c r="G16" s="48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>
      <c r="A17" s="45" t="s">
        <v>47</v>
      </c>
      <c r="B17" s="47" t="str">
        <f>VLOOKUP(A17,'Sprint Planning'!B:C,2,0)</f>
        <v>Sprint Backlog</v>
      </c>
      <c r="C17" s="12"/>
      <c r="D17" s="12"/>
      <c r="E17" s="49"/>
      <c r="F17" s="49"/>
      <c r="G17" s="49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>
      <c r="A18" s="45" t="s">
        <v>49</v>
      </c>
      <c r="B18" s="47" t="str">
        <f>VLOOKUP(A18,'Sprint Planning'!B:C,2,0)</f>
        <v>Planning Poker</v>
      </c>
      <c r="C18" s="12"/>
      <c r="D18" s="12"/>
      <c r="E18" s="48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>
      <c r="A19" s="45" t="s">
        <v>51</v>
      </c>
      <c r="B19" s="47" t="str">
        <f>VLOOKUP(A19,'Sprint Planning'!B:C,2,0)</f>
        <v>Definición de proyecto FASE 1 APT 2.0</v>
      </c>
      <c r="C19" s="49"/>
      <c r="D19" s="49"/>
      <c r="E19" s="49"/>
      <c r="F19" s="49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>
      <c r="A20" s="45" t="s">
        <v>53</v>
      </c>
      <c r="B20" s="47" t="str">
        <f>VLOOKUP(A20,'Sprint Planning'!B:C,2,0)</f>
        <v>Reunión retrospectiva Sprint 0</v>
      </c>
      <c r="C20" s="12"/>
      <c r="D20" s="12"/>
      <c r="E20" s="12"/>
      <c r="F20" s="12"/>
      <c r="G20" s="48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>
      <c r="A21" s="50"/>
      <c r="B21" s="51" t="s">
        <v>235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5"/>
    </row>
    <row r="22">
      <c r="A22" s="45" t="s">
        <v>57</v>
      </c>
      <c r="B22" s="47" t="str">
        <f>VLOOKUP(A22,'Sprint Planning'!B:C,2,0)</f>
        <v>Casos de Uso</v>
      </c>
      <c r="C22" s="12"/>
      <c r="D22" s="12"/>
      <c r="E22" s="12"/>
      <c r="F22" s="12"/>
      <c r="G22" s="48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>
      <c r="A23" s="45" t="s">
        <v>59</v>
      </c>
      <c r="B23" s="47" t="str">
        <f>VLOOKUP(A23,'Sprint Planning'!B:C,2,0)</f>
        <v>Mockups Aplicación Web</v>
      </c>
      <c r="C23" s="12"/>
      <c r="D23" s="12"/>
      <c r="E23" s="12"/>
      <c r="F23" s="12"/>
      <c r="G23" s="49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>
      <c r="A24" s="45" t="s">
        <v>61</v>
      </c>
      <c r="B24" s="47" t="str">
        <f>VLOOKUP(A24,'Sprint Planning'!B:C,2,0)</f>
        <v>Mockups Sitio Web</v>
      </c>
      <c r="C24" s="12"/>
      <c r="D24" s="12"/>
      <c r="E24" s="12"/>
      <c r="F24" s="12"/>
      <c r="G24" s="48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>
      <c r="A25" s="45" t="s">
        <v>63</v>
      </c>
      <c r="B25" s="52" t="str">
        <f>VLOOKUP(A25,'Sprint Planning'!B:C,2,0)</f>
        <v>Impediment Log</v>
      </c>
      <c r="C25" s="12"/>
      <c r="D25" s="12"/>
      <c r="E25" s="12"/>
      <c r="F25" s="12"/>
      <c r="G25" s="49"/>
      <c r="H25" s="49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>
      <c r="A26" s="45" t="s">
        <v>65</v>
      </c>
      <c r="B26" s="47" t="str">
        <f>VLOOKUP(A26,'Sprint Planning'!B:C,2,0)</f>
        <v>Arquitectura de BD</v>
      </c>
      <c r="C26" s="12"/>
      <c r="D26" s="12"/>
      <c r="E26" s="12"/>
      <c r="F26" s="12"/>
      <c r="G26" s="48"/>
      <c r="H26" s="48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>
      <c r="A27" s="45" t="s">
        <v>67</v>
      </c>
      <c r="B27" s="47" t="str">
        <f>VLOOKUP(A27,'Sprint Planning'!B:C,2,0)</f>
        <v>Reunión Retrospectiva Sprint 01</v>
      </c>
      <c r="C27" s="12"/>
      <c r="D27" s="12"/>
      <c r="E27" s="12"/>
      <c r="F27" s="12"/>
      <c r="G27" s="12"/>
      <c r="H27" s="49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>
      <c r="A28" s="50"/>
      <c r="B28" s="51" t="s">
        <v>236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5"/>
    </row>
    <row r="29">
      <c r="A29" s="45" t="s">
        <v>71</v>
      </c>
      <c r="B29" s="53" t="str">
        <f>VLOOKUP(A29,'Sprint Planning'!B:C,2,0)</f>
        <v>Iniciar sesión en la aplicación con credenciales seguras para acceder a las funcionalidades de gestión de derivaciones - E01-HU01</v>
      </c>
      <c r="C29" s="12"/>
      <c r="D29" s="12"/>
      <c r="E29" s="12"/>
      <c r="F29" s="12"/>
      <c r="G29" s="12"/>
      <c r="H29" s="54"/>
      <c r="I29" s="54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>
      <c r="A30" s="45" t="s">
        <v>73</v>
      </c>
      <c r="B30" s="53" t="str">
        <f>VLOOKUP(A30,'Sprint Planning'!B:C,2,0)</f>
        <v>Login</v>
      </c>
      <c r="C30" s="12"/>
      <c r="D30" s="12"/>
      <c r="E30" s="12"/>
      <c r="F30" s="12"/>
      <c r="G30" s="12"/>
      <c r="H30" s="55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>
      <c r="A31" s="45" t="s">
        <v>75</v>
      </c>
      <c r="B31" s="53" t="str">
        <f>VLOOKUP(A31,'Sprint Planning'!B:C,2,0)</f>
        <v>Login - Bloqueo de cuentas</v>
      </c>
      <c r="C31" s="12"/>
      <c r="D31" s="12"/>
      <c r="E31" s="12"/>
      <c r="F31" s="12"/>
      <c r="G31" s="12"/>
      <c r="H31" s="55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>
      <c r="A32" s="45" t="s">
        <v>77</v>
      </c>
      <c r="B32" s="53" t="str">
        <f>VLOOKUP(A32,'Sprint Planning'!B:C,2,0)</f>
        <v>Reestablecimiento de contraseña</v>
      </c>
      <c r="C32" s="12"/>
      <c r="D32" s="12"/>
      <c r="E32" s="12"/>
      <c r="F32" s="12"/>
      <c r="G32" s="12"/>
      <c r="H32" s="55"/>
      <c r="I32" s="55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>
      <c r="A33" s="45" t="s">
        <v>79</v>
      </c>
      <c r="B33" s="53" t="str">
        <f>VLOOKUP(A33,'Sprint Planning'!B:C,2,0)</f>
        <v>Redirecciones</v>
      </c>
      <c r="C33" s="12"/>
      <c r="D33" s="12"/>
      <c r="E33" s="12"/>
      <c r="F33" s="12"/>
      <c r="G33" s="12"/>
      <c r="H33" s="55"/>
      <c r="I33" s="55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>
      <c r="A34" s="45" t="s">
        <v>81</v>
      </c>
      <c r="B34" s="53" t="str">
        <f>VLOOKUP(A34,'Sprint Planning'!B:C,2,0)</f>
        <v>Vistas - Login</v>
      </c>
      <c r="C34" s="12"/>
      <c r="D34" s="12"/>
      <c r="E34" s="12"/>
      <c r="F34" s="12"/>
      <c r="G34" s="12"/>
      <c r="H34" s="55"/>
      <c r="I34" s="55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>
      <c r="A35" s="45" t="s">
        <v>83</v>
      </c>
      <c r="B35" s="53" t="str">
        <f>VLOOKUP(A35,'Sprint Planning'!B:C,2,0)</f>
        <v>Vistas - Error</v>
      </c>
      <c r="C35" s="12"/>
      <c r="D35" s="12"/>
      <c r="E35" s="12"/>
      <c r="F35" s="12"/>
      <c r="G35" s="12"/>
      <c r="H35" s="55"/>
      <c r="I35" s="55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>
      <c r="A36" s="45" t="s">
        <v>85</v>
      </c>
      <c r="B36" s="53" t="str">
        <f>VLOOKUP(A36,'Sprint Planning'!B:C,2,0)</f>
        <v>Creación del proceso de derivación escolar - E01-HU02</v>
      </c>
      <c r="C36" s="12"/>
      <c r="D36" s="12"/>
      <c r="E36" s="12"/>
      <c r="F36" s="12"/>
      <c r="G36" s="12"/>
      <c r="H36" s="12"/>
      <c r="I36" s="54"/>
      <c r="J36" s="54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>
      <c r="A37" s="45" t="s">
        <v>89</v>
      </c>
      <c r="B37" s="53" t="str">
        <f>VLOOKUP(A37,'Sprint Planning'!B:C,2,0)</f>
        <v>Rol - Usuario</v>
      </c>
      <c r="C37" s="12"/>
      <c r="D37" s="12"/>
      <c r="E37" s="12"/>
      <c r="F37" s="12"/>
      <c r="G37" s="12"/>
      <c r="H37" s="12"/>
      <c r="I37" s="55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ht="15.0" customHeight="1">
      <c r="A38" s="45" t="s">
        <v>91</v>
      </c>
      <c r="B38" s="53" t="str">
        <f>VLOOKUP(A38,'Sprint Planning'!B:C,2,0)</f>
        <v>Rol - Admin</v>
      </c>
      <c r="C38" s="12"/>
      <c r="D38" s="12"/>
      <c r="E38" s="12"/>
      <c r="F38" s="12"/>
      <c r="G38" s="12"/>
      <c r="H38" s="12"/>
      <c r="I38" s="55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>
      <c r="A39" s="45" t="s">
        <v>93</v>
      </c>
      <c r="B39" s="53" t="str">
        <f>VLOOKUP(A39,'Sprint Planning'!B:C,2,0)</f>
        <v>Rol - Convivencia</v>
      </c>
      <c r="C39" s="12"/>
      <c r="D39" s="12"/>
      <c r="E39" s="12"/>
      <c r="F39" s="12"/>
      <c r="G39" s="12"/>
      <c r="H39" s="12"/>
      <c r="I39" s="55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>
      <c r="A40" s="45" t="s">
        <v>95</v>
      </c>
      <c r="B40" s="53" t="str">
        <f>VLOOKUP(A40,'Sprint Planning'!B:C,2,0)</f>
        <v>Vista - Usuario</v>
      </c>
      <c r="C40" s="56"/>
      <c r="D40" s="56"/>
      <c r="E40" s="56"/>
      <c r="F40" s="56"/>
      <c r="G40" s="56"/>
      <c r="H40" s="56"/>
      <c r="I40" s="56"/>
      <c r="J40" s="55"/>
      <c r="K40" s="56"/>
      <c r="L40" s="56"/>
      <c r="M40" s="56"/>
      <c r="N40" s="12"/>
      <c r="O40" s="12"/>
      <c r="P40" s="12"/>
      <c r="Q40" s="56"/>
      <c r="R40" s="56"/>
      <c r="S40" s="56"/>
      <c r="T40" s="56"/>
    </row>
    <row r="41">
      <c r="A41" s="45" t="s">
        <v>97</v>
      </c>
      <c r="B41" s="53" t="str">
        <f>VLOOKUP(A41,'Sprint Planning'!B:C,2,0)</f>
        <v>Vista - Admin</v>
      </c>
      <c r="C41" s="56"/>
      <c r="D41" s="56"/>
      <c r="E41" s="56"/>
      <c r="F41" s="56"/>
      <c r="G41" s="56"/>
      <c r="H41" s="56"/>
      <c r="I41" s="56"/>
      <c r="J41" s="55"/>
      <c r="K41" s="56"/>
      <c r="L41" s="56"/>
      <c r="M41" s="56"/>
      <c r="N41" s="12"/>
      <c r="O41" s="12"/>
      <c r="P41" s="12"/>
      <c r="Q41" s="56"/>
      <c r="R41" s="56"/>
      <c r="S41" s="56"/>
      <c r="T41" s="56"/>
    </row>
    <row r="42">
      <c r="A42" s="45" t="s">
        <v>99</v>
      </c>
      <c r="B42" s="53" t="str">
        <f>VLOOKUP(A42,'Sprint Planning'!B:C,2,0)</f>
        <v>Vista - Derivador</v>
      </c>
      <c r="C42" s="56"/>
      <c r="D42" s="56"/>
      <c r="E42" s="56"/>
      <c r="F42" s="56"/>
      <c r="G42" s="56"/>
      <c r="H42" s="56"/>
      <c r="I42" s="56"/>
      <c r="J42" s="55"/>
      <c r="K42" s="56"/>
      <c r="L42" s="56"/>
      <c r="M42" s="56"/>
      <c r="N42" s="12"/>
      <c r="O42" s="12"/>
      <c r="P42" s="12"/>
      <c r="Q42" s="56"/>
      <c r="R42" s="56"/>
      <c r="S42" s="56"/>
      <c r="T42" s="56"/>
    </row>
    <row r="43">
      <c r="A43" s="45" t="s">
        <v>101</v>
      </c>
      <c r="B43" s="53" t="str">
        <f>VLOOKUP(A43,'Sprint Planning'!B:C,2,0)</f>
        <v>Agregar, editar y eliminar derivaciones escolares - E01-HU03</v>
      </c>
      <c r="C43" s="56"/>
      <c r="D43" s="56"/>
      <c r="E43" s="56"/>
      <c r="F43" s="56"/>
      <c r="G43" s="56"/>
      <c r="H43" s="56"/>
      <c r="I43" s="56"/>
      <c r="J43" s="54"/>
      <c r="K43" s="54"/>
      <c r="L43" s="56"/>
      <c r="M43" s="56"/>
      <c r="N43" s="12"/>
      <c r="O43" s="12"/>
      <c r="P43" s="12"/>
      <c r="Q43" s="56"/>
      <c r="R43" s="56"/>
      <c r="S43" s="56"/>
      <c r="T43" s="56"/>
    </row>
    <row r="44">
      <c r="A44" s="45" t="s">
        <v>104</v>
      </c>
      <c r="B44" s="53" t="str">
        <f>VLOOKUP(A44,'Sprint Planning'!B:C,2,0)</f>
        <v>Derivación - Crear</v>
      </c>
      <c r="C44" s="56"/>
      <c r="D44" s="56"/>
      <c r="E44" s="56"/>
      <c r="F44" s="56"/>
      <c r="G44" s="56"/>
      <c r="H44" s="56"/>
      <c r="I44" s="56"/>
      <c r="J44" s="55"/>
      <c r="K44" s="56"/>
      <c r="L44" s="56"/>
      <c r="M44" s="56"/>
      <c r="N44" s="12"/>
      <c r="O44" s="12"/>
      <c r="P44" s="12"/>
      <c r="Q44" s="56"/>
      <c r="R44" s="56"/>
      <c r="S44" s="56"/>
      <c r="T44" s="56"/>
    </row>
    <row r="45">
      <c r="A45" s="45" t="s">
        <v>106</v>
      </c>
      <c r="B45" s="53" t="str">
        <f>VLOOKUP(A45,'Sprint Planning'!B:C,2,0)</f>
        <v>Derivación - Editar</v>
      </c>
      <c r="C45" s="56"/>
      <c r="D45" s="56"/>
      <c r="E45" s="56"/>
      <c r="F45" s="56"/>
      <c r="G45" s="56"/>
      <c r="H45" s="56"/>
      <c r="I45" s="56"/>
      <c r="J45" s="55"/>
      <c r="K45" s="56"/>
      <c r="L45" s="56"/>
      <c r="M45" s="56"/>
      <c r="N45" s="12"/>
      <c r="O45" s="12"/>
      <c r="P45" s="12"/>
      <c r="Q45" s="56"/>
      <c r="R45" s="56"/>
      <c r="S45" s="56"/>
      <c r="T45" s="56"/>
    </row>
    <row r="46">
      <c r="A46" s="45" t="s">
        <v>108</v>
      </c>
      <c r="B46" s="53" t="str">
        <f>VLOOKUP(A46,'Sprint Planning'!B:C,2,0)</f>
        <v>Derivación - Eliminar</v>
      </c>
      <c r="C46" s="56"/>
      <c r="D46" s="56"/>
      <c r="E46" s="56"/>
      <c r="F46" s="56"/>
      <c r="G46" s="56"/>
      <c r="H46" s="56"/>
      <c r="I46" s="56"/>
      <c r="J46" s="55"/>
      <c r="K46" s="56"/>
      <c r="L46" s="56"/>
      <c r="M46" s="56"/>
      <c r="N46" s="12"/>
      <c r="O46" s="12"/>
      <c r="P46" s="12"/>
      <c r="Q46" s="56"/>
      <c r="R46" s="56"/>
      <c r="S46" s="56"/>
      <c r="T46" s="56"/>
    </row>
    <row r="47">
      <c r="A47" s="45" t="s">
        <v>110</v>
      </c>
      <c r="B47" s="53" t="str">
        <f>VLOOKUP(A47,'Sprint Planning'!B:C,2,0)</f>
        <v>Notificaciones</v>
      </c>
      <c r="C47" s="56"/>
      <c r="D47" s="56"/>
      <c r="E47" s="56"/>
      <c r="F47" s="56"/>
      <c r="G47" s="56"/>
      <c r="H47" s="56"/>
      <c r="I47" s="56"/>
      <c r="J47" s="55"/>
      <c r="K47" s="56"/>
      <c r="L47" s="56"/>
      <c r="M47" s="56"/>
      <c r="N47" s="12"/>
      <c r="O47" s="12"/>
      <c r="P47" s="12"/>
      <c r="Q47" s="56"/>
      <c r="R47" s="56"/>
      <c r="S47" s="56"/>
      <c r="T47" s="56"/>
    </row>
    <row r="48">
      <c r="A48" s="45" t="s">
        <v>112</v>
      </c>
      <c r="B48" s="53" t="str">
        <f>VLOOKUP(A48,'Sprint Planning'!B:C,2,0)</f>
        <v>Log</v>
      </c>
      <c r="C48" s="56"/>
      <c r="D48" s="56"/>
      <c r="E48" s="56"/>
      <c r="F48" s="56"/>
      <c r="G48" s="56"/>
      <c r="H48" s="56"/>
      <c r="I48" s="56"/>
      <c r="J48" s="55"/>
      <c r="K48" s="55"/>
      <c r="L48" s="56"/>
      <c r="M48" s="56"/>
      <c r="N48" s="12"/>
      <c r="O48" s="12"/>
      <c r="P48" s="12"/>
      <c r="Q48" s="56"/>
      <c r="R48" s="56"/>
      <c r="S48" s="56"/>
      <c r="T48" s="56"/>
    </row>
    <row r="49">
      <c r="A49" s="45" t="s">
        <v>114</v>
      </c>
      <c r="B49" s="53" t="str">
        <f>VLOOKUP(A49,'Sprint Planning'!B:C,2,0)</f>
        <v>Inicio y consulta de derivaciones - E04-HU01</v>
      </c>
      <c r="C49" s="56"/>
      <c r="D49" s="56"/>
      <c r="E49" s="56"/>
      <c r="F49" s="56"/>
      <c r="G49" s="56"/>
      <c r="H49" s="56"/>
      <c r="I49" s="56"/>
      <c r="J49" s="56"/>
      <c r="K49" s="54"/>
      <c r="L49" s="56"/>
      <c r="M49" s="56"/>
      <c r="N49" s="12"/>
      <c r="O49" s="12"/>
      <c r="P49" s="12"/>
      <c r="Q49" s="56"/>
      <c r="R49" s="56"/>
      <c r="S49" s="56"/>
      <c r="T49" s="56"/>
    </row>
    <row r="50">
      <c r="A50" s="45" t="s">
        <v>116</v>
      </c>
      <c r="B50" s="53" t="str">
        <f>VLOOKUP(A50,'Sprint Planning'!B:C,2,0)</f>
        <v>Método de inicio de derivación</v>
      </c>
      <c r="C50" s="56"/>
      <c r="D50" s="56"/>
      <c r="E50" s="56"/>
      <c r="F50" s="56"/>
      <c r="G50" s="56"/>
      <c r="H50" s="56"/>
      <c r="I50" s="56"/>
      <c r="J50" s="56"/>
      <c r="K50" s="55"/>
      <c r="L50" s="56"/>
      <c r="M50" s="56"/>
      <c r="N50" s="12"/>
      <c r="O50" s="12"/>
      <c r="P50" s="12"/>
      <c r="Q50" s="56"/>
      <c r="R50" s="56"/>
      <c r="S50" s="56"/>
      <c r="T50" s="56"/>
    </row>
    <row r="51">
      <c r="A51" s="45" t="s">
        <v>118</v>
      </c>
      <c r="B51" s="53" t="str">
        <f>VLOOKUP(A51,'Sprint Planning'!B:C,2,0)</f>
        <v>Consulta de derivación por roles</v>
      </c>
      <c r="C51" s="56"/>
      <c r="D51" s="56"/>
      <c r="E51" s="56"/>
      <c r="F51" s="56"/>
      <c r="G51" s="56"/>
      <c r="H51" s="56"/>
      <c r="I51" s="56"/>
      <c r="J51" s="56"/>
      <c r="K51" s="55"/>
      <c r="L51" s="56"/>
      <c r="M51" s="56"/>
      <c r="N51" s="12"/>
      <c r="O51" s="12"/>
      <c r="P51" s="12"/>
      <c r="Q51" s="56"/>
      <c r="R51" s="56"/>
      <c r="S51" s="56"/>
      <c r="T51" s="56"/>
    </row>
    <row r="52">
      <c r="A52" s="45" t="s">
        <v>120</v>
      </c>
      <c r="B52" s="53" t="str">
        <f>VLOOKUP(A52,'Sprint Planning'!B:C,2,0)</f>
        <v>Gestión de derivaciones - E04-HU02 </v>
      </c>
      <c r="C52" s="56"/>
      <c r="D52" s="56"/>
      <c r="E52" s="56"/>
      <c r="F52" s="56"/>
      <c r="G52" s="56"/>
      <c r="H52" s="56"/>
      <c r="I52" s="56"/>
      <c r="J52" s="56"/>
      <c r="K52" s="54"/>
      <c r="L52" s="56"/>
      <c r="M52" s="56"/>
      <c r="N52" s="12"/>
      <c r="O52" s="12"/>
      <c r="P52" s="12"/>
      <c r="Q52" s="56"/>
      <c r="R52" s="56"/>
      <c r="S52" s="56"/>
      <c r="T52" s="56"/>
    </row>
    <row r="53">
      <c r="A53" s="45" t="s">
        <v>122</v>
      </c>
      <c r="B53" s="53" t="str">
        <f>VLOOKUP(A53,'Sprint Planning'!B:C,2,0)</f>
        <v>Método - Consulta por rol</v>
      </c>
      <c r="C53" s="56"/>
      <c r="D53" s="56"/>
      <c r="E53" s="56"/>
      <c r="F53" s="56"/>
      <c r="G53" s="56"/>
      <c r="H53" s="56"/>
      <c r="I53" s="56"/>
      <c r="J53" s="56"/>
      <c r="K53" s="55"/>
      <c r="L53" s="56"/>
      <c r="M53" s="56"/>
      <c r="N53" s="12"/>
      <c r="O53" s="12"/>
      <c r="P53" s="12"/>
      <c r="Q53" s="56"/>
      <c r="R53" s="56"/>
      <c r="S53" s="56"/>
      <c r="T53" s="56"/>
    </row>
    <row r="54">
      <c r="A54" s="45" t="s">
        <v>124</v>
      </c>
      <c r="B54" s="53" t="str">
        <f>VLOOKUP(A54,'Sprint Planning'!B:C,2,0)</f>
        <v>Método - Estado de derivación</v>
      </c>
      <c r="C54" s="56"/>
      <c r="D54" s="56"/>
      <c r="E54" s="56"/>
      <c r="F54" s="56"/>
      <c r="G54" s="56"/>
      <c r="H54" s="56"/>
      <c r="I54" s="56"/>
      <c r="J54" s="56"/>
      <c r="K54" s="55"/>
      <c r="L54" s="56"/>
      <c r="M54" s="56"/>
      <c r="N54" s="12"/>
      <c r="O54" s="12"/>
      <c r="P54" s="12"/>
      <c r="Q54" s="56"/>
      <c r="R54" s="56"/>
      <c r="S54" s="56"/>
      <c r="T54" s="56"/>
    </row>
    <row r="55">
      <c r="A55" s="45" t="s">
        <v>126</v>
      </c>
      <c r="B55" s="53" t="str">
        <f>VLOOKUP(A55,'Sprint Planning'!B:C,2,0)</f>
        <v>Método - Reasignación de derivación</v>
      </c>
      <c r="C55" s="56"/>
      <c r="D55" s="56"/>
      <c r="E55" s="56"/>
      <c r="F55" s="56"/>
      <c r="G55" s="56"/>
      <c r="H55" s="56"/>
      <c r="I55" s="56"/>
      <c r="J55" s="56"/>
      <c r="K55" s="55"/>
      <c r="L55" s="56"/>
      <c r="M55" s="56"/>
      <c r="N55" s="12"/>
      <c r="O55" s="12"/>
      <c r="P55" s="12"/>
      <c r="Q55" s="56"/>
      <c r="R55" s="56"/>
      <c r="S55" s="56"/>
      <c r="T55" s="56"/>
    </row>
    <row r="56">
      <c r="A56" s="45" t="s">
        <v>128</v>
      </c>
      <c r="B56" s="53" t="str">
        <f>VLOOKUP(A56,'Sprint Planning'!B:C,2,0)</f>
        <v>Método - Eliminación de derivación</v>
      </c>
      <c r="C56" s="56"/>
      <c r="D56" s="56"/>
      <c r="E56" s="56"/>
      <c r="F56" s="56"/>
      <c r="G56" s="56"/>
      <c r="H56" s="56"/>
      <c r="I56" s="56"/>
      <c r="J56" s="56"/>
      <c r="K56" s="55"/>
      <c r="L56" s="56"/>
      <c r="M56" s="56"/>
      <c r="N56" s="12"/>
      <c r="O56" s="12"/>
      <c r="P56" s="12"/>
      <c r="Q56" s="56"/>
      <c r="R56" s="56"/>
      <c r="S56" s="56"/>
      <c r="T56" s="56"/>
    </row>
    <row r="57">
      <c r="A57" s="45" t="s">
        <v>130</v>
      </c>
      <c r="B57" s="53" t="str">
        <f>VLOOKUP(A57,'Sprint Planning'!B:C,2,0)</f>
        <v>Historial de derivaciones</v>
      </c>
      <c r="C57" s="56"/>
      <c r="D57" s="56"/>
      <c r="E57" s="56"/>
      <c r="F57" s="56"/>
      <c r="G57" s="56"/>
      <c r="H57" s="56"/>
      <c r="I57" s="56"/>
      <c r="J57" s="56"/>
      <c r="K57" s="55"/>
      <c r="L57" s="56"/>
      <c r="M57" s="56"/>
      <c r="N57" s="12"/>
      <c r="O57" s="12"/>
      <c r="P57" s="12"/>
      <c r="Q57" s="56"/>
      <c r="R57" s="56"/>
      <c r="S57" s="56"/>
      <c r="T57" s="56"/>
    </row>
    <row r="58">
      <c r="A58" s="45" t="s">
        <v>132</v>
      </c>
      <c r="B58" s="53" t="str">
        <f>VLOOKUP(A58,'Sprint Planning'!B:C,2,0)</f>
        <v>Log</v>
      </c>
      <c r="C58" s="56"/>
      <c r="D58" s="56"/>
      <c r="E58" s="56"/>
      <c r="F58" s="56"/>
      <c r="G58" s="56"/>
      <c r="H58" s="56"/>
      <c r="I58" s="56"/>
      <c r="J58" s="56"/>
      <c r="K58" s="55"/>
      <c r="L58" s="56"/>
      <c r="M58" s="56"/>
      <c r="N58" s="12"/>
      <c r="O58" s="12"/>
      <c r="P58" s="12"/>
      <c r="Q58" s="56"/>
      <c r="R58" s="56"/>
      <c r="S58" s="56"/>
      <c r="T58" s="56"/>
    </row>
    <row r="59">
      <c r="A59" s="45" t="s">
        <v>133</v>
      </c>
      <c r="B59" s="53" t="str">
        <f>VLOOKUP(A59,'Sprint Planning'!B:C,2,0)</f>
        <v>Reportes</v>
      </c>
      <c r="C59" s="56"/>
      <c r="D59" s="56"/>
      <c r="E59" s="56"/>
      <c r="F59" s="56"/>
      <c r="G59" s="56"/>
      <c r="H59" s="56"/>
      <c r="I59" s="56"/>
      <c r="J59" s="56"/>
      <c r="K59" s="55"/>
      <c r="L59" s="56"/>
      <c r="M59" s="56"/>
      <c r="N59" s="12"/>
      <c r="O59" s="12"/>
      <c r="P59" s="12"/>
      <c r="Q59" s="56"/>
      <c r="R59" s="56"/>
      <c r="S59" s="56"/>
      <c r="T59" s="56"/>
    </row>
    <row r="60">
      <c r="A60" s="45" t="s">
        <v>135</v>
      </c>
      <c r="B60" s="53" t="str">
        <f>VLOOKUP(A60,'Sprint Planning'!B:C,2,0)</f>
        <v>Vistas</v>
      </c>
      <c r="C60" s="56"/>
      <c r="D60" s="56"/>
      <c r="E60" s="56"/>
      <c r="F60" s="56"/>
      <c r="G60" s="56"/>
      <c r="H60" s="56"/>
      <c r="I60" s="56"/>
      <c r="J60" s="56"/>
      <c r="K60" s="55"/>
      <c r="L60" s="56"/>
      <c r="M60" s="56"/>
      <c r="N60" s="12"/>
      <c r="O60" s="12"/>
      <c r="P60" s="12"/>
      <c r="Q60" s="56"/>
      <c r="R60" s="56"/>
      <c r="S60" s="56"/>
      <c r="T60" s="56"/>
    </row>
    <row r="61">
      <c r="A61" s="45" t="s">
        <v>137</v>
      </c>
      <c r="B61" s="53" t="str">
        <f>VLOOKUP(A61,'Sprint Planning'!B:C,2,0)</f>
        <v>Sistema de creación y administración de cuentas - E03-HU01</v>
      </c>
      <c r="C61" s="56"/>
      <c r="D61" s="56"/>
      <c r="E61" s="56"/>
      <c r="F61" s="56"/>
      <c r="G61" s="56"/>
      <c r="H61" s="56"/>
      <c r="I61" s="56"/>
      <c r="J61" s="56"/>
      <c r="K61" s="54"/>
      <c r="L61" s="54"/>
      <c r="M61" s="56"/>
      <c r="N61" s="12"/>
      <c r="O61" s="12"/>
      <c r="P61" s="12"/>
      <c r="Q61" s="56"/>
      <c r="R61" s="56"/>
      <c r="S61" s="56"/>
      <c r="T61" s="56"/>
    </row>
    <row r="62">
      <c r="A62" s="45" t="s">
        <v>139</v>
      </c>
      <c r="B62" s="53" t="str">
        <f>VLOOKUP(A62,'Sprint Planning'!B:C,2,0)</f>
        <v>Administración - Crear cuenta</v>
      </c>
      <c r="C62" s="56"/>
      <c r="D62" s="56"/>
      <c r="E62" s="56"/>
      <c r="F62" s="56"/>
      <c r="G62" s="56"/>
      <c r="H62" s="56"/>
      <c r="I62" s="56"/>
      <c r="J62" s="56"/>
      <c r="K62" s="55"/>
      <c r="L62" s="56"/>
      <c r="M62" s="56"/>
      <c r="N62" s="12"/>
      <c r="O62" s="12"/>
      <c r="P62" s="12"/>
      <c r="Q62" s="56"/>
      <c r="R62" s="56"/>
      <c r="S62" s="56"/>
      <c r="T62" s="56"/>
    </row>
    <row r="63">
      <c r="A63" s="45" t="s">
        <v>141</v>
      </c>
      <c r="B63" s="53" t="str">
        <f>VLOOKUP(A63,'Sprint Planning'!B:C,2,0)</f>
        <v>Administración - Editar cuenta</v>
      </c>
      <c r="C63" s="56"/>
      <c r="D63" s="56"/>
      <c r="E63" s="56"/>
      <c r="F63" s="56"/>
      <c r="G63" s="56"/>
      <c r="H63" s="56"/>
      <c r="I63" s="56"/>
      <c r="J63" s="56"/>
      <c r="K63" s="55"/>
      <c r="L63" s="56"/>
      <c r="M63" s="56"/>
      <c r="N63" s="12"/>
      <c r="O63" s="12"/>
      <c r="P63" s="12"/>
      <c r="Q63" s="56"/>
      <c r="R63" s="56"/>
      <c r="S63" s="56"/>
      <c r="T63" s="56"/>
    </row>
    <row r="64">
      <c r="A64" s="45" t="s">
        <v>143</v>
      </c>
      <c r="B64" s="53" t="str">
        <f>VLOOKUP(A64,'Sprint Planning'!B:C,2,0)</f>
        <v>Administración - Borrar cuenta</v>
      </c>
      <c r="C64" s="56"/>
      <c r="D64" s="56"/>
      <c r="E64" s="56"/>
      <c r="F64" s="56"/>
      <c r="G64" s="56"/>
      <c r="H64" s="56"/>
      <c r="I64" s="56"/>
      <c r="J64" s="56"/>
      <c r="K64" s="55"/>
      <c r="L64" s="55"/>
      <c r="M64" s="56"/>
      <c r="N64" s="12"/>
      <c r="O64" s="12"/>
      <c r="P64" s="12"/>
      <c r="Q64" s="56"/>
      <c r="R64" s="56"/>
      <c r="S64" s="56"/>
      <c r="T64" s="56"/>
    </row>
    <row r="65">
      <c r="A65" s="45" t="s">
        <v>145</v>
      </c>
      <c r="B65" s="53" t="str">
        <f>VLOOKUP(A65,'Sprint Planning'!B:C,2,0)</f>
        <v>Vistas</v>
      </c>
      <c r="C65" s="56"/>
      <c r="D65" s="56"/>
      <c r="E65" s="56"/>
      <c r="F65" s="56"/>
      <c r="G65" s="56"/>
      <c r="H65" s="56"/>
      <c r="I65" s="56"/>
      <c r="J65" s="56"/>
      <c r="K65" s="56"/>
      <c r="L65" s="55"/>
      <c r="M65" s="56"/>
      <c r="N65" s="12"/>
      <c r="O65" s="12"/>
      <c r="P65" s="12"/>
      <c r="Q65" s="56"/>
      <c r="R65" s="56"/>
      <c r="S65" s="56"/>
      <c r="T65" s="56"/>
    </row>
    <row r="66">
      <c r="A66" s="57" t="s">
        <v>146</v>
      </c>
      <c r="B66" s="53" t="str">
        <f>VLOOKUP(A66,'Sprint Planning'!B:C,2,0)</f>
        <v>Reunión retrospectiva Sprint 2</v>
      </c>
      <c r="C66" s="56"/>
      <c r="D66" s="56"/>
      <c r="E66" s="56"/>
      <c r="F66" s="56"/>
      <c r="G66" s="56"/>
      <c r="H66" s="56"/>
      <c r="I66" s="56"/>
      <c r="J66" s="56"/>
      <c r="K66" s="56"/>
      <c r="L66" s="54"/>
      <c r="M66" s="56"/>
      <c r="N66" s="12"/>
      <c r="O66" s="12"/>
      <c r="P66" s="12"/>
      <c r="Q66" s="56"/>
      <c r="R66" s="56"/>
      <c r="S66" s="56"/>
      <c r="T66" s="56"/>
    </row>
    <row r="67">
      <c r="A67" s="58"/>
      <c r="B67" s="59" t="s">
        <v>88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5"/>
    </row>
    <row r="68">
      <c r="A68" s="60" t="s">
        <v>150</v>
      </c>
      <c r="B68" s="53" t="str">
        <f>VLOOKUP(A68,'Sprint Planning'!B:C,2,0)</f>
        <v>Actualización automática de la base de datos - E02-HU01</v>
      </c>
      <c r="C68" s="56"/>
      <c r="D68" s="56"/>
      <c r="E68" s="56"/>
      <c r="F68" s="56"/>
      <c r="G68" s="56"/>
      <c r="H68" s="56"/>
      <c r="I68" s="56"/>
      <c r="J68" s="56"/>
      <c r="K68" s="56"/>
      <c r="L68" s="54"/>
      <c r="M68" s="56"/>
      <c r="N68" s="56"/>
      <c r="O68" s="56"/>
      <c r="P68" s="12"/>
      <c r="Q68" s="56"/>
      <c r="R68" s="56"/>
      <c r="S68" s="56"/>
      <c r="T68" s="56"/>
    </row>
    <row r="69">
      <c r="A69" s="45" t="s">
        <v>152</v>
      </c>
      <c r="B69" s="53" t="str">
        <f>VLOOKUP(A69,'Sprint Planning'!B:C,2,0)</f>
        <v>Actualización automática</v>
      </c>
      <c r="C69" s="56"/>
      <c r="D69" s="56"/>
      <c r="E69" s="56"/>
      <c r="F69" s="56"/>
      <c r="G69" s="56"/>
      <c r="H69" s="56"/>
      <c r="I69" s="56"/>
      <c r="J69" s="56"/>
      <c r="K69" s="56"/>
      <c r="L69" s="55"/>
      <c r="M69" s="56"/>
      <c r="N69" s="56"/>
      <c r="O69" s="56"/>
      <c r="P69" s="12"/>
      <c r="Q69" s="56"/>
      <c r="R69" s="56"/>
      <c r="S69" s="56"/>
      <c r="T69" s="56"/>
    </row>
    <row r="70">
      <c r="A70" s="45" t="s">
        <v>154</v>
      </c>
      <c r="B70" s="53" t="str">
        <f>VLOOKUP(A70,'Sprint Planning'!B:C,2,0)</f>
        <v>Notificaciones de actualización</v>
      </c>
      <c r="C70" s="56"/>
      <c r="D70" s="56"/>
      <c r="E70" s="56"/>
      <c r="F70" s="56"/>
      <c r="G70" s="56"/>
      <c r="H70" s="56"/>
      <c r="I70" s="56"/>
      <c r="J70" s="56"/>
      <c r="K70" s="56"/>
      <c r="L70" s="55"/>
      <c r="M70" s="56"/>
      <c r="N70" s="56"/>
      <c r="O70" s="56"/>
      <c r="P70" s="56"/>
      <c r="Q70" s="56"/>
      <c r="R70" s="56"/>
      <c r="S70" s="56"/>
      <c r="T70" s="56"/>
    </row>
    <row r="71">
      <c r="A71" s="45" t="s">
        <v>156</v>
      </c>
      <c r="B71" s="53" t="str">
        <f>VLOOKUP(A71,'Sprint Planning'!B:C,2,0)</f>
        <v>Seteo de periodicidad de actualización</v>
      </c>
      <c r="C71" s="56"/>
      <c r="D71" s="56"/>
      <c r="E71" s="56"/>
      <c r="F71" s="56"/>
      <c r="G71" s="56"/>
      <c r="H71" s="56"/>
      <c r="I71" s="56"/>
      <c r="J71" s="56"/>
      <c r="K71" s="56"/>
      <c r="L71" s="55"/>
      <c r="M71" s="56"/>
      <c r="N71" s="56"/>
      <c r="O71" s="56"/>
      <c r="P71" s="56"/>
      <c r="Q71" s="56"/>
      <c r="R71" s="56"/>
      <c r="S71" s="56"/>
      <c r="T71" s="56"/>
    </row>
    <row r="72">
      <c r="A72" s="45" t="s">
        <v>158</v>
      </c>
      <c r="B72" s="53" t="str">
        <f>VLOOKUP(A72,'Sprint Planning'!B:C,2,0)</f>
        <v>Back-up</v>
      </c>
      <c r="C72" s="56"/>
      <c r="D72" s="56"/>
      <c r="E72" s="56"/>
      <c r="F72" s="56"/>
      <c r="G72" s="56"/>
      <c r="H72" s="56"/>
      <c r="I72" s="56"/>
      <c r="J72" s="56"/>
      <c r="K72" s="56"/>
      <c r="L72" s="55"/>
      <c r="M72" s="56"/>
      <c r="N72" s="56"/>
      <c r="O72" s="56"/>
      <c r="P72" s="56"/>
      <c r="Q72" s="56"/>
      <c r="R72" s="56"/>
      <c r="S72" s="56"/>
      <c r="T72" s="56"/>
    </row>
    <row r="73">
      <c r="A73" s="45" t="s">
        <v>160</v>
      </c>
      <c r="B73" s="53" t="str">
        <f>VLOOKUP(A73,'Sprint Planning'!B:C,2,0)</f>
        <v>Importar datos de nuevos alumnos desde el sistema SIGE - E02-HU02</v>
      </c>
      <c r="C73" s="56"/>
      <c r="D73" s="56"/>
      <c r="E73" s="56"/>
      <c r="F73" s="56"/>
      <c r="G73" s="56"/>
      <c r="H73" s="56"/>
      <c r="I73" s="56"/>
      <c r="J73" s="56"/>
      <c r="K73" s="56"/>
      <c r="L73" s="54"/>
      <c r="M73" s="54"/>
      <c r="N73" s="56"/>
      <c r="O73" s="56"/>
      <c r="P73" s="56"/>
      <c r="Q73" s="56"/>
      <c r="R73" s="56"/>
      <c r="S73" s="56"/>
      <c r="T73" s="56"/>
    </row>
    <row r="74">
      <c r="A74" s="45" t="s">
        <v>162</v>
      </c>
      <c r="B74" s="53" t="str">
        <f>VLOOKUP(A74,'Sprint Planning'!B:C,2,0)</f>
        <v>Método - Importación datos periódica</v>
      </c>
      <c r="C74" s="56"/>
      <c r="D74" s="56"/>
      <c r="E74" s="56"/>
      <c r="F74" s="56"/>
      <c r="G74" s="56"/>
      <c r="H74" s="56"/>
      <c r="I74" s="56"/>
      <c r="J74" s="56"/>
      <c r="K74" s="56"/>
      <c r="L74" s="55"/>
      <c r="M74" s="56"/>
      <c r="N74" s="56"/>
      <c r="O74" s="56"/>
      <c r="P74" s="56"/>
      <c r="Q74" s="56"/>
      <c r="R74" s="56"/>
      <c r="S74" s="56"/>
      <c r="T74" s="56"/>
    </row>
    <row r="75">
      <c r="A75" s="45" t="s">
        <v>165</v>
      </c>
      <c r="B75" s="53" t="str">
        <f>VLOOKUP(A75,'Sprint Planning'!B:C,2,0)</f>
        <v>Método - Validación de datos</v>
      </c>
      <c r="C75" s="56"/>
      <c r="D75" s="56"/>
      <c r="E75" s="56"/>
      <c r="F75" s="56"/>
      <c r="G75" s="56"/>
      <c r="H75" s="56"/>
      <c r="I75" s="56"/>
      <c r="J75" s="56"/>
      <c r="K75" s="56"/>
      <c r="L75" s="55"/>
      <c r="M75" s="56"/>
      <c r="N75" s="56"/>
      <c r="O75" s="56"/>
      <c r="P75" s="56"/>
      <c r="Q75" s="56"/>
      <c r="R75" s="56"/>
      <c r="S75" s="56"/>
      <c r="T75" s="56"/>
    </row>
    <row r="76">
      <c r="A76" s="45" t="s">
        <v>167</v>
      </c>
      <c r="B76" s="53" t="str">
        <f>VLOOKUP(A76,'Sprint Planning'!B:C,2,0)</f>
        <v>Método - Detección de errores</v>
      </c>
      <c r="C76" s="56"/>
      <c r="D76" s="56"/>
      <c r="E76" s="56"/>
      <c r="F76" s="56"/>
      <c r="G76" s="56"/>
      <c r="H76" s="56"/>
      <c r="I76" s="56"/>
      <c r="J76" s="56"/>
      <c r="K76" s="56"/>
      <c r="L76" s="55"/>
      <c r="M76" s="56"/>
      <c r="N76" s="56"/>
      <c r="O76" s="56"/>
      <c r="P76" s="56"/>
      <c r="Q76" s="56"/>
      <c r="R76" s="56"/>
      <c r="S76" s="56"/>
      <c r="T76" s="56"/>
    </row>
    <row r="77">
      <c r="A77" s="45" t="s">
        <v>169</v>
      </c>
      <c r="B77" s="53" t="str">
        <f>VLOOKUP(A77,'Sprint Planning'!B:C,2,0)</f>
        <v>API - Datos matricula SIGE</v>
      </c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5"/>
      <c r="N77" s="56"/>
      <c r="O77" s="56"/>
      <c r="P77" s="56"/>
      <c r="Q77" s="56"/>
      <c r="R77" s="56"/>
      <c r="S77" s="56"/>
      <c r="T77" s="56"/>
    </row>
    <row r="78">
      <c r="A78" s="45" t="s">
        <v>171</v>
      </c>
      <c r="B78" s="53" t="str">
        <f>VLOOKUP(A78,'Sprint Planning'!B:C,2,0)</f>
        <v>Importar datos de nuevos alumnos desde el sistema SIGE - E02-HU03</v>
      </c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4"/>
      <c r="N78" s="56"/>
      <c r="O78" s="56"/>
      <c r="P78" s="56"/>
      <c r="Q78" s="56"/>
      <c r="R78" s="56"/>
      <c r="S78" s="56"/>
      <c r="T78" s="56"/>
    </row>
    <row r="79">
      <c r="A79" s="45" t="s">
        <v>173</v>
      </c>
      <c r="B79" s="53" t="str">
        <f>VLOOKUP(A79,'Sprint Planning'!B:C,2,0)</f>
        <v>Método - Búsqueda de alumnos (Curso, RUT, Nombre)</v>
      </c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5"/>
      <c r="N79" s="56"/>
      <c r="O79" s="56"/>
      <c r="P79" s="56"/>
      <c r="Q79" s="56"/>
      <c r="R79" s="56"/>
      <c r="S79" s="56"/>
      <c r="T79" s="56"/>
    </row>
    <row r="80">
      <c r="A80" s="45" t="s">
        <v>175</v>
      </c>
      <c r="B80" s="53" t="str">
        <f>VLOOKUP(A80,'Sprint Planning'!B:C,2,0)</f>
        <v>Actualizar manualmente la información de un alumno cargada en el sistema - E02-HU04</v>
      </c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4"/>
      <c r="N80" s="56"/>
      <c r="O80" s="56"/>
      <c r="P80" s="56"/>
      <c r="Q80" s="56"/>
      <c r="R80" s="56"/>
      <c r="S80" s="56"/>
      <c r="T80" s="56"/>
    </row>
    <row r="81">
      <c r="A81" s="45" t="s">
        <v>177</v>
      </c>
      <c r="B81" s="53" t="str">
        <f>VLOOKUP(A81,'Sprint Planning'!B:C,2,0)</f>
        <v>Función - Actualización manual BD</v>
      </c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5"/>
      <c r="N81" s="56"/>
      <c r="O81" s="56"/>
      <c r="P81" s="56"/>
      <c r="Q81" s="56"/>
      <c r="R81" s="56"/>
      <c r="S81" s="56"/>
      <c r="T81" s="56"/>
    </row>
    <row r="82">
      <c r="A82" s="45" t="s">
        <v>180</v>
      </c>
      <c r="B82" s="53" t="str">
        <f>VLOOKUP(A82,'Sprint Planning'!B:C,2,0)</f>
        <v>Método - Confirmación de cambios</v>
      </c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5"/>
      <c r="N82" s="56"/>
      <c r="O82" s="56"/>
      <c r="P82" s="56"/>
      <c r="Q82" s="56"/>
      <c r="R82" s="56"/>
      <c r="S82" s="56"/>
      <c r="T82" s="56"/>
    </row>
    <row r="83">
      <c r="A83" s="45" t="s">
        <v>182</v>
      </c>
      <c r="B83" s="53" t="str">
        <f>VLOOKUP(A83,'Sprint Planning'!B:C,2,0)</f>
        <v>Método - Notificaciones de cambios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5"/>
      <c r="N83" s="56"/>
      <c r="O83" s="56"/>
      <c r="P83" s="56"/>
      <c r="Q83" s="56"/>
      <c r="R83" s="56"/>
      <c r="S83" s="56"/>
      <c r="T83" s="56"/>
    </row>
    <row r="84">
      <c r="A84" s="45" t="s">
        <v>184</v>
      </c>
      <c r="B84" s="53" t="str">
        <f>VLOOKUP(A84,'Sprint Planning'!B:C,2,0)</f>
        <v>Gestión de citaciones con apoderado - E06-HU01</v>
      </c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4"/>
      <c r="N84" s="54"/>
      <c r="O84" s="56"/>
      <c r="P84" s="56"/>
      <c r="Q84" s="56"/>
      <c r="R84" s="56"/>
      <c r="S84" s="56"/>
      <c r="T84" s="56"/>
    </row>
    <row r="85">
      <c r="A85" s="45" t="s">
        <v>186</v>
      </c>
      <c r="B85" s="53" t="str">
        <f>VLOOKUP(A85,'Sprint Planning'!B:C,2,0)</f>
        <v>Consulta citaciones registradas</v>
      </c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5"/>
      <c r="N85" s="56"/>
      <c r="O85" s="56"/>
      <c r="P85" s="56"/>
      <c r="Q85" s="56"/>
      <c r="R85" s="56"/>
      <c r="S85" s="56"/>
      <c r="T85" s="56"/>
    </row>
    <row r="86">
      <c r="A86" s="45" t="s">
        <v>188</v>
      </c>
      <c r="B86" s="53" t="str">
        <f>VLOOKUP(A86,'Sprint Planning'!B:C,2,0)</f>
        <v>Filtrado en consultas</v>
      </c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5"/>
      <c r="N86" s="56"/>
      <c r="O86" s="56"/>
      <c r="P86" s="56"/>
      <c r="Q86" s="56"/>
      <c r="R86" s="56"/>
      <c r="S86" s="56"/>
      <c r="T86" s="56"/>
    </row>
    <row r="87">
      <c r="A87" s="45" t="s">
        <v>190</v>
      </c>
      <c r="B87" s="53" t="str">
        <f>VLOOKUP(A87,'Sprint Planning'!B:C,2,0)</f>
        <v>Registro de nuevas citaciones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5"/>
      <c r="N87" s="55"/>
      <c r="O87" s="56"/>
      <c r="P87" s="56"/>
      <c r="Q87" s="56"/>
      <c r="R87" s="56"/>
      <c r="S87" s="56"/>
      <c r="T87" s="56"/>
    </row>
    <row r="88">
      <c r="A88" s="45" t="s">
        <v>192</v>
      </c>
      <c r="B88" s="53" t="str">
        <f>VLOOKUP(A88,'Sprint Planning'!B:C,2,0)</f>
        <v>Cancelar Citación</v>
      </c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5"/>
      <c r="N88" s="55"/>
      <c r="O88" s="56"/>
      <c r="P88" s="56"/>
      <c r="Q88" s="56"/>
      <c r="R88" s="56"/>
      <c r="S88" s="56"/>
      <c r="T88" s="56"/>
    </row>
    <row r="89">
      <c r="A89" s="45" t="s">
        <v>194</v>
      </c>
      <c r="B89" s="53" t="str">
        <f>VLOOKUP(A89,'Sprint Planning'!B:C,2,0)</f>
        <v>Módulo de Reportería, visualización de gráficos, métricas - E05-HU01</v>
      </c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4"/>
      <c r="O89" s="56"/>
      <c r="P89" s="56"/>
      <c r="Q89" s="56"/>
      <c r="R89" s="56"/>
      <c r="S89" s="56"/>
      <c r="T89" s="56"/>
    </row>
    <row r="90">
      <c r="A90" s="45" t="s">
        <v>196</v>
      </c>
      <c r="B90" s="53" t="str">
        <f>VLOOKUP(A90,'Sprint Planning'!B:C,2,0)</f>
        <v>Métricas</v>
      </c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5"/>
      <c r="O90" s="56"/>
      <c r="P90" s="56"/>
      <c r="Q90" s="56"/>
      <c r="R90" s="56"/>
      <c r="S90" s="56"/>
      <c r="T90" s="56"/>
    </row>
    <row r="91">
      <c r="A91" s="45" t="s">
        <v>198</v>
      </c>
      <c r="B91" s="53" t="str">
        <f>VLOOKUP(A91,'Sprint Planning'!B:C,2,0)</f>
        <v>Método - Formatos</v>
      </c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5"/>
      <c r="O91" s="56"/>
      <c r="P91" s="56"/>
      <c r="Q91" s="56"/>
      <c r="R91" s="56"/>
      <c r="S91" s="56"/>
      <c r="T91" s="56"/>
    </row>
    <row r="92">
      <c r="A92" s="45" t="s">
        <v>200</v>
      </c>
      <c r="B92" s="53" t="str">
        <f>VLOOKUP(A92,'Sprint Planning'!B:C,2,0)</f>
        <v>Vistas</v>
      </c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5"/>
      <c r="O92" s="56"/>
      <c r="P92" s="56"/>
      <c r="Q92" s="56"/>
      <c r="R92" s="56"/>
      <c r="S92" s="56"/>
      <c r="T92" s="56"/>
    </row>
    <row r="93">
      <c r="A93" s="45" t="s">
        <v>201</v>
      </c>
      <c r="B93" s="53" t="str">
        <f>VLOOKUP(A93,'Sprint Planning'!B:C,2,0)</f>
        <v>Reunión con Stakeholders</v>
      </c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48"/>
      <c r="O93" s="56"/>
      <c r="P93" s="56"/>
      <c r="Q93" s="56"/>
      <c r="R93" s="56"/>
      <c r="S93" s="56"/>
      <c r="T93" s="56"/>
    </row>
    <row r="94">
      <c r="A94" s="45" t="s">
        <v>203</v>
      </c>
      <c r="B94" s="53" t="str">
        <f>VLOOKUP(A94,'Sprint Planning'!B:C,2,0)</f>
        <v>Marcha Blanca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49"/>
      <c r="O94" s="49"/>
      <c r="P94" s="49"/>
      <c r="Q94" s="56"/>
      <c r="R94" s="56"/>
      <c r="S94" s="56"/>
      <c r="T94" s="56"/>
    </row>
    <row r="95">
      <c r="A95" s="45" t="s">
        <v>205</v>
      </c>
      <c r="B95" s="53" t="str">
        <f>VLOOKUP(A95,'Sprint Planning'!B:C,2,0)</f>
        <v>Reunión retrospectiva Sprint 3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48"/>
      <c r="Q95" s="12"/>
      <c r="R95" s="12"/>
      <c r="S95" s="12"/>
      <c r="T95" s="12"/>
    </row>
    <row r="96">
      <c r="A96" s="58"/>
      <c r="B96" s="59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5"/>
    </row>
  </sheetData>
  <mergeCells count="8">
    <mergeCell ref="B1:B2"/>
    <mergeCell ref="C1:G1"/>
    <mergeCell ref="H1:P1"/>
    <mergeCell ref="Q1:T1"/>
    <mergeCell ref="B21:T21"/>
    <mergeCell ref="B28:T28"/>
    <mergeCell ref="B67:T67"/>
    <mergeCell ref="B96:T9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13"/>
    <col customWidth="1" min="3" max="3" width="23.25"/>
    <col customWidth="1" min="4" max="4" width="25.5"/>
  </cols>
  <sheetData>
    <row r="1">
      <c r="A1" s="61" t="s">
        <v>237</v>
      </c>
      <c r="B1" s="61" t="s">
        <v>238</v>
      </c>
      <c r="C1" s="61" t="s">
        <v>234</v>
      </c>
      <c r="D1" s="61" t="s">
        <v>239</v>
      </c>
    </row>
    <row r="2">
      <c r="A2" s="62" t="s">
        <v>240</v>
      </c>
      <c r="B2" s="47" t="s">
        <v>14</v>
      </c>
      <c r="C2" s="63" t="s">
        <v>241</v>
      </c>
      <c r="D2" s="63" t="s">
        <v>242</v>
      </c>
    </row>
    <row r="3">
      <c r="A3" s="45" t="s">
        <v>243</v>
      </c>
      <c r="B3" s="47" t="s">
        <v>18</v>
      </c>
      <c r="C3" s="63" t="s">
        <v>244</v>
      </c>
      <c r="D3" s="63" t="s">
        <v>245</v>
      </c>
    </row>
    <row r="4">
      <c r="A4" s="45" t="s">
        <v>240</v>
      </c>
      <c r="B4" s="47" t="s">
        <v>21</v>
      </c>
      <c r="C4" s="63" t="s">
        <v>246</v>
      </c>
      <c r="D4" s="63" t="s">
        <v>247</v>
      </c>
    </row>
    <row r="5">
      <c r="A5" s="45" t="s">
        <v>240</v>
      </c>
      <c r="B5" s="47" t="s">
        <v>25</v>
      </c>
      <c r="C5" s="63" t="s">
        <v>248</v>
      </c>
      <c r="D5" s="63" t="s">
        <v>249</v>
      </c>
    </row>
    <row r="6">
      <c r="A6" s="45" t="s">
        <v>243</v>
      </c>
      <c r="B6" s="47" t="s">
        <v>27</v>
      </c>
      <c r="C6" s="63" t="s">
        <v>250</v>
      </c>
      <c r="D6" s="63" t="s">
        <v>251</v>
      </c>
    </row>
    <row r="7">
      <c r="A7" s="45" t="s">
        <v>243</v>
      </c>
      <c r="B7" s="47" t="s">
        <v>30</v>
      </c>
      <c r="C7" s="63" t="s">
        <v>252</v>
      </c>
      <c r="D7" s="63" t="s">
        <v>253</v>
      </c>
    </row>
    <row r="8">
      <c r="A8" s="45" t="s">
        <v>243</v>
      </c>
      <c r="B8" s="47" t="s">
        <v>33</v>
      </c>
      <c r="C8" s="63" t="s">
        <v>254</v>
      </c>
      <c r="D8" s="63" t="s">
        <v>255</v>
      </c>
    </row>
    <row r="9">
      <c r="A9" s="45" t="s">
        <v>243</v>
      </c>
      <c r="B9" s="47" t="s">
        <v>35</v>
      </c>
      <c r="C9" s="63" t="s">
        <v>256</v>
      </c>
      <c r="D9" s="63" t="s">
        <v>257</v>
      </c>
    </row>
    <row r="10">
      <c r="A10" s="45" t="s">
        <v>240</v>
      </c>
      <c r="B10" s="47" t="s">
        <v>38</v>
      </c>
      <c r="C10" s="63" t="s">
        <v>258</v>
      </c>
      <c r="D10" s="63" t="s">
        <v>259</v>
      </c>
    </row>
    <row r="11">
      <c r="A11" s="45" t="s">
        <v>240</v>
      </c>
      <c r="B11" s="47" t="s">
        <v>40</v>
      </c>
      <c r="C11" s="63" t="s">
        <v>260</v>
      </c>
      <c r="D11" s="63" t="s">
        <v>261</v>
      </c>
    </row>
    <row r="12">
      <c r="A12" s="45" t="s">
        <v>240</v>
      </c>
      <c r="B12" s="47" t="s">
        <v>42</v>
      </c>
      <c r="C12" s="63" t="s">
        <v>262</v>
      </c>
      <c r="D12" s="63" t="s">
        <v>263</v>
      </c>
    </row>
    <row r="13">
      <c r="A13" s="45" t="s">
        <v>243</v>
      </c>
      <c r="B13" s="47" t="s">
        <v>44</v>
      </c>
      <c r="C13" s="63" t="s">
        <v>264</v>
      </c>
      <c r="D13" s="63" t="s">
        <v>265</v>
      </c>
    </row>
    <row r="14">
      <c r="A14" s="45" t="s">
        <v>240</v>
      </c>
      <c r="B14" s="47" t="s">
        <v>46</v>
      </c>
      <c r="C14" s="63" t="s">
        <v>266</v>
      </c>
      <c r="D14" s="63" t="s">
        <v>267</v>
      </c>
    </row>
    <row r="15">
      <c r="A15" s="45" t="s">
        <v>240</v>
      </c>
      <c r="B15" s="47" t="s">
        <v>48</v>
      </c>
      <c r="C15" s="63" t="s">
        <v>268</v>
      </c>
      <c r="D15" s="63" t="s">
        <v>269</v>
      </c>
    </row>
    <row r="16">
      <c r="A16" s="45" t="s">
        <v>240</v>
      </c>
      <c r="B16" s="47" t="s">
        <v>50</v>
      </c>
      <c r="C16" s="63" t="s">
        <v>270</v>
      </c>
      <c r="D16" s="63" t="s">
        <v>271</v>
      </c>
    </row>
    <row r="17">
      <c r="A17" s="45" t="s">
        <v>243</v>
      </c>
      <c r="B17" s="47" t="s">
        <v>52</v>
      </c>
      <c r="C17" s="63" t="s">
        <v>272</v>
      </c>
      <c r="D17" s="63" t="s">
        <v>273</v>
      </c>
    </row>
    <row r="18">
      <c r="A18" s="45" t="s">
        <v>243</v>
      </c>
      <c r="B18" s="47" t="s">
        <v>54</v>
      </c>
      <c r="C18" s="63" t="s">
        <v>274</v>
      </c>
      <c r="D18" s="63" t="s">
        <v>275</v>
      </c>
    </row>
  </sheetData>
  <dataValidations>
    <dataValidation type="list" allowBlank="1" showErrorMessage="1" sqref="A2:A18">
      <formula1>"Avance,Final"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13"/>
    <col customWidth="1" min="3" max="3" width="23.25"/>
    <col customWidth="1" min="4" max="4" width="25.5"/>
  </cols>
  <sheetData>
    <row r="1">
      <c r="A1" s="61" t="s">
        <v>237</v>
      </c>
      <c r="B1" s="61" t="s">
        <v>238</v>
      </c>
      <c r="C1" s="61" t="s">
        <v>234</v>
      </c>
      <c r="D1" s="61" t="s">
        <v>239</v>
      </c>
    </row>
    <row r="2">
      <c r="A2" s="62" t="s">
        <v>243</v>
      </c>
      <c r="B2" s="64" t="s">
        <v>276</v>
      </c>
      <c r="C2" s="63" t="s">
        <v>277</v>
      </c>
      <c r="D2" s="63" t="s">
        <v>278</v>
      </c>
    </row>
    <row r="3">
      <c r="A3" s="45" t="s">
        <v>243</v>
      </c>
      <c r="B3" s="64" t="s">
        <v>279</v>
      </c>
      <c r="C3" s="63" t="s">
        <v>280</v>
      </c>
      <c r="D3" s="63" t="s">
        <v>281</v>
      </c>
    </row>
    <row r="4">
      <c r="A4" s="45" t="s">
        <v>240</v>
      </c>
      <c r="B4" s="64" t="s">
        <v>64</v>
      </c>
      <c r="C4" s="63" t="s">
        <v>282</v>
      </c>
      <c r="D4" s="63" t="s">
        <v>283</v>
      </c>
    </row>
    <row r="5">
      <c r="A5" s="45" t="s">
        <v>243</v>
      </c>
      <c r="B5" s="64" t="s">
        <v>66</v>
      </c>
      <c r="C5" s="63" t="s">
        <v>284</v>
      </c>
      <c r="D5" s="63" t="s">
        <v>285</v>
      </c>
    </row>
    <row r="6">
      <c r="A6" s="45" t="s">
        <v>243</v>
      </c>
      <c r="B6" s="64" t="s">
        <v>68</v>
      </c>
      <c r="C6" s="63" t="s">
        <v>274</v>
      </c>
      <c r="D6" s="63" t="s">
        <v>286</v>
      </c>
    </row>
    <row r="7">
      <c r="A7" s="45" t="s">
        <v>243</v>
      </c>
      <c r="B7" s="64" t="s">
        <v>287</v>
      </c>
      <c r="C7" s="63" t="s">
        <v>274</v>
      </c>
      <c r="D7" s="63" t="s">
        <v>288</v>
      </c>
    </row>
    <row r="8">
      <c r="A8" s="45" t="s">
        <v>240</v>
      </c>
      <c r="B8" s="64" t="s">
        <v>72</v>
      </c>
      <c r="C8" s="63" t="s">
        <v>289</v>
      </c>
      <c r="D8" s="63" t="s">
        <v>290</v>
      </c>
    </row>
    <row r="9">
      <c r="A9" s="45" t="s">
        <v>240</v>
      </c>
      <c r="B9" s="64" t="s">
        <v>86</v>
      </c>
      <c r="C9" s="63" t="s">
        <v>291</v>
      </c>
      <c r="D9" s="63" t="s">
        <v>292</v>
      </c>
    </row>
    <row r="10">
      <c r="A10" s="45" t="s">
        <v>240</v>
      </c>
      <c r="B10" s="64" t="s">
        <v>102</v>
      </c>
      <c r="C10" s="63" t="s">
        <v>293</v>
      </c>
      <c r="D10" s="63" t="s">
        <v>294</v>
      </c>
    </row>
    <row r="11">
      <c r="A11" s="45" t="s">
        <v>240</v>
      </c>
      <c r="B11" s="64" t="s">
        <v>115</v>
      </c>
      <c r="C11" s="63" t="s">
        <v>295</v>
      </c>
      <c r="D11" s="63" t="s">
        <v>296</v>
      </c>
    </row>
    <row r="12">
      <c r="A12" s="45" t="s">
        <v>243</v>
      </c>
      <c r="B12" s="64" t="s">
        <v>172</v>
      </c>
      <c r="C12" s="63" t="s">
        <v>297</v>
      </c>
      <c r="D12" s="63" t="s">
        <v>298</v>
      </c>
    </row>
    <row r="13">
      <c r="A13" s="45" t="s">
        <v>243</v>
      </c>
      <c r="B13" s="64" t="s">
        <v>176</v>
      </c>
      <c r="C13" s="63" t="s">
        <v>299</v>
      </c>
      <c r="D13" s="63" t="s">
        <v>300</v>
      </c>
    </row>
    <row r="14">
      <c r="A14" s="45" t="s">
        <v>240</v>
      </c>
      <c r="B14" s="64" t="s">
        <v>121</v>
      </c>
      <c r="C14" s="63" t="s">
        <v>301</v>
      </c>
      <c r="D14" s="63" t="s">
        <v>302</v>
      </c>
    </row>
    <row r="15">
      <c r="A15" s="45" t="s">
        <v>240</v>
      </c>
      <c r="B15" s="64" t="s">
        <v>138</v>
      </c>
      <c r="C15" s="63" t="s">
        <v>303</v>
      </c>
      <c r="D15" s="63" t="s">
        <v>304</v>
      </c>
    </row>
    <row r="16">
      <c r="A16" s="45" t="s">
        <v>243</v>
      </c>
      <c r="B16" s="64" t="s">
        <v>305</v>
      </c>
      <c r="C16" s="63" t="s">
        <v>306</v>
      </c>
      <c r="D16" s="63" t="s">
        <v>307</v>
      </c>
    </row>
  </sheetData>
  <dataValidations>
    <dataValidation type="list" allowBlank="1" showErrorMessage="1" sqref="A2:A16">
      <formula1>"Avance,Final"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2.5"/>
    <col customWidth="1" min="6" max="6" width="14.0"/>
    <col customWidth="1" min="7" max="7" width="25.25"/>
    <col customWidth="1" min="8" max="8" width="14.88"/>
  </cols>
  <sheetData>
    <row r="1">
      <c r="A1" s="65" t="s">
        <v>308</v>
      </c>
      <c r="B1" s="66"/>
      <c r="C1" s="66"/>
      <c r="D1" s="66"/>
      <c r="E1" s="66"/>
      <c r="F1" s="66"/>
      <c r="G1" s="66"/>
      <c r="H1" s="67"/>
      <c r="I1" s="68"/>
    </row>
    <row r="2">
      <c r="A2" s="69" t="s">
        <v>309</v>
      </c>
      <c r="B2" s="69" t="s">
        <v>310</v>
      </c>
      <c r="C2" s="69" t="s">
        <v>311</v>
      </c>
      <c r="D2" s="69" t="s">
        <v>312</v>
      </c>
      <c r="E2" s="69" t="s">
        <v>313</v>
      </c>
      <c r="F2" s="69" t="s">
        <v>314</v>
      </c>
      <c r="G2" s="69" t="s">
        <v>315</v>
      </c>
      <c r="H2" s="69" t="s">
        <v>316</v>
      </c>
      <c r="I2" s="69" t="s">
        <v>317</v>
      </c>
    </row>
    <row r="3">
      <c r="A3" s="70" t="s">
        <v>318</v>
      </c>
      <c r="B3" s="70" t="s">
        <v>319</v>
      </c>
      <c r="C3" s="70" t="s">
        <v>320</v>
      </c>
      <c r="D3" s="70" t="s">
        <v>321</v>
      </c>
      <c r="E3" s="70" t="s">
        <v>322</v>
      </c>
      <c r="F3" s="70" t="s">
        <v>323</v>
      </c>
      <c r="G3" s="70" t="s">
        <v>324</v>
      </c>
      <c r="H3" s="45" t="s">
        <v>325</v>
      </c>
      <c r="I3" s="12"/>
    </row>
    <row r="4">
      <c r="A4" s="70" t="s">
        <v>326</v>
      </c>
      <c r="B4" s="70" t="s">
        <v>327</v>
      </c>
      <c r="C4" s="70" t="s">
        <v>328</v>
      </c>
      <c r="D4" s="70" t="s">
        <v>329</v>
      </c>
      <c r="E4" s="70" t="s">
        <v>330</v>
      </c>
      <c r="F4" s="70" t="s">
        <v>323</v>
      </c>
      <c r="G4" s="71" t="s">
        <v>331</v>
      </c>
      <c r="H4" s="45" t="s">
        <v>332</v>
      </c>
      <c r="I4" s="72" t="s">
        <v>333</v>
      </c>
    </row>
    <row r="5">
      <c r="A5" s="70" t="s">
        <v>334</v>
      </c>
      <c r="B5" s="70" t="s">
        <v>335</v>
      </c>
      <c r="C5" s="70" t="s">
        <v>336</v>
      </c>
      <c r="D5" s="70" t="s">
        <v>337</v>
      </c>
      <c r="E5" s="70" t="s">
        <v>338</v>
      </c>
      <c r="F5" s="70" t="s">
        <v>339</v>
      </c>
      <c r="G5" s="71" t="s">
        <v>340</v>
      </c>
      <c r="H5" s="45" t="s">
        <v>325</v>
      </c>
      <c r="I5" s="12"/>
    </row>
    <row r="6">
      <c r="A6" s="70" t="s">
        <v>341</v>
      </c>
      <c r="B6" s="70" t="s">
        <v>342</v>
      </c>
      <c r="C6" s="70" t="s">
        <v>343</v>
      </c>
      <c r="D6" s="70" t="s">
        <v>337</v>
      </c>
      <c r="E6" s="70" t="s">
        <v>344</v>
      </c>
      <c r="F6" s="70" t="s">
        <v>339</v>
      </c>
      <c r="G6" s="71" t="s">
        <v>345</v>
      </c>
      <c r="H6" s="45" t="s">
        <v>332</v>
      </c>
      <c r="I6" s="12"/>
    </row>
    <row r="7">
      <c r="A7" s="70" t="s">
        <v>346</v>
      </c>
      <c r="B7" s="70" t="s">
        <v>347</v>
      </c>
      <c r="C7" s="70" t="s">
        <v>348</v>
      </c>
      <c r="D7" s="70" t="s">
        <v>349</v>
      </c>
      <c r="E7" s="70" t="s">
        <v>350</v>
      </c>
      <c r="F7" s="70" t="s">
        <v>339</v>
      </c>
      <c r="G7" s="71" t="s">
        <v>351</v>
      </c>
      <c r="H7" s="45" t="s">
        <v>332</v>
      </c>
      <c r="I7" s="12"/>
    </row>
    <row r="8">
      <c r="A8" s="70" t="s">
        <v>352</v>
      </c>
      <c r="B8" s="70" t="s">
        <v>353</v>
      </c>
      <c r="C8" s="70" t="s">
        <v>354</v>
      </c>
      <c r="D8" s="70" t="s">
        <v>355</v>
      </c>
      <c r="E8" s="70" t="s">
        <v>330</v>
      </c>
      <c r="F8" s="70" t="s">
        <v>356</v>
      </c>
      <c r="G8" s="71" t="s">
        <v>357</v>
      </c>
      <c r="H8" s="45" t="s">
        <v>332</v>
      </c>
      <c r="I8" s="12"/>
    </row>
    <row r="9">
      <c r="A9" s="70" t="s">
        <v>358</v>
      </c>
      <c r="B9" s="70" t="s">
        <v>359</v>
      </c>
      <c r="C9" s="70" t="s">
        <v>360</v>
      </c>
      <c r="D9" s="70" t="s">
        <v>349</v>
      </c>
      <c r="E9" s="70" t="s">
        <v>350</v>
      </c>
      <c r="F9" s="70" t="s">
        <v>339</v>
      </c>
      <c r="G9" s="71" t="s">
        <v>361</v>
      </c>
      <c r="H9" s="45" t="s">
        <v>332</v>
      </c>
      <c r="I9" s="12"/>
    </row>
    <row r="10">
      <c r="A10" s="70" t="s">
        <v>362</v>
      </c>
      <c r="B10" s="70" t="s">
        <v>363</v>
      </c>
      <c r="C10" s="70" t="s">
        <v>364</v>
      </c>
      <c r="D10" s="70" t="s">
        <v>365</v>
      </c>
      <c r="E10" s="70" t="s">
        <v>344</v>
      </c>
      <c r="F10" s="70" t="s">
        <v>366</v>
      </c>
      <c r="G10" s="71" t="s">
        <v>367</v>
      </c>
      <c r="H10" s="45" t="s">
        <v>368</v>
      </c>
      <c r="I10" s="12"/>
    </row>
    <row r="11">
      <c r="A11" s="70" t="s">
        <v>369</v>
      </c>
      <c r="B11" s="70" t="s">
        <v>370</v>
      </c>
      <c r="C11" s="70" t="s">
        <v>371</v>
      </c>
      <c r="D11" s="70" t="s">
        <v>372</v>
      </c>
      <c r="E11" s="70" t="s">
        <v>330</v>
      </c>
      <c r="F11" s="70" t="s">
        <v>323</v>
      </c>
      <c r="G11" s="71" t="s">
        <v>373</v>
      </c>
      <c r="H11" s="45" t="s">
        <v>368</v>
      </c>
      <c r="I11" s="12"/>
    </row>
    <row r="12">
      <c r="A12" s="70" t="s">
        <v>374</v>
      </c>
      <c r="B12" s="70" t="s">
        <v>327</v>
      </c>
      <c r="C12" s="70" t="s">
        <v>375</v>
      </c>
      <c r="D12" s="70" t="s">
        <v>376</v>
      </c>
      <c r="E12" s="70" t="s">
        <v>330</v>
      </c>
      <c r="F12" s="70" t="s">
        <v>377</v>
      </c>
      <c r="G12" s="71" t="s">
        <v>378</v>
      </c>
      <c r="H12" s="45" t="s">
        <v>332</v>
      </c>
      <c r="I12" s="12"/>
    </row>
    <row r="13">
      <c r="A13" s="73"/>
      <c r="G13" s="74"/>
      <c r="H13" s="8"/>
    </row>
    <row r="14">
      <c r="H14" s="8"/>
    </row>
    <row r="15">
      <c r="H15" s="8"/>
    </row>
    <row r="16">
      <c r="H16" s="8"/>
    </row>
    <row r="17">
      <c r="H17" s="8"/>
    </row>
    <row r="18">
      <c r="H18" s="8"/>
    </row>
    <row r="19">
      <c r="H19" s="8"/>
    </row>
    <row r="20">
      <c r="H20" s="8"/>
    </row>
    <row r="21">
      <c r="H21" s="8"/>
    </row>
    <row r="22">
      <c r="H22" s="8"/>
    </row>
    <row r="23">
      <c r="H23" s="8"/>
    </row>
    <row r="24">
      <c r="H24" s="8"/>
    </row>
    <row r="25">
      <c r="H25" s="8"/>
    </row>
    <row r="26">
      <c r="H26" s="8"/>
    </row>
    <row r="27">
      <c r="H27" s="8"/>
    </row>
    <row r="28">
      <c r="H28" s="8"/>
    </row>
    <row r="29">
      <c r="H29" s="8"/>
    </row>
    <row r="30">
      <c r="H30" s="8"/>
    </row>
    <row r="31">
      <c r="H31" s="8"/>
    </row>
    <row r="32">
      <c r="H32" s="8"/>
    </row>
    <row r="33">
      <c r="H33" s="8"/>
    </row>
    <row r="34">
      <c r="H34" s="8"/>
    </row>
    <row r="35">
      <c r="H35" s="8"/>
    </row>
    <row r="36">
      <c r="H36" s="8"/>
    </row>
    <row r="37">
      <c r="H37" s="8"/>
    </row>
    <row r="38">
      <c r="H38" s="8"/>
    </row>
    <row r="39">
      <c r="H39" s="8"/>
    </row>
    <row r="40">
      <c r="H40" s="8"/>
    </row>
    <row r="41">
      <c r="H41" s="8"/>
    </row>
    <row r="42">
      <c r="H42" s="8"/>
    </row>
    <row r="43">
      <c r="H43" s="8"/>
    </row>
    <row r="44">
      <c r="H44" s="8"/>
    </row>
    <row r="45">
      <c r="H45" s="8"/>
    </row>
    <row r="46">
      <c r="H46" s="8"/>
    </row>
    <row r="47">
      <c r="H47" s="8"/>
    </row>
    <row r="48">
      <c r="H48" s="8"/>
    </row>
    <row r="49">
      <c r="H49" s="8"/>
    </row>
    <row r="50">
      <c r="H50" s="8"/>
    </row>
    <row r="51">
      <c r="H51" s="8"/>
    </row>
    <row r="52">
      <c r="H52" s="8"/>
    </row>
    <row r="53">
      <c r="H53" s="8"/>
    </row>
    <row r="54">
      <c r="H54" s="8"/>
    </row>
    <row r="55">
      <c r="H55" s="8"/>
    </row>
    <row r="56">
      <c r="H56" s="8"/>
    </row>
    <row r="57">
      <c r="H57" s="8"/>
    </row>
    <row r="58">
      <c r="H58" s="8"/>
    </row>
    <row r="59">
      <c r="H59" s="8"/>
    </row>
    <row r="60">
      <c r="H60" s="8"/>
    </row>
    <row r="61">
      <c r="H61" s="8"/>
    </row>
    <row r="62">
      <c r="H62" s="8"/>
    </row>
    <row r="63">
      <c r="H63" s="8"/>
    </row>
    <row r="64">
      <c r="H64" s="8"/>
    </row>
    <row r="65">
      <c r="H65" s="8"/>
    </row>
    <row r="66">
      <c r="H66" s="8"/>
    </row>
    <row r="67">
      <c r="H67" s="8"/>
    </row>
    <row r="68">
      <c r="H68" s="8"/>
    </row>
    <row r="69">
      <c r="H69" s="8"/>
    </row>
    <row r="70">
      <c r="H70" s="8"/>
    </row>
    <row r="71">
      <c r="H71" s="8"/>
    </row>
    <row r="72">
      <c r="H72" s="8"/>
    </row>
    <row r="73">
      <c r="H73" s="8"/>
    </row>
    <row r="74">
      <c r="H74" s="8"/>
    </row>
    <row r="75">
      <c r="H75" s="8"/>
    </row>
    <row r="76">
      <c r="H76" s="8"/>
    </row>
    <row r="77">
      <c r="H77" s="8"/>
    </row>
    <row r="78">
      <c r="H78" s="8"/>
    </row>
    <row r="79">
      <c r="H79" s="8"/>
    </row>
    <row r="80">
      <c r="H80" s="8"/>
    </row>
    <row r="81">
      <c r="H81" s="8"/>
    </row>
    <row r="82">
      <c r="H82" s="8"/>
    </row>
    <row r="83">
      <c r="H83" s="8"/>
    </row>
    <row r="84">
      <c r="H84" s="8"/>
    </row>
    <row r="85">
      <c r="H85" s="8"/>
    </row>
    <row r="86">
      <c r="H86" s="8"/>
    </row>
    <row r="87">
      <c r="H87" s="8"/>
    </row>
    <row r="88">
      <c r="H88" s="8"/>
    </row>
    <row r="89">
      <c r="H89" s="8"/>
    </row>
    <row r="90">
      <c r="H90" s="8"/>
    </row>
    <row r="91">
      <c r="H91" s="8"/>
    </row>
    <row r="92">
      <c r="H92" s="8"/>
    </row>
    <row r="93">
      <c r="H93" s="8"/>
    </row>
    <row r="94">
      <c r="H94" s="8"/>
    </row>
    <row r="95">
      <c r="H95" s="8"/>
    </row>
    <row r="96">
      <c r="H96" s="8"/>
    </row>
    <row r="97">
      <c r="H97" s="8"/>
    </row>
    <row r="98">
      <c r="H98" s="8"/>
    </row>
    <row r="99">
      <c r="H99" s="8"/>
    </row>
    <row r="100">
      <c r="H100" s="8"/>
    </row>
    <row r="101">
      <c r="H101" s="8"/>
    </row>
    <row r="102">
      <c r="H102" s="8"/>
    </row>
    <row r="103">
      <c r="H103" s="8"/>
    </row>
    <row r="104">
      <c r="H104" s="8"/>
    </row>
    <row r="105">
      <c r="H105" s="8"/>
    </row>
    <row r="106">
      <c r="H106" s="8"/>
    </row>
    <row r="107">
      <c r="H107" s="8"/>
    </row>
    <row r="108">
      <c r="H108" s="8"/>
    </row>
    <row r="109">
      <c r="H109" s="8"/>
    </row>
    <row r="110">
      <c r="H110" s="8"/>
    </row>
    <row r="111">
      <c r="H111" s="8"/>
    </row>
    <row r="112">
      <c r="H112" s="8"/>
    </row>
    <row r="113">
      <c r="H113" s="8"/>
    </row>
    <row r="114">
      <c r="H114" s="8"/>
    </row>
    <row r="115">
      <c r="H115" s="8"/>
    </row>
    <row r="116">
      <c r="H116" s="8"/>
    </row>
    <row r="117">
      <c r="H117" s="8"/>
    </row>
    <row r="118">
      <c r="H118" s="8"/>
    </row>
    <row r="119">
      <c r="H119" s="8"/>
    </row>
    <row r="120">
      <c r="H120" s="8"/>
    </row>
    <row r="121">
      <c r="H121" s="8"/>
    </row>
    <row r="122">
      <c r="H122" s="8"/>
    </row>
    <row r="123">
      <c r="H123" s="8"/>
    </row>
    <row r="124">
      <c r="H124" s="8"/>
    </row>
    <row r="125">
      <c r="H125" s="8"/>
    </row>
    <row r="126">
      <c r="H126" s="8"/>
    </row>
    <row r="127">
      <c r="H127" s="8"/>
    </row>
    <row r="128">
      <c r="H128" s="8"/>
    </row>
    <row r="129">
      <c r="H129" s="8"/>
    </row>
    <row r="130">
      <c r="H130" s="8"/>
    </row>
    <row r="131">
      <c r="H131" s="8"/>
    </row>
    <row r="132">
      <c r="H132" s="8"/>
    </row>
    <row r="133">
      <c r="H133" s="8"/>
    </row>
    <row r="134">
      <c r="H134" s="8"/>
    </row>
    <row r="135">
      <c r="H135" s="8"/>
    </row>
    <row r="136">
      <c r="H136" s="8"/>
    </row>
    <row r="137">
      <c r="H137" s="8"/>
    </row>
    <row r="138">
      <c r="H138" s="8"/>
    </row>
    <row r="139">
      <c r="H139" s="8"/>
    </row>
    <row r="140">
      <c r="H140" s="8"/>
    </row>
    <row r="141">
      <c r="H141" s="8"/>
    </row>
    <row r="142">
      <c r="H142" s="8"/>
    </row>
    <row r="143">
      <c r="H143" s="8"/>
    </row>
    <row r="144">
      <c r="H144" s="8"/>
    </row>
    <row r="145">
      <c r="H145" s="8"/>
    </row>
    <row r="146">
      <c r="H146" s="8"/>
    </row>
    <row r="147">
      <c r="H147" s="8"/>
    </row>
    <row r="148">
      <c r="H148" s="8"/>
    </row>
    <row r="149">
      <c r="H149" s="8"/>
    </row>
    <row r="150">
      <c r="H150" s="8"/>
    </row>
    <row r="151">
      <c r="H151" s="8"/>
    </row>
    <row r="152">
      <c r="H152" s="8"/>
    </row>
    <row r="153">
      <c r="H153" s="8"/>
    </row>
    <row r="154">
      <c r="H154" s="8"/>
    </row>
    <row r="155">
      <c r="H155" s="8"/>
    </row>
    <row r="156">
      <c r="H156" s="8"/>
    </row>
    <row r="157">
      <c r="H157" s="8"/>
    </row>
    <row r="158">
      <c r="H158" s="8"/>
    </row>
    <row r="159">
      <c r="H159" s="8"/>
    </row>
    <row r="160">
      <c r="H160" s="8"/>
    </row>
    <row r="161">
      <c r="H161" s="8"/>
    </row>
    <row r="162">
      <c r="H162" s="8"/>
    </row>
    <row r="163">
      <c r="H163" s="8"/>
    </row>
    <row r="164">
      <c r="H164" s="8"/>
    </row>
    <row r="165">
      <c r="H165" s="8"/>
    </row>
    <row r="166">
      <c r="H166" s="8"/>
    </row>
    <row r="167">
      <c r="H167" s="8"/>
    </row>
    <row r="168">
      <c r="H168" s="8"/>
    </row>
    <row r="169">
      <c r="H169" s="8"/>
    </row>
    <row r="170">
      <c r="H170" s="8"/>
    </row>
    <row r="171">
      <c r="H171" s="8"/>
    </row>
    <row r="172">
      <c r="H172" s="8"/>
    </row>
    <row r="173">
      <c r="H173" s="8"/>
    </row>
    <row r="174">
      <c r="H174" s="8"/>
    </row>
    <row r="175">
      <c r="H175" s="8"/>
    </row>
    <row r="176">
      <c r="H176" s="8"/>
    </row>
    <row r="177">
      <c r="H177" s="8"/>
    </row>
    <row r="178">
      <c r="H178" s="8"/>
    </row>
    <row r="179">
      <c r="H179" s="8"/>
    </row>
    <row r="180">
      <c r="H180" s="8"/>
    </row>
    <row r="181">
      <c r="H181" s="8"/>
    </row>
    <row r="182">
      <c r="H182" s="8"/>
    </row>
    <row r="183">
      <c r="H183" s="8"/>
    </row>
    <row r="184">
      <c r="H184" s="8"/>
    </row>
    <row r="185">
      <c r="H185" s="8"/>
    </row>
    <row r="186">
      <c r="H186" s="8"/>
    </row>
    <row r="187">
      <c r="H187" s="8"/>
    </row>
    <row r="188">
      <c r="H188" s="8"/>
    </row>
    <row r="189">
      <c r="H189" s="8"/>
    </row>
    <row r="190">
      <c r="H190" s="8"/>
    </row>
    <row r="191">
      <c r="H191" s="8"/>
    </row>
    <row r="192">
      <c r="H192" s="8"/>
    </row>
    <row r="193">
      <c r="H193" s="8"/>
    </row>
    <row r="194">
      <c r="H194" s="8"/>
    </row>
    <row r="195">
      <c r="H195" s="8"/>
    </row>
    <row r="196">
      <c r="H196" s="8"/>
    </row>
    <row r="197">
      <c r="H197" s="8"/>
    </row>
    <row r="198">
      <c r="H198" s="8"/>
    </row>
    <row r="199">
      <c r="H199" s="8"/>
    </row>
    <row r="200">
      <c r="H200" s="8"/>
    </row>
    <row r="201">
      <c r="H201" s="8"/>
    </row>
    <row r="202">
      <c r="H202" s="8"/>
    </row>
    <row r="203">
      <c r="H203" s="8"/>
    </row>
    <row r="204">
      <c r="H204" s="8"/>
    </row>
    <row r="205">
      <c r="H205" s="8"/>
    </row>
    <row r="206">
      <c r="H206" s="8"/>
    </row>
    <row r="207">
      <c r="H207" s="8"/>
    </row>
    <row r="208">
      <c r="H208" s="8"/>
    </row>
    <row r="209">
      <c r="H209" s="8"/>
    </row>
    <row r="210">
      <c r="H210" s="8"/>
    </row>
    <row r="211">
      <c r="H211" s="8"/>
    </row>
    <row r="212">
      <c r="H212" s="8"/>
    </row>
    <row r="213">
      <c r="H213" s="8"/>
    </row>
    <row r="214">
      <c r="H214" s="8"/>
    </row>
    <row r="215">
      <c r="H215" s="8"/>
    </row>
    <row r="216">
      <c r="H216" s="8"/>
    </row>
    <row r="217">
      <c r="H217" s="8"/>
    </row>
    <row r="218">
      <c r="H218" s="8"/>
    </row>
    <row r="219">
      <c r="H219" s="8"/>
    </row>
    <row r="220">
      <c r="H220" s="8"/>
    </row>
    <row r="221">
      <c r="H221" s="8"/>
    </row>
    <row r="222">
      <c r="H222" s="8"/>
    </row>
    <row r="223">
      <c r="H223" s="8"/>
    </row>
    <row r="224">
      <c r="H224" s="8"/>
    </row>
    <row r="225">
      <c r="H225" s="8"/>
    </row>
    <row r="226">
      <c r="H226" s="8"/>
    </row>
    <row r="227">
      <c r="H227" s="8"/>
    </row>
    <row r="228">
      <c r="H228" s="8"/>
    </row>
    <row r="229">
      <c r="H229" s="8"/>
    </row>
    <row r="230">
      <c r="H230" s="8"/>
    </row>
    <row r="231">
      <c r="H231" s="8"/>
    </row>
    <row r="232">
      <c r="H232" s="8"/>
    </row>
    <row r="233">
      <c r="H233" s="8"/>
    </row>
    <row r="234">
      <c r="H234" s="8"/>
    </row>
    <row r="235">
      <c r="H235" s="8"/>
    </row>
    <row r="236">
      <c r="H236" s="8"/>
    </row>
    <row r="237">
      <c r="H237" s="8"/>
    </row>
    <row r="238">
      <c r="H238" s="8"/>
    </row>
    <row r="239">
      <c r="H239" s="8"/>
    </row>
    <row r="240">
      <c r="H240" s="8"/>
    </row>
    <row r="241">
      <c r="H241" s="8"/>
    </row>
    <row r="242">
      <c r="H242" s="8"/>
    </row>
    <row r="243">
      <c r="H243" s="8"/>
    </row>
    <row r="244">
      <c r="H244" s="8"/>
    </row>
    <row r="245">
      <c r="H245" s="8"/>
    </row>
    <row r="246">
      <c r="H246" s="8"/>
    </row>
    <row r="247">
      <c r="H247" s="8"/>
    </row>
    <row r="248">
      <c r="H248" s="8"/>
    </row>
    <row r="249">
      <c r="H249" s="8"/>
    </row>
    <row r="250">
      <c r="H250" s="8"/>
    </row>
    <row r="251">
      <c r="H251" s="8"/>
    </row>
    <row r="252">
      <c r="H252" s="8"/>
    </row>
    <row r="253">
      <c r="H253" s="8"/>
    </row>
    <row r="254">
      <c r="H254" s="8"/>
    </row>
    <row r="255">
      <c r="H255" s="8"/>
    </row>
    <row r="256">
      <c r="H256" s="8"/>
    </row>
    <row r="257">
      <c r="H257" s="8"/>
    </row>
    <row r="258">
      <c r="H258" s="8"/>
    </row>
    <row r="259">
      <c r="H259" s="8"/>
    </row>
    <row r="260">
      <c r="H260" s="8"/>
    </row>
    <row r="261">
      <c r="H261" s="8"/>
    </row>
    <row r="262">
      <c r="H262" s="8"/>
    </row>
    <row r="263">
      <c r="H263" s="8"/>
    </row>
    <row r="264">
      <c r="H264" s="8"/>
    </row>
    <row r="265">
      <c r="H265" s="8"/>
    </row>
    <row r="266">
      <c r="H266" s="8"/>
    </row>
    <row r="267">
      <c r="H267" s="8"/>
    </row>
    <row r="268">
      <c r="H268" s="8"/>
    </row>
    <row r="269">
      <c r="H269" s="8"/>
    </row>
    <row r="270">
      <c r="H270" s="8"/>
    </row>
    <row r="271">
      <c r="H271" s="8"/>
    </row>
    <row r="272">
      <c r="H272" s="8"/>
    </row>
    <row r="273">
      <c r="H273" s="8"/>
    </row>
    <row r="274">
      <c r="H274" s="8"/>
    </row>
    <row r="275">
      <c r="H275" s="8"/>
    </row>
    <row r="276">
      <c r="H276" s="8"/>
    </row>
    <row r="277">
      <c r="H277" s="8"/>
    </row>
    <row r="278">
      <c r="H278" s="8"/>
    </row>
    <row r="279">
      <c r="H279" s="8"/>
    </row>
    <row r="280">
      <c r="H280" s="8"/>
    </row>
    <row r="281">
      <c r="H281" s="8"/>
    </row>
    <row r="282">
      <c r="H282" s="8"/>
    </row>
    <row r="283">
      <c r="H283" s="8"/>
    </row>
    <row r="284">
      <c r="H284" s="8"/>
    </row>
    <row r="285">
      <c r="H285" s="8"/>
    </row>
    <row r="286">
      <c r="H286" s="8"/>
    </row>
    <row r="287">
      <c r="H287" s="8"/>
    </row>
    <row r="288">
      <c r="H288" s="8"/>
    </row>
    <row r="289">
      <c r="H289" s="8"/>
    </row>
    <row r="290">
      <c r="H290" s="8"/>
    </row>
    <row r="291">
      <c r="H291" s="8"/>
    </row>
    <row r="292">
      <c r="H292" s="8"/>
    </row>
    <row r="293">
      <c r="H293" s="8"/>
    </row>
    <row r="294">
      <c r="H294" s="8"/>
    </row>
    <row r="295">
      <c r="H295" s="8"/>
    </row>
    <row r="296">
      <c r="H296" s="8"/>
    </row>
    <row r="297">
      <c r="H297" s="8"/>
    </row>
    <row r="298">
      <c r="H298" s="8"/>
    </row>
    <row r="299">
      <c r="H299" s="8"/>
    </row>
    <row r="300">
      <c r="H300" s="8"/>
    </row>
    <row r="301">
      <c r="H301" s="8"/>
    </row>
    <row r="302">
      <c r="H302" s="8"/>
    </row>
    <row r="303">
      <c r="H303" s="8"/>
    </row>
    <row r="304">
      <c r="H304" s="8"/>
    </row>
    <row r="305">
      <c r="H305" s="8"/>
    </row>
    <row r="306">
      <c r="H306" s="8"/>
    </row>
    <row r="307">
      <c r="H307" s="8"/>
    </row>
    <row r="308">
      <c r="H308" s="8"/>
    </row>
    <row r="309">
      <c r="H309" s="8"/>
    </row>
    <row r="310">
      <c r="H310" s="8"/>
    </row>
    <row r="311">
      <c r="H311" s="8"/>
    </row>
    <row r="312">
      <c r="H312" s="8"/>
    </row>
    <row r="313">
      <c r="H313" s="8"/>
    </row>
    <row r="314">
      <c r="H314" s="8"/>
    </row>
    <row r="315">
      <c r="H315" s="8"/>
    </row>
    <row r="316">
      <c r="H316" s="8"/>
    </row>
    <row r="317">
      <c r="H317" s="8"/>
    </row>
    <row r="318">
      <c r="H318" s="8"/>
    </row>
    <row r="319">
      <c r="H319" s="8"/>
    </row>
    <row r="320">
      <c r="H320" s="8"/>
    </row>
    <row r="321">
      <c r="H321" s="8"/>
    </row>
    <row r="322">
      <c r="H322" s="8"/>
    </row>
    <row r="323">
      <c r="H323" s="8"/>
    </row>
    <row r="324">
      <c r="H324" s="8"/>
    </row>
    <row r="325">
      <c r="H325" s="8"/>
    </row>
    <row r="326">
      <c r="H326" s="8"/>
    </row>
    <row r="327">
      <c r="H327" s="8"/>
    </row>
    <row r="328">
      <c r="H328" s="8"/>
    </row>
    <row r="329">
      <c r="H329" s="8"/>
    </row>
    <row r="330">
      <c r="H330" s="8"/>
    </row>
    <row r="331">
      <c r="H331" s="8"/>
    </row>
    <row r="332">
      <c r="H332" s="8"/>
    </row>
    <row r="333">
      <c r="H333" s="8"/>
    </row>
    <row r="334">
      <c r="H334" s="8"/>
    </row>
    <row r="335">
      <c r="H335" s="8"/>
    </row>
    <row r="336">
      <c r="H336" s="8"/>
    </row>
    <row r="337">
      <c r="H337" s="8"/>
    </row>
    <row r="338">
      <c r="H338" s="8"/>
    </row>
    <row r="339">
      <c r="H339" s="8"/>
    </row>
    <row r="340">
      <c r="H340" s="8"/>
    </row>
    <row r="341">
      <c r="H341" s="8"/>
    </row>
    <row r="342">
      <c r="H342" s="8"/>
    </row>
    <row r="343">
      <c r="H343" s="8"/>
    </row>
    <row r="344">
      <c r="H344" s="8"/>
    </row>
    <row r="345">
      <c r="H345" s="8"/>
    </row>
    <row r="346">
      <c r="H346" s="8"/>
    </row>
    <row r="347">
      <c r="H347" s="8"/>
    </row>
    <row r="348">
      <c r="H348" s="8"/>
    </row>
    <row r="349">
      <c r="H349" s="8"/>
    </row>
    <row r="350">
      <c r="H350" s="8"/>
    </row>
    <row r="351">
      <c r="H351" s="8"/>
    </row>
    <row r="352">
      <c r="H352" s="8"/>
    </row>
    <row r="353">
      <c r="H353" s="8"/>
    </row>
    <row r="354">
      <c r="H354" s="8"/>
    </row>
    <row r="355">
      <c r="H355" s="8"/>
    </row>
    <row r="356">
      <c r="H356" s="8"/>
    </row>
    <row r="357">
      <c r="H357" s="8"/>
    </row>
    <row r="358">
      <c r="H358" s="8"/>
    </row>
    <row r="359">
      <c r="H359" s="8"/>
    </row>
    <row r="360">
      <c r="H360" s="8"/>
    </row>
    <row r="361">
      <c r="H361" s="8"/>
    </row>
    <row r="362">
      <c r="H362" s="8"/>
    </row>
    <row r="363">
      <c r="H363" s="8"/>
    </row>
    <row r="364">
      <c r="H364" s="8"/>
    </row>
    <row r="365">
      <c r="H365" s="8"/>
    </row>
    <row r="366">
      <c r="H366" s="8"/>
    </row>
    <row r="367">
      <c r="H367" s="8"/>
    </row>
    <row r="368">
      <c r="H368" s="8"/>
    </row>
    <row r="369">
      <c r="H369" s="8"/>
    </row>
    <row r="370">
      <c r="H370" s="8"/>
    </row>
    <row r="371">
      <c r="H371" s="8"/>
    </row>
    <row r="372">
      <c r="H372" s="8"/>
    </row>
    <row r="373">
      <c r="H373" s="8"/>
    </row>
    <row r="374">
      <c r="H374" s="8"/>
    </row>
    <row r="375">
      <c r="H375" s="8"/>
    </row>
    <row r="376">
      <c r="H376" s="8"/>
    </row>
    <row r="377">
      <c r="H377" s="8"/>
    </row>
    <row r="378">
      <c r="H378" s="8"/>
    </row>
    <row r="379">
      <c r="H379" s="8"/>
    </row>
    <row r="380">
      <c r="H380" s="8"/>
    </row>
    <row r="381">
      <c r="H381" s="8"/>
    </row>
    <row r="382">
      <c r="H382" s="8"/>
    </row>
    <row r="383">
      <c r="H383" s="8"/>
    </row>
    <row r="384">
      <c r="H384" s="8"/>
    </row>
    <row r="385">
      <c r="H385" s="8"/>
    </row>
    <row r="386">
      <c r="H386" s="8"/>
    </row>
    <row r="387">
      <c r="H387" s="8"/>
    </row>
    <row r="388">
      <c r="H388" s="8"/>
    </row>
    <row r="389">
      <c r="H389" s="8"/>
    </row>
    <row r="390">
      <c r="H390" s="8"/>
    </row>
    <row r="391">
      <c r="H391" s="8"/>
    </row>
    <row r="392">
      <c r="H392" s="8"/>
    </row>
    <row r="393">
      <c r="H393" s="8"/>
    </row>
    <row r="394">
      <c r="H394" s="8"/>
    </row>
    <row r="395">
      <c r="H395" s="8"/>
    </row>
    <row r="396">
      <c r="H396" s="8"/>
    </row>
    <row r="397">
      <c r="H397" s="8"/>
    </row>
    <row r="398">
      <c r="H398" s="8"/>
    </row>
    <row r="399">
      <c r="H399" s="8"/>
    </row>
    <row r="400">
      <c r="H400" s="8"/>
    </row>
    <row r="401">
      <c r="H401" s="8"/>
    </row>
    <row r="402">
      <c r="H402" s="8"/>
    </row>
    <row r="403">
      <c r="H403" s="8"/>
    </row>
    <row r="404">
      <c r="H404" s="8"/>
    </row>
    <row r="405">
      <c r="H405" s="8"/>
    </row>
    <row r="406">
      <c r="H406" s="8"/>
    </row>
    <row r="407">
      <c r="H407" s="8"/>
    </row>
    <row r="408">
      <c r="H408" s="8"/>
    </row>
    <row r="409">
      <c r="H409" s="8"/>
    </row>
    <row r="410">
      <c r="H410" s="8"/>
    </row>
    <row r="411">
      <c r="H411" s="8"/>
    </row>
    <row r="412">
      <c r="H412" s="8"/>
    </row>
    <row r="413">
      <c r="H413" s="8"/>
    </row>
    <row r="414">
      <c r="H414" s="8"/>
    </row>
    <row r="415">
      <c r="H415" s="8"/>
    </row>
    <row r="416">
      <c r="H416" s="8"/>
    </row>
    <row r="417">
      <c r="H417" s="8"/>
    </row>
    <row r="418">
      <c r="H418" s="8"/>
    </row>
    <row r="419">
      <c r="H419" s="8"/>
    </row>
    <row r="420">
      <c r="H420" s="8"/>
    </row>
    <row r="421">
      <c r="H421" s="8"/>
    </row>
    <row r="422">
      <c r="H422" s="8"/>
    </row>
    <row r="423">
      <c r="H423" s="8"/>
    </row>
    <row r="424">
      <c r="H424" s="8"/>
    </row>
    <row r="425">
      <c r="H425" s="8"/>
    </row>
    <row r="426">
      <c r="H426" s="8"/>
    </row>
    <row r="427">
      <c r="H427" s="8"/>
    </row>
    <row r="428">
      <c r="H428" s="8"/>
    </row>
    <row r="429">
      <c r="H429" s="8"/>
    </row>
    <row r="430">
      <c r="H430" s="8"/>
    </row>
    <row r="431">
      <c r="H431" s="8"/>
    </row>
    <row r="432">
      <c r="H432" s="8"/>
    </row>
    <row r="433">
      <c r="H433" s="8"/>
    </row>
    <row r="434">
      <c r="H434" s="8"/>
    </row>
    <row r="435">
      <c r="H435" s="8"/>
    </row>
    <row r="436">
      <c r="H436" s="8"/>
    </row>
    <row r="437">
      <c r="H437" s="8"/>
    </row>
    <row r="438">
      <c r="H438" s="8"/>
    </row>
    <row r="439">
      <c r="H439" s="8"/>
    </row>
    <row r="440">
      <c r="H440" s="8"/>
    </row>
    <row r="441">
      <c r="H441" s="8"/>
    </row>
    <row r="442">
      <c r="H442" s="8"/>
    </row>
    <row r="443">
      <c r="H443" s="8"/>
    </row>
    <row r="444">
      <c r="H444" s="8"/>
    </row>
    <row r="445">
      <c r="H445" s="8"/>
    </row>
    <row r="446">
      <c r="H446" s="8"/>
    </row>
    <row r="447">
      <c r="H447" s="8"/>
    </row>
    <row r="448">
      <c r="H448" s="8"/>
    </row>
    <row r="449">
      <c r="H449" s="8"/>
    </row>
    <row r="450">
      <c r="H450" s="8"/>
    </row>
    <row r="451">
      <c r="H451" s="8"/>
    </row>
    <row r="452">
      <c r="H452" s="8"/>
    </row>
    <row r="453">
      <c r="H453" s="8"/>
    </row>
    <row r="454">
      <c r="H454" s="8"/>
    </row>
    <row r="455">
      <c r="H455" s="8"/>
    </row>
    <row r="456">
      <c r="H456" s="8"/>
    </row>
    <row r="457">
      <c r="H457" s="8"/>
    </row>
    <row r="458">
      <c r="H458" s="8"/>
    </row>
    <row r="459">
      <c r="H459" s="8"/>
    </row>
    <row r="460">
      <c r="H460" s="8"/>
    </row>
    <row r="461">
      <c r="H461" s="8"/>
    </row>
    <row r="462">
      <c r="H462" s="8"/>
    </row>
    <row r="463">
      <c r="H463" s="8"/>
    </row>
    <row r="464">
      <c r="H464" s="8"/>
    </row>
    <row r="465">
      <c r="H465" s="8"/>
    </row>
    <row r="466">
      <c r="H466" s="8"/>
    </row>
    <row r="467">
      <c r="H467" s="8"/>
    </row>
    <row r="468">
      <c r="H468" s="8"/>
    </row>
    <row r="469">
      <c r="H469" s="8"/>
    </row>
    <row r="470">
      <c r="H470" s="8"/>
    </row>
    <row r="471">
      <c r="H471" s="8"/>
    </row>
    <row r="472">
      <c r="H472" s="8"/>
    </row>
    <row r="473">
      <c r="H473" s="8"/>
    </row>
    <row r="474">
      <c r="H474" s="8"/>
    </row>
    <row r="475">
      <c r="H475" s="8"/>
    </row>
    <row r="476">
      <c r="H476" s="8"/>
    </row>
    <row r="477">
      <c r="H477" s="8"/>
    </row>
    <row r="478">
      <c r="H478" s="8"/>
    </row>
    <row r="479">
      <c r="H479" s="8"/>
    </row>
    <row r="480">
      <c r="H480" s="8"/>
    </row>
    <row r="481">
      <c r="H481" s="8"/>
    </row>
    <row r="482">
      <c r="H482" s="8"/>
    </row>
    <row r="483">
      <c r="H483" s="8"/>
    </row>
    <row r="484">
      <c r="H484" s="8"/>
    </row>
    <row r="485">
      <c r="H485" s="8"/>
    </row>
    <row r="486">
      <c r="H486" s="8"/>
    </row>
    <row r="487">
      <c r="H487" s="8"/>
    </row>
    <row r="488">
      <c r="H488" s="8"/>
    </row>
    <row r="489">
      <c r="H489" s="8"/>
    </row>
    <row r="490">
      <c r="H490" s="8"/>
    </row>
    <row r="491">
      <c r="H491" s="8"/>
    </row>
    <row r="492">
      <c r="H492" s="8"/>
    </row>
    <row r="493">
      <c r="H493" s="8"/>
    </row>
    <row r="494">
      <c r="H494" s="8"/>
    </row>
    <row r="495">
      <c r="H495" s="8"/>
    </row>
    <row r="496">
      <c r="H496" s="8"/>
    </row>
    <row r="497">
      <c r="H497" s="8"/>
    </row>
    <row r="498">
      <c r="H498" s="8"/>
    </row>
    <row r="499">
      <c r="H499" s="8"/>
    </row>
    <row r="500">
      <c r="H500" s="8"/>
    </row>
    <row r="501">
      <c r="H501" s="8"/>
    </row>
    <row r="502">
      <c r="H502" s="8"/>
    </row>
    <row r="503">
      <c r="H503" s="8"/>
    </row>
    <row r="504">
      <c r="H504" s="8"/>
    </row>
    <row r="505">
      <c r="H505" s="8"/>
    </row>
    <row r="506">
      <c r="H506" s="8"/>
    </row>
    <row r="507">
      <c r="H507" s="8"/>
    </row>
    <row r="508">
      <c r="H508" s="8"/>
    </row>
    <row r="509">
      <c r="H509" s="8"/>
    </row>
    <row r="510">
      <c r="H510" s="8"/>
    </row>
    <row r="511">
      <c r="H511" s="8"/>
    </row>
    <row r="512">
      <c r="H512" s="8"/>
    </row>
    <row r="513">
      <c r="H513" s="8"/>
    </row>
    <row r="514">
      <c r="H514" s="8"/>
    </row>
    <row r="515">
      <c r="H515" s="8"/>
    </row>
    <row r="516">
      <c r="H516" s="8"/>
    </row>
    <row r="517">
      <c r="H517" s="8"/>
    </row>
    <row r="518">
      <c r="H518" s="8"/>
    </row>
    <row r="519">
      <c r="H519" s="8"/>
    </row>
    <row r="520">
      <c r="H520" s="8"/>
    </row>
    <row r="521">
      <c r="H521" s="8"/>
    </row>
    <row r="522">
      <c r="H522" s="8"/>
    </row>
    <row r="523">
      <c r="H523" s="8"/>
    </row>
    <row r="524">
      <c r="H524" s="8"/>
    </row>
    <row r="525">
      <c r="H525" s="8"/>
    </row>
    <row r="526">
      <c r="H526" s="8"/>
    </row>
    <row r="527">
      <c r="H527" s="8"/>
    </row>
    <row r="528">
      <c r="H528" s="8"/>
    </row>
    <row r="529">
      <c r="H529" s="8"/>
    </row>
    <row r="530">
      <c r="H530" s="8"/>
    </row>
    <row r="531">
      <c r="H531" s="8"/>
    </row>
    <row r="532">
      <c r="H532" s="8"/>
    </row>
    <row r="533">
      <c r="H533" s="8"/>
    </row>
    <row r="534">
      <c r="H534" s="8"/>
    </row>
    <row r="535">
      <c r="H535" s="8"/>
    </row>
    <row r="536">
      <c r="H536" s="8"/>
    </row>
    <row r="537">
      <c r="H537" s="8"/>
    </row>
    <row r="538">
      <c r="H538" s="8"/>
    </row>
    <row r="539">
      <c r="H539" s="8"/>
    </row>
    <row r="540">
      <c r="H540" s="8"/>
    </row>
    <row r="541">
      <c r="H541" s="8"/>
    </row>
    <row r="542">
      <c r="H542" s="8"/>
    </row>
    <row r="543">
      <c r="H543" s="8"/>
    </row>
    <row r="544">
      <c r="H544" s="8"/>
    </row>
    <row r="545">
      <c r="H545" s="8"/>
    </row>
    <row r="546">
      <c r="H546" s="8"/>
    </row>
    <row r="547">
      <c r="H547" s="8"/>
    </row>
    <row r="548">
      <c r="H548" s="8"/>
    </row>
    <row r="549">
      <c r="H549" s="8"/>
    </row>
    <row r="550">
      <c r="H550" s="8"/>
    </row>
    <row r="551">
      <c r="H551" s="8"/>
    </row>
    <row r="552">
      <c r="H552" s="8"/>
    </row>
    <row r="553">
      <c r="H553" s="8"/>
    </row>
    <row r="554">
      <c r="H554" s="8"/>
    </row>
    <row r="555">
      <c r="H555" s="8"/>
    </row>
    <row r="556">
      <c r="H556" s="8"/>
    </row>
    <row r="557">
      <c r="H557" s="8"/>
    </row>
    <row r="558">
      <c r="H558" s="8"/>
    </row>
    <row r="559">
      <c r="H559" s="8"/>
    </row>
    <row r="560">
      <c r="H560" s="8"/>
    </row>
    <row r="561">
      <c r="H561" s="8"/>
    </row>
    <row r="562">
      <c r="H562" s="8"/>
    </row>
    <row r="563">
      <c r="H563" s="8"/>
    </row>
    <row r="564">
      <c r="H564" s="8"/>
    </row>
    <row r="565">
      <c r="H565" s="8"/>
    </row>
    <row r="566">
      <c r="H566" s="8"/>
    </row>
    <row r="567">
      <c r="H567" s="8"/>
    </row>
    <row r="568">
      <c r="H568" s="8"/>
    </row>
    <row r="569">
      <c r="H569" s="8"/>
    </row>
    <row r="570">
      <c r="H570" s="8"/>
    </row>
    <row r="571">
      <c r="H571" s="8"/>
    </row>
    <row r="572">
      <c r="H572" s="8"/>
    </row>
    <row r="573">
      <c r="H573" s="8"/>
    </row>
    <row r="574">
      <c r="H574" s="8"/>
    </row>
    <row r="575">
      <c r="H575" s="8"/>
    </row>
    <row r="576">
      <c r="H576" s="8"/>
    </row>
    <row r="577">
      <c r="H577" s="8"/>
    </row>
    <row r="578">
      <c r="H578" s="8"/>
    </row>
    <row r="579">
      <c r="H579" s="8"/>
    </row>
    <row r="580">
      <c r="H580" s="8"/>
    </row>
    <row r="581">
      <c r="H581" s="8"/>
    </row>
    <row r="582">
      <c r="H582" s="8"/>
    </row>
    <row r="583">
      <c r="H583" s="8"/>
    </row>
    <row r="584">
      <c r="H584" s="8"/>
    </row>
    <row r="585">
      <c r="H585" s="8"/>
    </row>
    <row r="586">
      <c r="H586" s="8"/>
    </row>
    <row r="587">
      <c r="H587" s="8"/>
    </row>
    <row r="588">
      <c r="H588" s="8"/>
    </row>
    <row r="589">
      <c r="H589" s="8"/>
    </row>
    <row r="590">
      <c r="H590" s="8"/>
    </row>
    <row r="591">
      <c r="H591" s="8"/>
    </row>
    <row r="592">
      <c r="H592" s="8"/>
    </row>
    <row r="593">
      <c r="H593" s="8"/>
    </row>
    <row r="594">
      <c r="H594" s="8"/>
    </row>
    <row r="595">
      <c r="H595" s="8"/>
    </row>
    <row r="596">
      <c r="H596" s="8"/>
    </row>
    <row r="597">
      <c r="H597" s="8"/>
    </row>
    <row r="598">
      <c r="H598" s="8"/>
    </row>
    <row r="599">
      <c r="H599" s="8"/>
    </row>
    <row r="600">
      <c r="H600" s="8"/>
    </row>
    <row r="601">
      <c r="H601" s="8"/>
    </row>
    <row r="602">
      <c r="H602" s="8"/>
    </row>
    <row r="603">
      <c r="H603" s="8"/>
    </row>
    <row r="604">
      <c r="H604" s="8"/>
    </row>
    <row r="605">
      <c r="H605" s="8"/>
    </row>
    <row r="606">
      <c r="H606" s="8"/>
    </row>
    <row r="607">
      <c r="H607" s="8"/>
    </row>
    <row r="608">
      <c r="H608" s="8"/>
    </row>
    <row r="609">
      <c r="H609" s="8"/>
    </row>
    <row r="610">
      <c r="H610" s="8"/>
    </row>
    <row r="611">
      <c r="H611" s="8"/>
    </row>
    <row r="612">
      <c r="H612" s="8"/>
    </row>
    <row r="613">
      <c r="H613" s="8"/>
    </row>
    <row r="614">
      <c r="H614" s="8"/>
    </row>
    <row r="615">
      <c r="H615" s="8"/>
    </row>
    <row r="616">
      <c r="H616" s="8"/>
    </row>
    <row r="617">
      <c r="H617" s="8"/>
    </row>
    <row r="618">
      <c r="H618" s="8"/>
    </row>
    <row r="619">
      <c r="H619" s="8"/>
    </row>
    <row r="620">
      <c r="H620" s="8"/>
    </row>
    <row r="621">
      <c r="H621" s="8"/>
    </row>
    <row r="622">
      <c r="H622" s="8"/>
    </row>
    <row r="623">
      <c r="H623" s="8"/>
    </row>
    <row r="624">
      <c r="H624" s="8"/>
    </row>
    <row r="625">
      <c r="H625" s="8"/>
    </row>
    <row r="626">
      <c r="H626" s="8"/>
    </row>
    <row r="627">
      <c r="H627" s="8"/>
    </row>
    <row r="628">
      <c r="H628" s="8"/>
    </row>
    <row r="629">
      <c r="H629" s="8"/>
    </row>
    <row r="630">
      <c r="H630" s="8"/>
    </row>
    <row r="631">
      <c r="H631" s="8"/>
    </row>
    <row r="632">
      <c r="H632" s="8"/>
    </row>
    <row r="633">
      <c r="H633" s="8"/>
    </row>
    <row r="634">
      <c r="H634" s="8"/>
    </row>
    <row r="635">
      <c r="H635" s="8"/>
    </row>
    <row r="636">
      <c r="H636" s="8"/>
    </row>
    <row r="637">
      <c r="H637" s="8"/>
    </row>
    <row r="638">
      <c r="H638" s="8"/>
    </row>
    <row r="639">
      <c r="H639" s="8"/>
    </row>
    <row r="640">
      <c r="H640" s="8"/>
    </row>
    <row r="641">
      <c r="H641" s="8"/>
    </row>
    <row r="642">
      <c r="H642" s="8"/>
    </row>
    <row r="643">
      <c r="H643" s="8"/>
    </row>
    <row r="644">
      <c r="H644" s="8"/>
    </row>
    <row r="645">
      <c r="H645" s="8"/>
    </row>
    <row r="646">
      <c r="H646" s="8"/>
    </row>
    <row r="647">
      <c r="H647" s="8"/>
    </row>
    <row r="648">
      <c r="H648" s="8"/>
    </row>
    <row r="649">
      <c r="H649" s="8"/>
    </row>
    <row r="650">
      <c r="H650" s="8"/>
    </row>
    <row r="651">
      <c r="H651" s="8"/>
    </row>
    <row r="652">
      <c r="H652" s="8"/>
    </row>
    <row r="653">
      <c r="H653" s="8"/>
    </row>
    <row r="654">
      <c r="H654" s="8"/>
    </row>
    <row r="655">
      <c r="H655" s="8"/>
    </row>
    <row r="656">
      <c r="H656" s="8"/>
    </row>
    <row r="657">
      <c r="H657" s="8"/>
    </row>
    <row r="658">
      <c r="H658" s="8"/>
    </row>
    <row r="659">
      <c r="H659" s="8"/>
    </row>
    <row r="660">
      <c r="H660" s="8"/>
    </row>
    <row r="661">
      <c r="H661" s="8"/>
    </row>
    <row r="662">
      <c r="H662" s="8"/>
    </row>
    <row r="663">
      <c r="H663" s="8"/>
    </row>
    <row r="664">
      <c r="H664" s="8"/>
    </row>
    <row r="665">
      <c r="H665" s="8"/>
    </row>
    <row r="666">
      <c r="H666" s="8"/>
    </row>
    <row r="667">
      <c r="H667" s="8"/>
    </row>
    <row r="668">
      <c r="H668" s="8"/>
    </row>
    <row r="669">
      <c r="H669" s="8"/>
    </row>
    <row r="670">
      <c r="H670" s="8"/>
    </row>
    <row r="671">
      <c r="H671" s="8"/>
    </row>
    <row r="672">
      <c r="H672" s="8"/>
    </row>
    <row r="673">
      <c r="H673" s="8"/>
    </row>
    <row r="674">
      <c r="H674" s="8"/>
    </row>
    <row r="675">
      <c r="H675" s="8"/>
    </row>
    <row r="676">
      <c r="H676" s="8"/>
    </row>
    <row r="677">
      <c r="H677" s="8"/>
    </row>
    <row r="678">
      <c r="H678" s="8"/>
    </row>
    <row r="679">
      <c r="H679" s="8"/>
    </row>
    <row r="680">
      <c r="H680" s="8"/>
    </row>
    <row r="681">
      <c r="H681" s="8"/>
    </row>
    <row r="682">
      <c r="H682" s="8"/>
    </row>
    <row r="683">
      <c r="H683" s="8"/>
    </row>
    <row r="684">
      <c r="H684" s="8"/>
    </row>
    <row r="685">
      <c r="H685" s="8"/>
    </row>
    <row r="686">
      <c r="H686" s="8"/>
    </row>
    <row r="687">
      <c r="H687" s="8"/>
    </row>
    <row r="688">
      <c r="H688" s="8"/>
    </row>
    <row r="689">
      <c r="H689" s="8"/>
    </row>
    <row r="690">
      <c r="H690" s="8"/>
    </row>
    <row r="691">
      <c r="H691" s="8"/>
    </row>
    <row r="692">
      <c r="H692" s="8"/>
    </row>
    <row r="693">
      <c r="H693" s="8"/>
    </row>
    <row r="694">
      <c r="H694" s="8"/>
    </row>
    <row r="695">
      <c r="H695" s="8"/>
    </row>
    <row r="696">
      <c r="H696" s="8"/>
    </row>
    <row r="697">
      <c r="H697" s="8"/>
    </row>
    <row r="698">
      <c r="H698" s="8"/>
    </row>
    <row r="699">
      <c r="H699" s="8"/>
    </row>
    <row r="700">
      <c r="H700" s="8"/>
    </row>
    <row r="701">
      <c r="H701" s="8"/>
    </row>
    <row r="702">
      <c r="H702" s="8"/>
    </row>
    <row r="703">
      <c r="H703" s="8"/>
    </row>
    <row r="704">
      <c r="H704" s="8"/>
    </row>
    <row r="705">
      <c r="H705" s="8"/>
    </row>
    <row r="706">
      <c r="H706" s="8"/>
    </row>
    <row r="707">
      <c r="H707" s="8"/>
    </row>
    <row r="708">
      <c r="H708" s="8"/>
    </row>
    <row r="709">
      <c r="H709" s="8"/>
    </row>
    <row r="710">
      <c r="H710" s="8"/>
    </row>
    <row r="711">
      <c r="H711" s="8"/>
    </row>
    <row r="712">
      <c r="H712" s="8"/>
    </row>
    <row r="713">
      <c r="H713" s="8"/>
    </row>
    <row r="714">
      <c r="H714" s="8"/>
    </row>
    <row r="715">
      <c r="H715" s="8"/>
    </row>
    <row r="716">
      <c r="H716" s="8"/>
    </row>
    <row r="717">
      <c r="H717" s="8"/>
    </row>
    <row r="718">
      <c r="H718" s="8"/>
    </row>
    <row r="719">
      <c r="H719" s="8"/>
    </row>
    <row r="720">
      <c r="H720" s="8"/>
    </row>
    <row r="721">
      <c r="H721" s="8"/>
    </row>
    <row r="722">
      <c r="H722" s="8"/>
    </row>
    <row r="723">
      <c r="H723" s="8"/>
    </row>
    <row r="724">
      <c r="H724" s="8"/>
    </row>
    <row r="725">
      <c r="H725" s="8"/>
    </row>
    <row r="726">
      <c r="H726" s="8"/>
    </row>
    <row r="727">
      <c r="H727" s="8"/>
    </row>
    <row r="728">
      <c r="H728" s="8"/>
    </row>
    <row r="729">
      <c r="H729" s="8"/>
    </row>
    <row r="730">
      <c r="H730" s="8"/>
    </row>
    <row r="731">
      <c r="H731" s="8"/>
    </row>
    <row r="732">
      <c r="H732" s="8"/>
    </row>
    <row r="733">
      <c r="H733" s="8"/>
    </row>
    <row r="734">
      <c r="H734" s="8"/>
    </row>
    <row r="735">
      <c r="H735" s="8"/>
    </row>
    <row r="736">
      <c r="H736" s="8"/>
    </row>
    <row r="737">
      <c r="H737" s="8"/>
    </row>
    <row r="738">
      <c r="H738" s="8"/>
    </row>
    <row r="739">
      <c r="H739" s="8"/>
    </row>
    <row r="740">
      <c r="H740" s="8"/>
    </row>
    <row r="741">
      <c r="H741" s="8"/>
    </row>
    <row r="742">
      <c r="H742" s="8"/>
    </row>
    <row r="743">
      <c r="H743" s="8"/>
    </row>
    <row r="744">
      <c r="H744" s="8"/>
    </row>
    <row r="745">
      <c r="H745" s="8"/>
    </row>
    <row r="746">
      <c r="H746" s="8"/>
    </row>
    <row r="747">
      <c r="H747" s="8"/>
    </row>
    <row r="748">
      <c r="H748" s="8"/>
    </row>
    <row r="749">
      <c r="H749" s="8"/>
    </row>
    <row r="750">
      <c r="H750" s="8"/>
    </row>
    <row r="751">
      <c r="H751" s="8"/>
    </row>
    <row r="752">
      <c r="H752" s="8"/>
    </row>
    <row r="753">
      <c r="H753" s="8"/>
    </row>
    <row r="754">
      <c r="H754" s="8"/>
    </row>
    <row r="755">
      <c r="H755" s="8"/>
    </row>
    <row r="756">
      <c r="H756" s="8"/>
    </row>
    <row r="757">
      <c r="H757" s="8"/>
    </row>
    <row r="758">
      <c r="H758" s="8"/>
    </row>
    <row r="759">
      <c r="H759" s="8"/>
    </row>
    <row r="760">
      <c r="H760" s="8"/>
    </row>
    <row r="761">
      <c r="H761" s="8"/>
    </row>
    <row r="762">
      <c r="H762" s="8"/>
    </row>
    <row r="763">
      <c r="H763" s="8"/>
    </row>
    <row r="764">
      <c r="H764" s="8"/>
    </row>
    <row r="765">
      <c r="H765" s="8"/>
    </row>
    <row r="766">
      <c r="H766" s="8"/>
    </row>
    <row r="767">
      <c r="H767" s="8"/>
    </row>
    <row r="768">
      <c r="H768" s="8"/>
    </row>
    <row r="769">
      <c r="H769" s="8"/>
    </row>
    <row r="770">
      <c r="H770" s="8"/>
    </row>
    <row r="771">
      <c r="H771" s="8"/>
    </row>
    <row r="772">
      <c r="H772" s="8"/>
    </row>
    <row r="773">
      <c r="H773" s="8"/>
    </row>
    <row r="774">
      <c r="H774" s="8"/>
    </row>
    <row r="775">
      <c r="H775" s="8"/>
    </row>
    <row r="776">
      <c r="H776" s="8"/>
    </row>
    <row r="777">
      <c r="H777" s="8"/>
    </row>
    <row r="778">
      <c r="H778" s="8"/>
    </row>
    <row r="779">
      <c r="H779" s="8"/>
    </row>
    <row r="780">
      <c r="H780" s="8"/>
    </row>
    <row r="781">
      <c r="H781" s="8"/>
    </row>
    <row r="782">
      <c r="H782" s="8"/>
    </row>
    <row r="783">
      <c r="H783" s="8"/>
    </row>
    <row r="784">
      <c r="H784" s="8"/>
    </row>
    <row r="785">
      <c r="H785" s="8"/>
    </row>
    <row r="786">
      <c r="H786" s="8"/>
    </row>
    <row r="787">
      <c r="H787" s="8"/>
    </row>
    <row r="788">
      <c r="H788" s="8"/>
    </row>
    <row r="789">
      <c r="H789" s="8"/>
    </row>
    <row r="790">
      <c r="H790" s="8"/>
    </row>
    <row r="791">
      <c r="H791" s="8"/>
    </row>
    <row r="792">
      <c r="H792" s="8"/>
    </row>
    <row r="793">
      <c r="H793" s="8"/>
    </row>
    <row r="794">
      <c r="H794" s="8"/>
    </row>
    <row r="795">
      <c r="H795" s="8"/>
    </row>
    <row r="796">
      <c r="H796" s="8"/>
    </row>
    <row r="797">
      <c r="H797" s="8"/>
    </row>
    <row r="798">
      <c r="H798" s="8"/>
    </row>
    <row r="799">
      <c r="H799" s="8"/>
    </row>
    <row r="800">
      <c r="H800" s="8"/>
    </row>
    <row r="801">
      <c r="H801" s="8"/>
    </row>
    <row r="802">
      <c r="H802" s="8"/>
    </row>
    <row r="803">
      <c r="H803" s="8"/>
    </row>
    <row r="804">
      <c r="H804" s="8"/>
    </row>
    <row r="805">
      <c r="H805" s="8"/>
    </row>
    <row r="806">
      <c r="H806" s="8"/>
    </row>
    <row r="807">
      <c r="H807" s="8"/>
    </row>
    <row r="808">
      <c r="H808" s="8"/>
    </row>
    <row r="809">
      <c r="H809" s="8"/>
    </row>
    <row r="810">
      <c r="H810" s="8"/>
    </row>
    <row r="811">
      <c r="H811" s="8"/>
    </row>
    <row r="812">
      <c r="H812" s="8"/>
    </row>
    <row r="813">
      <c r="H813" s="8"/>
    </row>
    <row r="814">
      <c r="H814" s="8"/>
    </row>
    <row r="815">
      <c r="H815" s="8"/>
    </row>
    <row r="816">
      <c r="H816" s="8"/>
    </row>
    <row r="817">
      <c r="H817" s="8"/>
    </row>
    <row r="818">
      <c r="H818" s="8"/>
    </row>
    <row r="819">
      <c r="H819" s="8"/>
    </row>
    <row r="820">
      <c r="H820" s="8"/>
    </row>
    <row r="821">
      <c r="H821" s="8"/>
    </row>
    <row r="822">
      <c r="H822" s="8"/>
    </row>
    <row r="823">
      <c r="H823" s="8"/>
    </row>
    <row r="824">
      <c r="H824" s="8"/>
    </row>
    <row r="825">
      <c r="H825" s="8"/>
    </row>
    <row r="826">
      <c r="H826" s="8"/>
    </row>
    <row r="827">
      <c r="H827" s="8"/>
    </row>
    <row r="828">
      <c r="H828" s="8"/>
    </row>
    <row r="829">
      <c r="H829" s="8"/>
    </row>
    <row r="830">
      <c r="H830" s="8"/>
    </row>
    <row r="831">
      <c r="H831" s="8"/>
    </row>
    <row r="832">
      <c r="H832" s="8"/>
    </row>
    <row r="833">
      <c r="H833" s="8"/>
    </row>
    <row r="834">
      <c r="H834" s="8"/>
    </row>
    <row r="835">
      <c r="H835" s="8"/>
    </row>
    <row r="836">
      <c r="H836" s="8"/>
    </row>
    <row r="837">
      <c r="H837" s="8"/>
    </row>
    <row r="838">
      <c r="H838" s="8"/>
    </row>
    <row r="839">
      <c r="H839" s="8"/>
    </row>
    <row r="840">
      <c r="H840" s="8"/>
    </row>
    <row r="841">
      <c r="H841" s="8"/>
    </row>
    <row r="842">
      <c r="H842" s="8"/>
    </row>
    <row r="843">
      <c r="H843" s="8"/>
    </row>
    <row r="844">
      <c r="H844" s="8"/>
    </row>
    <row r="845">
      <c r="H845" s="8"/>
    </row>
    <row r="846">
      <c r="H846" s="8"/>
    </row>
    <row r="847">
      <c r="H847" s="8"/>
    </row>
    <row r="848">
      <c r="H848" s="8"/>
    </row>
    <row r="849">
      <c r="H849" s="8"/>
    </row>
    <row r="850">
      <c r="H850" s="8"/>
    </row>
    <row r="851">
      <c r="H851" s="8"/>
    </row>
    <row r="852">
      <c r="H852" s="8"/>
    </row>
    <row r="853">
      <c r="H853" s="8"/>
    </row>
    <row r="854">
      <c r="H854" s="8"/>
    </row>
    <row r="855">
      <c r="H855" s="8"/>
    </row>
    <row r="856">
      <c r="H856" s="8"/>
    </row>
    <row r="857">
      <c r="H857" s="8"/>
    </row>
    <row r="858">
      <c r="H858" s="8"/>
    </row>
    <row r="859">
      <c r="H859" s="8"/>
    </row>
    <row r="860">
      <c r="H860" s="8"/>
    </row>
    <row r="861">
      <c r="H861" s="8"/>
    </row>
    <row r="862">
      <c r="H862" s="8"/>
    </row>
    <row r="863">
      <c r="H863" s="8"/>
    </row>
    <row r="864">
      <c r="H864" s="8"/>
    </row>
    <row r="865">
      <c r="H865" s="8"/>
    </row>
    <row r="866">
      <c r="H866" s="8"/>
    </row>
    <row r="867">
      <c r="H867" s="8"/>
    </row>
    <row r="868">
      <c r="H868" s="8"/>
    </row>
    <row r="869">
      <c r="H869" s="8"/>
    </row>
    <row r="870">
      <c r="H870" s="8"/>
    </row>
    <row r="871">
      <c r="H871" s="8"/>
    </row>
    <row r="872">
      <c r="H872" s="8"/>
    </row>
    <row r="873">
      <c r="H873" s="8"/>
    </row>
    <row r="874">
      <c r="H874" s="8"/>
    </row>
    <row r="875">
      <c r="H875" s="8"/>
    </row>
    <row r="876">
      <c r="H876" s="8"/>
    </row>
    <row r="877">
      <c r="H877" s="8"/>
    </row>
    <row r="878">
      <c r="H878" s="8"/>
    </row>
    <row r="879">
      <c r="H879" s="8"/>
    </row>
    <row r="880">
      <c r="H880" s="8"/>
    </row>
    <row r="881">
      <c r="H881" s="8"/>
    </row>
    <row r="882">
      <c r="H882" s="8"/>
    </row>
    <row r="883">
      <c r="H883" s="8"/>
    </row>
    <row r="884">
      <c r="H884" s="8"/>
    </row>
    <row r="885">
      <c r="H885" s="8"/>
    </row>
    <row r="886">
      <c r="H886" s="8"/>
    </row>
    <row r="887">
      <c r="H887" s="8"/>
    </row>
    <row r="888">
      <c r="H888" s="8"/>
    </row>
    <row r="889">
      <c r="H889" s="8"/>
    </row>
    <row r="890">
      <c r="H890" s="8"/>
    </row>
    <row r="891">
      <c r="H891" s="8"/>
    </row>
    <row r="892">
      <c r="H892" s="8"/>
    </row>
    <row r="893">
      <c r="H893" s="8"/>
    </row>
    <row r="894">
      <c r="H894" s="8"/>
    </row>
    <row r="895">
      <c r="H895" s="8"/>
    </row>
    <row r="896">
      <c r="H896" s="8"/>
    </row>
    <row r="897">
      <c r="H897" s="8"/>
    </row>
    <row r="898">
      <c r="H898" s="8"/>
    </row>
    <row r="899">
      <c r="H899" s="8"/>
    </row>
    <row r="900">
      <c r="H900" s="8"/>
    </row>
    <row r="901">
      <c r="H901" s="8"/>
    </row>
    <row r="902">
      <c r="H902" s="8"/>
    </row>
    <row r="903">
      <c r="H903" s="8"/>
    </row>
    <row r="904">
      <c r="H904" s="8"/>
    </row>
    <row r="905">
      <c r="H905" s="8"/>
    </row>
    <row r="906">
      <c r="H906" s="8"/>
    </row>
    <row r="907">
      <c r="H907" s="8"/>
    </row>
    <row r="908">
      <c r="H908" s="8"/>
    </row>
    <row r="909">
      <c r="H909" s="8"/>
    </row>
    <row r="910">
      <c r="H910" s="8"/>
    </row>
    <row r="911">
      <c r="H911" s="8"/>
    </row>
    <row r="912">
      <c r="H912" s="8"/>
    </row>
    <row r="913">
      <c r="H913" s="8"/>
    </row>
    <row r="914">
      <c r="H914" s="8"/>
    </row>
    <row r="915">
      <c r="H915" s="8"/>
    </row>
    <row r="916">
      <c r="H916" s="8"/>
    </row>
    <row r="917">
      <c r="H917" s="8"/>
    </row>
    <row r="918">
      <c r="H918" s="8"/>
    </row>
    <row r="919">
      <c r="H919" s="8"/>
    </row>
    <row r="920">
      <c r="H920" s="8"/>
    </row>
    <row r="921">
      <c r="H921" s="8"/>
    </row>
    <row r="922">
      <c r="H922" s="8"/>
    </row>
    <row r="923">
      <c r="H923" s="8"/>
    </row>
    <row r="924">
      <c r="H924" s="8"/>
    </row>
    <row r="925">
      <c r="H925" s="8"/>
    </row>
    <row r="926">
      <c r="H926" s="8"/>
    </row>
    <row r="927">
      <c r="H927" s="8"/>
    </row>
    <row r="928">
      <c r="H928" s="8"/>
    </row>
    <row r="929">
      <c r="H929" s="8"/>
    </row>
    <row r="930">
      <c r="H930" s="8"/>
    </row>
    <row r="931">
      <c r="H931" s="8"/>
    </row>
    <row r="932">
      <c r="H932" s="8"/>
    </row>
    <row r="933">
      <c r="H933" s="8"/>
    </row>
    <row r="934">
      <c r="H934" s="8"/>
    </row>
    <row r="935">
      <c r="H935" s="8"/>
    </row>
    <row r="936">
      <c r="H936" s="8"/>
    </row>
    <row r="937">
      <c r="H937" s="8"/>
    </row>
    <row r="938">
      <c r="H938" s="8"/>
    </row>
    <row r="939">
      <c r="H939" s="8"/>
    </row>
    <row r="940">
      <c r="H940" s="8"/>
    </row>
    <row r="941">
      <c r="H941" s="8"/>
    </row>
    <row r="942">
      <c r="H942" s="8"/>
    </row>
    <row r="943">
      <c r="H943" s="8"/>
    </row>
    <row r="944">
      <c r="H944" s="8"/>
    </row>
    <row r="945">
      <c r="H945" s="8"/>
    </row>
    <row r="946">
      <c r="H946" s="8"/>
    </row>
    <row r="947">
      <c r="H947" s="8"/>
    </row>
    <row r="948">
      <c r="H948" s="8"/>
    </row>
    <row r="949">
      <c r="H949" s="8"/>
    </row>
    <row r="950">
      <c r="H950" s="8"/>
    </row>
    <row r="951">
      <c r="H951" s="8"/>
    </row>
    <row r="952">
      <c r="H952" s="8"/>
    </row>
    <row r="953">
      <c r="H953" s="8"/>
    </row>
    <row r="954">
      <c r="H954" s="8"/>
    </row>
    <row r="955">
      <c r="H955" s="8"/>
    </row>
    <row r="956">
      <c r="H956" s="8"/>
    </row>
    <row r="957">
      <c r="H957" s="8"/>
    </row>
    <row r="958">
      <c r="H958" s="8"/>
    </row>
    <row r="959">
      <c r="H959" s="8"/>
    </row>
    <row r="960">
      <c r="H960" s="8"/>
    </row>
    <row r="961">
      <c r="H961" s="8"/>
    </row>
    <row r="962">
      <c r="H962" s="8"/>
    </row>
    <row r="963">
      <c r="H963" s="8"/>
    </row>
    <row r="964">
      <c r="H964" s="8"/>
    </row>
    <row r="965">
      <c r="H965" s="8"/>
    </row>
    <row r="966">
      <c r="H966" s="8"/>
    </row>
    <row r="967">
      <c r="H967" s="8"/>
    </row>
    <row r="968">
      <c r="H968" s="8"/>
    </row>
    <row r="969">
      <c r="H969" s="8"/>
    </row>
    <row r="970">
      <c r="H970" s="8"/>
    </row>
    <row r="971">
      <c r="H971" s="8"/>
    </row>
    <row r="972">
      <c r="H972" s="8"/>
    </row>
    <row r="973">
      <c r="H973" s="8"/>
    </row>
    <row r="974">
      <c r="H974" s="8"/>
    </row>
    <row r="975">
      <c r="H975" s="8"/>
    </row>
    <row r="976">
      <c r="H976" s="8"/>
    </row>
    <row r="977">
      <c r="H977" s="8"/>
    </row>
    <row r="978">
      <c r="H978" s="8"/>
    </row>
    <row r="979">
      <c r="H979" s="8"/>
    </row>
    <row r="980">
      <c r="H980" s="8"/>
    </row>
    <row r="981">
      <c r="H981" s="8"/>
    </row>
    <row r="982">
      <c r="H982" s="8"/>
    </row>
    <row r="983">
      <c r="H983" s="8"/>
    </row>
    <row r="984">
      <c r="H984" s="8"/>
    </row>
    <row r="985">
      <c r="H985" s="8"/>
    </row>
    <row r="986">
      <c r="H986" s="8"/>
    </row>
    <row r="987">
      <c r="H987" s="8"/>
    </row>
    <row r="988">
      <c r="H988" s="8"/>
    </row>
    <row r="989">
      <c r="H989" s="8"/>
    </row>
    <row r="990">
      <c r="H990" s="8"/>
    </row>
    <row r="991">
      <c r="H991" s="8"/>
    </row>
    <row r="992">
      <c r="H992" s="8"/>
    </row>
    <row r="993">
      <c r="H993" s="8"/>
    </row>
    <row r="994">
      <c r="H994" s="8"/>
    </row>
    <row r="995">
      <c r="H995" s="8"/>
    </row>
    <row r="996">
      <c r="H996" s="8"/>
    </row>
    <row r="997">
      <c r="H997" s="8"/>
    </row>
    <row r="998">
      <c r="H998" s="8"/>
    </row>
    <row r="999">
      <c r="H999" s="8"/>
    </row>
  </sheetData>
  <mergeCells count="1">
    <mergeCell ref="A1:G1"/>
  </mergeCells>
  <dataValidations>
    <dataValidation type="list" allowBlank="1" showErrorMessage="1" sqref="H3:H12">
      <formula1>"En curso,Con retraso,No iniciado,Completado,Ajustado"</formula1>
    </dataValidation>
  </dataValidations>
  <drawing r:id="rId1"/>
</worksheet>
</file>