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\ASLP Consult\Compte\"/>
    </mc:Choice>
  </mc:AlternateContent>
  <bookViews>
    <workbookView xWindow="0" yWindow="0" windowWidth="20490" windowHeight="6840" activeTab="1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J595" i="1" l="1"/>
  <c r="J594" i="1" l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580" i="1" l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75" i="1" l="1"/>
  <c r="J576" i="1"/>
  <c r="J577" i="1"/>
  <c r="J578" i="1"/>
  <c r="J579" i="1"/>
  <c r="J566" i="1" l="1"/>
  <c r="J567" i="1"/>
  <c r="J568" i="1"/>
  <c r="J569" i="1"/>
  <c r="J570" i="1"/>
  <c r="J571" i="1"/>
  <c r="J572" i="1"/>
  <c r="J573" i="1"/>
  <c r="J574" i="1"/>
  <c r="J559" i="1" l="1"/>
  <c r="J560" i="1"/>
  <c r="J561" i="1"/>
  <c r="J562" i="1"/>
  <c r="J563" i="1"/>
  <c r="J564" i="1"/>
  <c r="J565" i="1"/>
  <c r="J546" i="1" l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40" i="1" l="1"/>
  <c r="J541" i="1"/>
  <c r="J542" i="1"/>
  <c r="J543" i="1"/>
  <c r="J544" i="1"/>
  <c r="J545" i="1"/>
  <c r="J526" i="1" l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18" i="1" l="1"/>
  <c r="J519" i="1"/>
  <c r="J520" i="1"/>
  <c r="J521" i="1"/>
  <c r="J522" i="1"/>
  <c r="J523" i="1"/>
  <c r="J524" i="1"/>
  <c r="J525" i="1"/>
  <c r="J499" i="1" l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476" i="1" l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A460" i="1" l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51" i="1" l="1"/>
  <c r="J452" i="1"/>
  <c r="J453" i="1"/>
  <c r="J454" i="1"/>
  <c r="J455" i="1"/>
  <c r="J456" i="1"/>
  <c r="J457" i="1"/>
  <c r="J458" i="1"/>
  <c r="J459" i="1"/>
  <c r="G10" i="4" l="1"/>
  <c r="G11" i="4"/>
  <c r="G12" i="4" l="1"/>
  <c r="J442" i="1"/>
  <c r="J443" i="1"/>
  <c r="J444" i="1"/>
  <c r="J445" i="1"/>
  <c r="J446" i="1"/>
  <c r="J447" i="1"/>
  <c r="J448" i="1"/>
  <c r="J449" i="1"/>
  <c r="J450" i="1"/>
  <c r="J435" i="1" l="1"/>
  <c r="J436" i="1"/>
  <c r="J437" i="1"/>
  <c r="J438" i="1"/>
  <c r="J439" i="1"/>
  <c r="J440" i="1"/>
  <c r="J441" i="1"/>
  <c r="J433" i="1" l="1"/>
  <c r="J434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l="1"/>
  <c r="L575" i="1"/>
  <c r="M575" i="1" l="1"/>
  <c r="L576" i="1"/>
  <c r="M576" i="1" l="1"/>
  <c r="L577" i="1"/>
  <c r="M577" i="1" l="1"/>
  <c r="L578" i="1"/>
  <c r="L579" i="1" s="1"/>
  <c r="M579" i="1" l="1"/>
  <c r="L580" i="1"/>
  <c r="M578" i="1"/>
  <c r="L581" i="1" l="1"/>
  <c r="M580" i="1"/>
  <c r="M581" i="1" l="1"/>
  <c r="L582" i="1"/>
  <c r="L583" i="1" l="1"/>
  <c r="M582" i="1"/>
  <c r="M583" i="1" l="1"/>
  <c r="L584" i="1"/>
  <c r="L585" i="1" l="1"/>
  <c r="M584" i="1"/>
  <c r="M585" i="1" l="1"/>
  <c r="L586" i="1"/>
  <c r="L587" i="1" l="1"/>
  <c r="M586" i="1"/>
  <c r="M587" i="1" l="1"/>
  <c r="L588" i="1"/>
  <c r="L589" i="1" l="1"/>
  <c r="M588" i="1"/>
  <c r="M589" i="1" l="1"/>
  <c r="L590" i="1"/>
  <c r="L591" i="1" l="1"/>
  <c r="M590" i="1"/>
  <c r="M591" i="1" l="1"/>
  <c r="L592" i="1"/>
  <c r="L593" i="1" l="1"/>
  <c r="M592" i="1"/>
  <c r="M593" i="1" l="1"/>
  <c r="L594" i="1"/>
  <c r="M594" i="1" l="1"/>
  <c r="L595" i="1"/>
  <c r="M595" i="1" l="1"/>
  <c r="L596" i="1"/>
  <c r="L597" i="1" l="1"/>
  <c r="M596" i="1"/>
  <c r="M597" i="1" l="1"/>
  <c r="L598" i="1"/>
  <c r="M598" i="1" l="1"/>
  <c r="L599" i="1"/>
  <c r="M599" i="1" l="1"/>
  <c r="L600" i="1"/>
  <c r="L601" i="1" l="1"/>
  <c r="M600" i="1"/>
  <c r="M601" i="1" l="1"/>
  <c r="L602" i="1"/>
  <c r="L603" i="1" l="1"/>
  <c r="M602" i="1"/>
  <c r="M603" i="1" l="1"/>
  <c r="L604" i="1"/>
  <c r="M604" i="1" l="1"/>
  <c r="L605" i="1"/>
  <c r="M605" i="1" l="1"/>
  <c r="L606" i="1"/>
  <c r="L607" i="1" l="1"/>
  <c r="M606" i="1"/>
  <c r="M607" i="1" l="1"/>
  <c r="L608" i="1"/>
  <c r="L609" i="1" l="1"/>
  <c r="M608" i="1"/>
  <c r="M609" i="1" l="1"/>
  <c r="L610" i="1"/>
  <c r="L611" i="1" l="1"/>
  <c r="M610" i="1"/>
  <c r="M611" i="1" l="1"/>
  <c r="L612" i="1"/>
  <c r="M612" i="1" l="1"/>
  <c r="L613" i="1"/>
  <c r="M613" i="1" s="1"/>
</calcChain>
</file>

<file path=xl/sharedStrings.xml><?xml version="1.0" encoding="utf-8"?>
<sst xmlns="http://schemas.openxmlformats.org/spreadsheetml/2006/main" count="2446" uniqueCount="632">
  <si>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</si>
  <si>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</si>
  <si>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</si>
  <si>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</si>
  <si>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</si>
  <si>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</si>
  <si>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</si>
  <si>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</si>
  <si>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</si>
  <si>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</si>
  <si>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</si>
  <si>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</si>
  <si>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</si>
  <si>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</si>
  <si>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</si>
  <si>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</si>
  <si>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</si>
  <si>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</si>
  <si>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</si>
  <si>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</si>
  <si>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</si>
  <si>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</si>
  <si>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</si>
  <si>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</si>
  <si>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</si>
  <si>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</si>
  <si>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</si>
  <si>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</si>
  <si>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</si>
  <si>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</si>
  <si>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</si>
  <si>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</si>
  <si>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</si>
  <si>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</si>
  <si>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</si>
  <si>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</si>
  <si>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</si>
  <si>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</si>
  <si>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</si>
  <si>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</si>
  <si>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</si>
  <si>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</si>
  <si>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</si>
  <si>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</si>
  <si>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</si>
  <si>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</si>
  <si>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</si>
  <si>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</si>
  <si>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</si>
  <si>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</si>
  <si>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</si>
  <si>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</si>
  <si>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</si>
  <si>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</si>
  <si>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</si>
  <si>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</si>
  <si>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</si>
  <si>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</si>
  <si>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</si>
  <si>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</si>
  <si>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</si>
  <si>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</si>
  <si>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</si>
  <si>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</si>
  <si>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</si>
  <si>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</si>
  <si>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</si>
  <si>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</si>
  <si>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</si>
  <si>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</si>
  <si>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</si>
  <si>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</si>
  <si>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</si>
  <si>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</si>
  <si>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</si>
  <si>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</si>
  <si>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</si>
  <si>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</si>
  <si>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</si>
  <si>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</si>
  <si>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</si>
  <si>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</si>
  <si>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</si>
  <si>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</si>
  <si>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</si>
  <si>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</si>
  <si>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</si>
  <si>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</si>
  <si>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</si>
  <si>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</si>
  <si>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</si>
  <si>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</si>
  <si>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</si>
  <si>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</si>
  <si>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</si>
  <si>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</si>
  <si>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</si>
  <si>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</si>
  <si>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</si>
  <si>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</si>
  <si>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</si>
  <si>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</si>
  <si>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</si>
  <si>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</si>
  <si>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</si>
  <si>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</si>
  <si>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</si>
  <si>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</si>
  <si>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</si>
  <si>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</si>
  <si>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</si>
  <si>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</si>
  <si>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</si>
  <si>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</si>
  <si>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</si>
  <si>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</si>
  <si>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</si>
  <si>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</si>
  <si>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</si>
  <si>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</si>
  <si>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</si>
  <si>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</si>
  <si>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</si>
  <si>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</si>
  <si>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</si>
  <si>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</si>
  <si>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</si>
  <si>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</si>
  <si>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</si>
  <si>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</si>
  <si>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</si>
  <si>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</si>
  <si>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</si>
  <si>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</si>
  <si>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</si>
  <si>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</si>
  <si>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</si>
  <si>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</si>
  <si>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</si>
  <si>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</si>
  <si>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</si>
  <si>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</si>
  <si>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</si>
  <si>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</si>
  <si>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</si>
  <si>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</si>
  <si>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</si>
  <si>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</si>
  <si>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</si>
  <si>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</si>
  <si>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</si>
  <si>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</si>
  <si>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</si>
  <si>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</si>
  <si>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</si>
  <si>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</si>
  <si>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</si>
  <si>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</si>
  <si>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</si>
  <si>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</si>
  <si>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</si>
  <si>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</si>
  <si>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</si>
  <si>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</si>
  <si>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</si>
  <si>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</si>
  <si>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</si>
  <si>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</si>
  <si>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</si>
  <si>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</si>
  <si>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</si>
  <si>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</si>
  <si>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</si>
  <si>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</si>
  <si>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</si>
  <si>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</si>
  <si>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</si>
  <si>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</si>
  <si>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</si>
  <si>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</si>
  <si>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</si>
  <si>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</si>
  <si>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</si>
  <si>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</si>
  <si>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</si>
  <si>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</si>
  <si>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</si>
  <si>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</si>
  <si>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</si>
  <si>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</si>
  <si>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</si>
  <si>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</si>
  <si>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</si>
  <si>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</si>
  <si>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</si>
  <si>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</si>
  <si>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</si>
  <si>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</si>
  <si>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</si>
  <si>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</si>
  <si>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</si>
  <si>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</si>
  <si>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</si>
  <si>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</si>
  <si>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</si>
  <si>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</si>
  <si>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</si>
  <si>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</si>
  <si>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</si>
  <si>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</si>
  <si>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</si>
  <si>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</si>
  <si>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</si>
  <si>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</si>
  <si>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</si>
  <si>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</si>
  <si>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</si>
  <si>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</si>
  <si>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</si>
  <si>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</si>
  <si>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</si>
  <si>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</si>
  <si>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</si>
  <si>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</si>
  <si>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</si>
  <si>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</si>
  <si>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</si>
  <si>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</si>
  <si>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</si>
  <si>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</si>
  <si>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</si>
  <si>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</si>
  <si>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</si>
  <si>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</si>
  <si>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</si>
  <si>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</si>
  <si>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</si>
  <si>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</si>
  <si>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</si>
  <si>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</si>
  <si>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</si>
  <si>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</si>
  <si>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</si>
  <si>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</si>
  <si>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</si>
  <si>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</si>
  <si>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</si>
  <si>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</si>
  <si>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</si>
  <si>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</si>
  <si>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</si>
  <si>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</si>
  <si>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</si>
  <si>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</si>
  <si>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</si>
  <si>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</si>
  <si>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</si>
  <si>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</si>
  <si>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</si>
  <si>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</si>
  <si>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</si>
  <si>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</si>
  <si>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</si>
  <si>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</si>
  <si>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</si>
  <si>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</si>
  <si>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</si>
  <si>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</si>
  <si>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</si>
  <si>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</si>
  <si>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</si>
  <si>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</si>
  <si>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</si>
  <si>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</si>
  <si>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</si>
  <si>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</si>
  <si>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</si>
  <si>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</si>
  <si>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</si>
  <si>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</si>
  <si>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</si>
  <si>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</si>
  <si>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</si>
  <si>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</si>
  <si>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</si>
  <si>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</si>
  <si>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</si>
  <si>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</si>
  <si>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</si>
  <si>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</si>
  <si>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</si>
  <si>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</si>
  <si>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</si>
  <si>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</si>
  <si>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</si>
  <si>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</si>
  <si>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</si>
  <si>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</si>
  <si>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</si>
  <si>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</si>
  <si>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</si>
  <si>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</si>
  <si>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</si>
  <si>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</si>
  <si>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</si>
  <si>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</si>
  <si>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</si>
  <si>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</si>
  <si>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</si>
  <si>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</si>
  <si>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</si>
  <si>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</si>
  <si>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</si>
  <si>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</si>
  <si>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</si>
  <si>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</si>
  <si>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</si>
  <si>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</si>
  <si>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</si>
  <si>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</si>
  <si>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</si>
  <si>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</si>
  <si>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</si>
  <si>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</si>
  <si>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</si>
  <si>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</si>
  <si>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</si>
  <si>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</si>
  <si>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</si>
  <si>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</si>
  <si>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</si>
  <si>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</si>
  <si>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</si>
  <si>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</si>
  <si>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</si>
  <si>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</si>
  <si>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</si>
  <si>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</si>
  <si>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</si>
  <si>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</si>
  <si>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</si>
  <si>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</si>
  <si>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</si>
  <si>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</si>
  <si>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</si>
  <si>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</si>
  <si>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</si>
  <si>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</si>
  <si>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</si>
  <si>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</si>
  <si>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</si>
  <si>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</si>
  <si>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</si>
  <si>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</si>
  <si>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</si>
  <si>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</si>
  <si>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</si>
  <si>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</si>
  <si>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</si>
  <si>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</si>
  <si>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</si>
  <si>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</si>
  <si>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</si>
  <si>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</si>
  <si>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</si>
  <si>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</si>
  <si>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</si>
  <si>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</si>
  <si>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</si>
  <si>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</si>
  <si>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</si>
  <si>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</si>
  <si>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</si>
  <si>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</si>
  <si>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</si>
  <si>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</si>
  <si>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</si>
  <si>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</si>
  <si>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</si>
  <si>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</si>
  <si>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</si>
  <si>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</si>
  <si>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</si>
  <si>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</si>
  <si>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</si>
  <si>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</si>
  <si>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</si>
  <si>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</si>
  <si>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</si>
  <si>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</si>
  <si>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</si>
  <si>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</si>
  <si>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</si>
  <si>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</si>
  <si>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</si>
  <si>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</si>
  <si>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</si>
  <si>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</si>
  <si>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</si>
  <si>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</si>
  <si>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</si>
  <si>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</si>
  <si>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</si>
  <si>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</si>
  <si>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</si>
  <si>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</si>
  <si>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</si>
  <si>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</si>
  <si>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</si>
  <si>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</si>
  <si>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</si>
  <si>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</si>
  <si>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</si>
  <si>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</si>
  <si>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</si>
  <si>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</si>
  <si>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</si>
  <si>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</si>
  <si>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</si>
  <si>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</si>
  <si>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</si>
  <si>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</si>
  <si>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</si>
  <si>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</si>
  <si>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</si>
  <si>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</si>
  <si>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</si>
  <si>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</si>
  <si>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</si>
  <si>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</si>
  <si>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</si>
  <si>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</si>
  <si>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</si>
  <si>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</si>
  <si>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</si>
  <si>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</si>
  <si>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</si>
  <si>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</si>
  <si>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</si>
  <si>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</si>
  <si>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</si>
  <si>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</si>
  <si>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</si>
  <si>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</si>
  <si>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</si>
  <si>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</si>
  <si>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</si>
  <si>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</si>
  <si>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</si>
  <si>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</si>
  <si>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</si>
  <si>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</si>
  <si>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</si>
  <si>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</si>
  <si>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</si>
  <si>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</si>
  <si>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</si>
  <si>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</si>
  <si>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</si>
  <si>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</si>
  <si>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</si>
  <si>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</si>
  <si>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</si>
  <si>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</si>
  <si>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</si>
  <si>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</si>
  <si>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</si>
  <si>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</si>
  <si>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</si>
  <si>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</si>
  <si>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</si>
  <si>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</si>
  <si>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</si>
  <si>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</si>
  <si>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</si>
  <si>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</si>
  <si>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</si>
  <si>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</si>
  <si>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</si>
  <si>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</si>
  <si>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</si>
  <si>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</si>
  <si>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</si>
  <si>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</si>
  <si>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</si>
  <si>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</si>
  <si>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</si>
  <si>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</si>
  <si>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</si>
  <si>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</si>
  <si>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</si>
  <si>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</si>
  <si>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</si>
  <si>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</si>
  <si>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</si>
  <si>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</si>
  <si>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</si>
  <si>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</si>
  <si>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</si>
  <si>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</si>
  <si>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</si>
  <si>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</si>
  <si>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</si>
  <si>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</si>
  <si>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</si>
  <si>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</si>
  <si>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</si>
  <si>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</si>
  <si>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</si>
  <si>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</si>
  <si>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</si>
  <si>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</si>
  <si>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</si>
  <si>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</si>
  <si>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</si>
  <si>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</si>
  <si>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</si>
  <si>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</si>
  <si>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</si>
  <si>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</si>
  <si>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</si>
  <si>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</si>
  <si>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</si>
  <si>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</si>
  <si>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</si>
  <si>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</si>
  <si>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</si>
  <si>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</si>
  <si>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</si>
  <si>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</si>
  <si>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</si>
  <si>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</si>
  <si>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</si>
  <si>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</si>
  <si>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</si>
  <si>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</si>
  <si>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</si>
  <si>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</si>
  <si>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</si>
  <si>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</si>
  <si>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</si>
  <si>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</si>
  <si>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</si>
  <si>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</si>
  <si>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</si>
  <si>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</si>
  <si>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</si>
  <si>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</si>
  <si>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</si>
  <si>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</si>
  <si>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</si>
  <si>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</si>
  <si>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</si>
  <si>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</si>
  <si>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</si>
  <si>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</si>
  <si>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</si>
  <si>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</si>
  <si>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</si>
  <si>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</si>
  <si>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</si>
  <si>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</si>
  <si>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</si>
  <si>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</si>
  <si>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</si>
  <si>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</si>
  <si>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</si>
  <si>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</si>
  <si>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</si>
  <si>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</si>
  <si>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</si>
  <si>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</si>
  <si>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</si>
  <si>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</si>
  <si>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</si>
  <si>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</si>
  <si>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</si>
  <si>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</si>
  <si>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</si>
  <si>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</si>
  <si>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</si>
  <si>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</si>
  <si>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</si>
  <si>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</si>
  <si>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</si>
  <si>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</si>
  <si>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</si>
  <si>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</si>
  <si>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</si>
  <si>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</si>
  <si>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</si>
  <si>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</si>
  <si>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</si>
  <si>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</si>
  <si>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</si>
  <si>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</si>
  <si>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</si>
  <si>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</si>
  <si>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</si>
  <si>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</si>
  <si>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</si>
  <si>
    <t>PRELEVEMENT EUROPEEN 6604626977
DE: EXTEND PARIS
ID: FR95ZZZ675651
MOTIF: F-20170800110
REF: F-20170800110</t>
  </si>
  <si>
    <t>CHEQUE 51</t>
  </si>
  <si>
    <t>CARTE X6994 15/09 ARPEGE48338LIBE1</t>
  </si>
  <si>
    <t>PRLV EUROPEEN B2B 7617135470
POUR CPTE DE:DGFIP IMPOT
ID: FR46ZZZ005002
MOTIF: IS1-092017-2571
REF: 220910450800035085765</t>
  </si>
  <si>
    <t>PRELEVEMENT EUROPEEN 8112134044
DE: EXTEND PARIS
ID: FR95ZZZ675651
MOTIF: F-20170900046
REF: F-20170900046</t>
  </si>
  <si>
    <t>CARTE X6994 25/09 ARPEGE48338LIBE1</t>
  </si>
  <si>
    <t>PRLV EUROPEEN B2B 8705042999
POUR CPTE DE:DGFIP IMPOT
ID: FR46ZZZ005002
MOTIF: TVA1-092017-3310CA3
REF: 220910450800035293987</t>
  </si>
  <si>
    <t>VIR RECU 9087091669S
DE: CELAD
MOTIF: VIRT
REF: 20170928:BPO:47855:12</t>
  </si>
  <si>
    <t>CARTE X6994 04/10 ARPEGE48338LIBE1</t>
  </si>
  <si>
    <t>PRELEVEMENT EUROPEEN 0437935836
DE: EXTEND PARIS
ID: FR95ZZZ675651
MOTIF: F-20170900107
REF: F-20170900107</t>
  </si>
  <si>
    <t>CHEQUE 53</t>
  </si>
  <si>
    <t>CHEQUE 54</t>
  </si>
  <si>
    <t xml:space="preserve">PRELEVEMENT EUROPEEN 1912865377
DE: EXTEND PARIS
ID: FR95ZZZ675651
MOTIF: F-20171000052
REF: F-20171000052
</t>
  </si>
  <si>
    <t>000001 VIR EUROPEEN EMIS NET
POUR: LAURENT PASTEAU CPT CUR
REF: 9729643586597
REMISE: NOTE DE FRAIS SEM2-2017 PART4
MOTIF: NOTE DE FRAIS SEM2-2017 PART4</t>
  </si>
  <si>
    <t>PRLV EUROPEEN B2B 2305590807
POUR CPTE DE:DGFIP IMPOT
ID: FR46ZZZ005002
MOTIF: TVA1-102017-3310CA3
REF: 220910450800035923135</t>
  </si>
  <si>
    <t>CARTE X6994 24/10 ARPEGE48338LIBE2</t>
  </si>
  <si>
    <t>VIR RECU 3191195197S
DE: CELAD
MOTIF: VIRT
REF: 20171030:BPO:48484:16</t>
  </si>
  <si>
    <t>CHEQUE 55</t>
  </si>
  <si>
    <t>CHEQUE 56</t>
  </si>
  <si>
    <t>PRELEVEMENT EUROPEEN 3416382388
DE: EXTEND PARIS
ID: FR95ZZZ675651
MOTIF: F-20171000120
REF: F-20171000120</t>
  </si>
  <si>
    <t>CARTE X6994 08/11 ARPEGE48338LIBE1</t>
  </si>
  <si>
    <t>CARTE X6994 15/11 ARPEGE48338LIBE1</t>
  </si>
  <si>
    <t>PRELEVEMENT EUROPEEN 4815998827
DE: EXTEND PARIS
ID: FR95ZZZ675651
MOTIF: F-20171100058
REF: F-20171100058</t>
  </si>
  <si>
    <t>PRLV EUROPEEN B2B 5305199517
POUR CPTE DE:DGFIP IMPOT
ID: FR46ZZZ005002
MOTIF: TVA1-112017-3310CA3
REF: 220910450800036228114</t>
  </si>
  <si>
    <t>CHEQUE 57</t>
  </si>
  <si>
    <t>CARTE X6994 24/11 ARPEGE48338LIBE2</t>
  </si>
  <si>
    <t>VIR RECU 5992975155S
DE: CELAD
MOTIF: VIRT
REF: 20171127:BPO:48961:10</t>
  </si>
  <si>
    <t>CARTE X6994 13/10 ARPEGE48338LIBE2</t>
  </si>
  <si>
    <t>CHEQUE 52</t>
  </si>
  <si>
    <t>PAIR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</si>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</sst>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</cellXfs>
  <cellStyles count="1">
    <cellStyle name="Normal" xfId="0" builtinId="0"/>
  </cellStyles>
  <dxfs count="4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Feuil1!$B$2:$B$613</c:f>
              <c:numCache>
                <c:formatCode>m/d/yyyy</c:formatCode>
                <c:ptCount val="126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  <c:pt idx="94">
                  <c:v>42983</c:v>
                </c:pt>
                <c:pt idx="95">
                  <c:v>42991</c:v>
                </c:pt>
                <c:pt idx="96">
                  <c:v>42996</c:v>
                </c:pt>
                <c:pt idx="97">
                  <c:v>42996</c:v>
                </c:pt>
                <c:pt idx="98">
                  <c:v>42997</c:v>
                </c:pt>
                <c:pt idx="99">
                  <c:v>42998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43013</c:v>
                </c:pt>
                <c:pt idx="104">
                  <c:v>43013</c:v>
                </c:pt>
                <c:pt idx="105">
                  <c:v>43019</c:v>
                </c:pt>
                <c:pt idx="106">
                  <c:v>43021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43028</c:v>
                </c:pt>
                <c:pt idx="111">
                  <c:v>43031</c:v>
                </c:pt>
                <c:pt idx="112">
                  <c:v>43033</c:v>
                </c:pt>
                <c:pt idx="113">
                  <c:v>43033</c:v>
                </c:pt>
                <c:pt idx="114">
                  <c:v>43040</c:v>
                </c:pt>
                <c:pt idx="115">
                  <c:v>43045</c:v>
                </c:pt>
                <c:pt idx="116">
                  <c:v>43045</c:v>
                </c:pt>
                <c:pt idx="117">
                  <c:v>43045</c:v>
                </c:pt>
                <c:pt idx="118">
                  <c:v>43048</c:v>
                </c:pt>
                <c:pt idx="119">
                  <c:v>43055</c:v>
                </c:pt>
                <c:pt idx="120">
                  <c:v>43056</c:v>
                </c:pt>
                <c:pt idx="121">
                  <c:v>43059</c:v>
                </c:pt>
                <c:pt idx="122">
                  <c:v>43063</c:v>
                </c:pt>
                <c:pt idx="123">
                  <c:v>43066</c:v>
                </c:pt>
                <c:pt idx="124">
                  <c:v>43066</c:v>
                </c:pt>
                <c:pt idx="125">
                  <c:v>43068</c:v>
                </c:pt>
              </c:numCache>
            </c:numRef>
          </c:cat>
          <c:val>
            <c:numRef>
              <c:f>Feuil1!$L$2:$L$613</c:f>
              <c:numCache>
                <c:formatCode>#,##0.00</c:formatCode>
                <c:ptCount val="126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  <c:pt idx="94">
                  <c:v>67724.910000000033</c:v>
                </c:pt>
                <c:pt idx="95">
                  <c:v>66165.620000000039</c:v>
                </c:pt>
                <c:pt idx="96">
                  <c:v>66105.620000000039</c:v>
                </c:pt>
                <c:pt idx="97">
                  <c:v>65021.620000000039</c:v>
                </c:pt>
                <c:pt idx="98">
                  <c:v>64982.760000000038</c:v>
                </c:pt>
                <c:pt idx="99">
                  <c:v>64952.760000000038</c:v>
                </c:pt>
                <c:pt idx="100">
                  <c:v>64892.760000000038</c:v>
                </c:pt>
                <c:pt idx="101">
                  <c:v>62328.760000000038</c:v>
                </c:pt>
                <c:pt idx="102">
                  <c:v>67944.760000000038</c:v>
                </c:pt>
                <c:pt idx="103">
                  <c:v>67884.760000000038</c:v>
                </c:pt>
                <c:pt idx="104">
                  <c:v>67632.760000000038</c:v>
                </c:pt>
                <c:pt idx="105">
                  <c:v>64833.760000000038</c:v>
                </c:pt>
                <c:pt idx="106">
                  <c:v>64785.800000000039</c:v>
                </c:pt>
                <c:pt idx="107">
                  <c:v>64725.800000000039</c:v>
                </c:pt>
                <c:pt idx="108">
                  <c:v>64686.940000000039</c:v>
                </c:pt>
                <c:pt idx="109">
                  <c:v>63866.200000000041</c:v>
                </c:pt>
                <c:pt idx="110">
                  <c:v>63836.200000000041</c:v>
                </c:pt>
                <c:pt idx="111">
                  <c:v>59836.200000000041</c:v>
                </c:pt>
                <c:pt idx="112">
                  <c:v>58949.200000000041</c:v>
                </c:pt>
                <c:pt idx="113">
                  <c:v>58889.200000000041</c:v>
                </c:pt>
                <c:pt idx="114">
                  <c:v>71993.200000000041</c:v>
                </c:pt>
                <c:pt idx="115">
                  <c:v>70433.910000000047</c:v>
                </c:pt>
                <c:pt idx="116">
                  <c:v>68874.620000000054</c:v>
                </c:pt>
                <c:pt idx="117">
                  <c:v>68622.620000000054</c:v>
                </c:pt>
                <c:pt idx="118">
                  <c:v>68562.620000000054</c:v>
                </c:pt>
                <c:pt idx="119">
                  <c:v>68502.620000000054</c:v>
                </c:pt>
                <c:pt idx="120">
                  <c:v>68463.760000000053</c:v>
                </c:pt>
                <c:pt idx="121">
                  <c:v>68433.760000000053</c:v>
                </c:pt>
                <c:pt idx="122">
                  <c:v>66298.760000000053</c:v>
                </c:pt>
                <c:pt idx="123">
                  <c:v>57898.760000000053</c:v>
                </c:pt>
                <c:pt idx="124">
                  <c:v>57838.760000000053</c:v>
                </c:pt>
                <c:pt idx="125">
                  <c:v>69694.760000000053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281291728"/>
        <c:axId val="281296208"/>
      </c:lineChart>
      <c:dateAx>
        <c:axId val="2812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layout/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281296208"/>
        <c:crosses val="autoZero"/>
        <c:auto val="1"/>
        <c:lblOffset val="100"/>
        <c:baseTimeUnit val="days"/>
      </c:dateAx>
      <c:valAx>
        <c:axId val="281296208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8129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" refreshedDate="43071.487686921297" createdVersion="4" refreshedVersion="5" minRefreshableVersion="3" recordCount="613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625"/>
    </cacheField>
    <cacheField name="Date" numFmtId="0">
      <sharedItems containsNonDate="0" containsDate="1" containsString="0" containsBlank="1" minDate="2013-12-13T00:00:00" maxDate="2017-11-30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11-30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9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s v="Celad"/>
        <s v="Materiel"/>
        <m/>
        <s v="PAIR"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s v="x"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s v="x"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s v="x"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s v="x"/>
  </r>
  <r>
    <n v="521"/>
    <d v="2017-03-09T00:00:00"/>
    <s v="CARTE X6994 08/03 ARPEGE48338LIBE1"/>
    <n v="-45"/>
    <m/>
    <s v="EUR"/>
    <d v="2017-03-09T00:00:00"/>
    <n v="42671.63"/>
    <x v="8"/>
    <x v="4"/>
    <s v="x"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s v="x"/>
  </r>
  <r>
    <n v="524"/>
    <d v="2017-03-14T00:00:00"/>
    <s v="CARTE X6994 13/03 ARPEGE48338LIBE1"/>
    <n v="-60"/>
    <m/>
    <s v="EUR"/>
    <d v="2017-03-14T00:00:00"/>
    <n v="42379.73"/>
    <x v="8"/>
    <x v="4"/>
    <s v="x"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s v="x"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s v="x"/>
  </r>
  <r>
    <n v="529"/>
    <d v="2017-03-23T00:00:00"/>
    <s v="CARTE X6994 22/03 ARPEGE48338LIBE2"/>
    <n v="-45"/>
    <m/>
    <s v="EUR"/>
    <d v="2017-03-23T00:00:00"/>
    <n v="42036.27"/>
    <x v="8"/>
    <x v="4"/>
    <s v="x"/>
  </r>
  <r>
    <n v="530"/>
    <d v="2017-03-30T00:00:00"/>
    <s v="CARTE X6994 29/03 ARPEGE48338LIBE1"/>
    <n v="-60"/>
    <m/>
    <s v="EUR"/>
    <d v="2017-03-30T00:00:00"/>
    <n v="41976.27"/>
    <x v="8"/>
    <x v="4"/>
    <s v="x"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s v="x"/>
  </r>
  <r>
    <n v="534"/>
    <d v="2017-04-12T00:00:00"/>
    <s v="CARTE X6994 11/04 BUFFALO GRILL"/>
    <n v="-12"/>
    <m/>
    <s v="EUR"/>
    <d v="2017-04-12T00:00:00"/>
    <n v="31904.27"/>
    <x v="8"/>
    <x v="4"/>
    <s v="x"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s v="x"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25"/>
    <x v="4"/>
    <s v="o"/>
  </r>
  <r>
    <n v="543"/>
    <d v="2017-04-27T00:00:00"/>
    <s v="CARTE X6994 26/04 ARPEGE48338LIBE1"/>
    <n v="-60"/>
    <m/>
    <s v="EUR"/>
    <d v="2017-04-27T00:00:00"/>
    <n v="23381.16"/>
    <x v="8"/>
    <x v="4"/>
    <s v="x"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3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s v="x"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s v="x"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3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s v="x"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s v="x"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s v="o"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s v="x"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3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s v="x"/>
  </r>
  <r>
    <n v="574"/>
    <d v="2017-07-13T00:00:00"/>
    <s v="CARTE X6994 11/07 RAKUTEN PRICEMIN_x000a_COMMERCE ELECTRONIQUE"/>
    <n v="-209.16"/>
    <m/>
    <s v="EUR"/>
    <d v="2017-07-13T00:00:00"/>
    <n v="56533.5"/>
    <x v="34"/>
    <x v="4"/>
    <s v="o"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s v="x"/>
  </r>
  <r>
    <n v="579"/>
    <d v="2017-07-24T00:00:00"/>
    <s v="CARTE X6994 22/07 GROSBILL AUTOMAT"/>
    <n v="-837.55"/>
    <m/>
    <s v="EUR"/>
    <d v="2017-07-24T00:00:00"/>
    <n v="52768.09"/>
    <x v="34"/>
    <x v="4"/>
    <s v="x"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s v="o"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s v="x"/>
  </r>
  <r>
    <n v="584"/>
    <d v="2017-08-02T00:00:00"/>
    <s v="VIR RECU 3281095483S_x000a_DE: CELAD_x000a_MOTIF: VIRT_x000a_REF: 20170728:BPO:46774:14"/>
    <m/>
    <n v="13104"/>
    <s v="EUR"/>
    <d v="2017-08-02T00:00:00"/>
    <n v="61163.35"/>
    <x v="33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s v="x"/>
  </r>
  <r>
    <n v="587"/>
    <d v="2017-08-16T00:00:00"/>
    <s v="CHEQUE 49"/>
    <n v="-1559.29"/>
    <m/>
    <s v="EUR"/>
    <d v="2017-08-15T00:00:00"/>
    <m/>
    <x v="24"/>
    <x v="4"/>
    <s v="o"/>
  </r>
  <r>
    <n v="588"/>
    <d v="2017-08-16T00:00:00"/>
    <s v="CHEQUE 50"/>
    <n v="-1559.29"/>
    <m/>
    <s v="EUR"/>
    <d v="2017-08-15T00:00:00"/>
    <n v="57747.77"/>
    <x v="24"/>
    <x v="4"/>
    <s v="o"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s v="o"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9"/>
    <x v="4"/>
    <s v="o"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s v="o"/>
  </r>
  <r>
    <n v="592"/>
    <d v="2017-08-29T00:00:00"/>
    <s v="VIR RECU 6086659855S_x000a_DE: CELAD_x000a_MOTIF: VIRT_x000a_REF: 20170829:BPO:47281:16"/>
    <m/>
    <n v="11856"/>
    <s v="EUR"/>
    <d v="2017-08-29T00:00:00"/>
    <n v="68036.91"/>
    <x v="33"/>
    <x v="4"/>
    <s v="o"/>
  </r>
  <r>
    <n v="593"/>
    <d v="2017-08-30T00:00:00"/>
    <s v="CARTE X6994 29/08 ARPEGE48338LIBE2"/>
    <n v="-60"/>
    <m/>
    <s v="EUR"/>
    <d v="2017-08-30T00:00:00"/>
    <n v="67976.91"/>
    <x v="8"/>
    <x v="4"/>
    <s v="x"/>
  </r>
  <r>
    <n v="594"/>
    <d v="2017-09-05T00:00:00"/>
    <s v="PRELEVEMENT EUROPEEN 6604626977_x000a_DE: EXTEND PARIS_x000a_ID: FR95ZZZ675651_x000a_MOTIF: F-20170800110_x000a_REF: F-20170800110"/>
    <n v="-252"/>
    <m/>
    <s v="EUR"/>
    <d v="2017-09-05T00:00:00"/>
    <n v="67724.91"/>
    <x v="9"/>
    <x v="4"/>
    <s v="o"/>
  </r>
  <r>
    <n v="595"/>
    <d v="2017-09-13T00:00:00"/>
    <s v="CHEQUE 51"/>
    <n v="-1559.29"/>
    <m/>
    <s v="EUR"/>
    <d v="2017-09-12T00:00:00"/>
    <n v="66165.62"/>
    <x v="24"/>
    <x v="4"/>
    <s v="o"/>
  </r>
  <r>
    <n v="596"/>
    <d v="2017-09-18T00:00:00"/>
    <s v="CARTE X6994 15/09 ARPEGE48338LIBE1"/>
    <n v="-60"/>
    <m/>
    <s v="EUR"/>
    <d v="2017-09-18T00:00:00"/>
    <n v="65021.62"/>
    <x v="8"/>
    <x v="4"/>
    <s v="x"/>
  </r>
  <r>
    <n v="597"/>
    <d v="2017-09-18T00:00:00"/>
    <s v="PRLV EUROPEEN B2B 7617135470_x000a_POUR CPTE DE:DGFIP IMPOT_x000a_ID: FR46ZZZ005002_x000a_MOTIF: IS1-092017-2571_x000a_REF: 220910450800035085765"/>
    <n v="-1084"/>
    <m/>
    <s v="EUR"/>
    <d v="2017-09-18T00:00:00"/>
    <m/>
    <x v="13"/>
    <x v="4"/>
    <s v="o"/>
  </r>
  <r>
    <n v="598"/>
    <d v="2017-09-19T00:00:00"/>
    <s v="COTISATION MENSUELLE JAZZ PRO_x000a_MONTANT NT : 27,09 EUR_x000a_MONTANT HT : 9,81 EUR_x000a_TVA A 20,00%: 1,96 EUR"/>
    <n v="-38.86"/>
    <m/>
    <s v="EUR"/>
    <d v="2017-09-18T00:00:00"/>
    <n v="64982.76"/>
    <x v="0"/>
    <x v="4"/>
    <s v="o"/>
  </r>
  <r>
    <n v="599"/>
    <d v="2017-09-20T00:00:00"/>
    <s v="PRELEVEMENT EUROPEEN 8112134044_x000a_DE: EXTEND PARIS_x000a_ID: FR95ZZZ675651_x000a_MOTIF: F-20170900046_x000a_REF: F-20170900046"/>
    <n v="-30"/>
    <m/>
    <s v="EUR"/>
    <d v="2017-09-20T00:00:00"/>
    <n v="64952.76"/>
    <x v="9"/>
    <x v="4"/>
    <s v="o"/>
  </r>
  <r>
    <n v="600"/>
    <d v="2017-09-26T00:00:00"/>
    <s v="CARTE X6994 25/09 ARPEGE48338LIBE1"/>
    <n v="-60"/>
    <m/>
    <s v="EUR"/>
    <d v="2017-09-26T00:00:00"/>
    <n v="64892.76"/>
    <x v="8"/>
    <x v="4"/>
    <s v="x"/>
  </r>
  <r>
    <n v="601"/>
    <d v="2017-09-27T00:00:00"/>
    <s v="PRLV EUROPEEN B2B 8705042999_x000a_POUR CPTE DE:DGFIP IMPOT_x000a_ID: FR46ZZZ005002_x000a_MOTIF: TVA1-092017-3310CA3_x000a_REF: 220910450800035293987"/>
    <n v="-2564"/>
    <m/>
    <s v="EUR"/>
    <d v="2017-09-27T00:00:00"/>
    <n v="62328.76"/>
    <x v="13"/>
    <x v="4"/>
    <s v="o"/>
  </r>
  <r>
    <n v="602"/>
    <d v="2017-09-28T00:00:00"/>
    <s v="VIR RECU 9087091669S_x000a_DE: CELAD_x000a_MOTIF: VIRT_x000a_REF: 20170928:BPO:47855:12"/>
    <m/>
    <n v="5616"/>
    <s v="EUR"/>
    <d v="2017-09-28T00:00:00"/>
    <n v="67944.759999999995"/>
    <x v="33"/>
    <x v="4"/>
    <s v="o"/>
  </r>
  <r>
    <n v="603"/>
    <d v="2017-10-05T00:00:00"/>
    <s v="CARTE X6994 04/10 ARPEGE48338LIBE1"/>
    <n v="-60"/>
    <m/>
    <s v="EUR"/>
    <d v="2017-10-05T00:00:00"/>
    <n v="67632.759999999995"/>
    <x v="8"/>
    <x v="4"/>
    <s v="x"/>
  </r>
  <r>
    <n v="604"/>
    <d v="2017-10-05T00:00:00"/>
    <s v="PRELEVEMENT EUROPEEN 0437935836_x000a_DE: EXTEND PARIS_x000a_ID: FR95ZZZ675651_x000a_MOTIF: F-20170900107_x000a_REF: F-20170900107"/>
    <n v="-252"/>
    <m/>
    <s v="EUR"/>
    <d v="2017-10-05T00:00:00"/>
    <m/>
    <x v="9"/>
    <x v="4"/>
    <s v="o"/>
  </r>
  <r>
    <n v="605"/>
    <d v="2017-10-11T00:00:00"/>
    <s v="CHEQUE 53"/>
    <n v="-2799"/>
    <m/>
    <s v="EUR"/>
    <d v="2017-10-10T00:00:00"/>
    <n v="64833.760000000002"/>
    <x v="22"/>
    <x v="4"/>
    <s v="o"/>
  </r>
  <r>
    <n v="606"/>
    <d v="2017-10-13T00:00:00"/>
    <s v="CHEQUE 52"/>
    <n v="-47.96"/>
    <m/>
    <s v="EUR"/>
    <d v="2017-10-12T00:00:00"/>
    <n v="64785.8"/>
    <x v="35"/>
    <x v="4"/>
    <s v="o"/>
  </r>
  <r>
    <n v="607"/>
    <d v="2017-10-16T00:00:00"/>
    <s v="CARTE X6994 13/10 ARPEGE48338LIBE2"/>
    <n v="-60"/>
    <m/>
    <s v="EUR"/>
    <d v="2017-10-16T00:00:00"/>
    <n v="64725.8"/>
    <x v="8"/>
    <x v="4"/>
    <m/>
  </r>
  <r>
    <n v="608"/>
    <d v="2017-10-17T00:00:00"/>
    <s v="COTISATION MENSUELLE JAZZ PRO_x000a_MONTANT NT : 27,09 EUR_x000a_MONTANT HT : 9,81 EUR_x000a_TVA A 20,00%: 1,96 EUR"/>
    <n v="-38.86"/>
    <m/>
    <s v="EUR"/>
    <d v="2017-10-16T00:00:00"/>
    <m/>
    <x v="0"/>
    <x v="4"/>
    <s v="o"/>
  </r>
  <r>
    <n v="609"/>
    <d v="2017-10-18T00:00:00"/>
    <s v="CHEQUE 54"/>
    <n v="-820.74"/>
    <m/>
    <s v="EUR"/>
    <d v="2017-10-17T00:00:00"/>
    <n v="63866.2"/>
    <x v="35"/>
    <x v="4"/>
    <m/>
  </r>
  <r>
    <n v="610"/>
    <d v="2017-10-20T00:00:00"/>
    <s v="PRELEVEMENT EUROPEEN 1912865377_x000a_DE: EXTEND PARIS_x000a_ID: FR95ZZZ675651_x000a_MOTIF: F-20171000052_x000a_REF: F-20171000052_x000a_"/>
    <n v="-30"/>
    <m/>
    <s v="EUR"/>
    <d v="2017-10-20T00:00:00"/>
    <n v="63836.2"/>
    <x v="9"/>
    <x v="4"/>
    <s v="o"/>
  </r>
  <r>
    <n v="611"/>
    <d v="2017-10-23T00:00:00"/>
    <s v="000001 VIR EUROPEEN EMIS NET_x000a_POUR: LAURENT PASTEAU CPT CUR_x000a_REF: 9729643586597_x000a_REMISE: NOTE DE FRAIS SEM2-2017 PART4_x000a_MOTIF: NOTE DE FRAIS SEM2-2017 PART4"/>
    <n v="-4000"/>
    <m/>
    <s v="EUR"/>
    <d v="2017-10-23T00:00:00"/>
    <n v="59836.2"/>
    <x v="15"/>
    <x v="4"/>
    <s v="o"/>
  </r>
  <r>
    <n v="612"/>
    <d v="2017-10-25T00:00:00"/>
    <s v="PRLV EUROPEEN B2B 2305590807_x000a_POUR CPTE DE:DGFIP IMPOT_x000a_ID: FR46ZZZ005002_x000a_MOTIF: TVA1-102017-3310CA3_x000a_REF: 220910450800035923135"/>
    <n v="-887"/>
    <m/>
    <s v="EUR"/>
    <d v="2017-10-25T00:00:00"/>
    <m/>
    <x v="13"/>
    <x v="4"/>
    <s v="o"/>
  </r>
  <r>
    <n v="613"/>
    <d v="2017-10-25T00:00:00"/>
    <s v="CARTE X6994 24/10 ARPEGE48338LIBE2"/>
    <n v="-60"/>
    <m/>
    <s v="EUR"/>
    <d v="2017-10-25T00:00:00"/>
    <n v="58889.2"/>
    <x v="8"/>
    <x v="4"/>
    <m/>
  </r>
  <r>
    <n v="614"/>
    <d v="2017-11-01T00:00:00"/>
    <s v="VIR RECU 3191195197S_x000a_DE: CELAD_x000a_MOTIF: VIRT_x000a_REF: 20171030:BPO:48484:16"/>
    <m/>
    <n v="13104"/>
    <s v="EUR"/>
    <d v="2017-11-01T00:00:00"/>
    <n v="71993.2"/>
    <x v="33"/>
    <x v="4"/>
    <s v="o"/>
  </r>
  <r>
    <n v="615"/>
    <d v="2017-11-06T00:00:00"/>
    <s v="CHEQUE 55"/>
    <n v="-1559.29"/>
    <m/>
    <s v="EUR"/>
    <d v="2017-11-03T00:00:00"/>
    <m/>
    <x v="24"/>
    <x v="4"/>
    <s v="o"/>
  </r>
  <r>
    <n v="616"/>
    <d v="2017-11-06T00:00:00"/>
    <s v="CHEQUE 56"/>
    <n v="-1559.29"/>
    <m/>
    <s v="EUR"/>
    <d v="2017-11-03T00:00:00"/>
    <m/>
    <x v="24"/>
    <x v="4"/>
    <s v="o"/>
  </r>
  <r>
    <n v="617"/>
    <d v="2017-11-06T00:00:00"/>
    <s v="PRELEVEMENT EUROPEEN 3416382388_x000a_DE: EXTEND PARIS_x000a_ID: FR95ZZZ675651_x000a_MOTIF: F-20171000120_x000a_REF: F-20171000120"/>
    <n v="-252"/>
    <m/>
    <s v="EUR"/>
    <d v="2017-11-06T00:00:00"/>
    <n v="68622.62"/>
    <x v="9"/>
    <x v="4"/>
    <s v="o"/>
  </r>
  <r>
    <n v="618"/>
    <d v="2017-11-09T00:00:00"/>
    <s v="CARTE X6994 08/11 ARPEGE48338LIBE1"/>
    <n v="-60"/>
    <m/>
    <s v="EUR"/>
    <d v="2017-11-09T00:00:00"/>
    <n v="68562.62"/>
    <x v="8"/>
    <x v="4"/>
    <m/>
  </r>
  <r>
    <n v="619"/>
    <d v="2017-11-16T00:00:00"/>
    <s v="CARTE X6994 15/11 ARPEGE48338LIBE1"/>
    <n v="-60"/>
    <m/>
    <s v="EUR"/>
    <d v="2017-11-16T00:00:00"/>
    <n v="68502.62"/>
    <x v="8"/>
    <x v="4"/>
    <m/>
  </r>
  <r>
    <n v="620"/>
    <d v="2017-11-17T00:00:00"/>
    <s v="COTISATION MENSUELLE JAZZ PRO_x000a_MONTANT NT : 27,09 EUR_x000a_MONTANT HT : 9,81 EUR_x000a_TVA A 20,00%: 1,96 EUR"/>
    <n v="-38.86"/>
    <m/>
    <s v="EUR"/>
    <d v="2017-11-16T00:00:00"/>
    <n v="68463.759999999995"/>
    <x v="0"/>
    <x v="4"/>
    <s v="o"/>
  </r>
  <r>
    <n v="621"/>
    <d v="2017-11-20T00:00:00"/>
    <s v="PRELEVEMENT EUROPEEN 4815998827_x000a_DE: EXTEND PARIS_x000a_ID: FR95ZZZ675651_x000a_MOTIF: F-20171100058_x000a_REF: F-20171100058"/>
    <n v="-30"/>
    <m/>
    <s v="EUR"/>
    <d v="2017-11-20T00:00:00"/>
    <n v="68433.759999999995"/>
    <x v="9"/>
    <x v="4"/>
    <s v="o"/>
  </r>
  <r>
    <n v="622"/>
    <d v="2017-11-24T00:00:00"/>
    <s v="PRLV EUROPEEN B2B 5305199517_x000a_POUR CPTE DE:DGFIP IMPOT_x000a_ID: FR46ZZZ005002_x000a_MOTIF: TVA1-112017-3310CA3_x000a_REF: 220910450800036228114"/>
    <n v="-2135"/>
    <m/>
    <s v="EUR"/>
    <d v="2017-11-24T00:00:00"/>
    <n v="66298.759999999995"/>
    <x v="13"/>
    <x v="4"/>
    <s v="o"/>
  </r>
  <r>
    <n v="623"/>
    <d v="2017-11-27T00:00:00"/>
    <s v="CHEQUE 57"/>
    <n v="-8400"/>
    <m/>
    <s v="EUR"/>
    <d v="2017-11-24T00:00:00"/>
    <m/>
    <x v="36"/>
    <x v="4"/>
    <s v="o"/>
  </r>
  <r>
    <n v="624"/>
    <d v="2017-11-27T00:00:00"/>
    <s v="CARTE X6994 24/11 ARPEGE48338LIBE2"/>
    <n v="-60"/>
    <m/>
    <s v="EUR"/>
    <d v="2017-11-27T00:00:00"/>
    <n v="57838.76"/>
    <x v="8"/>
    <x v="4"/>
    <m/>
  </r>
  <r>
    <n v="625"/>
    <d v="2017-11-29T00:00:00"/>
    <s v="VIR RECU 5992975155S_x000a_DE: CELAD_x000a_MOTIF: VIRT_x000a_REF: 20171127:BPO:48961:10"/>
    <m/>
    <n v="11856"/>
    <s v="EUR"/>
    <d v="2017-11-29T00:00:00"/>
    <n v="69694.759999999995"/>
    <x v="33"/>
    <x v="4"/>
    <s v="o"/>
  </r>
  <r>
    <m/>
    <m/>
    <m/>
    <m/>
    <m/>
    <m/>
    <m/>
    <m/>
    <x v="3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A4:E27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40">
        <item x="12"/>
        <item x="9"/>
        <item x="11"/>
        <item x="7"/>
        <item x="0"/>
        <item x="2"/>
        <item x="13"/>
        <item x="6"/>
        <item x="14"/>
        <item x="3"/>
        <item x="15"/>
        <item m="1" x="38"/>
        <item x="17"/>
        <item x="10"/>
        <item x="8"/>
        <item x="4"/>
        <item x="35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7"/>
        <item x="28"/>
        <item x="29"/>
        <item x="30"/>
        <item x="31"/>
        <item x="32"/>
        <item x="33"/>
        <item x="34"/>
        <item x="36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3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16"/>
    </i>
    <i>
      <x v="21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613"/>
  <sheetViews>
    <sheetView zoomScale="88" zoomScaleNormal="88" workbookViewId="0">
      <pane ySplit="1" topLeftCell="A593" activePane="bottomLeft" state="frozenSplit"/>
      <selection pane="bottomLeft" activeCell="C613" sqref="C613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61" customWidth="1"/>
    <col min="14" max="16384" width="11.42578125" style="1"/>
  </cols>
  <sheetData>
    <row r="1" spans="1:12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2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</row>
    <row r="3" spans="1:12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</row>
    <row r="4" spans="1:12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</row>
    <row r="5" spans="1:12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</row>
    <row r="6" spans="1:12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</row>
    <row r="7" spans="1:12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</row>
    <row r="8" spans="1:12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</row>
    <row r="9" spans="1:12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</row>
    <row r="10" spans="1:12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</row>
    <row r="11" spans="1:12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</row>
    <row r="12" spans="1:12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</row>
    <row r="13" spans="1:12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</row>
    <row r="14" spans="1:12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</row>
    <row r="15" spans="1:12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</row>
    <row r="16" spans="1:12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</row>
    <row r="17" spans="1:12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</row>
    <row r="18" spans="1:12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</row>
    <row r="19" spans="1:12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</row>
    <row r="20" spans="1:12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</row>
    <row r="21" spans="1:12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</row>
    <row r="22" spans="1:12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</row>
    <row r="23" spans="1:12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</row>
    <row r="24" spans="1:12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</row>
    <row r="25" spans="1:12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</row>
    <row r="26" spans="1:12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</row>
    <row r="27" spans="1:12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</row>
    <row r="28" spans="1:12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</row>
    <row r="29" spans="1:12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</row>
    <row r="30" spans="1:12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</row>
    <row r="31" spans="1:12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</row>
    <row r="32" spans="1:12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</row>
    <row r="33" spans="1:12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</row>
    <row r="34" spans="1:12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</row>
    <row r="35" spans="1:12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</row>
    <row r="36" spans="1:12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</row>
    <row r="37" spans="1:12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</row>
    <row r="38" spans="1:12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</row>
    <row r="39" spans="1:12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</row>
    <row r="40" spans="1:12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</row>
    <row r="41" spans="1:12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</row>
    <row r="42" spans="1:12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</row>
    <row r="43" spans="1:12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</row>
    <row r="44" spans="1:12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</row>
    <row r="45" spans="1:12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</row>
    <row r="46" spans="1:12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</row>
    <row r="47" spans="1:12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</row>
    <row r="48" spans="1:12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</row>
    <row r="49" spans="1:12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</row>
    <row r="50" spans="1:12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</row>
    <row r="51" spans="1:12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</row>
    <row r="52" spans="1:12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</row>
    <row r="53" spans="1:12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</row>
    <row r="54" spans="1:12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</row>
    <row r="55" spans="1:12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</row>
    <row r="56" spans="1:12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</row>
    <row r="57" spans="1:12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</row>
    <row r="58" spans="1:12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</row>
    <row r="59" spans="1:12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</row>
    <row r="60" spans="1:12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</row>
    <row r="61" spans="1:12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</row>
    <row r="62" spans="1:12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</row>
    <row r="63" spans="1:12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</row>
    <row r="64" spans="1:12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</row>
    <row r="65" spans="1:12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</row>
    <row r="66" spans="1:12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</row>
    <row r="67" spans="1:12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</row>
    <row r="68" spans="1:12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</row>
    <row r="69" spans="1:12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</row>
    <row r="70" spans="1:12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</row>
    <row r="71" spans="1:12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</row>
    <row r="72" spans="1:12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</row>
    <row r="73" spans="1:12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</row>
    <row r="74" spans="1:12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</row>
    <row r="75" spans="1:12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</row>
    <row r="76" spans="1:12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</row>
    <row r="77" spans="1:12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</row>
    <row r="78" spans="1:12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</row>
    <row r="79" spans="1:12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</row>
    <row r="80" spans="1:12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</row>
    <row r="81" spans="1:12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</row>
    <row r="82" spans="1:12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</row>
    <row r="83" spans="1:12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</row>
    <row r="84" spans="1:12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</row>
    <row r="85" spans="1:12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</row>
    <row r="86" spans="1:12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</row>
    <row r="87" spans="1:12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</row>
    <row r="88" spans="1:12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</row>
    <row r="89" spans="1:12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</row>
    <row r="90" spans="1:12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</row>
    <row r="91" spans="1:12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</row>
    <row r="92" spans="1:12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</row>
    <row r="93" spans="1:12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</row>
    <row r="94" spans="1:12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</row>
    <row r="95" spans="1:12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</row>
    <row r="96" spans="1:12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</row>
    <row r="97" spans="1:12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</row>
    <row r="98" spans="1:12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</row>
    <row r="99" spans="1:12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</row>
    <row r="100" spans="1:12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</row>
    <row r="101" spans="1:12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</row>
    <row r="102" spans="1:12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</row>
    <row r="103" spans="1:12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</row>
    <row r="104" spans="1:12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</row>
    <row r="105" spans="1:12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</row>
    <row r="106" spans="1:12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</row>
    <row r="107" spans="1:12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</row>
    <row r="108" spans="1:12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</row>
    <row r="109" spans="1:12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</row>
    <row r="110" spans="1:12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</row>
    <row r="111" spans="1:12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</row>
    <row r="112" spans="1:12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</row>
    <row r="113" spans="1:12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</row>
    <row r="114" spans="1:12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</row>
    <row r="115" spans="1:12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</row>
    <row r="116" spans="1:12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</row>
    <row r="117" spans="1:12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</row>
    <row r="118" spans="1:12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</row>
    <row r="119" spans="1:12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</row>
    <row r="120" spans="1:12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</row>
    <row r="121" spans="1:12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</row>
    <row r="122" spans="1:12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</row>
    <row r="123" spans="1:12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</row>
    <row r="124" spans="1:12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</row>
    <row r="125" spans="1:12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</row>
    <row r="126" spans="1:12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</row>
    <row r="127" spans="1:12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</row>
    <row r="128" spans="1:12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</row>
    <row r="129" spans="1:12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</row>
    <row r="130" spans="1:12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</row>
    <row r="131" spans="1:12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</row>
    <row r="132" spans="1:12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</row>
    <row r="133" spans="1:12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</row>
    <row r="134" spans="1:12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</row>
    <row r="135" spans="1:12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</row>
    <row r="136" spans="1:12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</row>
    <row r="137" spans="1:12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</row>
    <row r="138" spans="1:12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</row>
    <row r="139" spans="1:12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</row>
    <row r="140" spans="1:12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</row>
    <row r="141" spans="1:12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</row>
    <row r="142" spans="1:12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</row>
    <row r="143" spans="1:12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</row>
    <row r="144" spans="1:12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</row>
    <row r="145" spans="1:12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</row>
    <row r="146" spans="1:12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</row>
    <row r="147" spans="1:12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</row>
    <row r="148" spans="1:12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</row>
    <row r="149" spans="1:12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</row>
    <row r="150" spans="1:12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</row>
    <row r="151" spans="1:12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</row>
    <row r="152" spans="1:12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</row>
    <row r="153" spans="1:12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</row>
    <row r="154" spans="1:12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</row>
    <row r="155" spans="1:12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</row>
    <row r="156" spans="1:12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</row>
    <row r="157" spans="1:12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</row>
    <row r="158" spans="1:12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</row>
    <row r="159" spans="1:12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</row>
    <row r="160" spans="1:12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</row>
    <row r="161" spans="1:12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</row>
    <row r="162" spans="1:12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</row>
    <row r="163" spans="1:12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</row>
    <row r="164" spans="1:12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</row>
    <row r="165" spans="1:12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</row>
    <row r="166" spans="1:12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</row>
    <row r="167" spans="1:12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</row>
    <row r="168" spans="1:12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</row>
    <row r="169" spans="1:12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</row>
    <row r="170" spans="1:12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</row>
    <row r="171" spans="1:12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</row>
    <row r="172" spans="1:12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</row>
    <row r="173" spans="1:12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</row>
    <row r="174" spans="1:12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</row>
    <row r="175" spans="1:12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</row>
    <row r="176" spans="1:12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</row>
    <row r="177" spans="1:12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</row>
    <row r="178" spans="1:12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</row>
    <row r="179" spans="1:12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</row>
    <row r="180" spans="1:12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</row>
    <row r="181" spans="1:12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</row>
    <row r="182" spans="1:12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</row>
    <row r="183" spans="1:12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</row>
    <row r="184" spans="1:12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</row>
    <row r="185" spans="1:12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</row>
    <row r="186" spans="1:12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</row>
    <row r="187" spans="1:12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</row>
    <row r="188" spans="1:12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</row>
    <row r="189" spans="1:12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</row>
    <row r="190" spans="1:12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</row>
    <row r="191" spans="1:12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</row>
    <row r="192" spans="1:12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</row>
    <row r="241" spans="1:12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</row>
    <row r="242" spans="1:12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</row>
    <row r="243" spans="1:12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</row>
    <row r="244" spans="1:12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</row>
    <row r="245" spans="1:12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</row>
    <row r="246" spans="1:12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</row>
    <row r="247" spans="1:12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</row>
    <row r="248" spans="1:12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</row>
    <row r="249" spans="1:12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</row>
    <row r="250" spans="1:12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</row>
    <row r="251" spans="1:12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</row>
    <row r="252" spans="1:12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</row>
    <row r="253" spans="1:12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</row>
    <row r="254" spans="1:12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</row>
    <row r="255" spans="1:12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</row>
    <row r="256" spans="1:12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61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61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61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61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61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61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61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61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61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61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61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61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61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61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61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61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61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61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61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61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61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61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61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61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61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61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61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61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61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61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61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61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61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61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61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61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61" t="str">
        <f t="shared" si="47"/>
        <v/>
      </c>
    </row>
    <row r="525" spans="1:13" x14ac:dyDescent="0.25">
      <c r="A525" s="4">
        <f t="shared" ref="A525:A588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61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61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61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61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61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61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61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61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61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61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61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61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61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61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61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61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61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61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61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61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61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567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61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568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61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569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61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570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61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571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61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61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572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61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573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61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574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61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575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61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576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61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577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61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578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61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579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61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580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61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581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61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582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594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61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583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61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61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584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61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585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61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586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594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61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587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61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588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61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589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61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590</v>
      </c>
      <c r="D571" s="42">
        <v>-15</v>
      </c>
      <c r="E571" s="41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61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591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61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592</v>
      </c>
      <c r="D573" s="42">
        <v>-252</v>
      </c>
      <c r="E573" s="41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61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593</v>
      </c>
      <c r="D574" s="42">
        <v>-45</v>
      </c>
      <c r="E574" s="41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61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595</v>
      </c>
      <c r="D575" s="42">
        <v>-1559.29</v>
      </c>
      <c r="E575" s="41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78" si="57">L574+D575+E575</f>
        <v>59307.060000000041</v>
      </c>
      <c r="M575" s="61" t="str">
        <f t="shared" ref="M575:M578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596</v>
      </c>
      <c r="D576" s="42">
        <v>-1559.29</v>
      </c>
      <c r="E576" s="41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61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41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61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597</v>
      </c>
      <c r="D578" s="42">
        <v>-30</v>
      </c>
      <c r="E578" s="41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61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598</v>
      </c>
      <c r="D579" s="42">
        <v>-1498</v>
      </c>
      <c r="E579" s="41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93" si="59">YEAR(B579)</f>
        <v>2017</v>
      </c>
      <c r="K579" s="7" t="s">
        <v>221</v>
      </c>
      <c r="L579" s="58">
        <f t="shared" ref="L579:L593" si="60">L578+D579+E579</f>
        <v>56180.91000000004</v>
      </c>
      <c r="M579" s="61">
        <f t="shared" ref="M579:M593" si="61">IF(L579=H579,1,"")</f>
        <v>1</v>
      </c>
    </row>
    <row r="580" spans="1:13" x14ac:dyDescent="0.25">
      <c r="A580" s="4">
        <f t="shared" si="48"/>
        <v>592</v>
      </c>
      <c r="B580" s="30">
        <v>42976</v>
      </c>
      <c r="C580" s="10" t="s">
        <v>599</v>
      </c>
      <c r="D580" s="42"/>
      <c r="E580" s="41">
        <v>11856</v>
      </c>
      <c r="F580" s="7" t="s">
        <v>7</v>
      </c>
      <c r="G580" s="8">
        <v>42976</v>
      </c>
      <c r="H580" s="52">
        <v>68036.91</v>
      </c>
      <c r="I580" s="7" t="s">
        <v>561</v>
      </c>
      <c r="J580" s="7">
        <f t="shared" si="59"/>
        <v>2017</v>
      </c>
      <c r="K580" s="7" t="s">
        <v>221</v>
      </c>
      <c r="L580" s="58">
        <f t="shared" si="60"/>
        <v>68036.910000000033</v>
      </c>
      <c r="M580" s="61">
        <f t="shared" si="61"/>
        <v>1</v>
      </c>
    </row>
    <row r="581" spans="1:13" x14ac:dyDescent="0.25">
      <c r="A581" s="4">
        <f t="shared" si="48"/>
        <v>593</v>
      </c>
      <c r="B581" s="30">
        <v>42977</v>
      </c>
      <c r="C581" s="10" t="s">
        <v>600</v>
      </c>
      <c r="D581" s="42">
        <v>-60</v>
      </c>
      <c r="E581" s="41"/>
      <c r="F581" s="7" t="s">
        <v>7</v>
      </c>
      <c r="G581" s="8">
        <v>42977</v>
      </c>
      <c r="H581" s="52">
        <v>67976.91</v>
      </c>
      <c r="I581" s="7" t="s">
        <v>205</v>
      </c>
      <c r="J581" s="7">
        <f t="shared" si="59"/>
        <v>2017</v>
      </c>
      <c r="K581" s="7" t="s">
        <v>255</v>
      </c>
      <c r="L581" s="58">
        <f t="shared" si="60"/>
        <v>67976.910000000033</v>
      </c>
      <c r="M581" s="61">
        <f t="shared" si="61"/>
        <v>1</v>
      </c>
    </row>
    <row r="582" spans="1:13" x14ac:dyDescent="0.25">
      <c r="A582" s="4">
        <f t="shared" si="48"/>
        <v>594</v>
      </c>
      <c r="B582" s="30">
        <v>42983</v>
      </c>
      <c r="C582" s="10" t="s">
        <v>601</v>
      </c>
      <c r="D582" s="42">
        <v>-252</v>
      </c>
      <c r="E582" s="41"/>
      <c r="F582" s="7" t="s">
        <v>7</v>
      </c>
      <c r="G582" s="8">
        <v>42983</v>
      </c>
      <c r="H582" s="52">
        <v>67724.91</v>
      </c>
      <c r="I582" s="7" t="s">
        <v>207</v>
      </c>
      <c r="J582" s="7">
        <f t="shared" si="59"/>
        <v>2017</v>
      </c>
      <c r="K582" s="7" t="s">
        <v>221</v>
      </c>
      <c r="L582" s="58">
        <f t="shared" si="60"/>
        <v>67724.910000000033</v>
      </c>
      <c r="M582" s="61">
        <f t="shared" si="61"/>
        <v>1</v>
      </c>
    </row>
    <row r="583" spans="1:13" x14ac:dyDescent="0.25">
      <c r="A583" s="4">
        <f t="shared" si="48"/>
        <v>595</v>
      </c>
      <c r="B583" s="30">
        <v>42991</v>
      </c>
      <c r="C583" s="10" t="s">
        <v>602</v>
      </c>
      <c r="D583" s="42">
        <v>-1559.29</v>
      </c>
      <c r="E583" s="41"/>
      <c r="F583" s="7" t="s">
        <v>7</v>
      </c>
      <c r="G583" s="8">
        <v>42990</v>
      </c>
      <c r="H583" s="52">
        <v>66165.62</v>
      </c>
      <c r="I583" s="7" t="s">
        <v>397</v>
      </c>
      <c r="J583" s="7">
        <f t="shared" si="59"/>
        <v>2017</v>
      </c>
      <c r="K583" s="7" t="s">
        <v>221</v>
      </c>
      <c r="L583" s="58">
        <f t="shared" si="60"/>
        <v>66165.620000000039</v>
      </c>
      <c r="M583" s="61">
        <f t="shared" si="61"/>
        <v>1</v>
      </c>
    </row>
    <row r="584" spans="1:13" x14ac:dyDescent="0.25">
      <c r="A584" s="4">
        <f t="shared" si="48"/>
        <v>596</v>
      </c>
      <c r="B584" s="30">
        <v>42996</v>
      </c>
      <c r="C584" s="10" t="s">
        <v>603</v>
      </c>
      <c r="D584" s="42">
        <v>-60</v>
      </c>
      <c r="E584" s="41"/>
      <c r="F584" s="7" t="s">
        <v>7</v>
      </c>
      <c r="G584" s="8">
        <v>42996</v>
      </c>
      <c r="H584" s="52">
        <v>65021.62</v>
      </c>
      <c r="I584" s="7" t="s">
        <v>205</v>
      </c>
      <c r="J584" s="7">
        <f t="shared" si="59"/>
        <v>2017</v>
      </c>
      <c r="K584" s="7" t="s">
        <v>255</v>
      </c>
      <c r="L584" s="58">
        <f t="shared" si="60"/>
        <v>66105.620000000039</v>
      </c>
      <c r="M584" s="61" t="str">
        <f t="shared" si="61"/>
        <v/>
      </c>
    </row>
    <row r="585" spans="1:13" x14ac:dyDescent="0.25">
      <c r="A585" s="4">
        <f t="shared" si="48"/>
        <v>597</v>
      </c>
      <c r="B585" s="30">
        <v>42996</v>
      </c>
      <c r="C585" s="10" t="s">
        <v>604</v>
      </c>
      <c r="D585" s="42">
        <v>-1084</v>
      </c>
      <c r="E585" s="41"/>
      <c r="F585" s="7" t="s">
        <v>7</v>
      </c>
      <c r="G585" s="8">
        <v>42996</v>
      </c>
      <c r="H585" s="52"/>
      <c r="I585" s="7" t="s">
        <v>219</v>
      </c>
      <c r="J585" s="7">
        <f t="shared" si="59"/>
        <v>2017</v>
      </c>
      <c r="K585" s="7" t="s">
        <v>221</v>
      </c>
      <c r="L585" s="58">
        <f t="shared" si="60"/>
        <v>65021.620000000039</v>
      </c>
      <c r="M585" s="61" t="str">
        <f t="shared" si="61"/>
        <v/>
      </c>
    </row>
    <row r="586" spans="1:13" x14ac:dyDescent="0.25">
      <c r="A586" s="4">
        <f t="shared" si="48"/>
        <v>598</v>
      </c>
      <c r="B586" s="30">
        <v>42997</v>
      </c>
      <c r="C586" s="10" t="s">
        <v>560</v>
      </c>
      <c r="D586" s="42">
        <v>-38.86</v>
      </c>
      <c r="E586" s="41"/>
      <c r="F586" s="7" t="s">
        <v>7</v>
      </c>
      <c r="G586" s="8">
        <v>42996</v>
      </c>
      <c r="H586" s="52">
        <v>64982.76</v>
      </c>
      <c r="I586" s="7" t="s">
        <v>206</v>
      </c>
      <c r="J586" s="7">
        <f t="shared" si="59"/>
        <v>2017</v>
      </c>
      <c r="K586" s="7" t="s">
        <v>221</v>
      </c>
      <c r="L586" s="58">
        <f t="shared" si="60"/>
        <v>64982.760000000038</v>
      </c>
      <c r="M586" s="61">
        <f t="shared" si="61"/>
        <v>1</v>
      </c>
    </row>
    <row r="587" spans="1:13" x14ac:dyDescent="0.25">
      <c r="A587" s="4">
        <f t="shared" si="48"/>
        <v>599</v>
      </c>
      <c r="B587" s="30">
        <v>42998</v>
      </c>
      <c r="C587" s="10" t="s">
        <v>605</v>
      </c>
      <c r="D587" s="42">
        <v>-30</v>
      </c>
      <c r="E587" s="41"/>
      <c r="F587" s="7" t="s">
        <v>7</v>
      </c>
      <c r="G587" s="8">
        <v>42998</v>
      </c>
      <c r="H587" s="52">
        <v>64952.76</v>
      </c>
      <c r="I587" s="7" t="s">
        <v>207</v>
      </c>
      <c r="J587" s="7">
        <f t="shared" si="59"/>
        <v>2017</v>
      </c>
      <c r="K587" s="7" t="s">
        <v>221</v>
      </c>
      <c r="L587" s="58">
        <f t="shared" si="60"/>
        <v>64952.760000000038</v>
      </c>
      <c r="M587" s="61">
        <f t="shared" si="61"/>
        <v>1</v>
      </c>
    </row>
    <row r="588" spans="1:13" x14ac:dyDescent="0.25">
      <c r="A588" s="4">
        <f t="shared" si="48"/>
        <v>600</v>
      </c>
      <c r="B588" s="30">
        <v>43004</v>
      </c>
      <c r="C588" s="10" t="s">
        <v>606</v>
      </c>
      <c r="D588" s="42">
        <v>-60</v>
      </c>
      <c r="E588" s="41"/>
      <c r="F588" s="7" t="s">
        <v>7</v>
      </c>
      <c r="G588" s="8">
        <v>43004</v>
      </c>
      <c r="H588" s="52">
        <v>64892.76</v>
      </c>
      <c r="I588" s="7" t="s">
        <v>205</v>
      </c>
      <c r="J588" s="7">
        <f t="shared" si="59"/>
        <v>2017</v>
      </c>
      <c r="K588" s="7" t="s">
        <v>255</v>
      </c>
      <c r="L588" s="58">
        <f t="shared" si="60"/>
        <v>64892.760000000038</v>
      </c>
      <c r="M588" s="61">
        <f t="shared" si="61"/>
        <v>1</v>
      </c>
    </row>
    <row r="589" spans="1:13" x14ac:dyDescent="0.25">
      <c r="A589" s="4">
        <f t="shared" ref="A589:A613" si="62">A588+1</f>
        <v>601</v>
      </c>
      <c r="B589" s="30">
        <v>43005</v>
      </c>
      <c r="C589" s="10" t="s">
        <v>607</v>
      </c>
      <c r="D589" s="42">
        <v>-2564</v>
      </c>
      <c r="E589" s="41"/>
      <c r="F589" s="7" t="s">
        <v>7</v>
      </c>
      <c r="G589" s="8">
        <v>43005</v>
      </c>
      <c r="H589" s="52">
        <v>62328.76</v>
      </c>
      <c r="I589" s="7" t="s">
        <v>219</v>
      </c>
      <c r="J589" s="7">
        <f t="shared" si="59"/>
        <v>2017</v>
      </c>
      <c r="K589" s="7" t="s">
        <v>221</v>
      </c>
      <c r="L589" s="58">
        <f t="shared" si="60"/>
        <v>62328.760000000038</v>
      </c>
      <c r="M589" s="61">
        <f t="shared" si="61"/>
        <v>1</v>
      </c>
    </row>
    <row r="590" spans="1:13" x14ac:dyDescent="0.25">
      <c r="A590" s="4">
        <f t="shared" si="62"/>
        <v>602</v>
      </c>
      <c r="B590" s="30">
        <v>43006</v>
      </c>
      <c r="C590" s="10" t="s">
        <v>608</v>
      </c>
      <c r="D590" s="42"/>
      <c r="E590" s="41">
        <v>5616</v>
      </c>
      <c r="F590" s="7" t="s">
        <v>7</v>
      </c>
      <c r="G590" s="8">
        <v>43006</v>
      </c>
      <c r="H590" s="52">
        <v>67944.759999999995</v>
      </c>
      <c r="I590" s="7" t="s">
        <v>561</v>
      </c>
      <c r="J590" s="7">
        <f t="shared" si="59"/>
        <v>2017</v>
      </c>
      <c r="K590" s="7" t="s">
        <v>221</v>
      </c>
      <c r="L590" s="58">
        <f t="shared" si="60"/>
        <v>67944.760000000038</v>
      </c>
      <c r="M590" s="61">
        <f t="shared" si="61"/>
        <v>1</v>
      </c>
    </row>
    <row r="591" spans="1:13" x14ac:dyDescent="0.25">
      <c r="A591" s="4">
        <f t="shared" si="62"/>
        <v>603</v>
      </c>
      <c r="B591" s="30">
        <v>43013</v>
      </c>
      <c r="C591" s="10" t="s">
        <v>609</v>
      </c>
      <c r="D591" s="42">
        <v>-60</v>
      </c>
      <c r="E591" s="41"/>
      <c r="F591" s="7" t="s">
        <v>7</v>
      </c>
      <c r="G591" s="8">
        <v>43013</v>
      </c>
      <c r="H591" s="52">
        <v>67632.759999999995</v>
      </c>
      <c r="I591" s="7" t="s">
        <v>205</v>
      </c>
      <c r="J591" s="7">
        <f t="shared" si="59"/>
        <v>2017</v>
      </c>
      <c r="K591" s="7" t="s">
        <v>255</v>
      </c>
      <c r="L591" s="58">
        <f t="shared" si="60"/>
        <v>67884.760000000038</v>
      </c>
      <c r="M591" s="61" t="str">
        <f t="shared" si="61"/>
        <v/>
      </c>
    </row>
    <row r="592" spans="1:13" x14ac:dyDescent="0.25">
      <c r="A592" s="4">
        <f t="shared" si="62"/>
        <v>604</v>
      </c>
      <c r="B592" s="30">
        <v>43013</v>
      </c>
      <c r="C592" s="10" t="s">
        <v>610</v>
      </c>
      <c r="D592" s="42">
        <v>-252</v>
      </c>
      <c r="E592" s="41"/>
      <c r="F592" s="7" t="s">
        <v>7</v>
      </c>
      <c r="G592" s="8">
        <v>43013</v>
      </c>
      <c r="H592" s="52"/>
      <c r="I592" s="7" t="s">
        <v>207</v>
      </c>
      <c r="J592" s="7">
        <f t="shared" si="59"/>
        <v>2017</v>
      </c>
      <c r="K592" s="7" t="s">
        <v>221</v>
      </c>
      <c r="L592" s="58">
        <f t="shared" si="60"/>
        <v>67632.760000000038</v>
      </c>
      <c r="M592" s="61" t="str">
        <f t="shared" si="61"/>
        <v/>
      </c>
    </row>
    <row r="593" spans="1:13" x14ac:dyDescent="0.25">
      <c r="A593" s="4">
        <f t="shared" si="62"/>
        <v>605</v>
      </c>
      <c r="B593" s="30">
        <v>43019</v>
      </c>
      <c r="C593" s="10" t="s">
        <v>611</v>
      </c>
      <c r="D593" s="42">
        <v>-2799</v>
      </c>
      <c r="E593" s="41"/>
      <c r="F593" s="7" t="s">
        <v>7</v>
      </c>
      <c r="G593" s="8">
        <v>43018</v>
      </c>
      <c r="H593" s="52">
        <v>64833.760000000002</v>
      </c>
      <c r="I593" s="7" t="s">
        <v>372</v>
      </c>
      <c r="J593" s="7">
        <f t="shared" si="59"/>
        <v>2017</v>
      </c>
      <c r="K593" s="7" t="s">
        <v>221</v>
      </c>
      <c r="L593" s="58">
        <f t="shared" si="60"/>
        <v>64833.760000000038</v>
      </c>
      <c r="M593" s="61">
        <f t="shared" si="61"/>
        <v>1</v>
      </c>
    </row>
    <row r="594" spans="1:13" x14ac:dyDescent="0.25">
      <c r="A594" s="4">
        <f t="shared" si="62"/>
        <v>606</v>
      </c>
      <c r="B594" s="30">
        <v>43021</v>
      </c>
      <c r="C594" s="10" t="s">
        <v>629</v>
      </c>
      <c r="D594" s="42">
        <v>-47.96</v>
      </c>
      <c r="E594" s="41"/>
      <c r="F594" s="7" t="s">
        <v>7</v>
      </c>
      <c r="G594" s="8">
        <v>43020</v>
      </c>
      <c r="H594" s="52">
        <v>64785.8</v>
      </c>
      <c r="I594" s="30"/>
      <c r="J594" s="7">
        <f t="shared" ref="J594:J613" si="63">YEAR(B594)</f>
        <v>2017</v>
      </c>
      <c r="K594" s="7" t="s">
        <v>221</v>
      </c>
      <c r="L594" s="58">
        <f t="shared" ref="L594:L613" si="64">L593+D594+E594</f>
        <v>64785.800000000039</v>
      </c>
      <c r="M594" s="61">
        <f t="shared" ref="M594:M613" si="65">IF(L594=H594,1,"")</f>
        <v>1</v>
      </c>
    </row>
    <row r="595" spans="1:13" x14ac:dyDescent="0.25">
      <c r="A595" s="4">
        <f t="shared" si="62"/>
        <v>607</v>
      </c>
      <c r="B595" s="30">
        <v>43024</v>
      </c>
      <c r="C595" s="10" t="s">
        <v>628</v>
      </c>
      <c r="D595" s="42">
        <v>-60</v>
      </c>
      <c r="E595" s="41"/>
      <c r="F595" s="7" t="s">
        <v>7</v>
      </c>
      <c r="G595" s="8">
        <v>43024</v>
      </c>
      <c r="H595" s="52">
        <v>64725.8</v>
      </c>
      <c r="I595" s="30" t="s">
        <v>205</v>
      </c>
      <c r="J595" s="7">
        <f t="shared" si="63"/>
        <v>2017</v>
      </c>
      <c r="L595" s="58">
        <f t="shared" si="64"/>
        <v>64725.800000000039</v>
      </c>
      <c r="M595" s="61">
        <f t="shared" si="65"/>
        <v>1</v>
      </c>
    </row>
    <row r="596" spans="1:13" x14ac:dyDescent="0.25">
      <c r="A596" s="4">
        <f t="shared" si="62"/>
        <v>608</v>
      </c>
      <c r="B596" s="30">
        <v>43025</v>
      </c>
      <c r="C596" s="38" t="s">
        <v>560</v>
      </c>
      <c r="D596" s="42">
        <v>-38.86</v>
      </c>
      <c r="E596" s="41"/>
      <c r="F596" s="7" t="s">
        <v>7</v>
      </c>
      <c r="G596" s="8">
        <v>43024</v>
      </c>
      <c r="H596" s="52"/>
      <c r="I596" s="7" t="s">
        <v>206</v>
      </c>
      <c r="J596" s="7">
        <f t="shared" si="63"/>
        <v>2017</v>
      </c>
      <c r="K596" s="7" t="s">
        <v>221</v>
      </c>
      <c r="L596" s="58">
        <f t="shared" si="64"/>
        <v>64686.940000000039</v>
      </c>
      <c r="M596" s="61" t="str">
        <f t="shared" si="65"/>
        <v/>
      </c>
    </row>
    <row r="597" spans="1:13" x14ac:dyDescent="0.25">
      <c r="A597" s="4">
        <f t="shared" si="62"/>
        <v>609</v>
      </c>
      <c r="B597" s="30">
        <v>43026</v>
      </c>
      <c r="C597" s="38" t="s">
        <v>612</v>
      </c>
      <c r="D597" s="42">
        <v>-820.74</v>
      </c>
      <c r="E597" s="41"/>
      <c r="F597" s="7" t="s">
        <v>7</v>
      </c>
      <c r="G597" s="8">
        <v>43025</v>
      </c>
      <c r="H597" s="52">
        <v>63866.2</v>
      </c>
      <c r="J597" s="7">
        <f t="shared" si="63"/>
        <v>2017</v>
      </c>
      <c r="L597" s="58">
        <f t="shared" si="64"/>
        <v>63866.200000000041</v>
      </c>
      <c r="M597" s="61">
        <f t="shared" si="65"/>
        <v>1</v>
      </c>
    </row>
    <row r="598" spans="1:13" x14ac:dyDescent="0.25">
      <c r="A598" s="4">
        <f t="shared" si="62"/>
        <v>610</v>
      </c>
      <c r="B598" s="30">
        <v>43028</v>
      </c>
      <c r="C598" s="38" t="s">
        <v>613</v>
      </c>
      <c r="D598" s="42">
        <v>-30</v>
      </c>
      <c r="E598" s="41"/>
      <c r="F598" s="7" t="s">
        <v>7</v>
      </c>
      <c r="G598" s="8">
        <v>43028</v>
      </c>
      <c r="H598" s="52">
        <v>63836.2</v>
      </c>
      <c r="I598" s="7" t="s">
        <v>207</v>
      </c>
      <c r="J598" s="7">
        <f t="shared" si="63"/>
        <v>2017</v>
      </c>
      <c r="K598" s="7" t="s">
        <v>221</v>
      </c>
      <c r="L598" s="58">
        <f t="shared" si="64"/>
        <v>63836.200000000041</v>
      </c>
      <c r="M598" s="61">
        <f t="shared" si="65"/>
        <v>1</v>
      </c>
    </row>
    <row r="599" spans="1:13" x14ac:dyDescent="0.25">
      <c r="A599" s="4">
        <f t="shared" si="62"/>
        <v>611</v>
      </c>
      <c r="B599" s="30">
        <v>43031</v>
      </c>
      <c r="C599" s="38" t="s">
        <v>614</v>
      </c>
      <c r="D599" s="42">
        <v>-4000</v>
      </c>
      <c r="E599" s="41"/>
      <c r="F599" s="7" t="s">
        <v>7</v>
      </c>
      <c r="G599" s="8">
        <v>43031</v>
      </c>
      <c r="H599" s="52">
        <v>59836.2</v>
      </c>
      <c r="I599" s="7" t="s">
        <v>210</v>
      </c>
      <c r="J599" s="7">
        <f t="shared" si="63"/>
        <v>2017</v>
      </c>
      <c r="K599" s="7" t="s">
        <v>221</v>
      </c>
      <c r="L599" s="58">
        <f t="shared" si="64"/>
        <v>59836.200000000041</v>
      </c>
      <c r="M599" s="61">
        <f t="shared" si="65"/>
        <v>1</v>
      </c>
    </row>
    <row r="600" spans="1:13" x14ac:dyDescent="0.25">
      <c r="A600" s="4">
        <f t="shared" si="62"/>
        <v>612</v>
      </c>
      <c r="B600" s="30">
        <v>43033</v>
      </c>
      <c r="C600" s="38" t="s">
        <v>615</v>
      </c>
      <c r="D600" s="42">
        <v>-887</v>
      </c>
      <c r="E600" s="41"/>
      <c r="F600" s="7" t="s">
        <v>7</v>
      </c>
      <c r="G600" s="8">
        <v>43033</v>
      </c>
      <c r="H600" s="52"/>
      <c r="I600" s="7" t="s">
        <v>219</v>
      </c>
      <c r="J600" s="7">
        <f t="shared" si="63"/>
        <v>2017</v>
      </c>
      <c r="K600" s="7" t="s">
        <v>221</v>
      </c>
      <c r="L600" s="58">
        <f t="shared" si="64"/>
        <v>58949.200000000041</v>
      </c>
      <c r="M600" s="61" t="str">
        <f t="shared" si="65"/>
        <v/>
      </c>
    </row>
    <row r="601" spans="1:13" x14ac:dyDescent="0.25">
      <c r="A601" s="4">
        <f t="shared" si="62"/>
        <v>613</v>
      </c>
      <c r="B601" s="30">
        <v>43033</v>
      </c>
      <c r="C601" s="38" t="s">
        <v>616</v>
      </c>
      <c r="D601" s="42">
        <v>-60</v>
      </c>
      <c r="E601" s="41"/>
      <c r="F601" s="7" t="s">
        <v>7</v>
      </c>
      <c r="G601" s="8">
        <v>43033</v>
      </c>
      <c r="H601" s="52">
        <v>58889.2</v>
      </c>
      <c r="I601" s="7" t="s">
        <v>205</v>
      </c>
      <c r="J601" s="7">
        <f t="shared" si="63"/>
        <v>2017</v>
      </c>
      <c r="L601" s="58">
        <f t="shared" si="64"/>
        <v>58889.200000000041</v>
      </c>
      <c r="M601" s="61">
        <f t="shared" si="65"/>
        <v>1</v>
      </c>
    </row>
    <row r="602" spans="1:13" x14ac:dyDescent="0.25">
      <c r="A602" s="4">
        <f t="shared" si="62"/>
        <v>614</v>
      </c>
      <c r="B602" s="30">
        <v>43040</v>
      </c>
      <c r="C602" s="38" t="s">
        <v>617</v>
      </c>
      <c r="D602" s="42"/>
      <c r="E602" s="41">
        <v>13104</v>
      </c>
      <c r="F602" s="7" t="s">
        <v>7</v>
      </c>
      <c r="G602" s="8">
        <v>43040</v>
      </c>
      <c r="H602" s="52">
        <v>71993.2</v>
      </c>
      <c r="I602" s="7" t="s">
        <v>561</v>
      </c>
      <c r="J602" s="7">
        <f t="shared" si="63"/>
        <v>2017</v>
      </c>
      <c r="K602" s="7" t="s">
        <v>221</v>
      </c>
      <c r="L602" s="58">
        <f t="shared" si="64"/>
        <v>71993.200000000041</v>
      </c>
      <c r="M602" s="61">
        <f t="shared" si="65"/>
        <v>1</v>
      </c>
    </row>
    <row r="603" spans="1:13" x14ac:dyDescent="0.25">
      <c r="A603" s="4">
        <f t="shared" si="62"/>
        <v>615</v>
      </c>
      <c r="B603" s="30">
        <v>43045</v>
      </c>
      <c r="C603" s="38" t="s">
        <v>618</v>
      </c>
      <c r="D603" s="42">
        <v>-1559.29</v>
      </c>
      <c r="E603" s="41"/>
      <c r="F603" s="7" t="s">
        <v>7</v>
      </c>
      <c r="G603" s="8">
        <v>43042</v>
      </c>
      <c r="H603" s="52"/>
      <c r="I603" s="7" t="s">
        <v>397</v>
      </c>
      <c r="J603" s="7">
        <f t="shared" si="63"/>
        <v>2017</v>
      </c>
      <c r="K603" s="7" t="s">
        <v>221</v>
      </c>
      <c r="L603" s="58">
        <f t="shared" si="64"/>
        <v>70433.910000000047</v>
      </c>
      <c r="M603" s="61" t="str">
        <f t="shared" si="65"/>
        <v/>
      </c>
    </row>
    <row r="604" spans="1:13" x14ac:dyDescent="0.25">
      <c r="A604" s="4">
        <f t="shared" si="62"/>
        <v>616</v>
      </c>
      <c r="B604" s="30">
        <v>43045</v>
      </c>
      <c r="C604" s="38" t="s">
        <v>619</v>
      </c>
      <c r="D604" s="42">
        <v>-1559.29</v>
      </c>
      <c r="E604" s="41"/>
      <c r="F604" s="7" t="s">
        <v>7</v>
      </c>
      <c r="G604" s="8">
        <v>43042</v>
      </c>
      <c r="H604" s="52"/>
      <c r="I604" s="7" t="s">
        <v>397</v>
      </c>
      <c r="J604" s="7">
        <f t="shared" si="63"/>
        <v>2017</v>
      </c>
      <c r="K604" s="7" t="s">
        <v>221</v>
      </c>
      <c r="L604" s="58">
        <f t="shared" si="64"/>
        <v>68874.620000000054</v>
      </c>
      <c r="M604" s="61" t="str">
        <f t="shared" si="65"/>
        <v/>
      </c>
    </row>
    <row r="605" spans="1:13" x14ac:dyDescent="0.25">
      <c r="A605" s="4">
        <f t="shared" si="62"/>
        <v>617</v>
      </c>
      <c r="B605" s="30">
        <v>43045</v>
      </c>
      <c r="C605" s="38" t="s">
        <v>620</v>
      </c>
      <c r="D605" s="42">
        <v>-252</v>
      </c>
      <c r="E605" s="41"/>
      <c r="F605" s="7" t="s">
        <v>7</v>
      </c>
      <c r="G605" s="8">
        <v>43045</v>
      </c>
      <c r="H605" s="52">
        <v>68622.62</v>
      </c>
      <c r="I605" s="7" t="s">
        <v>207</v>
      </c>
      <c r="J605" s="7">
        <f t="shared" si="63"/>
        <v>2017</v>
      </c>
      <c r="K605" s="7" t="s">
        <v>221</v>
      </c>
      <c r="L605" s="58">
        <f t="shared" si="64"/>
        <v>68622.620000000054</v>
      </c>
      <c r="M605" s="61" t="str">
        <f t="shared" si="65"/>
        <v/>
      </c>
    </row>
    <row r="606" spans="1:13" x14ac:dyDescent="0.25">
      <c r="A606" s="4">
        <f t="shared" si="62"/>
        <v>618</v>
      </c>
      <c r="B606" s="30">
        <v>43048</v>
      </c>
      <c r="C606" s="38" t="s">
        <v>621</v>
      </c>
      <c r="D606" s="42">
        <v>-60</v>
      </c>
      <c r="E606" s="41"/>
      <c r="F606" s="7" t="s">
        <v>7</v>
      </c>
      <c r="G606" s="8">
        <v>43048</v>
      </c>
      <c r="H606" s="52">
        <v>68562.62</v>
      </c>
      <c r="I606" s="7" t="s">
        <v>205</v>
      </c>
      <c r="J606" s="7">
        <f t="shared" si="63"/>
        <v>2017</v>
      </c>
      <c r="L606" s="58">
        <f t="shared" si="64"/>
        <v>68562.620000000054</v>
      </c>
      <c r="M606" s="61" t="str">
        <f t="shared" si="65"/>
        <v/>
      </c>
    </row>
    <row r="607" spans="1:13" x14ac:dyDescent="0.25">
      <c r="A607" s="4">
        <f t="shared" si="62"/>
        <v>619</v>
      </c>
      <c r="B607" s="30">
        <v>43055</v>
      </c>
      <c r="C607" s="38" t="s">
        <v>622</v>
      </c>
      <c r="D607" s="42">
        <v>-60</v>
      </c>
      <c r="E607" s="41"/>
      <c r="F607" s="7" t="s">
        <v>7</v>
      </c>
      <c r="G607" s="8">
        <v>43055</v>
      </c>
      <c r="H607" s="52">
        <v>68502.62</v>
      </c>
      <c r="I607" s="7" t="s">
        <v>205</v>
      </c>
      <c r="J607" s="7">
        <f t="shared" si="63"/>
        <v>2017</v>
      </c>
      <c r="L607" s="58">
        <f t="shared" si="64"/>
        <v>68502.620000000054</v>
      </c>
      <c r="M607" s="61" t="str">
        <f t="shared" si="65"/>
        <v/>
      </c>
    </row>
    <row r="608" spans="1:13" x14ac:dyDescent="0.25">
      <c r="A608" s="4">
        <f t="shared" si="62"/>
        <v>620</v>
      </c>
      <c r="B608" s="30">
        <v>43056</v>
      </c>
      <c r="C608" s="38" t="s">
        <v>560</v>
      </c>
      <c r="D608" s="42">
        <v>-38.86</v>
      </c>
      <c r="E608" s="41"/>
      <c r="F608" s="7" t="s">
        <v>7</v>
      </c>
      <c r="G608" s="8">
        <v>43055</v>
      </c>
      <c r="H608" s="52">
        <v>68463.759999999995</v>
      </c>
      <c r="I608" s="7" t="s">
        <v>206</v>
      </c>
      <c r="J608" s="7">
        <f t="shared" si="63"/>
        <v>2017</v>
      </c>
      <c r="K608" s="7" t="s">
        <v>221</v>
      </c>
      <c r="L608" s="58">
        <f t="shared" si="64"/>
        <v>68463.760000000053</v>
      </c>
      <c r="M608" s="61" t="str">
        <f t="shared" si="65"/>
        <v/>
      </c>
    </row>
    <row r="609" spans="1:13" x14ac:dyDescent="0.25">
      <c r="A609" s="4">
        <f t="shared" si="62"/>
        <v>621</v>
      </c>
      <c r="B609" s="30">
        <v>43059</v>
      </c>
      <c r="C609" s="38" t="s">
        <v>623</v>
      </c>
      <c r="D609" s="42">
        <v>-30</v>
      </c>
      <c r="E609" s="41"/>
      <c r="F609" s="7" t="s">
        <v>7</v>
      </c>
      <c r="G609" s="8">
        <v>43059</v>
      </c>
      <c r="H609" s="52">
        <v>68433.759999999995</v>
      </c>
      <c r="I609" s="7" t="s">
        <v>207</v>
      </c>
      <c r="J609" s="7">
        <f t="shared" si="63"/>
        <v>2017</v>
      </c>
      <c r="K609" s="7" t="s">
        <v>221</v>
      </c>
      <c r="L609" s="58">
        <f t="shared" si="64"/>
        <v>68433.760000000053</v>
      </c>
      <c r="M609" s="61" t="str">
        <f t="shared" si="65"/>
        <v/>
      </c>
    </row>
    <row r="610" spans="1:13" x14ac:dyDescent="0.25">
      <c r="A610" s="4">
        <f t="shared" si="62"/>
        <v>622</v>
      </c>
      <c r="B610" s="30">
        <v>43063</v>
      </c>
      <c r="C610" s="38" t="s">
        <v>624</v>
      </c>
      <c r="D610" s="42">
        <v>-2135</v>
      </c>
      <c r="E610" s="41"/>
      <c r="F610" s="7" t="s">
        <v>7</v>
      </c>
      <c r="G610" s="8">
        <v>43063</v>
      </c>
      <c r="H610" s="52">
        <v>66298.759999999995</v>
      </c>
      <c r="I610" s="7" t="s">
        <v>219</v>
      </c>
      <c r="J610" s="7">
        <f t="shared" si="63"/>
        <v>2017</v>
      </c>
      <c r="K610" s="7" t="s">
        <v>221</v>
      </c>
      <c r="L610" s="58">
        <f t="shared" si="64"/>
        <v>66298.760000000053</v>
      </c>
      <c r="M610" s="61" t="str">
        <f t="shared" si="65"/>
        <v/>
      </c>
    </row>
    <row r="611" spans="1:13" x14ac:dyDescent="0.25">
      <c r="A611" s="4">
        <f t="shared" si="62"/>
        <v>623</v>
      </c>
      <c r="B611" s="30">
        <v>43066</v>
      </c>
      <c r="C611" s="38" t="s">
        <v>625</v>
      </c>
      <c r="D611" s="42">
        <v>-8400</v>
      </c>
      <c r="E611" s="41"/>
      <c r="F611" s="7" t="s">
        <v>7</v>
      </c>
      <c r="G611" s="8">
        <v>43063</v>
      </c>
      <c r="H611" s="52"/>
      <c r="I611" s="7" t="s">
        <v>630</v>
      </c>
      <c r="J611" s="7">
        <f t="shared" si="63"/>
        <v>2017</v>
      </c>
      <c r="K611" s="7" t="s">
        <v>221</v>
      </c>
      <c r="L611" s="58">
        <f t="shared" si="64"/>
        <v>57898.760000000053</v>
      </c>
      <c r="M611" s="61" t="str">
        <f t="shared" si="65"/>
        <v/>
      </c>
    </row>
    <row r="612" spans="1:13" x14ac:dyDescent="0.25">
      <c r="A612" s="4">
        <f t="shared" si="62"/>
        <v>624</v>
      </c>
      <c r="B612" s="30">
        <v>43066</v>
      </c>
      <c r="C612" s="38" t="s">
        <v>626</v>
      </c>
      <c r="D612" s="42">
        <v>-60</v>
      </c>
      <c r="E612" s="41"/>
      <c r="F612" s="7" t="s">
        <v>7</v>
      </c>
      <c r="G612" s="8">
        <v>43066</v>
      </c>
      <c r="H612" s="52">
        <v>57838.76</v>
      </c>
      <c r="I612" s="7" t="s">
        <v>205</v>
      </c>
      <c r="J612" s="7">
        <f t="shared" si="63"/>
        <v>2017</v>
      </c>
      <c r="L612" s="58">
        <f t="shared" si="64"/>
        <v>57838.760000000053</v>
      </c>
      <c r="M612" s="61" t="str">
        <f t="shared" si="65"/>
        <v/>
      </c>
    </row>
    <row r="613" spans="1:13" x14ac:dyDescent="0.25">
      <c r="A613" s="4">
        <f t="shared" si="62"/>
        <v>625</v>
      </c>
      <c r="B613" s="30">
        <v>43068</v>
      </c>
      <c r="C613" s="38" t="s">
        <v>627</v>
      </c>
      <c r="D613" s="42"/>
      <c r="E613" s="41">
        <v>11856</v>
      </c>
      <c r="F613" s="7" t="s">
        <v>7</v>
      </c>
      <c r="G613" s="8">
        <v>43068</v>
      </c>
      <c r="H613" s="52">
        <v>69694.759999999995</v>
      </c>
      <c r="I613" s="7" t="s">
        <v>561</v>
      </c>
      <c r="J613" s="7">
        <f t="shared" si="63"/>
        <v>2017</v>
      </c>
      <c r="K613" s="7" t="s">
        <v>221</v>
      </c>
      <c r="L613" s="58">
        <f t="shared" si="64"/>
        <v>69694.760000000053</v>
      </c>
      <c r="M613" s="61" t="str">
        <f t="shared" si="65"/>
        <v/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7"/>
  <sheetViews>
    <sheetView tabSelected="1" topLeftCell="A3" workbookViewId="0">
      <selection activeCell="B15" sqref="B15"/>
    </sheetView>
  </sheetViews>
  <sheetFormatPr baseColWidth="10" defaultRowHeight="15" x14ac:dyDescent="0.25"/>
  <cols>
    <col min="1" max="1" width="2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0.10809909083326383</v>
      </c>
    </row>
    <row r="6" spans="1:7" x14ac:dyDescent="0.25">
      <c r="A6" s="28" t="s">
        <v>207</v>
      </c>
      <c r="B6" s="49">
        <v>-3372</v>
      </c>
      <c r="C6" s="49"/>
      <c r="D6" s="29">
        <v>3.2551131195249161E-2</v>
      </c>
      <c r="E6" s="29">
        <v>0</v>
      </c>
    </row>
    <row r="7" spans="1:7" x14ac:dyDescent="0.25">
      <c r="A7" s="28" t="s">
        <v>206</v>
      </c>
      <c r="B7" s="49">
        <v>-478.72</v>
      </c>
      <c r="C7" s="49"/>
      <c r="D7" s="29">
        <v>4.6212566802460494E-3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1.9306720756375538E-3</v>
      </c>
      <c r="E8" s="29">
        <v>1.6681958461923429E-3</v>
      </c>
      <c r="G8">
        <v>60000</v>
      </c>
    </row>
    <row r="9" spans="1:7" x14ac:dyDescent="0.25">
      <c r="A9" s="28" t="s">
        <v>219</v>
      </c>
      <c r="B9" s="49">
        <v>-20469</v>
      </c>
      <c r="C9" s="49">
        <v>13442</v>
      </c>
      <c r="D9" s="29">
        <v>0.19759463358112545</v>
      </c>
      <c r="E9" s="29">
        <v>0.11211944282258737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5.8885498306945392E-5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-20209.239999999998</v>
      </c>
      <c r="C11" s="49"/>
      <c r="D11" s="29">
        <v>0.19508707668928738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4.451840205608854E-3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-1436.9500000000003</v>
      </c>
      <c r="C13" s="49"/>
      <c r="D13" s="29">
        <v>1.3871396195436918E-2</v>
      </c>
      <c r="E13" s="29">
        <v>0</v>
      </c>
    </row>
    <row r="14" spans="1:7" x14ac:dyDescent="0.25">
      <c r="A14" s="28" t="s">
        <v>631</v>
      </c>
      <c r="B14" s="49">
        <v>-868.7</v>
      </c>
      <c r="C14" s="49"/>
      <c r="D14" s="29">
        <v>8.3858741605317162E-3</v>
      </c>
      <c r="E14" s="29">
        <v>0</v>
      </c>
    </row>
    <row r="15" spans="1:7" x14ac:dyDescent="0.25">
      <c r="A15" s="28" t="s">
        <v>276</v>
      </c>
      <c r="B15" s="49">
        <v>-720</v>
      </c>
      <c r="C15" s="49"/>
      <c r="D15" s="29">
        <v>6.9504194722951936E-3</v>
      </c>
      <c r="E15" s="29">
        <v>0</v>
      </c>
    </row>
    <row r="16" spans="1:7" x14ac:dyDescent="0.25">
      <c r="A16" s="28" t="s">
        <v>372</v>
      </c>
      <c r="B16" s="49">
        <v>-12556</v>
      </c>
      <c r="C16" s="49"/>
      <c r="D16" s="29">
        <v>0.12120759290852563</v>
      </c>
      <c r="E16" s="29">
        <v>0</v>
      </c>
    </row>
    <row r="17" spans="1:5" x14ac:dyDescent="0.25">
      <c r="A17" s="28" t="s">
        <v>397</v>
      </c>
      <c r="B17" s="49">
        <v>-20325.16</v>
      </c>
      <c r="C17" s="49"/>
      <c r="D17" s="29">
        <v>0.19620609422432692</v>
      </c>
      <c r="E17" s="29">
        <v>0</v>
      </c>
    </row>
    <row r="18" spans="1:5" x14ac:dyDescent="0.25">
      <c r="A18" s="28" t="s">
        <v>408</v>
      </c>
      <c r="B18" s="49">
        <v>-2827.12</v>
      </c>
      <c r="C18" s="49"/>
      <c r="D18" s="29">
        <v>2.7291208192382205E-2</v>
      </c>
      <c r="E18" s="29">
        <v>0</v>
      </c>
    </row>
    <row r="19" spans="1:5" x14ac:dyDescent="0.25">
      <c r="A19" s="28" t="s">
        <v>407</v>
      </c>
      <c r="B19" s="49">
        <v>-9700</v>
      </c>
      <c r="C19" s="49"/>
      <c r="D19" s="29">
        <v>9.3637595668421364E-2</v>
      </c>
      <c r="E19" s="29">
        <v>0</v>
      </c>
    </row>
    <row r="20" spans="1:5" x14ac:dyDescent="0.25">
      <c r="A20" s="28" t="s">
        <v>538</v>
      </c>
      <c r="B20" s="49">
        <v>-55.3</v>
      </c>
      <c r="C20" s="49"/>
      <c r="D20" s="29">
        <v>5.3383082891378364E-4</v>
      </c>
      <c r="E20" s="29">
        <v>0</v>
      </c>
    </row>
    <row r="21" spans="1:5" x14ac:dyDescent="0.25">
      <c r="A21" s="28" t="s">
        <v>537</v>
      </c>
      <c r="B21" s="49">
        <v>-6.6</v>
      </c>
      <c r="C21" s="49"/>
      <c r="D21" s="29">
        <v>6.3712178496039268E-5</v>
      </c>
      <c r="E21" s="29">
        <v>0</v>
      </c>
    </row>
    <row r="22" spans="1:5" x14ac:dyDescent="0.25">
      <c r="A22" s="28" t="s">
        <v>535</v>
      </c>
      <c r="B22" s="49">
        <v>-224.4</v>
      </c>
      <c r="C22" s="49"/>
      <c r="D22" s="29">
        <v>2.1662140688653354E-3</v>
      </c>
      <c r="E22" s="29">
        <v>0</v>
      </c>
    </row>
    <row r="23" spans="1:5" x14ac:dyDescent="0.25">
      <c r="A23" s="28" t="s">
        <v>536</v>
      </c>
      <c r="B23" s="49">
        <v>-227.7</v>
      </c>
      <c r="C23" s="49"/>
      <c r="D23" s="29">
        <v>2.1980701581133548E-3</v>
      </c>
      <c r="E23" s="29">
        <v>0</v>
      </c>
    </row>
    <row r="24" spans="1:5" x14ac:dyDescent="0.25">
      <c r="A24" s="28" t="s">
        <v>561</v>
      </c>
      <c r="B24" s="49"/>
      <c r="C24" s="49">
        <v>93288</v>
      </c>
      <c r="D24" s="29">
        <v>0</v>
      </c>
      <c r="E24" s="29">
        <v>0.77811327049795642</v>
      </c>
    </row>
    <row r="25" spans="1:5" x14ac:dyDescent="0.25">
      <c r="A25" s="28" t="s">
        <v>594</v>
      </c>
      <c r="B25" s="49">
        <v>-1046.71</v>
      </c>
      <c r="C25" s="49"/>
      <c r="D25" s="29">
        <v>1.0104268841452921E-2</v>
      </c>
      <c r="E25" s="29">
        <v>0</v>
      </c>
    </row>
    <row r="26" spans="1:5" x14ac:dyDescent="0.25">
      <c r="A26" s="28" t="s">
        <v>630</v>
      </c>
      <c r="B26" s="49">
        <v>-8400</v>
      </c>
      <c r="C26" s="49"/>
      <c r="D26" s="29">
        <v>8.1088227176777258E-2</v>
      </c>
      <c r="E26" s="29">
        <v>0</v>
      </c>
    </row>
    <row r="27" spans="1:5" x14ac:dyDescent="0.25">
      <c r="A27" s="28" t="s">
        <v>223</v>
      </c>
      <c r="B27" s="49">
        <v>-103590.87</v>
      </c>
      <c r="C27" s="49">
        <v>119890</v>
      </c>
      <c r="D27" s="29">
        <v>1</v>
      </c>
      <c r="E27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cp:lastPrinted>2017-11-30T16:37:15Z</cp:lastPrinted>
  <dcterms:created xsi:type="dcterms:W3CDTF">2014-04-05T16:38:59Z</dcterms:created>
  <dcterms:modified xsi:type="dcterms:W3CDTF">2017-12-02T10:47:00Z</dcterms:modified>
</cp:coreProperties>
</file>