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0490" windowHeight="67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M590" i="1" l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A621" i="1"/>
  <c r="A622" i="1"/>
  <c r="A623" i="1"/>
  <c r="A624" i="1" s="1"/>
  <c r="A625" i="1" s="1"/>
  <c r="A626" i="1" s="1"/>
  <c r="A627" i="1" s="1"/>
  <c r="A628" i="1" s="1"/>
  <c r="A629" i="1" s="1"/>
  <c r="L621" i="1"/>
  <c r="L622" i="1" s="1"/>
  <c r="J621" i="1"/>
  <c r="J622" i="1"/>
  <c r="J623" i="1"/>
  <c r="J624" i="1"/>
  <c r="J625" i="1"/>
  <c r="J626" i="1"/>
  <c r="J627" i="1"/>
  <c r="J628" i="1"/>
  <c r="J629" i="1"/>
  <c r="L623" i="1" l="1"/>
  <c r="J614" i="1"/>
  <c r="J615" i="1"/>
  <c r="J616" i="1"/>
  <c r="J617" i="1"/>
  <c r="J618" i="1"/>
  <c r="J619" i="1"/>
  <c r="J620" i="1"/>
  <c r="L624" i="1" l="1"/>
  <c r="J595" i="1"/>
  <c r="L625" i="1" l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L626" i="1" l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L627" i="1" l="1"/>
  <c r="J575" i="1"/>
  <c r="J576" i="1"/>
  <c r="J577" i="1"/>
  <c r="J578" i="1"/>
  <c r="J579" i="1"/>
  <c r="L628" i="1" l="1"/>
  <c r="J566" i="1"/>
  <c r="J567" i="1"/>
  <c r="J568" i="1"/>
  <c r="J569" i="1"/>
  <c r="J570" i="1"/>
  <c r="J571" i="1"/>
  <c r="J572" i="1"/>
  <c r="J573" i="1"/>
  <c r="J574" i="1"/>
  <c r="L629" i="1" l="1"/>
  <c r="J559" i="1"/>
  <c r="J560" i="1"/>
  <c r="J561" i="1"/>
  <c r="J562" i="1"/>
  <c r="J563" i="1"/>
  <c r="J564" i="1"/>
  <c r="J565" i="1"/>
  <c r="J546" i="1" l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40" i="1" l="1"/>
  <c r="J541" i="1"/>
  <c r="J542" i="1"/>
  <c r="J543" i="1"/>
  <c r="J544" i="1"/>
  <c r="J545" i="1"/>
  <c r="J526" i="1" l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18" i="1" l="1"/>
  <c r="J519" i="1"/>
  <c r="J520" i="1"/>
  <c r="J521" i="1"/>
  <c r="J522" i="1"/>
  <c r="J523" i="1"/>
  <c r="J524" i="1"/>
  <c r="J525" i="1"/>
  <c r="J499" i="1" l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476" i="1" l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A460" i="1" l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51" i="1" l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L591" i="1" l="1"/>
  <c r="L592" i="1" l="1"/>
  <c r="L593" i="1" l="1"/>
  <c r="L594" i="1" l="1"/>
  <c r="L595" i="1" l="1"/>
  <c r="L596" i="1" l="1"/>
  <c r="L597" i="1" l="1"/>
  <c r="L598" i="1" l="1"/>
  <c r="L599" i="1" l="1"/>
  <c r="L600" i="1" l="1"/>
  <c r="L601" i="1" l="1"/>
  <c r="L602" i="1" l="1"/>
  <c r="L603" i="1" s="1"/>
  <c r="L604" i="1" l="1"/>
  <c r="L605" i="1" s="1"/>
  <c r="L606" i="1" l="1"/>
  <c r="L607" i="1" l="1"/>
  <c r="L608" i="1" l="1"/>
  <c r="L609" i="1" l="1"/>
  <c r="L610" i="1" l="1"/>
  <c r="L611" i="1" l="1"/>
  <c r="L612" i="1" l="1"/>
  <c r="L613" i="1" l="1"/>
  <c r="L614" i="1" l="1"/>
  <c r="L615" i="1" l="1"/>
  <c r="L616" i="1" l="1"/>
  <c r="L617" i="1" l="1"/>
  <c r="L618" i="1" l="1"/>
  <c r="L619" i="1" l="1"/>
  <c r="L620" i="1" l="1"/>
</calcChain>
</file>

<file path=xl/sharedStrings.xml><?xml version="1.0" encoding="utf-8"?>
<sst xmlns="http://schemas.openxmlformats.org/spreadsheetml/2006/main" count="2519" uniqueCount="645">
  <si>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</si>
  <si>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</si>
  <si>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</si>
  <si>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</si>
  <si>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</si>
  <si>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</si>
  <si>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</si>
  <si>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</si>
  <si>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</si>
  <si>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</si>
  <si>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</si>
  <si>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</si>
  <si>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</si>
  <si>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</si>
  <si>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</si>
  <si>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</si>
  <si>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</si>
  <si>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</si>
  <si>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</si>
  <si>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</si>
  <si>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</si>
  <si>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</si>
  <si>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</si>
  <si>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</si>
  <si>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</si>
  <si>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</si>
  <si>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</si>
  <si>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</si>
  <si>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</si>
  <si>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</si>
  <si>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</si>
  <si>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</si>
  <si>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</si>
  <si>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</si>
  <si>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</si>
  <si>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</si>
  <si>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</si>
  <si>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</si>
  <si>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</si>
  <si>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</si>
  <si>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</si>
  <si>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</si>
  <si>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</si>
  <si>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</si>
  <si>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</si>
  <si>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</si>
  <si>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</si>
  <si>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</si>
  <si>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</si>
  <si>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</si>
  <si>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</si>
  <si>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</si>
  <si>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</si>
  <si>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</si>
  <si>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</si>
  <si>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</si>
  <si>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</si>
  <si>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</si>
  <si>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</si>
  <si>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</si>
  <si>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</si>
  <si>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</si>
  <si>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</si>
  <si>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</si>
  <si>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</si>
  <si>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</si>
  <si>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</si>
  <si>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</si>
  <si>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</si>
  <si>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</si>
  <si>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</si>
  <si>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</si>
  <si>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</si>
  <si>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</si>
  <si>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</si>
  <si>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</si>
  <si>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</si>
  <si>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</si>
  <si>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</si>
  <si>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</si>
  <si>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</si>
  <si>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</si>
  <si>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</si>
  <si>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</si>
  <si>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</si>
  <si>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</si>
  <si>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</si>
  <si>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</si>
  <si>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</si>
  <si>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</si>
  <si>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</si>
  <si>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</si>
  <si>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</si>
  <si>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</si>
  <si>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</si>
  <si>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</si>
  <si>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</si>
  <si>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</si>
  <si>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</si>
  <si>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</si>
  <si>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</si>
  <si>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</si>
  <si>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</si>
  <si>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</si>
  <si>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</si>
  <si>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</si>
  <si>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</si>
  <si>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</si>
  <si>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</si>
  <si>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</si>
  <si>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</si>
  <si>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</si>
  <si>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</si>
  <si>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</si>
  <si>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</si>
  <si>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</si>
  <si>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</si>
  <si>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</si>
  <si>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</si>
  <si>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</si>
  <si>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</si>
  <si>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</si>
  <si>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</si>
  <si>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</si>
  <si>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</si>
  <si>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</si>
  <si>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</si>
  <si>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</si>
  <si>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</si>
  <si>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</si>
  <si>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</si>
  <si>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</si>
  <si>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</si>
  <si>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</si>
  <si>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</si>
  <si>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</si>
  <si>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</si>
  <si>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</si>
  <si>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</si>
  <si>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</si>
  <si>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</si>
  <si>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</si>
  <si>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</si>
  <si>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</si>
  <si>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</si>
  <si>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</si>
  <si>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</si>
  <si>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</si>
  <si>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</si>
  <si>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</si>
  <si>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</si>
  <si>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</si>
  <si>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</si>
  <si>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</si>
  <si>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</si>
  <si>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</si>
  <si>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</si>
  <si>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</si>
  <si>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</si>
  <si>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</si>
  <si>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</si>
  <si>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</si>
  <si>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</si>
  <si>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</si>
  <si>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</si>
  <si>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</si>
  <si>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</si>
  <si>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</si>
  <si>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</si>
  <si>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</si>
  <si>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</si>
  <si>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</si>
  <si>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</si>
  <si>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</si>
  <si>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</si>
  <si>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</si>
  <si>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</si>
  <si>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</si>
  <si>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</si>
  <si>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</si>
  <si>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</si>
  <si>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</si>
  <si>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</si>
  <si>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</si>
  <si>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</si>
  <si>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</si>
  <si>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</si>
  <si>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</si>
  <si>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</si>
  <si>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</si>
  <si>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</si>
  <si>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</si>
  <si>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</si>
  <si>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</si>
  <si>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</si>
  <si>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</si>
  <si>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</si>
  <si>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</si>
  <si>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</si>
  <si>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</si>
  <si>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</si>
  <si>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</si>
  <si>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</si>
  <si>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</si>
  <si>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</si>
  <si>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</si>
  <si>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</si>
  <si>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</si>
  <si>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</si>
  <si>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</si>
  <si>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</si>
  <si>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</si>
  <si>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</si>
  <si>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</si>
  <si>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</si>
  <si>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</si>
  <si>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</si>
  <si>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</si>
  <si>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</si>
  <si>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</si>
  <si>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</si>
  <si>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</si>
  <si>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</si>
  <si>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</si>
  <si>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</si>
  <si>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</si>
  <si>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</si>
  <si>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</si>
  <si>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</si>
  <si>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</si>
  <si>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</si>
  <si>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</si>
  <si>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</si>
  <si>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</si>
  <si>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</si>
  <si>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</si>
  <si>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</si>
  <si>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</si>
  <si>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</si>
  <si>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</si>
  <si>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</si>
  <si>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</si>
  <si>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</si>
  <si>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</si>
  <si>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</si>
  <si>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</si>
  <si>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</si>
  <si>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</si>
  <si>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</si>
  <si>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</si>
  <si>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</si>
  <si>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</si>
  <si>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</si>
  <si>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</si>
  <si>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</si>
  <si>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</si>
  <si>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</si>
  <si>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</si>
  <si>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</si>
  <si>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</si>
  <si>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</si>
  <si>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</si>
  <si>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</si>
  <si>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</si>
  <si>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</si>
  <si>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</si>
  <si>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</si>
  <si>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</si>
  <si>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</si>
  <si>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</si>
  <si>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</si>
  <si>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</si>
  <si>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</si>
  <si>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</si>
  <si>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</si>
  <si>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</si>
  <si>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</si>
  <si>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</si>
  <si>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</si>
  <si>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</si>
  <si>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</si>
  <si>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</si>
  <si>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</si>
  <si>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</si>
  <si>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</si>
  <si>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</si>
  <si>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</si>
  <si>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</si>
  <si>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</si>
  <si>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</si>
  <si>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</si>
  <si>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</si>
  <si>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</si>
  <si>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</si>
  <si>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</si>
  <si>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</si>
  <si>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</si>
  <si>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</si>
  <si>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</si>
  <si>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</si>
  <si>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</si>
  <si>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</si>
  <si>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</si>
  <si>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</si>
  <si>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</si>
  <si>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</si>
  <si>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</si>
  <si>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</si>
  <si>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</si>
  <si>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</si>
  <si>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</si>
  <si>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</si>
  <si>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</si>
  <si>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</si>
  <si>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</si>
  <si>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</si>
  <si>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</si>
  <si>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</si>
  <si>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</si>
  <si>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</si>
  <si>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</si>
  <si>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</si>
  <si>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</si>
  <si>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</si>
  <si>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</si>
  <si>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</si>
  <si>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</si>
  <si>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</si>
  <si>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</si>
  <si>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</si>
  <si>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</si>
  <si>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</si>
  <si>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</si>
  <si>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</si>
  <si>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</si>
  <si>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</si>
  <si>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</si>
  <si>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</si>
  <si>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</si>
  <si>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</si>
  <si>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</si>
  <si>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</si>
  <si>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</si>
  <si>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</si>
  <si>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</si>
  <si>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</si>
  <si>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</si>
  <si>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</si>
  <si>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</si>
  <si>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</si>
  <si>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</si>
  <si>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</si>
  <si>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</si>
  <si>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</si>
  <si>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</si>
  <si>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</si>
  <si>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</si>
  <si>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</si>
  <si>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</si>
  <si>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</si>
  <si>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</si>
  <si>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</si>
  <si>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</si>
  <si>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</si>
  <si>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</si>
  <si>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</si>
  <si>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</si>
  <si>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</si>
  <si>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</si>
  <si>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</si>
  <si>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</si>
  <si>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</si>
  <si>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</si>
  <si>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</si>
  <si>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</si>
  <si>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</si>
  <si>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</si>
  <si>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</si>
  <si>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</si>
  <si>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</si>
  <si>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</si>
  <si>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</si>
  <si>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</si>
  <si>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</si>
  <si>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</si>
  <si>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</si>
  <si>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</si>
  <si>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</si>
  <si>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</si>
  <si>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</si>
  <si>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</si>
  <si>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</si>
  <si>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</si>
  <si>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</si>
  <si>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</si>
  <si>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</si>
  <si>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</si>
  <si>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</si>
  <si>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</si>
  <si>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</si>
  <si>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</si>
  <si>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</si>
  <si>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</si>
  <si>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</si>
  <si>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</si>
  <si>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</si>
  <si>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</si>
  <si>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</si>
  <si>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</si>
  <si>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</si>
  <si>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</si>
  <si>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</si>
  <si>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</si>
  <si>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</si>
  <si>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</si>
  <si>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</si>
  <si>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</si>
  <si>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</si>
  <si>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</si>
  <si>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</si>
  <si>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</si>
  <si>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</si>
  <si>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</si>
  <si>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</si>
  <si>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</si>
  <si>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</si>
  <si>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</si>
  <si>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</si>
  <si>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</si>
  <si>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</si>
  <si>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</si>
  <si>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</si>
  <si>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</si>
  <si>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</si>
  <si>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</si>
  <si>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</si>
  <si>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</si>
  <si>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</si>
  <si>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</si>
  <si>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</si>
  <si>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</si>
  <si>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</si>
  <si>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</si>
  <si>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</si>
  <si>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</si>
  <si>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</si>
  <si>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</si>
  <si>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</si>
  <si>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</si>
  <si>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</si>
  <si>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</si>
  <si>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</si>
  <si>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</si>
  <si>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</si>
  <si>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</si>
  <si>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</si>
  <si>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</si>
  <si>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</si>
  <si>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</si>
  <si>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</si>
  <si>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</si>
  <si>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</si>
  <si>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</si>
  <si>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</si>
  <si>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</si>
  <si>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</si>
  <si>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</si>
  <si>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</si>
  <si>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</si>
  <si>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</si>
  <si>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</si>
  <si>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</si>
  <si>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</si>
  <si>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</si>
  <si>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</si>
  <si>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</si>
  <si>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</si>
  <si>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</si>
  <si>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</si>
  <si>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</si>
  <si>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</si>
  <si>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</si>
  <si>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</si>
  <si>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</si>
  <si>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</si>
  <si>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</si>
  <si>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</si>
  <si>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</si>
  <si>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</si>
  <si>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</si>
  <si>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</si>
  <si>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</si>
  <si>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</si>
  <si>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</si>
  <si>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</si>
  <si>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</si>
  <si>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</si>
  <si>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</si>
  <si>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</si>
  <si>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</si>
  <si>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</si>
  <si>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</si>
  <si>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</si>
  <si>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</si>
  <si>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</si>
  <si>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</si>
  <si>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</si>
  <si>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</si>
  <si>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</si>
  <si>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</si>
  <si>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</si>
  <si>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</si>
  <si>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</si>
  <si>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</si>
  <si>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</si>
  <si>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</si>
  <si>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</si>
  <si>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</si>
  <si>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</si>
  <si>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</si>
  <si>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</si>
  <si>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</si>
  <si>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</si>
  <si>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</si>
  <si>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</si>
  <si>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</si>
  <si>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</si>
  <si>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</si>
  <si>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</si>
  <si>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</si>
  <si>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</si>
  <si>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</si>
  <si>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</si>
  <si>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</si>
  <si>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</si>
  <si>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</si>
  <si>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</si>
  <si>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</si>
  <si>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</si>
  <si>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</si>
  <si>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</si>
  <si>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</si>
  <si>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</si>
  <si>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</si>
  <si>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</si>
  <si>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</si>
  <si>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</si>
  <si>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</si>
  <si>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</si>
  <si>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</si>
  <si>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</si>
  <si>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</si>
  <si>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</si>
  <si>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</si>
  <si>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</si>
  <si>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</si>
  <si>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</si>
  <si>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</si>
  <si>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</si>
  <si>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</si>
  <si>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</si>
  <si>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</si>
  <si>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</si>
  <si>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</si>
  <si>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</si>
  <si>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</si>
  <si>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</si>
  <si>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</si>
  <si>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</si>
  <si>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</si>
  <si>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</si>
  <si>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</si>
  <si>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</si>
  <si>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</si>
  <si>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</si>
  <si>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</si>
  <si>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</si>
  <si>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</si>
  <si>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</si>
  <si>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</si>
  <si>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</si>
  <si>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</si>
  <si>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</si>
  <si>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</si>
  <si>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</si>
  <si>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</si>
  <si>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</si>
  <si>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</si>
  <si>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</si>
  <si>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</si>
  <si>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</si>
  <si>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</si>
  <si>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</si>
  <si>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</si>
  <si>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</si>
  <si>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</si>
  <si>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</si>
  <si>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</si>
  <si>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</si>
  <si>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</si>
  <si>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</si>
  <si>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</si>
  <si>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</si>
  <si>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</si>
  <si>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</si>
  <si>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</si>
  <si>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</si>
  <si>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</si>
  <si>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</si>
  <si>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</si>
  <si>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</si>
  <si>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</si>
  <si>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</si>
  <si>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</si>
  <si>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</si>
  <si>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</si>
  <si>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</si>
  <si>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</si>
  <si>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</si>
  <si>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</si>
  <si>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</si>
  <si>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</si>
  <si>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</si>
  <si>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</si>
  <si>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</si>
  <si>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</si>
  <si>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</si>
  <si>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</si>
  <si>
    <t>CARTE X6994 13/10 ARPEGE48338LIBE2</t>
  </si>
  <si>
    <t>CHEQUE 52</t>
  </si>
  <si>
    <t>PAIR</t>
  </si>
  <si>
    <t>CARTE X6994 30/11 ARPEGE48338LIBE2</t>
  </si>
  <si>
    <t>000001 VIR EUROPEEN EMIS NET
POUR: LAURENT PASTEAU CPT CUR
REF: 9733845353523
REMISE: NOTE DE FRAIS SEM2-2017 PART5
MOTIF: NOTE DE FRAIS SEM2-2017 PART5</t>
  </si>
  <si>
    <t>CIONS TENUE DE COMPTE
AU 30/11/17 :
-CION MOUVEMENT EUR 3,23
AU DELA DU SEUIL JAZZ PRO</t>
  </si>
  <si>
    <t>PRELEVEMENT EUROPEEN 6503309878
DE: EXTEND PARIS
ID: FR95ZZZ675651
MOTIF: F-20171100125
REF: F-20171100125</t>
  </si>
  <si>
    <t>CARTE X6994 05/12 PARADIS DU FRUIT</t>
  </si>
  <si>
    <t>CARTE X6994 12/12 ARPEGE48338LIBE1</t>
  </si>
  <si>
    <t>PRLV EUROPEEN B2B 7405109612
POUR CPTE DE:DGFIP IMPOT
ID: FR46ZZZ005002
MOTIF: IS1-122017-2571
REF: 220910450800036761916</t>
  </si>
  <si>
    <t>PRLV EUROP PONCTUEL 7519497754
POUR CPTE DE:D.G.F.I.P IMPOT 91045
ID: FR46ZZZ005002
MOTIF: 600090996981TLR1791042263764 TLR
SEPA DGFIP IMPOT CFE</t>
  </si>
  <si>
    <t>PRELEVEMENT EUROPEEN 8009853186
DE: EXTEND PARIS
ID: FR95ZZZ675651
MOTIF: F-20171200056
REF: F-20171200056</t>
  </si>
  <si>
    <t>CARTE X6994 21/12 ARPEGE48338LIBE1</t>
  </si>
  <si>
    <t>VIR RECU 8384467504S
DE: CELAD
MOTIF: VIRT
REF: 20171221:BPO:49544:12</t>
  </si>
  <si>
    <t>PRLV EUROPEEN B2B 8810802415
POUR CPTE DE:DGFIP IMPOT
ID: FR46ZZZ005002
MOTIF: TVA1-122017-3310CA3
REF: 220910450800036768117</t>
  </si>
  <si>
    <t>CHEQUE 58</t>
  </si>
  <si>
    <t>CHEQUE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</si>
</sst>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Feuil1!$B$2:$B$629</c:f>
              <c:numCache>
                <c:formatCode>m/d/yyyy</c:formatCode>
                <c:ptCount val="142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  <c:pt idx="106">
                  <c:v>43021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43028</c:v>
                </c:pt>
                <c:pt idx="111">
                  <c:v>43031</c:v>
                </c:pt>
                <c:pt idx="112">
                  <c:v>43033</c:v>
                </c:pt>
                <c:pt idx="113">
                  <c:v>43033</c:v>
                </c:pt>
                <c:pt idx="114">
                  <c:v>43040</c:v>
                </c:pt>
                <c:pt idx="115">
                  <c:v>43045</c:v>
                </c:pt>
                <c:pt idx="116">
                  <c:v>43045</c:v>
                </c:pt>
                <c:pt idx="117">
                  <c:v>43045</c:v>
                </c:pt>
                <c:pt idx="118">
                  <c:v>43048</c:v>
                </c:pt>
                <c:pt idx="119">
                  <c:v>43055</c:v>
                </c:pt>
                <c:pt idx="120">
                  <c:v>43056</c:v>
                </c:pt>
                <c:pt idx="121">
                  <c:v>43059</c:v>
                </c:pt>
                <c:pt idx="122">
                  <c:v>43063</c:v>
                </c:pt>
                <c:pt idx="123">
                  <c:v>43066</c:v>
                </c:pt>
                <c:pt idx="124">
                  <c:v>43066</c:v>
                </c:pt>
                <c:pt idx="125">
                  <c:v>43068</c:v>
                </c:pt>
                <c:pt idx="126">
                  <c:v>43070</c:v>
                </c:pt>
                <c:pt idx="127">
                  <c:v>43073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43082</c:v>
                </c:pt>
                <c:pt idx="132">
                  <c:v>43084</c:v>
                </c:pt>
                <c:pt idx="133">
                  <c:v>43087</c:v>
                </c:pt>
                <c:pt idx="134">
                  <c:v>43088</c:v>
                </c:pt>
                <c:pt idx="135">
                  <c:v>43088</c:v>
                </c:pt>
                <c:pt idx="136">
                  <c:v>43089</c:v>
                </c:pt>
                <c:pt idx="137">
                  <c:v>43091</c:v>
                </c:pt>
                <c:pt idx="138">
                  <c:v>43091</c:v>
                </c:pt>
                <c:pt idx="139">
                  <c:v>43098</c:v>
                </c:pt>
                <c:pt idx="140">
                  <c:v>43098</c:v>
                </c:pt>
                <c:pt idx="141">
                  <c:v>43098</c:v>
                </c:pt>
              </c:numCache>
            </c:numRef>
          </c:cat>
          <c:val>
            <c:numRef>
              <c:f>Feuil1!$L$2:$L$629</c:f>
              <c:numCache>
                <c:formatCode>#,##0.00</c:formatCode>
                <c:ptCount val="142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  <c:pt idx="106">
                  <c:v>64785.800000000039</c:v>
                </c:pt>
                <c:pt idx="107">
                  <c:v>64725.800000000039</c:v>
                </c:pt>
                <c:pt idx="108">
                  <c:v>64686.940000000039</c:v>
                </c:pt>
                <c:pt idx="109">
                  <c:v>63866.200000000041</c:v>
                </c:pt>
                <c:pt idx="110">
                  <c:v>63836.200000000041</c:v>
                </c:pt>
                <c:pt idx="111">
                  <c:v>59836.200000000041</c:v>
                </c:pt>
                <c:pt idx="112">
                  <c:v>58949.200000000041</c:v>
                </c:pt>
                <c:pt idx="113">
                  <c:v>58889.200000000041</c:v>
                </c:pt>
                <c:pt idx="114">
                  <c:v>71993.200000000041</c:v>
                </c:pt>
                <c:pt idx="115">
                  <c:v>70433.910000000047</c:v>
                </c:pt>
                <c:pt idx="116">
                  <c:v>68874.620000000054</c:v>
                </c:pt>
                <c:pt idx="117">
                  <c:v>68622.620000000054</c:v>
                </c:pt>
                <c:pt idx="118">
                  <c:v>68562.620000000054</c:v>
                </c:pt>
                <c:pt idx="119">
                  <c:v>68502.620000000054</c:v>
                </c:pt>
                <c:pt idx="120">
                  <c:v>68463.760000000053</c:v>
                </c:pt>
                <c:pt idx="121">
                  <c:v>68433.760000000053</c:v>
                </c:pt>
                <c:pt idx="122">
                  <c:v>66298.760000000053</c:v>
                </c:pt>
                <c:pt idx="123">
                  <c:v>57898.760000000053</c:v>
                </c:pt>
                <c:pt idx="124">
                  <c:v>57838.760000000053</c:v>
                </c:pt>
                <c:pt idx="125">
                  <c:v>69694.760000000053</c:v>
                </c:pt>
                <c:pt idx="126">
                  <c:v>69634.760000000053</c:v>
                </c:pt>
                <c:pt idx="127">
                  <c:v>68134.760000000053</c:v>
                </c:pt>
                <c:pt idx="128">
                  <c:v>68131.530000000057</c:v>
                </c:pt>
                <c:pt idx="129">
                  <c:v>67879.530000000057</c:v>
                </c:pt>
                <c:pt idx="130">
                  <c:v>67840.83000000006</c:v>
                </c:pt>
                <c:pt idx="131">
                  <c:v>67780.83000000006</c:v>
                </c:pt>
                <c:pt idx="132">
                  <c:v>66696.83000000006</c:v>
                </c:pt>
                <c:pt idx="133">
                  <c:v>65958.83000000006</c:v>
                </c:pt>
                <c:pt idx="134">
                  <c:v>65854.58000000006</c:v>
                </c:pt>
                <c:pt idx="135">
                  <c:v>65815.720000000059</c:v>
                </c:pt>
                <c:pt idx="136">
                  <c:v>65785.720000000059</c:v>
                </c:pt>
                <c:pt idx="137">
                  <c:v>65725.720000000059</c:v>
                </c:pt>
                <c:pt idx="138">
                  <c:v>78205.720000000059</c:v>
                </c:pt>
                <c:pt idx="139">
                  <c:v>76278.720000000059</c:v>
                </c:pt>
                <c:pt idx="140">
                  <c:v>74870.160000000062</c:v>
                </c:pt>
                <c:pt idx="141">
                  <c:v>73874.640000000058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1334656"/>
        <c:axId val="41345024"/>
      </c:lineChart>
      <c:dateAx>
        <c:axId val="413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41345024"/>
        <c:crosses val="autoZero"/>
        <c:auto val="1"/>
        <c:lblOffset val="100"/>
        <c:baseTimeUnit val="days"/>
      </c:dateAx>
      <c:valAx>
        <c:axId val="41345024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13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teau Laurent (EXT)" refreshedDate="43102.710600925922" createdVersion="4" refreshedVersion="4" minRefreshableVersion="3" recordCount="629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41"/>
    </cacheField>
    <cacheField name="Date" numFmtId="0">
      <sharedItems containsNonDate="0" containsDate="1" containsString="0" containsBlank="1" minDate="2013-12-13T00:00:00" maxDate="2017-12-30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2-30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9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s v="PAIR"/>
        <m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9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o"/>
  </r>
  <r>
    <n v="593"/>
    <d v="2017-08-30T00:00:00"/>
    <s v="CARTE X6994 29/08 ARPEGE48338LIBE2"/>
    <n v="-60"/>
    <m/>
    <s v="EUR"/>
    <d v="2017-08-30T00:00:00"/>
    <n v="67976.91"/>
    <x v="8"/>
    <x v="4"/>
    <s v="x"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o"/>
  </r>
  <r>
    <n v="595"/>
    <d v="2017-09-13T00:00:00"/>
    <s v="CHEQUE 51"/>
    <n v="-1559.29"/>
    <m/>
    <s v="EUR"/>
    <d v="2017-09-12T00:00:00"/>
    <n v="66165.62"/>
    <x v="24"/>
    <x v="4"/>
    <s v="o"/>
  </r>
  <r>
    <n v="596"/>
    <d v="2017-09-18T00:00:00"/>
    <s v="CARTE X6994 15/09 ARPEGE48338LIBE1"/>
    <n v="-60"/>
    <m/>
    <s v="EUR"/>
    <d v="2017-09-18T00:00:00"/>
    <n v="65021.62"/>
    <x v="8"/>
    <x v="4"/>
    <s v="x"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o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o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o"/>
  </r>
  <r>
    <n v="600"/>
    <d v="2017-09-26T00:00:00"/>
    <s v="CARTE X6994 25/09 ARPEGE48338LIBE1"/>
    <n v="-60"/>
    <m/>
    <s v="EUR"/>
    <d v="2017-09-26T00:00:00"/>
    <n v="64892.76"/>
    <x v="8"/>
    <x v="4"/>
    <s v="x"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o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o"/>
  </r>
  <r>
    <n v="603"/>
    <d v="2017-10-05T00:00:00"/>
    <s v="CARTE X6994 04/10 ARPEGE48338LIBE1"/>
    <n v="-60"/>
    <m/>
    <s v="EUR"/>
    <d v="2017-10-05T00:00:00"/>
    <n v="67632.759999999995"/>
    <x v="8"/>
    <x v="4"/>
    <s v="x"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o"/>
  </r>
  <r>
    <n v="605"/>
    <d v="2017-10-11T00:00:00"/>
    <s v="CHEQUE 53"/>
    <n v="-2799"/>
    <m/>
    <s v="EUR"/>
    <d v="2017-10-10T00:00:00"/>
    <n v="64833.760000000002"/>
    <x v="22"/>
    <x v="4"/>
    <s v="o"/>
  </r>
  <r>
    <n v="606"/>
    <d v="2017-10-13T00:00:00"/>
    <s v="CHEQUE 52"/>
    <n v="-47.96"/>
    <m/>
    <s v="EUR"/>
    <d v="2017-10-12T00:00:00"/>
    <n v="64785.8"/>
    <x v="21"/>
    <x v="4"/>
    <s v="o"/>
  </r>
  <r>
    <n v="607"/>
    <d v="2017-10-16T00:00:00"/>
    <s v="CARTE X6994 13/10 ARPEGE48338LIBE2"/>
    <n v="-60"/>
    <m/>
    <s v="EUR"/>
    <d v="2017-10-16T00:00:00"/>
    <n v="64725.8"/>
    <x v="8"/>
    <x v="4"/>
    <s v="x"/>
  </r>
  <r>
    <n v="608"/>
    <d v="2017-10-17T00:00:00"/>
    <s v="COTISATION MENSUELLE JAZZ PRO_x000a_MONTANT NT : 27,09 EUR_x000a_MONTANT HT : 9,81 EUR_x000a_TVA A 20,00%: 1,96 EUR"/>
    <n v="-38.86"/>
    <m/>
    <s v="EUR"/>
    <d v="2017-10-16T00:00:00"/>
    <m/>
    <x v="0"/>
    <x v="4"/>
    <s v="o"/>
  </r>
  <r>
    <n v="609"/>
    <d v="2017-10-18T00:00:00"/>
    <s v="CHEQUE 54"/>
    <n v="-820.74"/>
    <m/>
    <s v="EUR"/>
    <d v="2017-10-17T00:00:00"/>
    <n v="63866.2"/>
    <x v="25"/>
    <x v="4"/>
    <s v="o"/>
  </r>
  <r>
    <n v="610"/>
    <d v="2017-10-20T00:00:00"/>
    <s v="PRELEVEMENT EUROPEEN 1912865377_x000a_DE: EXTEND PARIS_x000a_ID: FR95ZZZ675651_x000a_MOTIF: F-20171000052_x000a_REF: F-20171000052_x000a_"/>
    <n v="-30"/>
    <m/>
    <s v="EUR"/>
    <d v="2017-10-20T00:00:00"/>
    <n v="63836.2"/>
    <x v="9"/>
    <x v="4"/>
    <s v="o"/>
  </r>
  <r>
    <n v="611"/>
    <d v="2017-10-23T00:00:00"/>
    <s v="000001 VIR EUROPEEN EMIS NET_x000a_POUR: LAURENT PASTEAU CPT CUR_x000a_REF: 9729643586597_x000a_REMISE: NOTE DE FRAIS SEM2-2017 PART4_x000a_MOTIF: NOTE DE FRAIS SEM2-2017 PART4"/>
    <n v="-4000"/>
    <m/>
    <s v="EUR"/>
    <d v="2017-10-23T00:00:00"/>
    <n v="59836.2"/>
    <x v="15"/>
    <x v="4"/>
    <s v="o"/>
  </r>
  <r>
    <n v="612"/>
    <d v="2017-10-25T00:00:00"/>
    <s v="PRLV EUROPEEN B2B 2305590807_x000a_POUR CPTE DE:DGFIP IMPOT_x000a_ID: FR46ZZZ005002_x000a_MOTIF: TVA1-102017-3310CA3_x000a_REF: 220910450800035923135"/>
    <n v="-887"/>
    <m/>
    <s v="EUR"/>
    <d v="2017-10-25T00:00:00"/>
    <m/>
    <x v="13"/>
    <x v="4"/>
    <s v="o"/>
  </r>
  <r>
    <n v="613"/>
    <d v="2017-10-25T00:00:00"/>
    <s v="CARTE X6994 24/10 ARPEGE48338LIBE2"/>
    <n v="-60"/>
    <m/>
    <s v="EUR"/>
    <d v="2017-10-25T00:00:00"/>
    <n v="58889.2"/>
    <x v="8"/>
    <x v="4"/>
    <s v="x"/>
  </r>
  <r>
    <n v="614"/>
    <d v="2017-11-01T00:00:00"/>
    <s v="VIR RECU 3191195197S_x000a_DE: CELAD_x000a_MOTIF: VIRT_x000a_REF: 20171030:BPO:48484:16"/>
    <m/>
    <n v="13104"/>
    <s v="EUR"/>
    <d v="2017-11-01T00:00:00"/>
    <n v="71993.2"/>
    <x v="33"/>
    <x v="4"/>
    <s v="o"/>
  </r>
  <r>
    <n v="615"/>
    <d v="2017-11-06T00:00:00"/>
    <s v="CHEQUE 55"/>
    <n v="-1559.29"/>
    <m/>
    <s v="EUR"/>
    <d v="2017-11-03T00:00:00"/>
    <m/>
    <x v="24"/>
    <x v="4"/>
    <s v="o"/>
  </r>
  <r>
    <n v="616"/>
    <d v="2017-11-06T00:00:00"/>
    <s v="CHEQUE 56"/>
    <n v="-1559.29"/>
    <m/>
    <s v="EUR"/>
    <d v="2017-11-03T00:00:00"/>
    <m/>
    <x v="24"/>
    <x v="4"/>
    <s v="o"/>
  </r>
  <r>
    <n v="617"/>
    <d v="2017-11-06T00:00:00"/>
    <s v="PRELEVEMENT EUROPEEN 3416382388_x000a_DE: EXTEND PARIS_x000a_ID: FR95ZZZ675651_x000a_MOTIF: F-20171000120_x000a_REF: F-20171000120"/>
    <n v="-252"/>
    <m/>
    <s v="EUR"/>
    <d v="2017-11-06T00:00:00"/>
    <n v="68622.62"/>
    <x v="9"/>
    <x v="4"/>
    <s v="o"/>
  </r>
  <r>
    <n v="618"/>
    <d v="2017-11-09T00:00:00"/>
    <s v="CARTE X6994 08/11 ARPEGE48338LIBE1"/>
    <n v="-60"/>
    <m/>
    <s v="EUR"/>
    <d v="2017-11-09T00:00:00"/>
    <n v="68562.62"/>
    <x v="8"/>
    <x v="4"/>
    <s v="x"/>
  </r>
  <r>
    <n v="619"/>
    <d v="2017-11-16T00:00:00"/>
    <s v="CARTE X6994 15/11 ARPEGE48338LIBE1"/>
    <n v="-60"/>
    <m/>
    <s v="EUR"/>
    <d v="2017-11-16T00:00:00"/>
    <n v="68502.62"/>
    <x v="8"/>
    <x v="4"/>
    <s v="x"/>
  </r>
  <r>
    <n v="620"/>
    <d v="2017-11-17T00:00:00"/>
    <s v="COTISATION MENSUELLE JAZZ PRO_x000a_MONTANT NT : 27,09 EUR_x000a_MONTANT HT : 9,81 EUR_x000a_TVA A 20,00%: 1,96 EUR"/>
    <n v="-38.86"/>
    <m/>
    <s v="EUR"/>
    <d v="2017-11-16T00:00:00"/>
    <n v="68463.759999999995"/>
    <x v="0"/>
    <x v="4"/>
    <s v="o"/>
  </r>
  <r>
    <n v="621"/>
    <d v="2017-11-20T00:00:00"/>
    <s v="PRELEVEMENT EUROPEEN 4815998827_x000a_DE: EXTEND PARIS_x000a_ID: FR95ZZZ675651_x000a_MOTIF: F-20171100058_x000a_REF: F-20171100058"/>
    <n v="-30"/>
    <m/>
    <s v="EUR"/>
    <d v="2017-11-20T00:00:00"/>
    <n v="68433.759999999995"/>
    <x v="9"/>
    <x v="4"/>
    <s v="o"/>
  </r>
  <r>
    <n v="622"/>
    <d v="2017-11-24T00:00:00"/>
    <s v="PRLV EUROPEEN B2B 5305199517_x000a_POUR CPTE DE:DGFIP IMPOT_x000a_ID: FR46ZZZ005002_x000a_MOTIF: TVA1-112017-3310CA3_x000a_REF: 220910450800036228114"/>
    <n v="-2135"/>
    <m/>
    <s v="EUR"/>
    <d v="2017-11-24T00:00:00"/>
    <n v="66298.759999999995"/>
    <x v="13"/>
    <x v="4"/>
    <s v="o"/>
  </r>
  <r>
    <n v="623"/>
    <d v="2017-11-27T00:00:00"/>
    <s v="CHEQUE 57"/>
    <n v="-8400"/>
    <m/>
    <s v="EUR"/>
    <d v="2017-11-24T00:00:00"/>
    <m/>
    <x v="35"/>
    <x v="4"/>
    <s v="o"/>
  </r>
  <r>
    <n v="624"/>
    <d v="2017-11-27T00:00:00"/>
    <s v="CARTE X6994 24/11 ARPEGE48338LIBE2"/>
    <n v="-60"/>
    <m/>
    <s v="EUR"/>
    <d v="2017-11-27T00:00:00"/>
    <n v="57838.76"/>
    <x v="8"/>
    <x v="4"/>
    <s v="x"/>
  </r>
  <r>
    <n v="625"/>
    <d v="2017-11-29T00:00:00"/>
    <s v="VIR RECU 5992975155S_x000a_DE: CELAD_x000a_MOTIF: VIRT_x000a_REF: 20171127:BPO:48961:10"/>
    <m/>
    <n v="11856"/>
    <s v="EUR"/>
    <d v="2017-11-29T00:00:00"/>
    <n v="69694.759999999995"/>
    <x v="33"/>
    <x v="4"/>
    <s v="o"/>
  </r>
  <r>
    <n v="626"/>
    <d v="2017-12-01T00:00:00"/>
    <s v="CARTE X6994 30/11 ARPEGE48338LIBE2"/>
    <n v="-60"/>
    <m/>
    <s v="EUR"/>
    <d v="2017-12-01T00:00:00"/>
    <n v="69634.759999999995"/>
    <x v="8"/>
    <x v="4"/>
    <s v="x"/>
  </r>
  <r>
    <n v="627"/>
    <d v="2017-12-04T00:00:00"/>
    <s v="000001 VIR EUROPEEN EMIS NET_x000a_POUR: LAURENT PASTEAU CPT CUR_x000a_REF: 9733845353523_x000a_REMISE: NOTE DE FRAIS SEM2-2017 PART5_x000a_MOTIF: NOTE DE FRAIS SEM2-2017 PART5"/>
    <n v="-1500"/>
    <m/>
    <s v="EUR"/>
    <d v="2017-12-04T00:00:00"/>
    <m/>
    <x v="15"/>
    <x v="4"/>
    <s v="o"/>
  </r>
  <r>
    <n v="628"/>
    <d v="2017-12-04T00:00:00"/>
    <s v="CIONS TENUE DE COMPTE_x000a_AU 30/11/17 :_x000a_-CION MOUVEMENT EUR 3,23_x000a_AU DELA DU SEUIL JAZZ PRO"/>
    <n v="-3.23"/>
    <m/>
    <s v="EUR"/>
    <d v="2017-11-30T00:00:00"/>
    <n v="68131.53"/>
    <x v="0"/>
    <x v="4"/>
    <s v="o"/>
  </r>
  <r>
    <n v="629"/>
    <d v="2017-12-05T00:00:00"/>
    <s v="PRELEVEMENT EUROPEEN 6503309878_x000a_DE: EXTEND PARIS_x000a_ID: FR95ZZZ675651_x000a_MOTIF: F-20171100125_x000a_REF: F-20171100125"/>
    <n v="-252"/>
    <m/>
    <s v="EUR"/>
    <d v="2017-12-05T00:00:00"/>
    <n v="67879.53"/>
    <x v="9"/>
    <x v="4"/>
    <s v="o"/>
  </r>
  <r>
    <n v="630"/>
    <d v="2017-12-06T00:00:00"/>
    <s v="CARTE X6994 05/12 PARADIS DU FRUIT"/>
    <n v="-38.700000000000003"/>
    <m/>
    <s v="EUR"/>
    <d v="2017-12-06T00:00:00"/>
    <n v="67840.83"/>
    <x v="8"/>
    <x v="4"/>
    <s v="x"/>
  </r>
  <r>
    <n v="631"/>
    <d v="2017-12-13T00:00:00"/>
    <s v="CARTE X6994 12/12 ARPEGE48338LIBE1"/>
    <n v="-60"/>
    <m/>
    <s v="EUR"/>
    <d v="2017-12-13T00:00:00"/>
    <n v="67780.83"/>
    <x v="8"/>
    <x v="4"/>
    <m/>
  </r>
  <r>
    <n v="632"/>
    <d v="2017-12-15T00:00:00"/>
    <s v="PRLV EUROPEEN B2B 7405109612_x000a_POUR CPTE DE:DGFIP IMPOT_x000a_ID: FR46ZZZ005002_x000a_MOTIF: IS1-122017-2571_x000a_REF: 220910450800036761916"/>
    <n v="-1084"/>
    <m/>
    <s v="EUR"/>
    <d v="2017-12-15T00:00:00"/>
    <n v="66696.83"/>
    <x v="13"/>
    <x v="4"/>
    <s v="o"/>
  </r>
  <r>
    <n v="633"/>
    <d v="2017-12-18T00:00:00"/>
    <s v="PRLV EUROP PONCTUEL 7519497754_x000a_POUR CPTE DE:D.G.F.I.P IMPOT 91045_x000a_ID: FR46ZZZ005002_x000a_MOTIF: 600090996981TLR1791042263764 TLR_x000a_SEPA DGFIP IMPOT CFE"/>
    <n v="-738"/>
    <m/>
    <s v="EUR"/>
    <d v="2017-12-18T00:00:00"/>
    <n v="65958.83"/>
    <x v="13"/>
    <x v="4"/>
    <s v="o"/>
  </r>
  <r>
    <n v="634"/>
    <d v="2017-12-19T00:00:00"/>
    <s v="COTIS GOLD BUSINESS JAZZPRO-25%_x000a_Visa Gold Business X6994_x000a_MR LAURENT PASTEAU"/>
    <n v="-104.25"/>
    <m/>
    <s v="EUR"/>
    <d v="2017-12-18T00:00:00"/>
    <m/>
    <x v="0"/>
    <x v="4"/>
    <s v="o"/>
  </r>
  <r>
    <n v="635"/>
    <d v="2017-12-19T00:00:00"/>
    <s v="COTISATION MENSUELLE JAZZ PRO_x000a_MONTANT NT : 27,09 EUR_x000a_MONTANT HT : 9,81 EUR_x000a_TVA A 20,00%: 1,96 EUR"/>
    <n v="-38.86"/>
    <m/>
    <s v="EUR"/>
    <d v="2017-12-18T00:00:00"/>
    <n v="65815.72"/>
    <x v="0"/>
    <x v="4"/>
    <s v="o"/>
  </r>
  <r>
    <n v="636"/>
    <d v="2017-12-20T00:00:00"/>
    <s v="PRELEVEMENT EUROPEEN 8009853186_x000a_DE: EXTEND PARIS_x000a_ID: FR95ZZZ675651_x000a_MOTIF: F-20171200056_x000a_REF: F-20171200056"/>
    <n v="-30"/>
    <m/>
    <s v="EUR"/>
    <d v="2017-12-20T00:00:00"/>
    <n v="65785.72"/>
    <x v="9"/>
    <x v="4"/>
    <s v="o"/>
  </r>
  <r>
    <n v="637"/>
    <d v="2017-12-22T00:00:00"/>
    <s v="CARTE X6994 21/12 ARPEGE48338LIBE1"/>
    <n v="-60"/>
    <m/>
    <s v="EUR"/>
    <d v="2017-12-22T00:00:00"/>
    <m/>
    <x v="8"/>
    <x v="4"/>
    <m/>
  </r>
  <r>
    <n v="638"/>
    <d v="2017-12-22T00:00:00"/>
    <s v="VIR RECU 8384467504S_x000a_DE: CELAD_x000a_MOTIF: VIRT_x000a_REF: 20171221:BPO:49544:12"/>
    <m/>
    <n v="12480"/>
    <s v="EUR"/>
    <d v="2017-12-22T00:00:00"/>
    <n v="78205.72"/>
    <x v="33"/>
    <x v="4"/>
    <s v="o"/>
  </r>
  <r>
    <n v="639"/>
    <d v="2017-12-29T00:00:00"/>
    <s v="PRLV EUROPEEN B2B 8810802415_x000a_POUR CPTE DE:DGFIP IMPOT_x000a_ID: FR46ZZZ005002_x000a_MOTIF: TVA1-122017-3310CA3_x000a_REF: 220910450800036768117"/>
    <n v="-1927"/>
    <m/>
    <s v="EUR"/>
    <d v="2017-12-29T00:00:00"/>
    <m/>
    <x v="13"/>
    <x v="4"/>
    <s v="o"/>
  </r>
  <r>
    <n v="640"/>
    <d v="2017-12-29T00:00:00"/>
    <s v="CHEQUE 58"/>
    <n v="-1408.56"/>
    <m/>
    <s v="EUR"/>
    <d v="2017-12-28T00:00:00"/>
    <m/>
    <x v="18"/>
    <x v="4"/>
    <s v="o"/>
  </r>
  <r>
    <n v="641"/>
    <d v="2017-12-29T00:00:00"/>
    <s v="CHEQUE 59"/>
    <n v="-995.52"/>
    <m/>
    <s v="EUR"/>
    <d v="2017-12-28T00:00:00"/>
    <n v="73874.64"/>
    <x v="18"/>
    <x v="4"/>
    <s v="o"/>
  </r>
  <r>
    <m/>
    <m/>
    <m/>
    <m/>
    <m/>
    <m/>
    <m/>
    <m/>
    <x v="3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E28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40">
        <item x="12"/>
        <item x="9"/>
        <item x="11"/>
        <item x="7"/>
        <item x="0"/>
        <item x="2"/>
        <item x="13"/>
        <item x="6"/>
        <item x="14"/>
        <item x="3"/>
        <item x="15"/>
        <item m="1" x="38"/>
        <item x="17"/>
        <item x="10"/>
        <item x="8"/>
        <item x="4"/>
        <item x="36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4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7"/>
    </i>
    <i>
      <x v="21"/>
    </i>
    <i>
      <x v="23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29"/>
  <sheetViews>
    <sheetView tabSelected="1" zoomScale="88" zoomScaleNormal="88" workbookViewId="0">
      <pane ySplit="1" topLeftCell="A599" activePane="bottomLeft" state="frozenSplit"/>
      <selection pane="bottomLeft" activeCell="O625" sqref="O625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73" customWidth="1"/>
    <col min="14" max="16384" width="11.42578125" style="1"/>
  </cols>
  <sheetData>
    <row r="1" spans="1:13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3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  <c r="M2" s="61"/>
    </row>
    <row r="3" spans="1:13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  <c r="M3" s="61"/>
    </row>
    <row r="4" spans="1:13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  <c r="M4" s="61"/>
    </row>
    <row r="5" spans="1:13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  <c r="M5" s="61"/>
    </row>
    <row r="6" spans="1:13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  <c r="M6" s="61"/>
    </row>
    <row r="7" spans="1:13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  <c r="M7" s="61"/>
    </row>
    <row r="8" spans="1:13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  <c r="M8" s="61"/>
    </row>
    <row r="9" spans="1:13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  <c r="M9" s="61"/>
    </row>
    <row r="10" spans="1:13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  <c r="M10" s="61"/>
    </row>
    <row r="11" spans="1:13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  <c r="M11" s="61"/>
    </row>
    <row r="12" spans="1:13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  <c r="M12" s="61"/>
    </row>
    <row r="13" spans="1:13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  <c r="M13" s="61"/>
    </row>
    <row r="14" spans="1:13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  <c r="M14" s="61"/>
    </row>
    <row r="15" spans="1:13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  <c r="M15" s="61"/>
    </row>
    <row r="16" spans="1:13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  <c r="M16" s="61"/>
    </row>
    <row r="17" spans="1:13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  <c r="M17" s="61"/>
    </row>
    <row r="18" spans="1:13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  <c r="M18" s="61"/>
    </row>
    <row r="19" spans="1:13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  <c r="M19" s="61"/>
    </row>
    <row r="20" spans="1:13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  <c r="M20" s="61"/>
    </row>
    <row r="21" spans="1:13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  <c r="M21" s="61"/>
    </row>
    <row r="22" spans="1:13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  <c r="M22" s="61"/>
    </row>
    <row r="23" spans="1:13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  <c r="M23" s="61"/>
    </row>
    <row r="24" spans="1:13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  <c r="M24" s="61"/>
    </row>
    <row r="25" spans="1:13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  <c r="M25" s="61"/>
    </row>
    <row r="26" spans="1:13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  <c r="M26" s="61"/>
    </row>
    <row r="27" spans="1:13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  <c r="M27" s="61"/>
    </row>
    <row r="28" spans="1:13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  <c r="M28" s="61"/>
    </row>
    <row r="29" spans="1:13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  <c r="M29" s="61"/>
    </row>
    <row r="30" spans="1:13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  <c r="M30" s="61"/>
    </row>
    <row r="31" spans="1:13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  <c r="M31" s="61"/>
    </row>
    <row r="32" spans="1:13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  <c r="M32" s="61"/>
    </row>
    <row r="33" spans="1:13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  <c r="M33" s="61"/>
    </row>
    <row r="34" spans="1:13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  <c r="M34" s="61"/>
    </row>
    <row r="35" spans="1:13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  <c r="M35" s="61"/>
    </row>
    <row r="36" spans="1:13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  <c r="M36" s="61"/>
    </row>
    <row r="37" spans="1:13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  <c r="M37" s="61"/>
    </row>
    <row r="38" spans="1:13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  <c r="M38" s="61"/>
    </row>
    <row r="39" spans="1:13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  <c r="M39" s="61"/>
    </row>
    <row r="40" spans="1:13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  <c r="M40" s="61"/>
    </row>
    <row r="41" spans="1:13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  <c r="M41" s="61"/>
    </row>
    <row r="42" spans="1:13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  <c r="M42" s="61"/>
    </row>
    <row r="43" spans="1:13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  <c r="M43" s="61"/>
    </row>
    <row r="44" spans="1:13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  <c r="M44" s="61"/>
    </row>
    <row r="45" spans="1:13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  <c r="M45" s="61"/>
    </row>
    <row r="46" spans="1:13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  <c r="M46" s="61"/>
    </row>
    <row r="47" spans="1:13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  <c r="M47" s="61"/>
    </row>
    <row r="48" spans="1:13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  <c r="M48" s="61"/>
    </row>
    <row r="49" spans="1:13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  <c r="M49" s="61"/>
    </row>
    <row r="50" spans="1:13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  <c r="M50" s="61"/>
    </row>
    <row r="51" spans="1:13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  <c r="M51" s="61"/>
    </row>
    <row r="52" spans="1:13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  <c r="M52" s="61"/>
    </row>
    <row r="53" spans="1:13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  <c r="M53" s="61"/>
    </row>
    <row r="54" spans="1:13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  <c r="M54" s="61"/>
    </row>
    <row r="55" spans="1:13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  <c r="M55" s="61"/>
    </row>
    <row r="56" spans="1:13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  <c r="M56" s="61"/>
    </row>
    <row r="57" spans="1:13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  <c r="M57" s="61"/>
    </row>
    <row r="58" spans="1:13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  <c r="M58" s="61"/>
    </row>
    <row r="59" spans="1:13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  <c r="M59" s="61"/>
    </row>
    <row r="60" spans="1:13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  <c r="M60" s="61"/>
    </row>
    <row r="61" spans="1:13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  <c r="M61" s="61"/>
    </row>
    <row r="62" spans="1:13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  <c r="M62" s="61"/>
    </row>
    <row r="63" spans="1:13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  <c r="M63" s="61"/>
    </row>
    <row r="64" spans="1:13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  <c r="M64" s="61"/>
    </row>
    <row r="65" spans="1:13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  <c r="M65" s="61"/>
    </row>
    <row r="66" spans="1:13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  <c r="M66" s="61"/>
    </row>
    <row r="67" spans="1:13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  <c r="M67" s="61"/>
    </row>
    <row r="68" spans="1:13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  <c r="M68" s="61"/>
    </row>
    <row r="69" spans="1:13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  <c r="M69" s="61"/>
    </row>
    <row r="70" spans="1:13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  <c r="M70" s="61"/>
    </row>
    <row r="71" spans="1:13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  <c r="M71" s="61"/>
    </row>
    <row r="72" spans="1:13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  <c r="M72" s="61"/>
    </row>
    <row r="73" spans="1:13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  <c r="M73" s="61"/>
    </row>
    <row r="74" spans="1:13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  <c r="M74" s="61"/>
    </row>
    <row r="75" spans="1:13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  <c r="M75" s="61"/>
    </row>
    <row r="76" spans="1:13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  <c r="M76" s="61"/>
    </row>
    <row r="77" spans="1:13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  <c r="M77" s="61"/>
    </row>
    <row r="78" spans="1:13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  <c r="M78" s="61"/>
    </row>
    <row r="79" spans="1:13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  <c r="M79" s="61"/>
    </row>
    <row r="80" spans="1:13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  <c r="M80" s="61"/>
    </row>
    <row r="81" spans="1:13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  <c r="M81" s="61"/>
    </row>
    <row r="82" spans="1:13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  <c r="M82" s="61"/>
    </row>
    <row r="83" spans="1:13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  <c r="M83" s="61"/>
    </row>
    <row r="84" spans="1:13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  <c r="M84" s="61"/>
    </row>
    <row r="85" spans="1:13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  <c r="M85" s="61"/>
    </row>
    <row r="86" spans="1:13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  <c r="M86" s="61"/>
    </row>
    <row r="87" spans="1:13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  <c r="M87" s="61"/>
    </row>
    <row r="88" spans="1:13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  <c r="M88" s="61"/>
    </row>
    <row r="89" spans="1:13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  <c r="M89" s="61"/>
    </row>
    <row r="90" spans="1:13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  <c r="M90" s="61"/>
    </row>
    <row r="91" spans="1:13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  <c r="M91" s="61"/>
    </row>
    <row r="92" spans="1:13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  <c r="M92" s="61"/>
    </row>
    <row r="93" spans="1:13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  <c r="M93" s="61"/>
    </row>
    <row r="94" spans="1:13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  <c r="M94" s="61"/>
    </row>
    <row r="95" spans="1:13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  <c r="M95" s="61"/>
    </row>
    <row r="96" spans="1:13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  <c r="M96" s="61"/>
    </row>
    <row r="97" spans="1:13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  <c r="M97" s="61"/>
    </row>
    <row r="98" spans="1:13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  <c r="M98" s="61"/>
    </row>
    <row r="99" spans="1:13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  <c r="M99" s="61"/>
    </row>
    <row r="100" spans="1:13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  <c r="M100" s="61"/>
    </row>
    <row r="101" spans="1:13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  <c r="M101" s="61"/>
    </row>
    <row r="102" spans="1:13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  <c r="M102" s="61"/>
    </row>
    <row r="103" spans="1:13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  <c r="M103" s="61"/>
    </row>
    <row r="104" spans="1:13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  <c r="M104" s="61"/>
    </row>
    <row r="105" spans="1:13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  <c r="M105" s="61"/>
    </row>
    <row r="106" spans="1:13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  <c r="M106" s="61"/>
    </row>
    <row r="107" spans="1:13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  <c r="M107" s="61"/>
    </row>
    <row r="108" spans="1:13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  <c r="M108" s="61"/>
    </row>
    <row r="109" spans="1:13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  <c r="M109" s="61"/>
    </row>
    <row r="110" spans="1:13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  <c r="M110" s="61"/>
    </row>
    <row r="111" spans="1:13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  <c r="M111" s="61"/>
    </row>
    <row r="112" spans="1:13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  <c r="M112" s="61"/>
    </row>
    <row r="113" spans="1:13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  <c r="M113" s="61"/>
    </row>
    <row r="114" spans="1:13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  <c r="M114" s="61"/>
    </row>
    <row r="115" spans="1:13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  <c r="M115" s="61"/>
    </row>
    <row r="116" spans="1:13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  <c r="M116" s="61"/>
    </row>
    <row r="117" spans="1:13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  <c r="M117" s="61"/>
    </row>
    <row r="118" spans="1:13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  <c r="M118" s="61"/>
    </row>
    <row r="119" spans="1:13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  <c r="M119" s="61"/>
    </row>
    <row r="120" spans="1:13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  <c r="M120" s="61"/>
    </row>
    <row r="121" spans="1:13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  <c r="M121" s="61"/>
    </row>
    <row r="122" spans="1:13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  <c r="M122" s="61"/>
    </row>
    <row r="123" spans="1:13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  <c r="M123" s="61"/>
    </row>
    <row r="124" spans="1:13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  <c r="M124" s="61"/>
    </row>
    <row r="125" spans="1:13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  <c r="M125" s="61"/>
    </row>
    <row r="126" spans="1:13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  <c r="M126" s="61"/>
    </row>
    <row r="127" spans="1:13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  <c r="M127" s="61"/>
    </row>
    <row r="128" spans="1:13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  <c r="M128" s="61"/>
    </row>
    <row r="129" spans="1:13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  <c r="M129" s="61"/>
    </row>
    <row r="130" spans="1:13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  <c r="M130" s="61"/>
    </row>
    <row r="131" spans="1:13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  <c r="M131" s="61"/>
    </row>
    <row r="132" spans="1:13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  <c r="M132" s="61"/>
    </row>
    <row r="133" spans="1:13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  <c r="M133" s="61"/>
    </row>
    <row r="134" spans="1:13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  <c r="M134" s="61"/>
    </row>
    <row r="135" spans="1:13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  <c r="M135" s="61"/>
    </row>
    <row r="136" spans="1:13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  <c r="M136" s="61"/>
    </row>
    <row r="137" spans="1:13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  <c r="M137" s="61"/>
    </row>
    <row r="138" spans="1:13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  <c r="M138" s="61"/>
    </row>
    <row r="139" spans="1:13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  <c r="M139" s="61"/>
    </row>
    <row r="140" spans="1:13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  <c r="M140" s="61"/>
    </row>
    <row r="141" spans="1:13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  <c r="M141" s="61"/>
    </row>
    <row r="142" spans="1:13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  <c r="M142" s="61"/>
    </row>
    <row r="143" spans="1:13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  <c r="M143" s="61"/>
    </row>
    <row r="144" spans="1:13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  <c r="M144" s="61"/>
    </row>
    <row r="145" spans="1:13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  <c r="M145" s="61"/>
    </row>
    <row r="146" spans="1:13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  <c r="M146" s="61"/>
    </row>
    <row r="147" spans="1:13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  <c r="M147" s="61"/>
    </row>
    <row r="148" spans="1:13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  <c r="M148" s="61"/>
    </row>
    <row r="149" spans="1:13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  <c r="M149" s="61"/>
    </row>
    <row r="150" spans="1:13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  <c r="M150" s="61"/>
    </row>
    <row r="151" spans="1:13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  <c r="M151" s="61"/>
    </row>
    <row r="152" spans="1:13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  <c r="M152" s="61"/>
    </row>
    <row r="153" spans="1:13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  <c r="M153" s="61"/>
    </row>
    <row r="154" spans="1:13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  <c r="M154" s="61"/>
    </row>
    <row r="155" spans="1:13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  <c r="M155" s="61"/>
    </row>
    <row r="156" spans="1:13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  <c r="M156" s="61"/>
    </row>
    <row r="157" spans="1:13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  <c r="M157" s="61"/>
    </row>
    <row r="158" spans="1:13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  <c r="M158" s="61"/>
    </row>
    <row r="159" spans="1:13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  <c r="M159" s="61"/>
    </row>
    <row r="160" spans="1:13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  <c r="M160" s="61"/>
    </row>
    <row r="161" spans="1:13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  <c r="M161" s="61"/>
    </row>
    <row r="162" spans="1:13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  <c r="M162" s="61"/>
    </row>
    <row r="163" spans="1:13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  <c r="M163" s="61"/>
    </row>
    <row r="164" spans="1:13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  <c r="M164" s="61"/>
    </row>
    <row r="165" spans="1:13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  <c r="M165" s="61"/>
    </row>
    <row r="166" spans="1:13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  <c r="M166" s="61"/>
    </row>
    <row r="167" spans="1:13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  <c r="M167" s="61"/>
    </row>
    <row r="168" spans="1:13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  <c r="M168" s="61"/>
    </row>
    <row r="169" spans="1:13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  <c r="M169" s="61"/>
    </row>
    <row r="170" spans="1:13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  <c r="M170" s="61"/>
    </row>
    <row r="171" spans="1:13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  <c r="M171" s="61"/>
    </row>
    <row r="172" spans="1:13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  <c r="M172" s="61"/>
    </row>
    <row r="173" spans="1:13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  <c r="M173" s="61"/>
    </row>
    <row r="174" spans="1:13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  <c r="M174" s="61"/>
    </row>
    <row r="175" spans="1:13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  <c r="M175" s="61"/>
    </row>
    <row r="176" spans="1:13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  <c r="M176" s="61"/>
    </row>
    <row r="177" spans="1:13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  <c r="M177" s="61"/>
    </row>
    <row r="178" spans="1:13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  <c r="M178" s="61"/>
    </row>
    <row r="179" spans="1:13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  <c r="M179" s="61"/>
    </row>
    <row r="180" spans="1:13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  <c r="M180" s="61"/>
    </row>
    <row r="181" spans="1:13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  <c r="M181" s="61"/>
    </row>
    <row r="182" spans="1:13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  <c r="M182" s="61"/>
    </row>
    <row r="183" spans="1:13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  <c r="M183" s="61"/>
    </row>
    <row r="184" spans="1:13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  <c r="M184" s="61"/>
    </row>
    <row r="185" spans="1:13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  <c r="M185" s="61"/>
    </row>
    <row r="186" spans="1:13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  <c r="M186" s="61"/>
    </row>
    <row r="187" spans="1:13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  <c r="M187" s="61"/>
    </row>
    <row r="188" spans="1:13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  <c r="M188" s="61"/>
    </row>
    <row r="189" spans="1:13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  <c r="M189" s="61"/>
    </row>
    <row r="190" spans="1:13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  <c r="M190" s="61"/>
    </row>
    <row r="191" spans="1:13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  <c r="M191" s="61"/>
    </row>
    <row r="192" spans="1:13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  <c r="M192" s="61"/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  <c r="M193" s="61"/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  <c r="M194" s="61"/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  <c r="M195" s="61"/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  <c r="M196" s="61"/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  <c r="M197" s="61"/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  <c r="M198" s="61"/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  <c r="M199" s="61"/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  <c r="M200" s="61"/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  <c r="M201" s="61"/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  <c r="M202" s="61"/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  <c r="M203" s="61"/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  <c r="M204" s="61"/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  <c r="M205" s="61"/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  <c r="M206" s="61"/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  <c r="M240" s="61"/>
    </row>
    <row r="241" spans="1:13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  <c r="M241" s="61"/>
    </row>
    <row r="242" spans="1:13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  <c r="M242" s="61"/>
    </row>
    <row r="243" spans="1:13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  <c r="M243" s="61"/>
    </row>
    <row r="244" spans="1:13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  <c r="M244" s="61"/>
    </row>
    <row r="245" spans="1:13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  <c r="M245" s="61"/>
    </row>
    <row r="246" spans="1:13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  <c r="M246" s="61"/>
    </row>
    <row r="247" spans="1:13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  <c r="M247" s="61"/>
    </row>
    <row r="248" spans="1:13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  <c r="M248" s="61"/>
    </row>
    <row r="249" spans="1:13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  <c r="M249" s="61"/>
    </row>
    <row r="250" spans="1:13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  <c r="M250" s="61"/>
    </row>
    <row r="251" spans="1:13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  <c r="M251" s="61"/>
    </row>
    <row r="252" spans="1:13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  <c r="M252" s="61"/>
    </row>
    <row r="253" spans="1:13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  <c r="M253" s="61"/>
    </row>
    <row r="254" spans="1:13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  <c r="M254" s="61"/>
    </row>
    <row r="255" spans="1:13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  <c r="M255" s="61"/>
    </row>
    <row r="256" spans="1:13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  <c r="M256" s="61"/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  <c r="M257" s="61"/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  <c r="M258" s="61"/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  <c r="M259" s="61"/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  <c r="M260" s="61"/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  <c r="M305" s="61"/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73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73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73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73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73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73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73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73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73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73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73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73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73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73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73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73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73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73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73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73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73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73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73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73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73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73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73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73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73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73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73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73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73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73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73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73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73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73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73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73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73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73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73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73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73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73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73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73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73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73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73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73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73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73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73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73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73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73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73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73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73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73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73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73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73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73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73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73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73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73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73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73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73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73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73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73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73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73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73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73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73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73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73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41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73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73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41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73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41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73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41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73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41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73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41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73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41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73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41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73">
        <f t="shared" ref="M579:M629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73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42">
        <v>-60</v>
      </c>
      <c r="E581" s="41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73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42">
        <v>-252</v>
      </c>
      <c r="E582" s="41"/>
      <c r="F582" s="7" t="s">
        <v>7</v>
      </c>
      <c r="G582" s="8">
        <v>42983</v>
      </c>
      <c r="H582" s="52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73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42">
        <v>-1559.29</v>
      </c>
      <c r="E583" s="41"/>
      <c r="F583" s="7" t="s">
        <v>7</v>
      </c>
      <c r="G583" s="8">
        <v>42990</v>
      </c>
      <c r="H583" s="52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73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42">
        <v>-60</v>
      </c>
      <c r="E584" s="41"/>
      <c r="F584" s="7" t="s">
        <v>7</v>
      </c>
      <c r="G584" s="8">
        <v>42996</v>
      </c>
      <c r="H584" s="52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73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42">
        <v>-1084</v>
      </c>
      <c r="E585" s="41"/>
      <c r="F585" s="7" t="s">
        <v>7</v>
      </c>
      <c r="G585" s="8">
        <v>42996</v>
      </c>
      <c r="H585" s="52"/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73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42">
        <v>-38.86</v>
      </c>
      <c r="E586" s="41"/>
      <c r="F586" s="7" t="s">
        <v>7</v>
      </c>
      <c r="G586" s="8">
        <v>42996</v>
      </c>
      <c r="H586" s="52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73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42">
        <v>-30</v>
      </c>
      <c r="E587" s="41"/>
      <c r="F587" s="7" t="s">
        <v>7</v>
      </c>
      <c r="G587" s="8">
        <v>42998</v>
      </c>
      <c r="H587" s="52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73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42">
        <v>-60</v>
      </c>
      <c r="E588" s="41"/>
      <c r="F588" s="7" t="s">
        <v>7</v>
      </c>
      <c r="G588" s="8">
        <v>43004</v>
      </c>
      <c r="H588" s="52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73">
        <f t="shared" si="61"/>
        <v>1</v>
      </c>
    </row>
    <row r="589" spans="1:13" x14ac:dyDescent="0.25">
      <c r="A589" s="4">
        <f t="shared" ref="A589:A629" si="62">A588+1</f>
        <v>601</v>
      </c>
      <c r="B589" s="30">
        <v>43005</v>
      </c>
      <c r="C589" s="10" t="s">
        <v>607</v>
      </c>
      <c r="D589" s="42">
        <v>-2564</v>
      </c>
      <c r="E589" s="41"/>
      <c r="F589" s="7" t="s">
        <v>7</v>
      </c>
      <c r="G589" s="8">
        <v>43005</v>
      </c>
      <c r="H589" s="52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73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D590" s="42"/>
      <c r="E590" s="41">
        <v>5616</v>
      </c>
      <c r="F590" s="7" t="s">
        <v>7</v>
      </c>
      <c r="G590" s="8">
        <v>43006</v>
      </c>
      <c r="H590" s="52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73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42">
        <v>-60</v>
      </c>
      <c r="E591" s="41"/>
      <c r="F591" s="7" t="s">
        <v>7</v>
      </c>
      <c r="G591" s="8">
        <v>43013</v>
      </c>
      <c r="H591" s="52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73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42">
        <v>-252</v>
      </c>
      <c r="E592" s="41"/>
      <c r="F592" s="7" t="s">
        <v>7</v>
      </c>
      <c r="G592" s="8">
        <v>43013</v>
      </c>
      <c r="H592" s="52"/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73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42">
        <v>-2799</v>
      </c>
      <c r="E593" s="41"/>
      <c r="F593" s="7" t="s">
        <v>7</v>
      </c>
      <c r="G593" s="8">
        <v>43018</v>
      </c>
      <c r="H593" s="52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73">
        <f t="shared" si="61"/>
        <v>1</v>
      </c>
    </row>
    <row r="594" spans="1:13" x14ac:dyDescent="0.25">
      <c r="A594" s="4">
        <f t="shared" si="62"/>
        <v>606</v>
      </c>
      <c r="B594" s="30">
        <v>43021</v>
      </c>
      <c r="C594" s="10" t="s">
        <v>629</v>
      </c>
      <c r="D594" s="42">
        <v>-47.96</v>
      </c>
      <c r="E594" s="41"/>
      <c r="F594" s="7" t="s">
        <v>7</v>
      </c>
      <c r="G594" s="8">
        <v>43020</v>
      </c>
      <c r="H594" s="52">
        <v>64785.8</v>
      </c>
      <c r="I594" s="36" t="s">
        <v>345</v>
      </c>
      <c r="J594" s="7">
        <f t="shared" ref="J594:J629" si="63">YEAR(B594)</f>
        <v>2017</v>
      </c>
      <c r="K594" s="7" t="s">
        <v>221</v>
      </c>
      <c r="L594" s="58">
        <f t="shared" ref="L594:L602" si="64">L593+D594+E594</f>
        <v>64785.800000000039</v>
      </c>
      <c r="M594" s="73">
        <f t="shared" si="61"/>
        <v>1</v>
      </c>
    </row>
    <row r="595" spans="1:13" x14ac:dyDescent="0.25">
      <c r="A595" s="4">
        <f t="shared" si="62"/>
        <v>607</v>
      </c>
      <c r="B595" s="30">
        <v>43024</v>
      </c>
      <c r="C595" s="10" t="s">
        <v>628</v>
      </c>
      <c r="D595" s="42">
        <v>-60</v>
      </c>
      <c r="E595" s="41"/>
      <c r="F595" s="7" t="s">
        <v>7</v>
      </c>
      <c r="G595" s="8">
        <v>43024</v>
      </c>
      <c r="H595" s="52">
        <v>64725.8</v>
      </c>
      <c r="I595" s="36" t="s">
        <v>205</v>
      </c>
      <c r="J595" s="7">
        <f t="shared" si="63"/>
        <v>2017</v>
      </c>
      <c r="K595" s="7" t="s">
        <v>255</v>
      </c>
      <c r="L595" s="58">
        <f t="shared" si="64"/>
        <v>64725.800000000039</v>
      </c>
      <c r="M595" s="73">
        <f t="shared" si="61"/>
        <v>1</v>
      </c>
    </row>
    <row r="596" spans="1:13" x14ac:dyDescent="0.25">
      <c r="A596" s="4">
        <f t="shared" si="62"/>
        <v>608</v>
      </c>
      <c r="B596" s="30">
        <v>43025</v>
      </c>
      <c r="C596" s="38" t="s">
        <v>560</v>
      </c>
      <c r="D596" s="42">
        <v>-38.86</v>
      </c>
      <c r="E596" s="41"/>
      <c r="F596" s="7" t="s">
        <v>7</v>
      </c>
      <c r="G596" s="8">
        <v>43024</v>
      </c>
      <c r="H596" s="52"/>
      <c r="I596" s="7" t="s">
        <v>206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73" t="str">
        <f t="shared" si="61"/>
        <v/>
      </c>
    </row>
    <row r="597" spans="1:13" x14ac:dyDescent="0.25">
      <c r="A597" s="4">
        <f t="shared" si="62"/>
        <v>609</v>
      </c>
      <c r="B597" s="30">
        <v>43026</v>
      </c>
      <c r="C597" s="38" t="s">
        <v>612</v>
      </c>
      <c r="D597" s="42">
        <v>-820.74</v>
      </c>
      <c r="E597" s="41"/>
      <c r="F597" s="7" t="s">
        <v>7</v>
      </c>
      <c r="G597" s="8">
        <v>43025</v>
      </c>
      <c r="H597" s="52">
        <v>63866.2</v>
      </c>
      <c r="I597" s="7" t="s">
        <v>408</v>
      </c>
      <c r="J597" s="7">
        <f t="shared" si="63"/>
        <v>2017</v>
      </c>
      <c r="K597" s="7" t="s">
        <v>221</v>
      </c>
      <c r="L597" s="58">
        <f t="shared" si="64"/>
        <v>63866.200000000041</v>
      </c>
      <c r="M597" s="73">
        <f t="shared" si="61"/>
        <v>1</v>
      </c>
    </row>
    <row r="598" spans="1:13" x14ac:dyDescent="0.25">
      <c r="A598" s="4">
        <f t="shared" si="62"/>
        <v>610</v>
      </c>
      <c r="B598" s="30">
        <v>43028</v>
      </c>
      <c r="C598" s="38" t="s">
        <v>613</v>
      </c>
      <c r="D598" s="42">
        <v>-30</v>
      </c>
      <c r="E598" s="41"/>
      <c r="F598" s="7" t="s">
        <v>7</v>
      </c>
      <c r="G598" s="8">
        <v>43028</v>
      </c>
      <c r="H598" s="52">
        <v>63836.2</v>
      </c>
      <c r="I598" s="7" t="s">
        <v>207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73">
        <f t="shared" si="61"/>
        <v>1</v>
      </c>
    </row>
    <row r="599" spans="1:13" x14ac:dyDescent="0.25">
      <c r="A599" s="4">
        <f t="shared" si="62"/>
        <v>611</v>
      </c>
      <c r="B599" s="30">
        <v>43031</v>
      </c>
      <c r="C599" s="38" t="s">
        <v>614</v>
      </c>
      <c r="D599" s="42">
        <v>-4000</v>
      </c>
      <c r="E599" s="41"/>
      <c r="F599" s="7" t="s">
        <v>7</v>
      </c>
      <c r="G599" s="8">
        <v>43031</v>
      </c>
      <c r="H599" s="52">
        <v>59836.2</v>
      </c>
      <c r="I599" s="7" t="s">
        <v>210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73">
        <f t="shared" si="61"/>
        <v>1</v>
      </c>
    </row>
    <row r="600" spans="1:13" x14ac:dyDescent="0.25">
      <c r="A600" s="4">
        <f t="shared" si="62"/>
        <v>612</v>
      </c>
      <c r="B600" s="30">
        <v>43033</v>
      </c>
      <c r="C600" s="38" t="s">
        <v>615</v>
      </c>
      <c r="D600" s="42">
        <v>-887</v>
      </c>
      <c r="E600" s="41"/>
      <c r="F600" s="7" t="s">
        <v>7</v>
      </c>
      <c r="G600" s="8">
        <v>43033</v>
      </c>
      <c r="H600" s="52"/>
      <c r="I600" s="7" t="s">
        <v>219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73" t="str">
        <f t="shared" si="61"/>
        <v/>
      </c>
    </row>
    <row r="601" spans="1:13" x14ac:dyDescent="0.25">
      <c r="A601" s="4">
        <f t="shared" si="62"/>
        <v>613</v>
      </c>
      <c r="B601" s="30">
        <v>43033</v>
      </c>
      <c r="C601" s="38" t="s">
        <v>616</v>
      </c>
      <c r="D601" s="42">
        <v>-60</v>
      </c>
      <c r="E601" s="41"/>
      <c r="F601" s="7" t="s">
        <v>7</v>
      </c>
      <c r="G601" s="8">
        <v>43033</v>
      </c>
      <c r="H601" s="52">
        <v>58889.2</v>
      </c>
      <c r="I601" s="7" t="s">
        <v>205</v>
      </c>
      <c r="J601" s="7">
        <f t="shared" si="63"/>
        <v>2017</v>
      </c>
      <c r="K601" s="7" t="s">
        <v>255</v>
      </c>
      <c r="L601" s="58">
        <f t="shared" si="64"/>
        <v>58889.200000000041</v>
      </c>
      <c r="M601" s="73">
        <f t="shared" si="61"/>
        <v>1</v>
      </c>
    </row>
    <row r="602" spans="1:13" x14ac:dyDescent="0.25">
      <c r="A602" s="4">
        <f t="shared" si="62"/>
        <v>614</v>
      </c>
      <c r="B602" s="30">
        <v>43040</v>
      </c>
      <c r="C602" s="38" t="s">
        <v>617</v>
      </c>
      <c r="D602" s="42"/>
      <c r="E602" s="41">
        <v>13104</v>
      </c>
      <c r="F602" s="7" t="s">
        <v>7</v>
      </c>
      <c r="G602" s="8">
        <v>43040</v>
      </c>
      <c r="H602" s="52">
        <v>71993.2</v>
      </c>
      <c r="I602" s="7" t="s">
        <v>561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73">
        <f t="shared" si="61"/>
        <v>1</v>
      </c>
    </row>
    <row r="603" spans="1:13" x14ac:dyDescent="0.25">
      <c r="A603" s="4">
        <f t="shared" si="62"/>
        <v>615</v>
      </c>
      <c r="B603" s="30">
        <v>43045</v>
      </c>
      <c r="C603" s="38" t="s">
        <v>618</v>
      </c>
      <c r="D603" s="42">
        <v>-1559.29</v>
      </c>
      <c r="E603" s="41"/>
      <c r="F603" s="7" t="s">
        <v>7</v>
      </c>
      <c r="G603" s="8">
        <v>43042</v>
      </c>
      <c r="H603" s="52"/>
      <c r="I603" s="7" t="s">
        <v>397</v>
      </c>
      <c r="J603" s="7">
        <f t="shared" si="63"/>
        <v>2017</v>
      </c>
      <c r="K603" s="7" t="s">
        <v>221</v>
      </c>
      <c r="L603" s="58">
        <f t="shared" ref="L603:L604" si="65">L602+D603+E603</f>
        <v>70433.910000000047</v>
      </c>
      <c r="M603" s="73" t="str">
        <f t="shared" si="61"/>
        <v/>
      </c>
    </row>
    <row r="604" spans="1:13" x14ac:dyDescent="0.25">
      <c r="A604" s="4">
        <f t="shared" si="62"/>
        <v>616</v>
      </c>
      <c r="B604" s="30">
        <v>43045</v>
      </c>
      <c r="C604" s="38" t="s">
        <v>619</v>
      </c>
      <c r="D604" s="42">
        <v>-1559.29</v>
      </c>
      <c r="E604" s="41"/>
      <c r="F604" s="7" t="s">
        <v>7</v>
      </c>
      <c r="G604" s="8">
        <v>43042</v>
      </c>
      <c r="H604" s="52"/>
      <c r="I604" s="7" t="s">
        <v>397</v>
      </c>
      <c r="J604" s="7">
        <f t="shared" si="63"/>
        <v>2017</v>
      </c>
      <c r="K604" s="7" t="s">
        <v>221</v>
      </c>
      <c r="L604" s="58">
        <f t="shared" si="65"/>
        <v>68874.620000000054</v>
      </c>
      <c r="M604" s="73" t="str">
        <f t="shared" si="61"/>
        <v/>
      </c>
    </row>
    <row r="605" spans="1:13" x14ac:dyDescent="0.25">
      <c r="A605" s="4">
        <f t="shared" si="62"/>
        <v>617</v>
      </c>
      <c r="B605" s="30">
        <v>43045</v>
      </c>
      <c r="C605" s="38" t="s">
        <v>620</v>
      </c>
      <c r="D605" s="42">
        <v>-252</v>
      </c>
      <c r="E605" s="41"/>
      <c r="F605" s="7" t="s">
        <v>7</v>
      </c>
      <c r="G605" s="8">
        <v>43045</v>
      </c>
      <c r="H605" s="52">
        <v>68622.62</v>
      </c>
      <c r="I605" s="7" t="s">
        <v>207</v>
      </c>
      <c r="J605" s="7">
        <f t="shared" si="63"/>
        <v>2017</v>
      </c>
      <c r="K605" s="7" t="s">
        <v>221</v>
      </c>
      <c r="L605" s="58">
        <f t="shared" ref="L605:L620" si="66">L604+D605+E605</f>
        <v>68622.620000000054</v>
      </c>
      <c r="M605" s="73" t="str">
        <f t="shared" si="61"/>
        <v/>
      </c>
    </row>
    <row r="606" spans="1:13" x14ac:dyDescent="0.25">
      <c r="A606" s="4">
        <f t="shared" si="62"/>
        <v>618</v>
      </c>
      <c r="B606" s="30">
        <v>43048</v>
      </c>
      <c r="C606" s="38" t="s">
        <v>621</v>
      </c>
      <c r="D606" s="42">
        <v>-60</v>
      </c>
      <c r="E606" s="41"/>
      <c r="F606" s="7" t="s">
        <v>7</v>
      </c>
      <c r="G606" s="8">
        <v>43048</v>
      </c>
      <c r="H606" s="52">
        <v>68562.62</v>
      </c>
      <c r="I606" s="7" t="s">
        <v>205</v>
      </c>
      <c r="J606" s="7">
        <f t="shared" si="63"/>
        <v>2017</v>
      </c>
      <c r="K606" s="7" t="s">
        <v>255</v>
      </c>
      <c r="L606" s="58">
        <f t="shared" si="66"/>
        <v>68562.620000000054</v>
      </c>
      <c r="M606" s="73" t="str">
        <f t="shared" si="61"/>
        <v/>
      </c>
    </row>
    <row r="607" spans="1:13" x14ac:dyDescent="0.25">
      <c r="A607" s="4">
        <f t="shared" si="62"/>
        <v>619</v>
      </c>
      <c r="B607" s="30">
        <v>43055</v>
      </c>
      <c r="C607" s="38" t="s">
        <v>622</v>
      </c>
      <c r="D607" s="42">
        <v>-60</v>
      </c>
      <c r="E607" s="41"/>
      <c r="F607" s="7" t="s">
        <v>7</v>
      </c>
      <c r="G607" s="8">
        <v>43055</v>
      </c>
      <c r="H607" s="52">
        <v>68502.62</v>
      </c>
      <c r="I607" s="7" t="s">
        <v>205</v>
      </c>
      <c r="J607" s="7">
        <f t="shared" si="63"/>
        <v>2017</v>
      </c>
      <c r="K607" s="7" t="s">
        <v>255</v>
      </c>
      <c r="L607" s="58">
        <f t="shared" si="66"/>
        <v>68502.620000000054</v>
      </c>
      <c r="M607" s="73" t="str">
        <f t="shared" si="61"/>
        <v/>
      </c>
    </row>
    <row r="608" spans="1:13" x14ac:dyDescent="0.25">
      <c r="A608" s="4">
        <f t="shared" si="62"/>
        <v>620</v>
      </c>
      <c r="B608" s="30">
        <v>43056</v>
      </c>
      <c r="C608" s="38" t="s">
        <v>560</v>
      </c>
      <c r="D608" s="42">
        <v>-38.86</v>
      </c>
      <c r="E608" s="41"/>
      <c r="F608" s="7" t="s">
        <v>7</v>
      </c>
      <c r="G608" s="8">
        <v>43055</v>
      </c>
      <c r="H608" s="52">
        <v>68463.759999999995</v>
      </c>
      <c r="I608" s="7" t="s">
        <v>206</v>
      </c>
      <c r="J608" s="7">
        <f t="shared" si="63"/>
        <v>2017</v>
      </c>
      <c r="K608" s="7" t="s">
        <v>221</v>
      </c>
      <c r="L608" s="58">
        <f t="shared" si="66"/>
        <v>68463.760000000053</v>
      </c>
      <c r="M608" s="73" t="str">
        <f t="shared" si="61"/>
        <v/>
      </c>
    </row>
    <row r="609" spans="1:13" x14ac:dyDescent="0.25">
      <c r="A609" s="4">
        <f t="shared" si="62"/>
        <v>621</v>
      </c>
      <c r="B609" s="30">
        <v>43059</v>
      </c>
      <c r="C609" s="38" t="s">
        <v>623</v>
      </c>
      <c r="D609" s="42">
        <v>-30</v>
      </c>
      <c r="E609" s="41"/>
      <c r="F609" s="7" t="s">
        <v>7</v>
      </c>
      <c r="G609" s="8">
        <v>43059</v>
      </c>
      <c r="H609" s="52">
        <v>68433.759999999995</v>
      </c>
      <c r="I609" s="7" t="s">
        <v>207</v>
      </c>
      <c r="J609" s="7">
        <f t="shared" si="63"/>
        <v>2017</v>
      </c>
      <c r="K609" s="7" t="s">
        <v>221</v>
      </c>
      <c r="L609" s="58">
        <f t="shared" si="66"/>
        <v>68433.760000000053</v>
      </c>
      <c r="M609" s="73" t="str">
        <f t="shared" si="61"/>
        <v/>
      </c>
    </row>
    <row r="610" spans="1:13" x14ac:dyDescent="0.25">
      <c r="A610" s="4">
        <f t="shared" si="62"/>
        <v>622</v>
      </c>
      <c r="B610" s="30">
        <v>43063</v>
      </c>
      <c r="C610" s="38" t="s">
        <v>624</v>
      </c>
      <c r="D610" s="42">
        <v>-2135</v>
      </c>
      <c r="E610" s="41"/>
      <c r="F610" s="7" t="s">
        <v>7</v>
      </c>
      <c r="G610" s="8">
        <v>43063</v>
      </c>
      <c r="H610" s="52">
        <v>66298.759999999995</v>
      </c>
      <c r="I610" s="7" t="s">
        <v>219</v>
      </c>
      <c r="J610" s="7">
        <f t="shared" si="63"/>
        <v>2017</v>
      </c>
      <c r="K610" s="7" t="s">
        <v>221</v>
      </c>
      <c r="L610" s="58">
        <f t="shared" si="66"/>
        <v>66298.760000000053</v>
      </c>
      <c r="M610" s="73" t="str">
        <f t="shared" si="61"/>
        <v/>
      </c>
    </row>
    <row r="611" spans="1:13" x14ac:dyDescent="0.25">
      <c r="A611" s="4">
        <f t="shared" si="62"/>
        <v>623</v>
      </c>
      <c r="B611" s="30">
        <v>43066</v>
      </c>
      <c r="C611" s="38" t="s">
        <v>625</v>
      </c>
      <c r="D611" s="42">
        <v>-8400</v>
      </c>
      <c r="E611" s="41"/>
      <c r="F611" s="7" t="s">
        <v>7</v>
      </c>
      <c r="G611" s="8">
        <v>43063</v>
      </c>
      <c r="H611" s="52"/>
      <c r="I611" s="7" t="s">
        <v>630</v>
      </c>
      <c r="J611" s="7">
        <f t="shared" si="63"/>
        <v>2017</v>
      </c>
      <c r="K611" s="7" t="s">
        <v>221</v>
      </c>
      <c r="L611" s="58">
        <f t="shared" si="66"/>
        <v>57898.760000000053</v>
      </c>
      <c r="M611" s="73" t="str">
        <f t="shared" si="61"/>
        <v/>
      </c>
    </row>
    <row r="612" spans="1:13" x14ac:dyDescent="0.25">
      <c r="A612" s="4">
        <f t="shared" si="62"/>
        <v>624</v>
      </c>
      <c r="B612" s="30">
        <v>43066</v>
      </c>
      <c r="C612" s="38" t="s">
        <v>626</v>
      </c>
      <c r="D612" s="42">
        <v>-60</v>
      </c>
      <c r="E612" s="41"/>
      <c r="F612" s="7" t="s">
        <v>7</v>
      </c>
      <c r="G612" s="8">
        <v>43066</v>
      </c>
      <c r="H612" s="52">
        <v>57838.76</v>
      </c>
      <c r="I612" s="7" t="s">
        <v>205</v>
      </c>
      <c r="J612" s="7">
        <f t="shared" si="63"/>
        <v>2017</v>
      </c>
      <c r="K612" s="7" t="s">
        <v>255</v>
      </c>
      <c r="L612" s="58">
        <f t="shared" si="66"/>
        <v>57838.760000000053</v>
      </c>
      <c r="M612" s="73" t="str">
        <f t="shared" si="61"/>
        <v/>
      </c>
    </row>
    <row r="613" spans="1:13" x14ac:dyDescent="0.25">
      <c r="A613" s="4">
        <f t="shared" si="62"/>
        <v>625</v>
      </c>
      <c r="B613" s="5">
        <v>43068</v>
      </c>
      <c r="C613" s="38" t="s">
        <v>627</v>
      </c>
      <c r="D613" s="42"/>
      <c r="E613" s="41">
        <v>11856</v>
      </c>
      <c r="F613" s="7" t="s">
        <v>7</v>
      </c>
      <c r="G613" s="8">
        <v>43068</v>
      </c>
      <c r="H613" s="70">
        <v>69694.759999999995</v>
      </c>
      <c r="I613" s="7" t="s">
        <v>561</v>
      </c>
      <c r="J613" s="7">
        <f t="shared" si="63"/>
        <v>2017</v>
      </c>
      <c r="K613" s="7" t="s">
        <v>221</v>
      </c>
      <c r="L613" s="58">
        <f t="shared" si="66"/>
        <v>69694.760000000053</v>
      </c>
      <c r="M613" s="73" t="str">
        <f t="shared" si="61"/>
        <v/>
      </c>
    </row>
    <row r="614" spans="1:13" x14ac:dyDescent="0.25">
      <c r="A614" s="4">
        <f t="shared" si="62"/>
        <v>626</v>
      </c>
      <c r="B614" s="5">
        <v>43070</v>
      </c>
      <c r="C614" s="10" t="s">
        <v>631</v>
      </c>
      <c r="D614" s="42">
        <v>-60</v>
      </c>
      <c r="E614" s="10"/>
      <c r="F614" s="7" t="s">
        <v>7</v>
      </c>
      <c r="G614" s="8">
        <v>43070</v>
      </c>
      <c r="H614" s="70">
        <v>69634.759999999995</v>
      </c>
      <c r="I614" s="7" t="s">
        <v>205</v>
      </c>
      <c r="J614" s="7">
        <f t="shared" si="63"/>
        <v>2017</v>
      </c>
      <c r="K614" s="7" t="s">
        <v>255</v>
      </c>
      <c r="L614" s="58">
        <f t="shared" si="66"/>
        <v>69634.760000000053</v>
      </c>
      <c r="M614" s="73" t="str">
        <f t="shared" si="61"/>
        <v/>
      </c>
    </row>
    <row r="615" spans="1:13" x14ac:dyDescent="0.25">
      <c r="A615" s="4">
        <f t="shared" si="62"/>
        <v>627</v>
      </c>
      <c r="B615" s="5">
        <v>43073</v>
      </c>
      <c r="C615" s="10" t="s">
        <v>632</v>
      </c>
      <c r="D615" s="42">
        <v>-1500</v>
      </c>
      <c r="E615" s="10"/>
      <c r="F615" s="7" t="s">
        <v>7</v>
      </c>
      <c r="G615" s="8">
        <v>43073</v>
      </c>
      <c r="H615" s="10"/>
      <c r="I615" s="7" t="s">
        <v>210</v>
      </c>
      <c r="J615" s="7">
        <f t="shared" si="63"/>
        <v>2017</v>
      </c>
      <c r="K615" s="7" t="s">
        <v>221</v>
      </c>
      <c r="L615" s="58">
        <f t="shared" si="66"/>
        <v>68134.760000000053</v>
      </c>
      <c r="M615" s="73" t="str">
        <f t="shared" si="61"/>
        <v/>
      </c>
    </row>
    <row r="616" spans="1:13" x14ac:dyDescent="0.25">
      <c r="A616" s="4">
        <f t="shared" si="62"/>
        <v>628</v>
      </c>
      <c r="B616" s="5">
        <v>43073</v>
      </c>
      <c r="C616" s="10" t="s">
        <v>633</v>
      </c>
      <c r="D616" s="42">
        <v>-3.23</v>
      </c>
      <c r="E616" s="10"/>
      <c r="F616" s="7" t="s">
        <v>7</v>
      </c>
      <c r="G616" s="8">
        <v>43069</v>
      </c>
      <c r="H616" s="70">
        <v>68131.53</v>
      </c>
      <c r="I616" s="7" t="s">
        <v>206</v>
      </c>
      <c r="J616" s="7">
        <f t="shared" si="63"/>
        <v>2017</v>
      </c>
      <c r="K616" s="7" t="s">
        <v>221</v>
      </c>
      <c r="L616" s="58">
        <f t="shared" si="66"/>
        <v>68131.530000000057</v>
      </c>
      <c r="M616" s="73" t="str">
        <f t="shared" si="61"/>
        <v/>
      </c>
    </row>
    <row r="617" spans="1:13" x14ac:dyDescent="0.25">
      <c r="A617" s="4">
        <f t="shared" si="62"/>
        <v>629</v>
      </c>
      <c r="B617" s="5">
        <v>43074</v>
      </c>
      <c r="C617" s="10" t="s">
        <v>634</v>
      </c>
      <c r="D617" s="42">
        <v>-252</v>
      </c>
      <c r="E617" s="10"/>
      <c r="F617" s="7" t="s">
        <v>7</v>
      </c>
      <c r="G617" s="8">
        <v>43074</v>
      </c>
      <c r="H617" s="70">
        <v>67879.53</v>
      </c>
      <c r="I617" s="7" t="s">
        <v>207</v>
      </c>
      <c r="J617" s="7">
        <f t="shared" si="63"/>
        <v>2017</v>
      </c>
      <c r="K617" s="7" t="s">
        <v>221</v>
      </c>
      <c r="L617" s="58">
        <f t="shared" si="66"/>
        <v>67879.530000000057</v>
      </c>
      <c r="M617" s="73" t="str">
        <f t="shared" si="61"/>
        <v/>
      </c>
    </row>
    <row r="618" spans="1:13" x14ac:dyDescent="0.25">
      <c r="A618" s="4">
        <f t="shared" si="62"/>
        <v>630</v>
      </c>
      <c r="B618" s="5">
        <v>43075</v>
      </c>
      <c r="C618" s="10" t="s">
        <v>635</v>
      </c>
      <c r="D618" s="42">
        <v>-38.700000000000003</v>
      </c>
      <c r="E618" s="10"/>
      <c r="F618" s="7" t="s">
        <v>7</v>
      </c>
      <c r="G618" s="8">
        <v>43075</v>
      </c>
      <c r="H618" s="70">
        <v>67840.83</v>
      </c>
      <c r="I618" s="7" t="s">
        <v>205</v>
      </c>
      <c r="J618" s="7">
        <f t="shared" si="63"/>
        <v>2017</v>
      </c>
      <c r="K618" s="7" t="s">
        <v>255</v>
      </c>
      <c r="L618" s="58">
        <f t="shared" si="66"/>
        <v>67840.83000000006</v>
      </c>
      <c r="M618" s="73" t="str">
        <f t="shared" si="61"/>
        <v/>
      </c>
    </row>
    <row r="619" spans="1:13" x14ac:dyDescent="0.25">
      <c r="A619" s="4">
        <f t="shared" si="62"/>
        <v>631</v>
      </c>
      <c r="B619" s="5">
        <v>43082</v>
      </c>
      <c r="C619" s="10" t="s">
        <v>636</v>
      </c>
      <c r="D619" s="42">
        <v>-60</v>
      </c>
      <c r="E619" s="10"/>
      <c r="F619" s="7" t="s">
        <v>7</v>
      </c>
      <c r="G619" s="8">
        <v>43082</v>
      </c>
      <c r="H619" s="70">
        <v>67780.83</v>
      </c>
      <c r="I619" s="7" t="s">
        <v>205</v>
      </c>
      <c r="J619" s="7">
        <f t="shared" si="63"/>
        <v>2017</v>
      </c>
      <c r="K619" s="7" t="s">
        <v>255</v>
      </c>
      <c r="L619" s="58">
        <f t="shared" si="66"/>
        <v>67780.83000000006</v>
      </c>
      <c r="M619" s="73" t="str">
        <f t="shared" si="61"/>
        <v/>
      </c>
    </row>
    <row r="620" spans="1:13" x14ac:dyDescent="0.25">
      <c r="A620" s="4">
        <f t="shared" si="62"/>
        <v>632</v>
      </c>
      <c r="B620" s="5">
        <v>43084</v>
      </c>
      <c r="C620" s="10" t="s">
        <v>637</v>
      </c>
      <c r="D620" s="42">
        <v>-1084</v>
      </c>
      <c r="E620" s="41"/>
      <c r="F620" s="7" t="s">
        <v>7</v>
      </c>
      <c r="G620" s="8">
        <v>43084</v>
      </c>
      <c r="H620" s="70">
        <v>66696.83</v>
      </c>
      <c r="I620" s="7" t="s">
        <v>219</v>
      </c>
      <c r="J620" s="7">
        <f t="shared" si="63"/>
        <v>2017</v>
      </c>
      <c r="K620" s="7" t="s">
        <v>221</v>
      </c>
      <c r="L620" s="58">
        <f t="shared" si="66"/>
        <v>66696.83000000006</v>
      </c>
      <c r="M620" s="73" t="str">
        <f t="shared" si="61"/>
        <v/>
      </c>
    </row>
    <row r="621" spans="1:13" x14ac:dyDescent="0.25">
      <c r="A621" s="4">
        <f t="shared" si="62"/>
        <v>633</v>
      </c>
      <c r="B621" s="5">
        <v>43087</v>
      </c>
      <c r="C621" s="10" t="s">
        <v>638</v>
      </c>
      <c r="D621" s="42">
        <v>-738</v>
      </c>
      <c r="E621" s="41"/>
      <c r="F621" s="7" t="s">
        <v>7</v>
      </c>
      <c r="G621" s="8">
        <v>43087</v>
      </c>
      <c r="H621" s="70">
        <v>65958.83</v>
      </c>
      <c r="I621" s="7" t="s">
        <v>219</v>
      </c>
      <c r="J621" s="7">
        <f t="shared" si="63"/>
        <v>2017</v>
      </c>
      <c r="K621" s="7" t="s">
        <v>221</v>
      </c>
      <c r="L621" s="58">
        <f t="shared" ref="L621:L629" si="67">L620+D621+E621</f>
        <v>65958.83000000006</v>
      </c>
      <c r="M621" s="73" t="str">
        <f t="shared" si="61"/>
        <v/>
      </c>
    </row>
    <row r="622" spans="1:13" x14ac:dyDescent="0.25">
      <c r="A622" s="4">
        <f t="shared" si="62"/>
        <v>634</v>
      </c>
      <c r="B622" s="5">
        <v>43088</v>
      </c>
      <c r="C622" s="10" t="s">
        <v>348</v>
      </c>
      <c r="D622" s="42">
        <v>-104.25</v>
      </c>
      <c r="E622" s="41"/>
      <c r="F622" s="7" t="s">
        <v>7</v>
      </c>
      <c r="G622" s="8">
        <v>43087</v>
      </c>
      <c r="H622" s="70"/>
      <c r="I622" s="7" t="s">
        <v>206</v>
      </c>
      <c r="J622" s="7">
        <f t="shared" si="63"/>
        <v>2017</v>
      </c>
      <c r="K622" s="7" t="s">
        <v>221</v>
      </c>
      <c r="L622" s="58">
        <f t="shared" si="67"/>
        <v>65854.58000000006</v>
      </c>
      <c r="M622" s="73" t="str">
        <f t="shared" si="61"/>
        <v/>
      </c>
    </row>
    <row r="623" spans="1:13" x14ac:dyDescent="0.25">
      <c r="A623" s="4">
        <f t="shared" si="62"/>
        <v>635</v>
      </c>
      <c r="B623" s="5">
        <v>43088</v>
      </c>
      <c r="C623" s="10" t="s">
        <v>560</v>
      </c>
      <c r="D623" s="42">
        <v>-38.86</v>
      </c>
      <c r="E623" s="41"/>
      <c r="F623" s="7" t="s">
        <v>7</v>
      </c>
      <c r="G623" s="8">
        <v>43087</v>
      </c>
      <c r="H623" s="70">
        <v>65815.72</v>
      </c>
      <c r="I623" s="7" t="s">
        <v>206</v>
      </c>
      <c r="J623" s="7">
        <f t="shared" si="63"/>
        <v>2017</v>
      </c>
      <c r="K623" s="7" t="s">
        <v>221</v>
      </c>
      <c r="L623" s="58">
        <f t="shared" si="67"/>
        <v>65815.720000000059</v>
      </c>
      <c r="M623" s="73" t="str">
        <f t="shared" si="61"/>
        <v/>
      </c>
    </row>
    <row r="624" spans="1:13" x14ac:dyDescent="0.25">
      <c r="A624" s="4">
        <f t="shared" si="62"/>
        <v>636</v>
      </c>
      <c r="B624" s="5">
        <v>43089</v>
      </c>
      <c r="C624" s="10" t="s">
        <v>639</v>
      </c>
      <c r="D624" s="42">
        <v>-30</v>
      </c>
      <c r="E624" s="41"/>
      <c r="F624" s="7" t="s">
        <v>7</v>
      </c>
      <c r="G624" s="8">
        <v>43089</v>
      </c>
      <c r="H624" s="70">
        <v>65785.72</v>
      </c>
      <c r="I624" s="7" t="s">
        <v>207</v>
      </c>
      <c r="J624" s="7">
        <f t="shared" si="63"/>
        <v>2017</v>
      </c>
      <c r="K624" s="7" t="s">
        <v>221</v>
      </c>
      <c r="L624" s="58">
        <f t="shared" si="67"/>
        <v>65785.720000000059</v>
      </c>
      <c r="M624" s="73" t="str">
        <f t="shared" si="61"/>
        <v/>
      </c>
    </row>
    <row r="625" spans="1:13" x14ac:dyDescent="0.25">
      <c r="A625" s="4">
        <f t="shared" si="62"/>
        <v>637</v>
      </c>
      <c r="B625" s="5">
        <v>43091</v>
      </c>
      <c r="C625" s="10" t="s">
        <v>640</v>
      </c>
      <c r="D625" s="42">
        <v>-60</v>
      </c>
      <c r="E625" s="41"/>
      <c r="F625" s="7" t="s">
        <v>7</v>
      </c>
      <c r="G625" s="8">
        <v>43091</v>
      </c>
      <c r="H625" s="70"/>
      <c r="I625" s="7" t="s">
        <v>205</v>
      </c>
      <c r="J625" s="7">
        <f t="shared" si="63"/>
        <v>2017</v>
      </c>
      <c r="K625" s="7" t="s">
        <v>255</v>
      </c>
      <c r="L625" s="58">
        <f t="shared" si="67"/>
        <v>65725.720000000059</v>
      </c>
      <c r="M625" s="73" t="str">
        <f t="shared" si="61"/>
        <v/>
      </c>
    </row>
    <row r="626" spans="1:13" x14ac:dyDescent="0.25">
      <c r="A626" s="4">
        <f t="shared" si="62"/>
        <v>638</v>
      </c>
      <c r="B626" s="5">
        <v>43091</v>
      </c>
      <c r="C626" s="10" t="s">
        <v>641</v>
      </c>
      <c r="D626" s="42"/>
      <c r="E626" s="41">
        <v>12480</v>
      </c>
      <c r="F626" s="7" t="s">
        <v>7</v>
      </c>
      <c r="G626" s="8">
        <v>43091</v>
      </c>
      <c r="H626" s="70">
        <v>78205.72</v>
      </c>
      <c r="I626" s="7" t="s">
        <v>561</v>
      </c>
      <c r="J626" s="7">
        <f t="shared" si="63"/>
        <v>2017</v>
      </c>
      <c r="K626" s="7" t="s">
        <v>221</v>
      </c>
      <c r="L626" s="58">
        <f t="shared" si="67"/>
        <v>78205.720000000059</v>
      </c>
      <c r="M626" s="73" t="str">
        <f t="shared" si="61"/>
        <v/>
      </c>
    </row>
    <row r="627" spans="1:13" x14ac:dyDescent="0.25">
      <c r="A627" s="4">
        <f t="shared" si="62"/>
        <v>639</v>
      </c>
      <c r="B627" s="5">
        <v>43098</v>
      </c>
      <c r="C627" s="10" t="s">
        <v>642</v>
      </c>
      <c r="D627" s="42">
        <v>-1927</v>
      </c>
      <c r="E627" s="41"/>
      <c r="F627" s="7" t="s">
        <v>7</v>
      </c>
      <c r="G627" s="8">
        <v>43098</v>
      </c>
      <c r="H627" s="70"/>
      <c r="I627" s="7" t="s">
        <v>219</v>
      </c>
      <c r="J627" s="7">
        <f t="shared" si="63"/>
        <v>2017</v>
      </c>
      <c r="K627" s="7" t="s">
        <v>221</v>
      </c>
      <c r="L627" s="58">
        <f t="shared" si="67"/>
        <v>76278.720000000059</v>
      </c>
      <c r="M627" s="73" t="str">
        <f t="shared" si="61"/>
        <v/>
      </c>
    </row>
    <row r="628" spans="1:13" x14ac:dyDescent="0.25">
      <c r="A628" s="4">
        <f t="shared" si="62"/>
        <v>640</v>
      </c>
      <c r="B628" s="5">
        <v>43098</v>
      </c>
      <c r="C628" s="10" t="s">
        <v>643</v>
      </c>
      <c r="D628" s="42">
        <v>-1408.56</v>
      </c>
      <c r="E628" s="41"/>
      <c r="F628" s="7" t="s">
        <v>7</v>
      </c>
      <c r="G628" s="8">
        <v>43097</v>
      </c>
      <c r="H628" s="70"/>
      <c r="I628" s="7" t="s">
        <v>251</v>
      </c>
      <c r="J628" s="7">
        <f t="shared" si="63"/>
        <v>2017</v>
      </c>
      <c r="K628" s="7" t="s">
        <v>221</v>
      </c>
      <c r="L628" s="58">
        <f t="shared" si="67"/>
        <v>74870.160000000062</v>
      </c>
      <c r="M628" s="73" t="str">
        <f t="shared" si="61"/>
        <v/>
      </c>
    </row>
    <row r="629" spans="1:13" x14ac:dyDescent="0.25">
      <c r="A629" s="4">
        <f t="shared" si="62"/>
        <v>641</v>
      </c>
      <c r="B629" s="5">
        <v>43098</v>
      </c>
      <c r="C629" s="10" t="s">
        <v>644</v>
      </c>
      <c r="D629" s="42">
        <v>-995.52</v>
      </c>
      <c r="E629" s="10"/>
      <c r="F629" s="7" t="s">
        <v>7</v>
      </c>
      <c r="G629" s="8">
        <v>43097</v>
      </c>
      <c r="H629" s="70">
        <v>73874.64</v>
      </c>
      <c r="I629" s="7" t="s">
        <v>251</v>
      </c>
      <c r="J629" s="7">
        <f t="shared" si="63"/>
        <v>2017</v>
      </c>
      <c r="K629" s="7" t="s">
        <v>221</v>
      </c>
      <c r="L629" s="58">
        <f t="shared" si="67"/>
        <v>73874.640000000058</v>
      </c>
      <c r="M629" s="73" t="str">
        <f t="shared" si="61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8"/>
  <sheetViews>
    <sheetView topLeftCell="A36" workbookViewId="0">
      <selection activeCell="B17" sqref="B17"/>
    </sheetView>
  </sheetViews>
  <sheetFormatPr baseColWidth="10" defaultRowHeight="15" x14ac:dyDescent="0.25"/>
  <cols>
    <col min="1" max="1" width="2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9.7907380826471255E-2</v>
      </c>
    </row>
    <row r="6" spans="1:7" x14ac:dyDescent="0.25">
      <c r="A6" s="28" t="s">
        <v>207</v>
      </c>
      <c r="B6" s="49">
        <v>-3654</v>
      </c>
      <c r="C6" s="49"/>
      <c r="D6" s="29">
        <v>3.2656784965438238E-2</v>
      </c>
      <c r="E6" s="29">
        <v>0</v>
      </c>
    </row>
    <row r="7" spans="1:7" x14ac:dyDescent="0.25">
      <c r="A7" s="28" t="s">
        <v>206</v>
      </c>
      <c r="B7" s="49">
        <v>-625.06000000000006</v>
      </c>
      <c r="C7" s="49"/>
      <c r="D7" s="29">
        <v>5.5863300521337778E-3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1.7874540210967836E-3</v>
      </c>
      <c r="E8" s="29">
        <v>1.5109163707788774E-3</v>
      </c>
      <c r="G8">
        <v>60000</v>
      </c>
    </row>
    <row r="9" spans="1:7" x14ac:dyDescent="0.25">
      <c r="A9" s="28" t="s">
        <v>219</v>
      </c>
      <c r="B9" s="49">
        <v>-24218</v>
      </c>
      <c r="C9" s="49">
        <v>13442</v>
      </c>
      <c r="D9" s="29">
        <v>0.2164428074146095</v>
      </c>
      <c r="E9" s="29">
        <v>0.10154868928004834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5.4517347643451895E-5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-21709.239999999998</v>
      </c>
      <c r="C11" s="49"/>
      <c r="D11" s="29">
        <v>0.19402134166477567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4.1216008545460186E-3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-1655.6500000000003</v>
      </c>
      <c r="C13" s="49"/>
      <c r="D13" s="29">
        <v>1.4796991250144451E-2</v>
      </c>
      <c r="E13" s="29">
        <v>0</v>
      </c>
    </row>
    <row r="14" spans="1:7" x14ac:dyDescent="0.25">
      <c r="A14" s="28" t="s">
        <v>251</v>
      </c>
      <c r="B14" s="49">
        <v>-2404.08</v>
      </c>
      <c r="C14" s="49"/>
      <c r="D14" s="29">
        <v>2.1485912315191775E-2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6.4348344759484208E-3</v>
      </c>
      <c r="E15" s="29">
        <v>0</v>
      </c>
    </row>
    <row r="16" spans="1:7" x14ac:dyDescent="0.25">
      <c r="A16" s="28" t="s">
        <v>345</v>
      </c>
      <c r="B16" s="49">
        <v>-47.96</v>
      </c>
      <c r="C16" s="49"/>
      <c r="D16" s="29">
        <v>4.286314742590087E-4</v>
      </c>
      <c r="E16" s="29">
        <v>0</v>
      </c>
    </row>
    <row r="17" spans="1:5" x14ac:dyDescent="0.25">
      <c r="A17" s="28" t="s">
        <v>372</v>
      </c>
      <c r="B17" s="49">
        <v>-12556</v>
      </c>
      <c r="C17" s="49"/>
      <c r="D17" s="29">
        <v>0.11221636344445607</v>
      </c>
      <c r="E17" s="29">
        <v>0</v>
      </c>
    </row>
    <row r="18" spans="1:5" x14ac:dyDescent="0.25">
      <c r="A18" s="28" t="s">
        <v>397</v>
      </c>
      <c r="B18" s="49">
        <v>-20325.16</v>
      </c>
      <c r="C18" s="49"/>
      <c r="D18" s="29">
        <v>0.18165144485717749</v>
      </c>
      <c r="E18" s="29">
        <v>0</v>
      </c>
    </row>
    <row r="19" spans="1:5" x14ac:dyDescent="0.25">
      <c r="A19" s="28" t="s">
        <v>408</v>
      </c>
      <c r="B19" s="49">
        <v>-3647.86</v>
      </c>
      <c r="C19" s="49"/>
      <c r="D19" s="29">
        <v>3.2601910126990562E-2</v>
      </c>
      <c r="E19" s="29">
        <v>0</v>
      </c>
    </row>
    <row r="20" spans="1:5" x14ac:dyDescent="0.25">
      <c r="A20" s="28" t="s">
        <v>407</v>
      </c>
      <c r="B20" s="49">
        <v>-9700</v>
      </c>
      <c r="C20" s="49"/>
      <c r="D20" s="29">
        <v>8.6691520023193996E-2</v>
      </c>
      <c r="E20" s="29">
        <v>0</v>
      </c>
    </row>
    <row r="21" spans="1:5" x14ac:dyDescent="0.25">
      <c r="A21" s="28" t="s">
        <v>538</v>
      </c>
      <c r="B21" s="49">
        <v>-55.3</v>
      </c>
      <c r="C21" s="49"/>
      <c r="D21" s="29">
        <v>4.9423103683326065E-4</v>
      </c>
      <c r="E21" s="29">
        <v>0</v>
      </c>
    </row>
    <row r="22" spans="1:5" x14ac:dyDescent="0.25">
      <c r="A22" s="28" t="s">
        <v>537</v>
      </c>
      <c r="B22" s="49">
        <v>-6.6</v>
      </c>
      <c r="C22" s="49"/>
      <c r="D22" s="29">
        <v>5.8985982696193853E-5</v>
      </c>
      <c r="E22" s="29">
        <v>0</v>
      </c>
    </row>
    <row r="23" spans="1:5" x14ac:dyDescent="0.25">
      <c r="A23" s="28" t="s">
        <v>535</v>
      </c>
      <c r="B23" s="49">
        <v>-224.4</v>
      </c>
      <c r="C23" s="49"/>
      <c r="D23" s="29">
        <v>2.0055234116705912E-3</v>
      </c>
      <c r="E23" s="29">
        <v>0</v>
      </c>
    </row>
    <row r="24" spans="1:5" x14ac:dyDescent="0.25">
      <c r="A24" s="28" t="s">
        <v>536</v>
      </c>
      <c r="B24" s="49">
        <v>-227.7</v>
      </c>
      <c r="C24" s="49"/>
      <c r="D24" s="29">
        <v>2.035016403018688E-3</v>
      </c>
      <c r="E24" s="29">
        <v>0</v>
      </c>
    </row>
    <row r="25" spans="1:5" x14ac:dyDescent="0.25">
      <c r="A25" s="28" t="s">
        <v>561</v>
      </c>
      <c r="B25" s="49"/>
      <c r="C25" s="49">
        <v>105768</v>
      </c>
      <c r="D25" s="29">
        <v>0</v>
      </c>
      <c r="E25" s="29">
        <v>0.79903301352270151</v>
      </c>
    </row>
    <row r="26" spans="1:5" x14ac:dyDescent="0.25">
      <c r="A26" s="28" t="s">
        <v>594</v>
      </c>
      <c r="B26" s="49">
        <v>-1046.71</v>
      </c>
      <c r="C26" s="49"/>
      <c r="D26" s="29">
        <v>9.3547299921110712E-3</v>
      </c>
      <c r="E26" s="29">
        <v>0</v>
      </c>
    </row>
    <row r="27" spans="1:5" x14ac:dyDescent="0.25">
      <c r="A27" s="28" t="s">
        <v>630</v>
      </c>
      <c r="B27" s="49">
        <v>-8400</v>
      </c>
      <c r="C27" s="49"/>
      <c r="D27" s="29">
        <v>7.5073068886064909E-2</v>
      </c>
      <c r="E27" s="29">
        <v>0</v>
      </c>
    </row>
    <row r="28" spans="1:5" x14ac:dyDescent="0.25">
      <c r="A28" s="28" t="s">
        <v>223</v>
      </c>
      <c r="B28" s="49">
        <v>-111890.99</v>
      </c>
      <c r="C28" s="49">
        <v>132370</v>
      </c>
      <c r="D28" s="29">
        <v>1</v>
      </c>
      <c r="E28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Pasteau Laurent (EXT)</cp:lastModifiedBy>
  <cp:lastPrinted>2017-11-30T16:37:15Z</cp:lastPrinted>
  <dcterms:created xsi:type="dcterms:W3CDTF">2014-04-05T16:38:59Z</dcterms:created>
  <dcterms:modified xsi:type="dcterms:W3CDTF">2018-01-05T16:29:06Z</dcterms:modified>
</cp:coreProperties>
</file>