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>
    <definedName hidden="1" localSheetId="0" name="_xlnm._FilterDatabase">'Respostas ao formulário 1'!$A$1:$M$28</definedName>
  </definedNames>
  <calcPr/>
  <extLst>
    <ext uri="GoogleSheetsCustomDataVersion2">
      <go:sheetsCustomData xmlns:go="http://customooxmlschemas.google.com/" r:id="rId5" roundtripDataChecksum="hHhm9IHAh/4KCl4bSyndEXY39BIOzjtvSyv9WQoHNmc="/>
    </ext>
  </extLst>
</workbook>
</file>

<file path=xl/sharedStrings.xml><?xml version="1.0" encoding="utf-8"?>
<sst xmlns="http://schemas.openxmlformats.org/spreadsheetml/2006/main" count="149" uniqueCount="116">
  <si>
    <t>Carimbo de data/hora</t>
  </si>
  <si>
    <t>Endereço de e-mail</t>
  </si>
  <si>
    <t>Nome Completo:</t>
  </si>
  <si>
    <t xml:space="preserve">Qual seu curso? </t>
  </si>
  <si>
    <t>1- Didática utilizada:</t>
  </si>
  <si>
    <t>2- Material utilizado:</t>
  </si>
  <si>
    <t>3- Organização do tempo:</t>
  </si>
  <si>
    <t>4- Como você julga seu nível de conhecimento na acerca do tema após o minicurso:</t>
  </si>
  <si>
    <t>5- Dos conhecimentos expostos durante o curso, o quanto você conseguiu aprender:</t>
  </si>
  <si>
    <t>6 - O quanto você foi incentivado pelo curso a buscar novos conhecimentos:</t>
  </si>
  <si>
    <t>7- O quanto suas expectativas foram atendidas nesse minicurso?</t>
  </si>
  <si>
    <t>8- O quanto esse minicurso agregou no seu conhecimento.</t>
  </si>
  <si>
    <t>alberto_almeida_13@hotmail.com</t>
  </si>
  <si>
    <t xml:space="preserve">Alberto Carneiro de Almeida </t>
  </si>
  <si>
    <t>Engenharia de Computação.</t>
  </si>
  <si>
    <t>andresthebald@gmail.com</t>
  </si>
  <si>
    <t>andre souza thebald</t>
  </si>
  <si>
    <t>Técnico em Informática.</t>
  </si>
  <si>
    <t>antonio-almeida11@hotmail.com</t>
  </si>
  <si>
    <t>Antonio Rodrigues de Almeida Filho</t>
  </si>
  <si>
    <t>Engenharia de Controle e Automação.</t>
  </si>
  <si>
    <t>arthur.goncalvestezza@gmail.com</t>
  </si>
  <si>
    <t xml:space="preserve">Arthur Teza Gonçalves </t>
  </si>
  <si>
    <t>bernardogomes146@gmail.com</t>
  </si>
  <si>
    <t xml:space="preserve">Bernardo Gomes De Aguiar </t>
  </si>
  <si>
    <t>andyprivtpwk@gmail.com</t>
  </si>
  <si>
    <t xml:space="preserve">Camilla Ribeiro de jesus </t>
  </si>
  <si>
    <t>catarina.goncalves051@gmail.com</t>
  </si>
  <si>
    <t xml:space="preserve">Catarina Rodrigues Gonçalves </t>
  </si>
  <si>
    <t>daviferrarez@gmail.com</t>
  </si>
  <si>
    <t xml:space="preserve">Davi Santos Ferrarez </t>
  </si>
  <si>
    <t>ellenmonteiro000@gmail.com</t>
  </si>
  <si>
    <t>Ellen Monteiro dos Santos</t>
  </si>
  <si>
    <t>gabriel_mendonca1997@hotmail.com</t>
  </si>
  <si>
    <t xml:space="preserve">Gabriel José Carvalho Mendonça </t>
  </si>
  <si>
    <t>gersonfernandesribeiro48@gmail.com</t>
  </si>
  <si>
    <t xml:space="preserve">Gerson Fernandes Ribeiro </t>
  </si>
  <si>
    <t>inaciomatiasleonardo@gmail.com</t>
  </si>
  <si>
    <t>Inácio Matias Leonardo Lopes</t>
  </si>
  <si>
    <t>jonathan775512@gmail.com</t>
  </si>
  <si>
    <t xml:space="preserve">Jonathan Silva faria almeida </t>
  </si>
  <si>
    <t>lauracruzsilva@gmail.com</t>
  </si>
  <si>
    <t xml:space="preserve">Laura Cruz da Silva </t>
  </si>
  <si>
    <t>leleribeirosantos@gmail.com</t>
  </si>
  <si>
    <t xml:space="preserve">Letícia Ribeiro Santos </t>
  </si>
  <si>
    <t>lucassolid20@gmail.com</t>
  </si>
  <si>
    <t xml:space="preserve">Lucas Bruno Alves </t>
  </si>
  <si>
    <t>lcruzrezende@gmail.com</t>
  </si>
  <si>
    <t xml:space="preserve">Lucas da Cruz Rezende </t>
  </si>
  <si>
    <t>marcosvckta@gmail.com</t>
  </si>
  <si>
    <t xml:space="preserve">Marcos Vinícius Carvalho Almeida </t>
  </si>
  <si>
    <t>matheusazvdoliveira@gmail.com</t>
  </si>
  <si>
    <t xml:space="preserve">Matheus Azevedo Vargas de Oliveira </t>
  </si>
  <si>
    <t>murilomurilomarques27@gmail.com</t>
  </si>
  <si>
    <t>Murilo Marques da Silva</t>
  </si>
  <si>
    <t>luaniasmin@hotmail.com</t>
  </si>
  <si>
    <t xml:space="preserve">Natália Botelho Gomes Fávaro </t>
  </si>
  <si>
    <t>pedrohazpaulareis@gmail.com</t>
  </si>
  <si>
    <t xml:space="preserve">Pedro Henrique Azevedo de Paula Reis </t>
  </si>
  <si>
    <t>souzarafael30@hotmail.com</t>
  </si>
  <si>
    <t xml:space="preserve">Rafael Junqueira de Souza </t>
  </si>
  <si>
    <t>renanrocha529@gmail.com</t>
  </si>
  <si>
    <t>Renan Rocha de Almeida</t>
  </si>
  <si>
    <t>sofiacosta2000@gmail.com</t>
  </si>
  <si>
    <t>Sofia Costa de Oliveira</t>
  </si>
  <si>
    <t>yagomarino@hotmail.com</t>
  </si>
  <si>
    <t xml:space="preserve">Yago Antoniolli Marino </t>
  </si>
  <si>
    <t xml:space="preserve">público atendido </t>
  </si>
  <si>
    <t>Didática utilizada</t>
  </si>
  <si>
    <t>Material utilizado</t>
  </si>
  <si>
    <t xml:space="preserve">Graduação </t>
  </si>
  <si>
    <t>Técnico</t>
  </si>
  <si>
    <t>Muito ruim</t>
  </si>
  <si>
    <t>Ruim</t>
  </si>
  <si>
    <t>Mediana</t>
  </si>
  <si>
    <t>Boa</t>
  </si>
  <si>
    <t>Muito boa</t>
  </si>
  <si>
    <t>Mediano</t>
  </si>
  <si>
    <t>Bom</t>
  </si>
  <si>
    <t>Muito bom</t>
  </si>
  <si>
    <t>Total: 26</t>
  </si>
  <si>
    <t>Organização do tempo</t>
  </si>
  <si>
    <t>Como você julga seu nível de conhecimento na acerca do tema após o minicurso</t>
  </si>
  <si>
    <t>Curso</t>
  </si>
  <si>
    <t>Muito mal organizado</t>
  </si>
  <si>
    <t>Mal organizado</t>
  </si>
  <si>
    <t>Razoável</t>
  </si>
  <si>
    <t>Satisfatório</t>
  </si>
  <si>
    <t>Muito satisfatório</t>
  </si>
  <si>
    <t>Engenharia de Computação</t>
  </si>
  <si>
    <t>Engenharia de Controle e Automação</t>
  </si>
  <si>
    <t>Técnico em Informatica</t>
  </si>
  <si>
    <t>Dos conhecimentos expostos durante o curso, o quanto você conseguiu aprender</t>
  </si>
  <si>
    <t>O quanto você foi incentivado pelo curso a buscar novos conhecimentos</t>
  </si>
  <si>
    <t>Técnico em Mecânica</t>
  </si>
  <si>
    <t>Aprendi muito pouco</t>
  </si>
  <si>
    <t>Aprendi pouco</t>
  </si>
  <si>
    <t>Aprendi razoável</t>
  </si>
  <si>
    <t>Aprendi bem</t>
  </si>
  <si>
    <t>Aprendi muito bem</t>
  </si>
  <si>
    <t>Muito pouco incentivado</t>
  </si>
  <si>
    <t>Pouco incentivado</t>
  </si>
  <si>
    <t>Incentivado razoável</t>
  </si>
  <si>
    <t>incentivado</t>
  </si>
  <si>
    <t>Muito incentivado</t>
  </si>
  <si>
    <t>Técnico em Eletrotécnica</t>
  </si>
  <si>
    <t>Técnico em Eletromecânica</t>
  </si>
  <si>
    <t>O quanto suas expectativas foram atendidas nesse minicurso?</t>
  </si>
  <si>
    <t>Muito pouco atendida</t>
  </si>
  <si>
    <t>Pouco atendida</t>
  </si>
  <si>
    <t>Atendida razoável</t>
  </si>
  <si>
    <t>Atendida</t>
  </si>
  <si>
    <t>Muito atendida</t>
  </si>
  <si>
    <t xml:space="preserve">Muito pouco </t>
  </si>
  <si>
    <t>Pouco</t>
  </si>
  <si>
    <t>Extremamente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</si>
</sst>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  <font>
      <u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 vertical="center"/>
    </xf>
    <xf borderId="0" fillId="0" fontId="4" numFmtId="0" xfId="0" applyFont="1"/>
    <xf borderId="1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Publico Atendido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1'!$A$31:$B$31</c:f>
            </c:strRef>
          </c:cat>
          <c:val>
            <c:numRef>
              <c:f>'Respostas ao formulário 1'!$A$32:$B$32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Cursos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1'!$A$36:$A$41</c:f>
            </c:strRef>
          </c:cat>
          <c:val>
            <c:numRef>
              <c:f>'Respostas ao formulário 1'!$B$36:$B$41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Didática utilizada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1'!$D$31:$H$31</c:f>
            </c:strRef>
          </c:cat>
          <c:val>
            <c:numRef>
              <c:f>'Respostas ao formulário 1'!$D$32:$H$32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Material utilizado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1'!$J$31:$N$31</c:f>
            </c:strRef>
          </c:cat>
          <c:val>
            <c:numRef>
              <c:f>'Respostas ao formulário 1'!$J$32:$N$32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Organização do tempo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1'!$D$35:$H$35</c:f>
            </c:strRef>
          </c:cat>
          <c:val>
            <c:numRef>
              <c:f>'Respostas ao formulário 1'!$D$36:$H$36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Nivél de conhecimento após minicurso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1'!$J$35:$N$35</c:f>
            </c:strRef>
          </c:cat>
          <c:val>
            <c:numRef>
              <c:f>'Respostas ao formulário 1'!$J$36:$N$36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Aprendizado após minicurso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1'!$D$39:$H$39</c:f>
            </c:strRef>
          </c:cat>
          <c:val>
            <c:numRef>
              <c:f>'Respostas ao formulário 1'!$D$40:$H$40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Incentivo para buscar novos conhecimentos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1'!$J$39:$N$39</c:f>
            </c:strRef>
          </c:cat>
          <c:val>
            <c:numRef>
              <c:f>'Respostas ao formulário 1'!$J$40:$N$40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Expectativas atendidas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1'!$D$43:$H$43</c:f>
            </c:strRef>
          </c:cat>
          <c:val>
            <c:numRef>
              <c:f>'Respostas ao formulário 1'!$D$44:$H$44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Quanto o minicurso agregou no conhecimento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1'!$J$43:$N$43</c:f>
            </c:strRef>
          </c:cat>
          <c:val>
            <c:numRef>
              <c:f>'Respostas ao formulário 1'!$J$44:$N$44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0</xdr:rowOff>
    </xdr:from>
    <xdr:ext cx="5229225" cy="2743200"/>
    <xdr:graphicFrame>
      <xdr:nvGraphicFramePr>
        <xdr:cNvPr id="134643069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304800</xdr:colOff>
      <xdr:row>45</xdr:row>
      <xdr:rowOff>28575</xdr:rowOff>
    </xdr:from>
    <xdr:ext cx="5219700" cy="2743200"/>
    <xdr:graphicFrame>
      <xdr:nvGraphicFramePr>
        <xdr:cNvPr id="21188481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104775</xdr:colOff>
      <xdr:row>45</xdr:row>
      <xdr:rowOff>38100</xdr:rowOff>
    </xdr:from>
    <xdr:ext cx="5267325" cy="2743200"/>
    <xdr:graphicFrame>
      <xdr:nvGraphicFramePr>
        <xdr:cNvPr id="6310621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1133475</xdr:colOff>
      <xdr:row>45</xdr:row>
      <xdr:rowOff>19050</xdr:rowOff>
    </xdr:from>
    <xdr:ext cx="5295900" cy="2743200"/>
    <xdr:graphicFrame>
      <xdr:nvGraphicFramePr>
        <xdr:cNvPr id="172107268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314325</xdr:colOff>
      <xdr:row>59</xdr:row>
      <xdr:rowOff>123825</xdr:rowOff>
    </xdr:from>
    <xdr:ext cx="5219700" cy="2743200"/>
    <xdr:graphicFrame>
      <xdr:nvGraphicFramePr>
        <xdr:cNvPr id="184676086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114300</xdr:colOff>
      <xdr:row>59</xdr:row>
      <xdr:rowOff>123825</xdr:rowOff>
    </xdr:from>
    <xdr:ext cx="5267325" cy="2743200"/>
    <xdr:graphicFrame>
      <xdr:nvGraphicFramePr>
        <xdr:cNvPr id="17857360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1143000</xdr:colOff>
      <xdr:row>59</xdr:row>
      <xdr:rowOff>123825</xdr:rowOff>
    </xdr:from>
    <xdr:ext cx="5295900" cy="2743200"/>
    <xdr:graphicFrame>
      <xdr:nvGraphicFramePr>
        <xdr:cNvPr id="124665881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685800</xdr:colOff>
      <xdr:row>75</xdr:row>
      <xdr:rowOff>0</xdr:rowOff>
    </xdr:from>
    <xdr:ext cx="5305425" cy="2743200"/>
    <xdr:graphicFrame>
      <xdr:nvGraphicFramePr>
        <xdr:cNvPr id="10695982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685800</xdr:colOff>
      <xdr:row>75</xdr:row>
      <xdr:rowOff>9525</xdr:rowOff>
    </xdr:from>
    <xdr:ext cx="5314950" cy="2743200"/>
    <xdr:graphicFrame>
      <xdr:nvGraphicFramePr>
        <xdr:cNvPr id="186348413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9525</xdr:colOff>
      <xdr:row>59</xdr:row>
      <xdr:rowOff>152400</xdr:rowOff>
    </xdr:from>
    <xdr:ext cx="5229225" cy="2743200"/>
    <xdr:graphicFrame>
      <xdr:nvGraphicFramePr>
        <xdr:cNvPr id="93780389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0"/>
    <col customWidth="1" min="2" max="2" width="18.88"/>
    <col customWidth="1" min="3" max="3" width="30.88"/>
    <col customWidth="1" min="4" max="4" width="18.88"/>
    <col customWidth="1" min="5" max="5" width="19.63"/>
    <col customWidth="1" min="6" max="6" width="19.5"/>
    <col customWidth="1" min="7" max="7" width="18.88"/>
    <col customWidth="1" min="8" max="8" width="70.38"/>
    <col customWidth="1" min="9" max="9" width="71.25"/>
    <col customWidth="1" min="10" max="10" width="12.25"/>
    <col customWidth="1" min="11" max="11" width="9.0"/>
    <col customWidth="1" min="12" max="12" width="50.5"/>
    <col customWidth="1" min="13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>
        <v>44819.41868145834</v>
      </c>
      <c r="B2" s="1" t="s">
        <v>12</v>
      </c>
      <c r="C2" s="1" t="s">
        <v>13</v>
      </c>
      <c r="D2" s="1" t="s">
        <v>14</v>
      </c>
      <c r="E2" s="1">
        <v>5.0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1">
        <v>5.0</v>
      </c>
      <c r="L2" s="1">
        <v>5.0</v>
      </c>
    </row>
    <row r="3" ht="15.75" customHeight="1">
      <c r="A3" s="2">
        <v>44819.41896207176</v>
      </c>
      <c r="B3" s="1" t="s">
        <v>15</v>
      </c>
      <c r="C3" s="1" t="s">
        <v>16</v>
      </c>
      <c r="D3" s="1" t="s">
        <v>17</v>
      </c>
      <c r="E3" s="1">
        <v>5.0</v>
      </c>
      <c r="F3" s="1">
        <v>5.0</v>
      </c>
      <c r="G3" s="1">
        <v>5.0</v>
      </c>
      <c r="H3" s="1">
        <v>5.0</v>
      </c>
      <c r="I3" s="1">
        <v>5.0</v>
      </c>
      <c r="J3" s="1">
        <v>4.0</v>
      </c>
      <c r="K3" s="1">
        <v>5.0</v>
      </c>
      <c r="L3" s="1">
        <v>5.0</v>
      </c>
    </row>
    <row r="4" ht="15.75" customHeight="1">
      <c r="A4" s="2">
        <v>44819.418692430554</v>
      </c>
      <c r="B4" s="1" t="s">
        <v>18</v>
      </c>
      <c r="C4" s="1" t="s">
        <v>19</v>
      </c>
      <c r="D4" s="1" t="s">
        <v>20</v>
      </c>
      <c r="E4" s="1">
        <v>4.0</v>
      </c>
      <c r="F4" s="1">
        <v>5.0</v>
      </c>
      <c r="G4" s="1">
        <v>5.0</v>
      </c>
      <c r="H4" s="1">
        <v>5.0</v>
      </c>
      <c r="I4" s="1">
        <v>5.0</v>
      </c>
      <c r="J4" s="1">
        <v>5.0</v>
      </c>
      <c r="K4" s="1">
        <v>5.0</v>
      </c>
      <c r="L4" s="1">
        <v>5.0</v>
      </c>
    </row>
    <row r="5" ht="15.75" customHeight="1">
      <c r="A5" s="2">
        <v>44819.41190010417</v>
      </c>
      <c r="B5" s="1" t="s">
        <v>21</v>
      </c>
      <c r="C5" s="1" t="s">
        <v>22</v>
      </c>
      <c r="D5" s="1" t="s">
        <v>17</v>
      </c>
      <c r="E5" s="1">
        <v>5.0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5.0</v>
      </c>
      <c r="L5" s="1">
        <v>5.0</v>
      </c>
    </row>
    <row r="6" ht="15.75" customHeight="1">
      <c r="A6" s="2">
        <v>44819.41832170139</v>
      </c>
      <c r="B6" s="1" t="s">
        <v>23</v>
      </c>
      <c r="C6" s="1" t="s">
        <v>24</v>
      </c>
      <c r="D6" s="1" t="s">
        <v>17</v>
      </c>
      <c r="E6" s="1">
        <v>5.0</v>
      </c>
      <c r="F6" s="1">
        <v>5.0</v>
      </c>
      <c r="G6" s="1">
        <v>4.0</v>
      </c>
      <c r="H6" s="1">
        <v>3.0</v>
      </c>
      <c r="I6" s="1">
        <v>4.0</v>
      </c>
      <c r="J6" s="1">
        <v>5.0</v>
      </c>
      <c r="K6" s="1">
        <v>5.0</v>
      </c>
      <c r="L6" s="1">
        <v>5.0</v>
      </c>
    </row>
    <row r="7" ht="15.75" customHeight="1">
      <c r="A7" s="2">
        <v>44819.42112300926</v>
      </c>
      <c r="B7" s="1" t="s">
        <v>25</v>
      </c>
      <c r="C7" s="1" t="s">
        <v>26</v>
      </c>
      <c r="D7" s="1" t="s">
        <v>17</v>
      </c>
      <c r="E7" s="1">
        <v>5.0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5.0</v>
      </c>
      <c r="L7" s="1">
        <v>5.0</v>
      </c>
    </row>
    <row r="8" ht="15.75" customHeight="1">
      <c r="A8" s="2">
        <v>44819.41427913195</v>
      </c>
      <c r="B8" s="1" t="s">
        <v>27</v>
      </c>
      <c r="C8" s="1" t="s">
        <v>28</v>
      </c>
      <c r="D8" s="1" t="s">
        <v>14</v>
      </c>
      <c r="E8" s="1">
        <v>5.0</v>
      </c>
      <c r="F8" s="1">
        <v>5.0</v>
      </c>
      <c r="G8" s="1">
        <v>5.0</v>
      </c>
      <c r="H8" s="1">
        <v>3.0</v>
      </c>
      <c r="I8" s="1">
        <v>3.0</v>
      </c>
      <c r="J8" s="1">
        <v>5.0</v>
      </c>
      <c r="K8" s="1">
        <v>4.0</v>
      </c>
      <c r="L8" s="1">
        <v>3.0</v>
      </c>
    </row>
    <row r="9" ht="15.75" customHeight="1">
      <c r="A9" s="2">
        <v>44819.416709375</v>
      </c>
      <c r="B9" s="1" t="s">
        <v>29</v>
      </c>
      <c r="C9" s="1" t="s">
        <v>30</v>
      </c>
      <c r="D9" s="1" t="s">
        <v>14</v>
      </c>
      <c r="E9" s="1">
        <v>5.0</v>
      </c>
      <c r="F9" s="1">
        <v>4.0</v>
      </c>
      <c r="G9" s="1">
        <v>4.0</v>
      </c>
      <c r="H9" s="1">
        <v>2.0</v>
      </c>
      <c r="I9" s="1">
        <v>2.0</v>
      </c>
      <c r="J9" s="1">
        <v>3.0</v>
      </c>
      <c r="K9" s="1">
        <v>4.0</v>
      </c>
      <c r="L9" s="1">
        <v>3.0</v>
      </c>
    </row>
    <row r="10" ht="15.75" customHeight="1">
      <c r="A10" s="2">
        <v>44819.420550752315</v>
      </c>
      <c r="B10" s="1" t="s">
        <v>31</v>
      </c>
      <c r="C10" s="1" t="s">
        <v>32</v>
      </c>
      <c r="D10" s="1" t="s">
        <v>17</v>
      </c>
      <c r="E10" s="1">
        <v>4.0</v>
      </c>
      <c r="F10" s="1">
        <v>5.0</v>
      </c>
      <c r="G10" s="1">
        <v>5.0</v>
      </c>
      <c r="H10" s="1">
        <v>4.0</v>
      </c>
      <c r="I10" s="1">
        <v>4.0</v>
      </c>
      <c r="J10" s="1">
        <v>5.0</v>
      </c>
      <c r="K10" s="1">
        <v>4.0</v>
      </c>
      <c r="L10" s="1">
        <v>4.0</v>
      </c>
    </row>
    <row r="11" ht="15.75" customHeight="1">
      <c r="A11" s="2">
        <v>44819.41015872685</v>
      </c>
      <c r="B11" s="1" t="s">
        <v>33</v>
      </c>
      <c r="C11" s="1" t="s">
        <v>34</v>
      </c>
      <c r="D11" s="1" t="s">
        <v>20</v>
      </c>
      <c r="E11" s="1">
        <v>5.0</v>
      </c>
      <c r="F11" s="1">
        <v>5.0</v>
      </c>
      <c r="G11" s="1">
        <v>5.0</v>
      </c>
      <c r="H11" s="1">
        <v>5.0</v>
      </c>
      <c r="I11" s="1">
        <v>4.0</v>
      </c>
      <c r="J11" s="1">
        <v>5.0</v>
      </c>
      <c r="K11" s="1">
        <v>5.0</v>
      </c>
      <c r="L11" s="1">
        <v>5.0</v>
      </c>
    </row>
    <row r="12" ht="15.75" customHeight="1">
      <c r="A12" s="2">
        <v>44819.42537508102</v>
      </c>
      <c r="B12" s="1" t="s">
        <v>35</v>
      </c>
      <c r="C12" s="1" t="s">
        <v>36</v>
      </c>
      <c r="D12" s="1" t="s">
        <v>20</v>
      </c>
      <c r="E12" s="1">
        <v>5.0</v>
      </c>
      <c r="F12" s="1">
        <v>5.0</v>
      </c>
      <c r="G12" s="1">
        <v>5.0</v>
      </c>
      <c r="H12" s="1">
        <v>3.0</v>
      </c>
      <c r="I12" s="1">
        <v>5.0</v>
      </c>
      <c r="J12" s="1">
        <v>5.0</v>
      </c>
      <c r="K12" s="1">
        <v>5.0</v>
      </c>
      <c r="L12" s="1">
        <v>5.0</v>
      </c>
    </row>
    <row r="13" ht="15.75" customHeight="1">
      <c r="A13" s="2">
        <v>44819.415168067135</v>
      </c>
      <c r="B13" s="1" t="s">
        <v>37</v>
      </c>
      <c r="C13" s="1" t="s">
        <v>38</v>
      </c>
      <c r="D13" s="1" t="s">
        <v>17</v>
      </c>
      <c r="E13" s="1">
        <v>5.0</v>
      </c>
      <c r="F13" s="1">
        <v>5.0</v>
      </c>
      <c r="G13" s="1">
        <v>5.0</v>
      </c>
      <c r="H13" s="1">
        <v>4.0</v>
      </c>
      <c r="I13" s="1">
        <v>4.0</v>
      </c>
      <c r="J13" s="1">
        <v>5.0</v>
      </c>
      <c r="K13" s="1">
        <v>5.0</v>
      </c>
      <c r="L13" s="1">
        <v>5.0</v>
      </c>
    </row>
    <row r="14" ht="15.75" customHeight="1">
      <c r="A14" s="2">
        <v>44819.424831805554</v>
      </c>
      <c r="B14" s="1" t="s">
        <v>39</v>
      </c>
      <c r="C14" s="1" t="s">
        <v>40</v>
      </c>
      <c r="D14" s="1" t="s">
        <v>20</v>
      </c>
      <c r="E14" s="1">
        <v>5.0</v>
      </c>
      <c r="F14" s="1">
        <v>5.0</v>
      </c>
      <c r="G14" s="1">
        <v>5.0</v>
      </c>
      <c r="H14" s="1">
        <v>5.0</v>
      </c>
      <c r="I14" s="1">
        <v>5.0</v>
      </c>
      <c r="J14" s="1">
        <v>5.0</v>
      </c>
      <c r="K14" s="1">
        <v>5.0</v>
      </c>
      <c r="L14" s="1">
        <v>5.0</v>
      </c>
    </row>
    <row r="15" ht="15.75" customHeight="1">
      <c r="A15" s="2">
        <v>44819.4224706713</v>
      </c>
      <c r="B15" s="1" t="s">
        <v>41</v>
      </c>
      <c r="C15" s="1" t="s">
        <v>42</v>
      </c>
      <c r="D15" s="1" t="s">
        <v>14</v>
      </c>
      <c r="E15" s="1">
        <v>5.0</v>
      </c>
      <c r="F15" s="1">
        <v>5.0</v>
      </c>
      <c r="G15" s="1">
        <v>5.0</v>
      </c>
      <c r="H15" s="1">
        <v>3.0</v>
      </c>
      <c r="I15" s="1">
        <v>5.0</v>
      </c>
      <c r="J15" s="1">
        <v>5.0</v>
      </c>
      <c r="K15" s="1">
        <v>5.0</v>
      </c>
      <c r="L15" s="1">
        <v>5.0</v>
      </c>
    </row>
    <row r="16" ht="15.75" customHeight="1">
      <c r="A16" s="2">
        <v>44819.42172506945</v>
      </c>
      <c r="B16" s="1" t="s">
        <v>43</v>
      </c>
      <c r="C16" s="1" t="s">
        <v>44</v>
      </c>
      <c r="D16" s="1" t="s">
        <v>20</v>
      </c>
      <c r="E16" s="1">
        <v>5.0</v>
      </c>
      <c r="F16" s="1">
        <v>5.0</v>
      </c>
      <c r="G16" s="1">
        <v>5.0</v>
      </c>
      <c r="H16" s="1">
        <v>2.0</v>
      </c>
      <c r="I16" s="1">
        <v>3.0</v>
      </c>
      <c r="J16" s="1">
        <v>3.0</v>
      </c>
      <c r="K16" s="1">
        <v>5.0</v>
      </c>
      <c r="L16" s="1">
        <v>5.0</v>
      </c>
    </row>
    <row r="17" ht="15.75" customHeight="1">
      <c r="A17" s="2">
        <v>44819.415355324076</v>
      </c>
      <c r="B17" s="1" t="s">
        <v>45</v>
      </c>
      <c r="C17" s="1" t="s">
        <v>46</v>
      </c>
      <c r="D17" s="1" t="s">
        <v>14</v>
      </c>
      <c r="E17" s="1">
        <v>5.0</v>
      </c>
      <c r="F17" s="1">
        <v>5.0</v>
      </c>
      <c r="G17" s="1">
        <v>5.0</v>
      </c>
      <c r="H17" s="1">
        <v>5.0</v>
      </c>
      <c r="I17" s="1">
        <v>5.0</v>
      </c>
      <c r="J17" s="1">
        <v>5.0</v>
      </c>
      <c r="K17" s="1">
        <v>5.0</v>
      </c>
      <c r="L17" s="1">
        <v>5.0</v>
      </c>
    </row>
    <row r="18" ht="15.75" customHeight="1">
      <c r="A18" s="2">
        <v>44819.41429784722</v>
      </c>
      <c r="B18" s="1" t="s">
        <v>47</v>
      </c>
      <c r="C18" s="1" t="s">
        <v>48</v>
      </c>
      <c r="D18" s="1" t="s">
        <v>14</v>
      </c>
      <c r="E18" s="1">
        <v>5.0</v>
      </c>
      <c r="F18" s="1">
        <v>5.0</v>
      </c>
      <c r="G18" s="1">
        <v>5.0</v>
      </c>
      <c r="H18" s="1">
        <v>5.0</v>
      </c>
      <c r="I18" s="1">
        <v>5.0</v>
      </c>
      <c r="J18" s="1">
        <v>5.0</v>
      </c>
      <c r="K18" s="1">
        <v>5.0</v>
      </c>
      <c r="L18" s="1">
        <v>5.0</v>
      </c>
    </row>
    <row r="19" ht="15.75" customHeight="1">
      <c r="A19" s="2">
        <v>44819.41155293981</v>
      </c>
      <c r="B19" s="1" t="s">
        <v>49</v>
      </c>
      <c r="C19" s="1" t="s">
        <v>50</v>
      </c>
      <c r="D19" s="1" t="s">
        <v>14</v>
      </c>
      <c r="E19" s="1">
        <v>5.0</v>
      </c>
      <c r="F19" s="1">
        <v>5.0</v>
      </c>
      <c r="G19" s="1">
        <v>5.0</v>
      </c>
      <c r="H19" s="1">
        <v>3.0</v>
      </c>
      <c r="I19" s="1">
        <v>5.0</v>
      </c>
      <c r="J19" s="1">
        <v>5.0</v>
      </c>
      <c r="K19" s="1">
        <v>5.0</v>
      </c>
      <c r="L19" s="1">
        <v>5.0</v>
      </c>
    </row>
    <row r="20" ht="15.75" customHeight="1">
      <c r="A20" s="2">
        <v>44819.41903489584</v>
      </c>
      <c r="B20" s="1" t="s">
        <v>51</v>
      </c>
      <c r="C20" s="1" t="s">
        <v>52</v>
      </c>
      <c r="D20" s="1" t="s">
        <v>17</v>
      </c>
      <c r="E20" s="1">
        <v>5.0</v>
      </c>
      <c r="F20" s="1">
        <v>5.0</v>
      </c>
      <c r="G20" s="1">
        <v>5.0</v>
      </c>
      <c r="H20" s="1">
        <v>5.0</v>
      </c>
      <c r="I20" s="1">
        <v>5.0</v>
      </c>
      <c r="J20" s="1">
        <v>5.0</v>
      </c>
      <c r="K20" s="1">
        <v>5.0</v>
      </c>
      <c r="L20" s="1">
        <v>5.0</v>
      </c>
    </row>
    <row r="21" ht="15.75" customHeight="1">
      <c r="A21" s="2">
        <v>44819.417543055555</v>
      </c>
      <c r="B21" s="1" t="s">
        <v>53</v>
      </c>
      <c r="C21" s="1" t="s">
        <v>54</v>
      </c>
      <c r="D21" s="1" t="s">
        <v>14</v>
      </c>
      <c r="E21" s="1">
        <v>5.0</v>
      </c>
      <c r="F21" s="1">
        <v>5.0</v>
      </c>
      <c r="G21" s="1">
        <v>5.0</v>
      </c>
      <c r="H21" s="1">
        <v>5.0</v>
      </c>
      <c r="I21" s="1">
        <v>5.0</v>
      </c>
      <c r="J21" s="1">
        <v>5.0</v>
      </c>
      <c r="K21" s="1">
        <v>5.0</v>
      </c>
      <c r="L21" s="1">
        <v>5.0</v>
      </c>
    </row>
    <row r="22" ht="15.75" customHeight="1">
      <c r="A22" s="2">
        <v>44819.42942579861</v>
      </c>
      <c r="B22" s="1" t="s">
        <v>55</v>
      </c>
      <c r="C22" s="1" t="s">
        <v>56</v>
      </c>
      <c r="D22" s="1" t="s">
        <v>14</v>
      </c>
      <c r="E22" s="1">
        <v>5.0</v>
      </c>
      <c r="F22" s="1">
        <v>5.0</v>
      </c>
      <c r="G22" s="1">
        <v>5.0</v>
      </c>
      <c r="H22" s="1">
        <v>5.0</v>
      </c>
      <c r="I22" s="1">
        <v>5.0</v>
      </c>
      <c r="J22" s="1">
        <v>5.0</v>
      </c>
      <c r="K22" s="1">
        <v>5.0</v>
      </c>
      <c r="L22" s="1">
        <v>5.0</v>
      </c>
    </row>
    <row r="23" ht="15.75" customHeight="1">
      <c r="A23" s="2">
        <v>44819.425802812504</v>
      </c>
      <c r="B23" s="1" t="s">
        <v>57</v>
      </c>
      <c r="C23" s="1" t="s">
        <v>58</v>
      </c>
      <c r="D23" s="1" t="s">
        <v>20</v>
      </c>
      <c r="E23" s="1">
        <v>5.0</v>
      </c>
      <c r="F23" s="1">
        <v>5.0</v>
      </c>
      <c r="G23" s="1">
        <v>5.0</v>
      </c>
      <c r="H23" s="1">
        <v>5.0</v>
      </c>
      <c r="I23" s="1">
        <v>5.0</v>
      </c>
      <c r="J23" s="1">
        <v>5.0</v>
      </c>
      <c r="K23" s="1">
        <v>5.0</v>
      </c>
      <c r="L23" s="1">
        <v>5.0</v>
      </c>
    </row>
    <row r="24" ht="15.75" customHeight="1">
      <c r="A24" s="2">
        <v>44819.413317743056</v>
      </c>
      <c r="B24" s="1" t="s">
        <v>59</v>
      </c>
      <c r="C24" s="1" t="s">
        <v>60</v>
      </c>
      <c r="D24" s="1" t="s">
        <v>20</v>
      </c>
      <c r="E24" s="1">
        <v>5.0</v>
      </c>
      <c r="F24" s="1">
        <v>5.0</v>
      </c>
      <c r="G24" s="1">
        <v>5.0</v>
      </c>
      <c r="H24" s="1">
        <v>5.0</v>
      </c>
      <c r="I24" s="1">
        <v>5.0</v>
      </c>
      <c r="J24" s="1">
        <v>5.0</v>
      </c>
      <c r="K24" s="1">
        <v>5.0</v>
      </c>
      <c r="L24" s="1">
        <v>5.0</v>
      </c>
    </row>
    <row r="25" ht="15.75" customHeight="1">
      <c r="A25" s="2">
        <v>44819.418410370374</v>
      </c>
      <c r="B25" s="1" t="s">
        <v>61</v>
      </c>
      <c r="C25" s="1" t="s">
        <v>62</v>
      </c>
      <c r="D25" s="1" t="s">
        <v>20</v>
      </c>
      <c r="E25" s="1">
        <v>5.0</v>
      </c>
      <c r="F25" s="1">
        <v>5.0</v>
      </c>
      <c r="G25" s="1">
        <v>5.0</v>
      </c>
      <c r="H25" s="1">
        <v>4.0</v>
      </c>
      <c r="I25" s="1">
        <v>5.0</v>
      </c>
      <c r="J25" s="1">
        <v>5.0</v>
      </c>
      <c r="K25" s="1">
        <v>5.0</v>
      </c>
      <c r="L25" s="1">
        <v>4.0</v>
      </c>
    </row>
    <row r="26" ht="15.75" customHeight="1">
      <c r="A26" s="2">
        <v>44819.41635501158</v>
      </c>
      <c r="B26" s="1" t="s">
        <v>63</v>
      </c>
      <c r="C26" s="1" t="s">
        <v>64</v>
      </c>
      <c r="D26" s="1" t="s">
        <v>20</v>
      </c>
      <c r="E26" s="1">
        <v>5.0</v>
      </c>
      <c r="F26" s="1">
        <v>5.0</v>
      </c>
      <c r="G26" s="1">
        <v>5.0</v>
      </c>
      <c r="H26" s="1">
        <v>5.0</v>
      </c>
      <c r="I26" s="1">
        <v>5.0</v>
      </c>
      <c r="J26" s="1">
        <v>5.0</v>
      </c>
      <c r="K26" s="1">
        <v>5.0</v>
      </c>
      <c r="L26" s="1">
        <v>5.0</v>
      </c>
    </row>
    <row r="27" ht="15.75" customHeight="1">
      <c r="A27" s="2">
        <v>44819.41430192129</v>
      </c>
      <c r="B27" s="1" t="s">
        <v>65</v>
      </c>
      <c r="C27" s="1" t="s">
        <v>66</v>
      </c>
      <c r="D27" s="1" t="s">
        <v>20</v>
      </c>
      <c r="E27" s="1">
        <v>5.0</v>
      </c>
      <c r="F27" s="1">
        <v>5.0</v>
      </c>
      <c r="G27" s="1">
        <v>5.0</v>
      </c>
      <c r="H27" s="1">
        <v>5.0</v>
      </c>
      <c r="I27" s="1">
        <v>5.0</v>
      </c>
      <c r="J27" s="1">
        <v>5.0</v>
      </c>
      <c r="K27" s="1">
        <v>5.0</v>
      </c>
      <c r="L27" s="1">
        <v>5.0</v>
      </c>
    </row>
    <row r="28" ht="15.75" customHeight="1"/>
    <row r="29" ht="15.75" customHeight="1"/>
    <row r="30" ht="15.75" customHeight="1">
      <c r="A30" s="3" t="s">
        <v>67</v>
      </c>
      <c r="D30" s="4" t="s">
        <v>68</v>
      </c>
      <c r="E30" s="5"/>
      <c r="F30" s="5"/>
      <c r="G30" s="5"/>
      <c r="H30" s="6"/>
      <c r="J30" s="4" t="s">
        <v>69</v>
      </c>
      <c r="K30" s="5"/>
      <c r="L30" s="5"/>
      <c r="M30" s="5"/>
      <c r="N30" s="6"/>
    </row>
    <row r="31" ht="15.75" customHeight="1">
      <c r="A31" s="7" t="s">
        <v>70</v>
      </c>
      <c r="B31" s="8" t="s">
        <v>71</v>
      </c>
      <c r="D31" s="9" t="s">
        <v>72</v>
      </c>
      <c r="E31" s="9" t="s">
        <v>73</v>
      </c>
      <c r="F31" s="9" t="s">
        <v>74</v>
      </c>
      <c r="G31" s="9" t="s">
        <v>75</v>
      </c>
      <c r="H31" s="9" t="s">
        <v>76</v>
      </c>
      <c r="J31" s="9" t="s">
        <v>72</v>
      </c>
      <c r="K31" s="9" t="s">
        <v>73</v>
      </c>
      <c r="L31" s="9" t="s">
        <v>77</v>
      </c>
      <c r="M31" s="9" t="s">
        <v>78</v>
      </c>
      <c r="N31" s="9" t="s">
        <v>79</v>
      </c>
    </row>
    <row r="32" ht="15.75" customHeight="1">
      <c r="A32" s="7">
        <v>19.0</v>
      </c>
      <c r="B32" s="7">
        <v>7.0</v>
      </c>
      <c r="D32" s="9">
        <f>COUNTIF(E2:E27,1)</f>
        <v>0</v>
      </c>
      <c r="E32" s="9">
        <f>COUNTIF(E2:E27,2)</f>
        <v>0</v>
      </c>
      <c r="F32" s="9">
        <f>COUNTIF(E2:E27,3)</f>
        <v>0</v>
      </c>
      <c r="G32" s="9">
        <f>COUNTIF(E2:E27,4)</f>
        <v>2</v>
      </c>
      <c r="H32" s="9">
        <f>COUNTIF(E2:E27,5)</f>
        <v>24</v>
      </c>
      <c r="J32" s="9">
        <f>COUNTIF(F2:F27,1)</f>
        <v>0</v>
      </c>
      <c r="K32" s="9">
        <f>COUNTIF(F2:F27,2)</f>
        <v>0</v>
      </c>
      <c r="L32" s="9">
        <f>COUNTIF(F2:F27,3)</f>
        <v>0</v>
      </c>
      <c r="M32" s="9">
        <f>COUNTIF(F2:F27,4)</f>
        <v>1</v>
      </c>
      <c r="N32" s="9">
        <f>COUNTIF(F2:F27,5)</f>
        <v>25</v>
      </c>
    </row>
    <row r="33" ht="15.75" customHeight="1">
      <c r="A33" s="10" t="s">
        <v>80</v>
      </c>
    </row>
    <row r="34" ht="15.75" customHeight="1">
      <c r="D34" s="4" t="s">
        <v>81</v>
      </c>
      <c r="E34" s="5"/>
      <c r="F34" s="5"/>
      <c r="G34" s="5"/>
      <c r="H34" s="6"/>
      <c r="J34" s="4" t="s">
        <v>82</v>
      </c>
      <c r="K34" s="5"/>
      <c r="L34" s="5"/>
      <c r="M34" s="5"/>
      <c r="N34" s="6"/>
    </row>
    <row r="35" ht="15.75" customHeight="1">
      <c r="A35" s="11" t="s">
        <v>83</v>
      </c>
      <c r="B35" s="6"/>
      <c r="D35" s="12" t="s">
        <v>84</v>
      </c>
      <c r="E35" s="12" t="s">
        <v>85</v>
      </c>
      <c r="F35" s="12" t="s">
        <v>86</v>
      </c>
      <c r="G35" s="12" t="s">
        <v>87</v>
      </c>
      <c r="H35" s="12" t="s">
        <v>88</v>
      </c>
      <c r="J35" s="9" t="s">
        <v>72</v>
      </c>
      <c r="K35" s="9" t="s">
        <v>73</v>
      </c>
      <c r="L35" s="9" t="s">
        <v>77</v>
      </c>
      <c r="M35" s="9" t="s">
        <v>78</v>
      </c>
      <c r="N35" s="9" t="s">
        <v>79</v>
      </c>
    </row>
    <row r="36" ht="15.75" customHeight="1">
      <c r="A36" s="13" t="s">
        <v>89</v>
      </c>
      <c r="B36" s="13">
        <f>COUNTIF(D2:D27,"Engenharia de Computação.")</f>
        <v>9</v>
      </c>
      <c r="D36" s="9">
        <f>COUNTIF(G2:G27,1)</f>
        <v>0</v>
      </c>
      <c r="E36" s="9">
        <f>COUNTIF(G2:G27,2)</f>
        <v>0</v>
      </c>
      <c r="F36" s="9">
        <f>COUNTIF(G2:G27,3)</f>
        <v>0</v>
      </c>
      <c r="G36" s="9">
        <f>COUNTIF(G2:G27,4)</f>
        <v>2</v>
      </c>
      <c r="H36" s="9">
        <f>COUNTIF(G2:G27,5)</f>
        <v>24</v>
      </c>
      <c r="J36" s="9">
        <f>COUNTIF(H2:H27,1)</f>
        <v>0</v>
      </c>
      <c r="K36" s="9">
        <f>COUNTIF(H2:H27,2)</f>
        <v>2</v>
      </c>
      <c r="L36" s="9">
        <f>COUNTIF(H2:H27,3)</f>
        <v>5</v>
      </c>
      <c r="M36" s="9">
        <f>COUNTIF(H2:H27,4)</f>
        <v>3</v>
      </c>
      <c r="N36" s="9">
        <f>COUNTIF(H2:H27,5)</f>
        <v>16</v>
      </c>
    </row>
    <row r="37" ht="15.75" customHeight="1">
      <c r="A37" s="13" t="s">
        <v>90</v>
      </c>
      <c r="B37" s="13">
        <f>COUNTIF(D2:D27,"Engenharia de Controle e Automação.")</f>
        <v>10</v>
      </c>
    </row>
    <row r="38" ht="15.75" customHeight="1">
      <c r="A38" s="13" t="s">
        <v>91</v>
      </c>
      <c r="B38" s="13">
        <f>COUNTIF(D2:D27,"Técnico em Informática.")</f>
        <v>7</v>
      </c>
      <c r="D38" s="4" t="s">
        <v>92</v>
      </c>
      <c r="E38" s="5"/>
      <c r="F38" s="5"/>
      <c r="G38" s="5"/>
      <c r="H38" s="6"/>
      <c r="J38" s="4" t="s">
        <v>93</v>
      </c>
      <c r="K38" s="5"/>
      <c r="L38" s="5"/>
      <c r="M38" s="5"/>
      <c r="N38" s="6"/>
    </row>
    <row r="39" ht="15.75" customHeight="1">
      <c r="A39" s="13" t="s">
        <v>94</v>
      </c>
      <c r="B39" s="13">
        <f>COUNTIF(D2:D27,"Técnico em Mecânica.")</f>
        <v>0</v>
      </c>
      <c r="D39" s="12" t="s">
        <v>95</v>
      </c>
      <c r="E39" s="12" t="s">
        <v>96</v>
      </c>
      <c r="F39" s="12" t="s">
        <v>97</v>
      </c>
      <c r="G39" s="12" t="s">
        <v>98</v>
      </c>
      <c r="H39" s="12" t="s">
        <v>99</v>
      </c>
      <c r="J39" s="12" t="s">
        <v>100</v>
      </c>
      <c r="K39" s="12" t="s">
        <v>101</v>
      </c>
      <c r="L39" s="12" t="s">
        <v>102</v>
      </c>
      <c r="M39" s="12" t="s">
        <v>103</v>
      </c>
      <c r="N39" s="12" t="s">
        <v>104</v>
      </c>
    </row>
    <row r="40" ht="15.75" customHeight="1">
      <c r="A40" s="13" t="s">
        <v>105</v>
      </c>
      <c r="B40" s="13">
        <f>COUNTIF(D2:D27,"Técnico em Eletrotécnica.")</f>
        <v>0</v>
      </c>
      <c r="D40" s="9">
        <f>COUNTIF(I2:I27,1)</f>
        <v>0</v>
      </c>
      <c r="E40" s="9">
        <f>COUNTIF(I2:I27,2)</f>
        <v>1</v>
      </c>
      <c r="F40" s="9">
        <f>COUNTIF(I2:I27,3)</f>
        <v>2</v>
      </c>
      <c r="G40" s="9">
        <f>COUNTIF(I2:I27,4)</f>
        <v>4</v>
      </c>
      <c r="H40" s="9">
        <f>COUNTIF(I2:I27,5)</f>
        <v>19</v>
      </c>
      <c r="J40" s="9">
        <f>COUNTIF(J2:J27,1)</f>
        <v>0</v>
      </c>
      <c r="K40" s="9">
        <f>COUNTIF(J2:J27,2)</f>
        <v>0</v>
      </c>
      <c r="L40" s="9">
        <f>COUNTIF(J2:J27,3)</f>
        <v>2</v>
      </c>
      <c r="M40" s="9">
        <f>COUNTIF(J2:J27,4)</f>
        <v>1</v>
      </c>
      <c r="N40" s="9">
        <f>COUNTIF(J2:J27,5)</f>
        <v>23</v>
      </c>
    </row>
    <row r="41" ht="15.75" customHeight="1">
      <c r="A41" s="13" t="s">
        <v>106</v>
      </c>
      <c r="B41" s="13">
        <f>COUNTIF(D2:D27,"Técnico em Eletromecânica.")</f>
        <v>0</v>
      </c>
    </row>
    <row r="42" ht="15.75" customHeight="1">
      <c r="D42" s="4" t="s">
        <v>107</v>
      </c>
      <c r="E42" s="5"/>
      <c r="F42" s="5"/>
      <c r="G42" s="5"/>
      <c r="H42" s="6"/>
      <c r="J42" s="4" t="s">
        <v>11</v>
      </c>
      <c r="K42" s="5"/>
      <c r="L42" s="5"/>
      <c r="M42" s="5"/>
      <c r="N42" s="6"/>
    </row>
    <row r="43" ht="15.75" customHeight="1">
      <c r="D43" s="12" t="s">
        <v>108</v>
      </c>
      <c r="E43" s="12" t="s">
        <v>109</v>
      </c>
      <c r="F43" s="12" t="s">
        <v>110</v>
      </c>
      <c r="G43" s="12" t="s">
        <v>111</v>
      </c>
      <c r="H43" s="12" t="s">
        <v>112</v>
      </c>
      <c r="J43" s="12" t="s">
        <v>113</v>
      </c>
      <c r="K43" s="12" t="s">
        <v>114</v>
      </c>
      <c r="L43" s="12" t="s">
        <v>86</v>
      </c>
      <c r="M43" s="12" t="s">
        <v>78</v>
      </c>
      <c r="N43" s="12" t="s">
        <v>115</v>
      </c>
    </row>
    <row r="44" ht="15.75" customHeight="1">
      <c r="D44" s="9">
        <f>COUNTIF(K2:K27,1)</f>
        <v>0</v>
      </c>
      <c r="E44" s="9">
        <f>COUNTIF(K2:K27,2)</f>
        <v>0</v>
      </c>
      <c r="F44" s="9">
        <f>COUNTIF(K2:K27,3)</f>
        <v>0</v>
      </c>
      <c r="G44" s="9">
        <f>COUNTIF(K2:K27,4)</f>
        <v>3</v>
      </c>
      <c r="H44" s="9">
        <f>COUNTIF(K2:K27,5)</f>
        <v>23</v>
      </c>
      <c r="J44" s="9">
        <f>COUNTIF(L2:L27,1)</f>
        <v>0</v>
      </c>
      <c r="K44" s="9">
        <f>COUNTIF(L2:L27,2)</f>
        <v>0</v>
      </c>
      <c r="L44" s="9">
        <f>COUNTIF(L2:L27,3)</f>
        <v>2</v>
      </c>
      <c r="M44" s="9">
        <f>COUNTIF(L2:L27,4)</f>
        <v>2</v>
      </c>
      <c r="N44" s="9">
        <f>COUNTIF(L2:L27,5)</f>
        <v>22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K60" s="14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28"/>
  <mergeCells count="10">
    <mergeCell ref="D38:H38"/>
    <mergeCell ref="D42:H42"/>
    <mergeCell ref="J42:N42"/>
    <mergeCell ref="A30:B30"/>
    <mergeCell ref="D30:H30"/>
    <mergeCell ref="J30:N30"/>
    <mergeCell ref="D34:H34"/>
    <mergeCell ref="J34:N34"/>
    <mergeCell ref="A35:B35"/>
    <mergeCell ref="J38:N38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2023-11-20T23:43:20Z</dcterms:created>
  <dc:creator>Mateus</dc:creator>
</cp:coreProperties>
</file>