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20" windowWidth="15345" windowHeight="451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1" l="1"/>
  <c r="B66" i="81"/>
  <c r="B69" i="80"/>
  <c r="B66" i="80"/>
  <c r="B69" i="87"/>
  <c r="B66" i="87"/>
  <c r="B66" i="86"/>
  <c r="B69" i="86"/>
  <c r="B69" i="85"/>
  <c r="B66" i="85"/>
  <c r="B66" i="84"/>
  <c r="B69" i="84"/>
  <c r="B69" i="83"/>
  <c r="B66" i="83"/>
  <c r="B66" i="82"/>
  <c r="B69" i="82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5" i="81"/>
  <c r="B88" i="81"/>
  <c r="B85" i="83"/>
  <c r="B88" i="83"/>
  <c r="B85" i="87"/>
  <c r="B88" i="87"/>
  <c r="B88" i="84"/>
  <c r="B85" i="84"/>
  <c r="B85" i="85"/>
  <c r="B88" i="85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4" i="80" l="1"/>
  <c r="B106" i="80"/>
  <c r="B106" i="81"/>
  <c r="B104" i="81"/>
  <c r="B104" i="82"/>
  <c r="B106" i="82"/>
  <c r="B106" i="83"/>
  <c r="B104" i="83"/>
  <c r="B106" i="84"/>
  <c r="B104" i="84"/>
  <c r="B106" i="85"/>
  <c r="B104" i="85"/>
  <c r="O105" i="82"/>
  <c r="O105" i="83"/>
  <c r="O105" i="84"/>
  <c r="O105" i="80"/>
  <c r="O105" i="81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<sst xmlns="http://schemas.openxmlformats.org/spreadsheetml/2006/main" count="1904" uniqueCount="88">
  <si>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</si>
  <si>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</si>
  <si>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</si>
  <si>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</si>
  <si>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</si>
  <si>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</si>
  <si>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</si>
  <si>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</si>
  <si>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</si>
  <si>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</si>
  <si>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</si>
  <si>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</si>
  <si>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</si>
  <si>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</si>
  <si>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</si>
  <si>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</si>
  <si>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</si>
  <si>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</si>
  <si>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</si>
  <si>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</si>
  <si>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</si>
  <si>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</si>
  <si>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</si>
  <si>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</si>
  <si>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</si>
  <si>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</si>
  <si>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</si>
  <si>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</si>
  <si>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</si>
  <si>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</si>
  <si>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</si>
  <si>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</si>
  <si>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</si>
  <si>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</si>
  <si>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</si>
  <si>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</si>
  <si>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</si>
  <si>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</si>
  <si>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</si>
  <si>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</si>
  <si>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</si>
  <si>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</si>
  <si>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</si>
  <si>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</si>
  <si>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</si>
  <si>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</si>
  <si>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</si>
  <si>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</si>
  <si>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</si>
  <si>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</si>
  <si>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</si>
  <si>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</si>
  <si>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</si>
  <si>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</si>
  <si>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</si>
  <si>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</si>
  <si>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</si>
  <si>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</si>
  <si>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</si>
  <si>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</si>
  <si>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</si>
  <si>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</si>
  <si>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</si>
  <si>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</si>
  <si>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</si>
  <si>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</si>
  <si>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</si>
  <si>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</si>
  <si>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</si>
  <si>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</si>
  <si>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</si>
  <si>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</si>
  <si>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</si>
  <si>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</si>
  <si>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</si>
  <si>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</si>
  <si>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</si>
  <si>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</si>
  <si>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</si>
  <si>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</si>
  <si>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</si>
  <si>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</si>
  <si>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</si>
  <si>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H-2000</t>
  </si>
  <si>
    <t>1010271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</si>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</sst>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topLeftCell="A31" zoomScale="80" zoomScaleNormal="100" zoomScaleSheetLayoutView="80" workbookViewId="0">
      <selection activeCell="N36" sqref="N36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42">
        <v>929120</v>
      </c>
      <c r="B5" s="55">
        <f>VLOOKUP(A5,'[1]PTA DESL ALUM VD'!$B$10:$F$278,2,FALSE)</f>
        <v>570096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2000X800X45 + COR</v>
      </c>
      <c r="P5" s="32" t="s">
        <v>60</v>
      </c>
      <c r="Q5" s="42">
        <f>VLOOKUP(A5,'[1]PTA DESL ALUM VD'!$B$10:$F$278,4,FALSE)</f>
        <v>2000</v>
      </c>
      <c r="R5" s="42">
        <f>VLOOKUP(A5,'[1]PTA DESL ALUM VD'!$B$10:$F$278,5,FALSE)</f>
        <v>800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42">
        <v>1</v>
      </c>
      <c r="Q33" s="42">
        <f>VLOOKUP(A33,[1]PEÇAS!$A$12:$Q$112,15,FALSE)</f>
        <v>789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42">
        <v>1</v>
      </c>
      <c r="Q38" s="42">
        <f>VLOOKUP(A38,[1]PEÇAS!$A$12:$Q$112,15,FALSE)</f>
        <v>789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42">
        <v>1</v>
      </c>
      <c r="Q43" s="42">
        <f>VLOOKUP(A43,[1]PEÇAS!$A$12:$Q$112,15,FALSE)</f>
        <v>2000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2000X36X45MM + COR</v>
      </c>
      <c r="P48" s="42">
        <v>1</v>
      </c>
      <c r="Q48" s="42">
        <f>VLOOKUP(A48,[1]PEÇAS!$A$12:$Q$112,15,FALSE)</f>
        <v>2000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2000X36X45MM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181000096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1945X777X4</v>
      </c>
      <c r="P66" s="76">
        <v>1</v>
      </c>
      <c r="Q66" s="76">
        <f>Q5-55</f>
        <v>1945</v>
      </c>
      <c r="R66" s="76">
        <f>R5-23</f>
        <v>777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1945X777X4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1945X777X4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123096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1945X777X4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1945X777X4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1945X777X4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1945X777X4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1945X777X4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1945X777X4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1945X777X4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1945X777X4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1945X777X4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1945X777X4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1945X777X4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1945X777X4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1945X777X4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1945X777X4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181000176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1945X777X4</v>
      </c>
      <c r="P85" s="76">
        <v>1</v>
      </c>
      <c r="Q85" s="76">
        <f>Q66</f>
        <v>1945</v>
      </c>
      <c r="R85" s="76">
        <f>R66</f>
        <v>777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1945X777X4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1945X777X4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123176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1945X777X4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1945X777X4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1945X777X4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1945X777X4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1945X777X4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1945X777X4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1945X777X4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1945X777X4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1945X777X4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1945X777X4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1945X777X4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1945X777X4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1945X777X4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1945X777X4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181000346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1945X777X6</v>
      </c>
      <c r="P104" s="76">
        <v>1</v>
      </c>
      <c r="Q104" s="76">
        <f>Q66</f>
        <v>1945</v>
      </c>
      <c r="R104" s="76">
        <f>R66</f>
        <v>777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1945X777X6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123346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1945X777X6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1945X777X6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1945X777X6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1945X777X6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1945X777X6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1945X777X6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1945X777X6</v>
      </c>
      <c r="P112" s="77"/>
      <c r="Q112" s="77"/>
      <c r="R112" s="77"/>
      <c r="S112" s="77"/>
    </row>
  </sheetData>
  <mergeCells count="71">
    <mergeCell ref="R85:R101"/>
    <mergeCell ref="S85:S101"/>
    <mergeCell ref="A88:A101"/>
    <mergeCell ref="B88:B101"/>
    <mergeCell ref="B85:B87"/>
    <mergeCell ref="P85:P101"/>
    <mergeCell ref="Q85:Q101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A30:S30"/>
    <mergeCell ref="A31:A32"/>
    <mergeCell ref="B31:B32"/>
    <mergeCell ref="C31:C32"/>
    <mergeCell ref="O31:O32"/>
    <mergeCell ref="P31:P32"/>
    <mergeCell ref="Q31:S31"/>
    <mergeCell ref="D31:N31"/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929121</v>
      </c>
      <c r="B5" s="55">
        <f>VLOOKUP(A5,'[1]PTA DESL ALUM VD'!$B$10:$F$278,2,FALSE)</f>
        <v>570097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2000X900X45 + COR</v>
      </c>
      <c r="P5" s="32" t="s">
        <v>60</v>
      </c>
      <c r="Q5" s="42">
        <f>VLOOKUP(A5,'[1]PTA DESL ALUM VD'!$B$10:$F$278,4,FALSE)</f>
        <v>2000</v>
      </c>
      <c r="R5" s="42">
        <f>VLOOKUP(A5,'[1]PTA DESL ALUM VD'!$B$10:$F$278,5,FALSE)</f>
        <v>900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42">
        <v>1</v>
      </c>
      <c r="Q33" s="42">
        <f>VLOOKUP(A33,[1]PEÇAS!$A$12:$Q$112,15,FALSE)</f>
        <v>889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42">
        <v>1</v>
      </c>
      <c r="Q38" s="42">
        <f>VLOOKUP(A38,[1]PEÇAS!$A$12:$Q$112,15,FALSE)</f>
        <v>889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42">
        <v>1</v>
      </c>
      <c r="Q43" s="42">
        <f>VLOOKUP(A43,[1]PEÇAS!$A$12:$Q$112,15,FALSE)</f>
        <v>2000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2000X36X45MM + COR</v>
      </c>
      <c r="P48" s="42">
        <v>1</v>
      </c>
      <c r="Q48" s="42">
        <f>VLOOKUP(A48,[1]PEÇAS!$A$12:$Q$112,15,FALSE)</f>
        <v>2000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2000X36X45MM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181000097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1945X877X4</v>
      </c>
      <c r="P66" s="76">
        <v>1</v>
      </c>
      <c r="Q66" s="76">
        <f>Q5-55</f>
        <v>1945</v>
      </c>
      <c r="R66" s="76">
        <f>R5-23</f>
        <v>877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1945X877X4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1945X877X4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123097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1945X877X4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1945X877X4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1945X877X4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1945X877X4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1945X877X4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1945X877X4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1945X877X4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1945X877X4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1945X877X4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1945X877X4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1945X877X4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1945X877X4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1945X877X4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1945X877X4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181000177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1945X877X4</v>
      </c>
      <c r="P85" s="76">
        <v>1</v>
      </c>
      <c r="Q85" s="76">
        <f>Q66</f>
        <v>1945</v>
      </c>
      <c r="R85" s="76">
        <f>R66</f>
        <v>877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1945X877X4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1945X877X4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123177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1945X877X4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1945X877X4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1945X877X4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1945X877X4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1945X877X4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1945X877X4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1945X877X4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1945X877X4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1945X877X4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1945X877X4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1945X877X4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1945X877X4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1945X877X4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1945X877X4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181000347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1945X877X6</v>
      </c>
      <c r="P104" s="76">
        <v>1</v>
      </c>
      <c r="Q104" s="76">
        <f>Q66</f>
        <v>1945</v>
      </c>
      <c r="R104" s="76">
        <f>R66</f>
        <v>877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1945X877X6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123347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1945X877X6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1945X877X6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1945X877X6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1945X877X6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1945X877X6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1945X877X6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1945X877X6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929122</v>
      </c>
      <c r="B5" s="55">
        <f>VLOOKUP(A5,'[1]PTA DESL ALUM VD'!$B$10:$F$278,2,FALSE)</f>
        <v>570098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2000X1000X45 + COR</v>
      </c>
      <c r="P5" s="32" t="s">
        <v>60</v>
      </c>
      <c r="Q5" s="42">
        <f>VLOOKUP(A5,'[1]PTA DESL ALUM VD'!$B$10:$F$278,4,FALSE)</f>
        <v>2000</v>
      </c>
      <c r="R5" s="42">
        <f>VLOOKUP(A5,'[1]PTA DESL ALUM VD'!$B$10:$F$278,5,FALSE)</f>
        <v>1000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42">
        <v>1</v>
      </c>
      <c r="Q33" s="42">
        <f>VLOOKUP(A33,[1]PEÇAS!$A$12:$Q$112,15,FALSE)</f>
        <v>989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42">
        <v>1</v>
      </c>
      <c r="Q38" s="42">
        <f>VLOOKUP(A38,[1]PEÇAS!$A$12:$Q$112,15,FALSE)</f>
        <v>989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42">
        <v>1</v>
      </c>
      <c r="Q43" s="42">
        <f>VLOOKUP(A43,[1]PEÇAS!$A$12:$Q$112,15,FALSE)</f>
        <v>2000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2000X36X45MM + COR</v>
      </c>
      <c r="P48" s="42">
        <v>1</v>
      </c>
      <c r="Q48" s="42">
        <f>VLOOKUP(A48,[1]PEÇAS!$A$12:$Q$112,15,FALSE)</f>
        <v>2000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2000X36X45MM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181000098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1945X977X4</v>
      </c>
      <c r="P66" s="76">
        <v>1</v>
      </c>
      <c r="Q66" s="76">
        <f>Q5-55</f>
        <v>1945</v>
      </c>
      <c r="R66" s="76">
        <f>R5-23</f>
        <v>977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1945X977X4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1945X977X4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123098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1945X977X4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1945X977X4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1945X977X4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1945X977X4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1945X977X4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1945X977X4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1945X977X4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1945X977X4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1945X977X4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1945X977X4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1945X977X4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1945X977X4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1945X977X4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1945X977X4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181000178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1945X977X4</v>
      </c>
      <c r="P85" s="76">
        <v>1</v>
      </c>
      <c r="Q85" s="76">
        <f>Q66</f>
        <v>1945</v>
      </c>
      <c r="R85" s="76">
        <f>R66</f>
        <v>977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1945X977X4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1945X977X4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123178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1945X977X4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1945X977X4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1945X977X4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1945X977X4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1945X977X4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1945X977X4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1945X977X4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1945X977X4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1945X977X4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1945X977X4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1945X977X4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1945X977X4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1945X977X4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1945X977X4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181000348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1945X977X6</v>
      </c>
      <c r="P104" s="76">
        <v>1</v>
      </c>
      <c r="Q104" s="76">
        <f>Q66</f>
        <v>1945</v>
      </c>
      <c r="R104" s="76">
        <f>R66</f>
        <v>977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1945X977X6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123348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1945X977X6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1945X977X6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1945X977X6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1945X977X6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1945X977X6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1945X977X6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1945X977X6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929123</v>
      </c>
      <c r="B5" s="55">
        <f>VLOOKUP(A5,'[1]PTA DESL ALUM VD'!$B$10:$F$278,2,FALSE)</f>
        <v>570099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2000X1100X45 + COR</v>
      </c>
      <c r="P5" s="32" t="s">
        <v>60</v>
      </c>
      <c r="Q5" s="42">
        <f>VLOOKUP(A5,'[1]PTA DESL ALUM VD'!$B$10:$F$278,4,FALSE)</f>
        <v>2000</v>
      </c>
      <c r="R5" s="42">
        <f>VLOOKUP(A5,'[1]PTA DESL ALUM VD'!$B$10:$F$278,5,FALSE)</f>
        <v>1100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42">
        <v>1</v>
      </c>
      <c r="Q33" s="42">
        <f>VLOOKUP(A33,[1]PEÇAS!$A$12:$Q$112,15,FALSE)</f>
        <v>1089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42">
        <v>1</v>
      </c>
      <c r="Q38" s="42">
        <f>VLOOKUP(A38,[1]PEÇAS!$A$12:$Q$112,15,FALSE)</f>
        <v>1089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42">
        <v>1</v>
      </c>
      <c r="Q43" s="42">
        <f>VLOOKUP(A43,[1]PEÇAS!$A$12:$Q$112,15,FALSE)</f>
        <v>2000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2000X36X45MM + COR</v>
      </c>
      <c r="P48" s="42">
        <v>1</v>
      </c>
      <c r="Q48" s="42">
        <f>VLOOKUP(A48,[1]PEÇAS!$A$12:$Q$112,15,FALSE)</f>
        <v>2000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2000X36X45MM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181000099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1945X1077X4</v>
      </c>
      <c r="P66" s="76">
        <v>1</v>
      </c>
      <c r="Q66" s="76">
        <f>Q5-55</f>
        <v>1945</v>
      </c>
      <c r="R66" s="76">
        <f>R5-23</f>
        <v>1077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1945X1077X4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1945X1077X4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123099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1945X1077X4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1945X1077X4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1945X1077X4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1945X1077X4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1945X1077X4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1945X1077X4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1945X1077X4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1945X1077X4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1945X1077X4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1945X1077X4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1945X1077X4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1945X1077X4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1945X1077X4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1945X1077X4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181000179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1945X1077X4</v>
      </c>
      <c r="P85" s="76">
        <v>1</v>
      </c>
      <c r="Q85" s="76">
        <f>Q66</f>
        <v>1945</v>
      </c>
      <c r="R85" s="76">
        <f>R66</f>
        <v>1077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1945X1077X4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1945X1077X4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123179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1945X1077X4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1945X1077X4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1945X1077X4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1945X1077X4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1945X1077X4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1945X1077X4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1945X1077X4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1945X1077X4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1945X1077X4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1945X1077X4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1945X1077X4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1945X1077X4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1945X1077X4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1945X1077X4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181000349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1945X1077X6</v>
      </c>
      <c r="P104" s="76">
        <v>1</v>
      </c>
      <c r="Q104" s="76">
        <f>Q66</f>
        <v>1945</v>
      </c>
      <c r="R104" s="76">
        <f>R66</f>
        <v>1077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1945X1077X6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123349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1945X1077X6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1945X1077X6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1945X1077X6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1945X1077X6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1945X1077X6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1945X1077X6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1945X1077X6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929124</v>
      </c>
      <c r="B5" s="55">
        <f>VLOOKUP(A5,'[1]PTA DESL ALUM VD'!$B$10:$F$278,2,FALSE)</f>
        <v>570100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2000X1200X45 + COR</v>
      </c>
      <c r="P5" s="32" t="s">
        <v>60</v>
      </c>
      <c r="Q5" s="42">
        <f>VLOOKUP(A5,'[1]PTA DESL ALUM VD'!$B$10:$F$278,4,FALSE)</f>
        <v>2000</v>
      </c>
      <c r="R5" s="42">
        <f>VLOOKUP(A5,'[1]PTA DESL ALUM VD'!$B$10:$F$278,5,FALSE)</f>
        <v>1200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42">
        <v>1</v>
      </c>
      <c r="Q33" s="42">
        <f>VLOOKUP(A33,[1]PEÇAS!$A$12:$Q$112,15,FALSE)</f>
        <v>1189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42">
        <v>1</v>
      </c>
      <c r="Q38" s="42">
        <f>VLOOKUP(A38,[1]PEÇAS!$A$12:$Q$112,15,FALSE)</f>
        <v>1189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42">
        <v>1</v>
      </c>
      <c r="Q43" s="42">
        <f>VLOOKUP(A43,[1]PEÇAS!$A$12:$Q$112,15,FALSE)</f>
        <v>2000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2000X36X45MM + COR</v>
      </c>
      <c r="P48" s="42">
        <v>1</v>
      </c>
      <c r="Q48" s="42">
        <f>VLOOKUP(A48,[1]PEÇAS!$A$12:$Q$112,15,FALSE)</f>
        <v>2000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2000X36X45MM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181000100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1945X1177X4</v>
      </c>
      <c r="P66" s="76">
        <v>1</v>
      </c>
      <c r="Q66" s="76">
        <f>Q5-55</f>
        <v>1945</v>
      </c>
      <c r="R66" s="76">
        <f>R5-23</f>
        <v>1177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1945X1177X4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1945X1177X4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123100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1945X1177X4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1945X1177X4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1945X1177X4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1945X1177X4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1945X1177X4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1945X1177X4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1945X1177X4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1945X1177X4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1945X1177X4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1945X1177X4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1945X1177X4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1945X1177X4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1945X1177X4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1945X1177X4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181000180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1945X1177X4</v>
      </c>
      <c r="P85" s="76">
        <v>1</v>
      </c>
      <c r="Q85" s="76">
        <f>Q66</f>
        <v>1945</v>
      </c>
      <c r="R85" s="76">
        <f>R66</f>
        <v>1177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1945X1177X4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1945X1177X4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123180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1945X1177X4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1945X1177X4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1945X1177X4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1945X1177X4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1945X1177X4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1945X1177X4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1945X1177X4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1945X1177X4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1945X1177X4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1945X1177X4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1945X1177X4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1945X1177X4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1945X1177X4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1945X1177X4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181000350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1945X1177X6</v>
      </c>
      <c r="P104" s="76">
        <v>1</v>
      </c>
      <c r="Q104" s="76">
        <f>Q66</f>
        <v>1945</v>
      </c>
      <c r="R104" s="76">
        <f>R66</f>
        <v>1177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1945X1177X6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123350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1945X1177X6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1945X1177X6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1945X1177X6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1945X1177X6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1945X1177X6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1945X1177X6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1945X1177X6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929125</v>
      </c>
      <c r="B5" s="55">
        <f>VLOOKUP(A5,'[1]PTA DESL ALUM VD'!$B$10:$F$278,2,FALSE)</f>
        <v>570101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2000X1300X45 + COR</v>
      </c>
      <c r="P5" s="32" t="s">
        <v>60</v>
      </c>
      <c r="Q5" s="42">
        <f>VLOOKUP(A5,'[1]PTA DESL ALUM VD'!$B$10:$F$278,4,FALSE)</f>
        <v>2000</v>
      </c>
      <c r="R5" s="42">
        <f>VLOOKUP(A5,'[1]PTA DESL ALUM VD'!$B$10:$F$278,5,FALSE)</f>
        <v>1300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42">
        <v>1</v>
      </c>
      <c r="Q33" s="42">
        <f>VLOOKUP(A33,[1]PEÇAS!$A$12:$Q$112,15,FALSE)</f>
        <v>1289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42">
        <v>1</v>
      </c>
      <c r="Q38" s="42">
        <f>VLOOKUP(A38,[1]PEÇAS!$A$12:$Q$112,15,FALSE)</f>
        <v>1289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42">
        <v>1</v>
      </c>
      <c r="Q43" s="42">
        <f>VLOOKUP(A43,[1]PEÇAS!$A$12:$Q$112,15,FALSE)</f>
        <v>2000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2000X36X45MM + COR</v>
      </c>
      <c r="P48" s="42">
        <v>1</v>
      </c>
      <c r="Q48" s="42">
        <f>VLOOKUP(A48,[1]PEÇAS!$A$12:$Q$112,15,FALSE)</f>
        <v>2000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2000X36X45MM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181000101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1945X1277X4</v>
      </c>
      <c r="P66" s="76">
        <v>1</v>
      </c>
      <c r="Q66" s="76">
        <f>Q5-55</f>
        <v>1945</v>
      </c>
      <c r="R66" s="76">
        <f>R5-23</f>
        <v>1277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1945X1277X4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1945X1277X4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123101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1945X1277X4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1945X1277X4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1945X1277X4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1945X1277X4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1945X1277X4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1945X1277X4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1945X1277X4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1945X1277X4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1945X1277X4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1945X1277X4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1945X1277X4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1945X1277X4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1945X1277X4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1945X1277X4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181000181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1945X1277X4</v>
      </c>
      <c r="P85" s="76">
        <v>1</v>
      </c>
      <c r="Q85" s="76">
        <f>Q66</f>
        <v>1945</v>
      </c>
      <c r="R85" s="76">
        <f>R66</f>
        <v>1277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1945X1277X4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1945X1277X4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123181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1945X1277X4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1945X1277X4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1945X1277X4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1945X1277X4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1945X1277X4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1945X1277X4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1945X1277X4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1945X1277X4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1945X1277X4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1945X1277X4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1945X1277X4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1945X1277X4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1945X1277X4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1945X1277X4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181000351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1945X1277X6</v>
      </c>
      <c r="P104" s="76">
        <v>1</v>
      </c>
      <c r="Q104" s="76">
        <f>Q66</f>
        <v>1945</v>
      </c>
      <c r="R104" s="76">
        <f>R66</f>
        <v>1277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1945X1277X6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123351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1945X1277X6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1945X1277X6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1945X1277X6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1945X1277X6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1945X1277X6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1945X1277X6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1945X1277X6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929126</v>
      </c>
      <c r="B5" s="55">
        <f>VLOOKUP(A5,'[1]PTA DESL ALUM VD'!$B$10:$F$278,2,FALSE)</f>
        <v>570102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2000X1400X45 + COR</v>
      </c>
      <c r="P5" s="32" t="s">
        <v>60</v>
      </c>
      <c r="Q5" s="42">
        <f>VLOOKUP(A5,'[1]PTA DESL ALUM VD'!$B$10:$F$278,4,FALSE)</f>
        <v>2000</v>
      </c>
      <c r="R5" s="42">
        <f>VLOOKUP(A5,'[1]PTA DESL ALUM VD'!$B$10:$F$278,5,FALSE)</f>
        <v>1400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42">
        <v>1</v>
      </c>
      <c r="Q33" s="42">
        <f>VLOOKUP(A33,[1]PEÇAS!$A$12:$Q$112,15,FALSE)</f>
        <v>1389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42">
        <v>1</v>
      </c>
      <c r="Q38" s="42">
        <f>VLOOKUP(A38,[1]PEÇAS!$A$12:$Q$112,15,FALSE)</f>
        <v>1389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42">
        <v>1</v>
      </c>
      <c r="Q43" s="42">
        <f>VLOOKUP(A43,[1]PEÇAS!$A$12:$Q$112,15,FALSE)</f>
        <v>2000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598028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2000X36X45MM + COR</v>
      </c>
      <c r="P48" s="42">
        <v>1</v>
      </c>
      <c r="Q48" s="42">
        <f>VLOOKUP(A48,[1]PEÇAS!$A$12:$Q$112,15,FALSE)</f>
        <v>2000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598028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2000X36X45MM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181000102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1945X1377X4</v>
      </c>
      <c r="P66" s="76">
        <v>1</v>
      </c>
      <c r="Q66" s="76">
        <f>Q5-55</f>
        <v>1945</v>
      </c>
      <c r="R66" s="76">
        <f>R5-23</f>
        <v>1377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1945X1377X4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1945X1377X4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123102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1945X1377X4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1945X1377X4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1945X1377X4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1945X1377X4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1945X1377X4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1945X1377X4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1945X1377X4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1945X1377X4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1945X1377X4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1945X1377X4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1945X1377X4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1945X1377X4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1945X1377X4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1945X1377X4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181000182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1945X1377X4</v>
      </c>
      <c r="P85" s="76">
        <v>1</v>
      </c>
      <c r="Q85" s="76">
        <f>Q66</f>
        <v>1945</v>
      </c>
      <c r="R85" s="76">
        <f>R66</f>
        <v>1377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1945X1377X4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1945X1377X4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123182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1945X1377X4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1945X1377X4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1945X1377X4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1945X1377X4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1945X1377X4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1945X1377X4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1945X1377X4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1945X1377X4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1945X1377X4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1945X1377X4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1945X1377X4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1945X1377X4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1945X1377X4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1945X1377X4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181000352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1945X1377X6</v>
      </c>
      <c r="P104" s="76">
        <v>1</v>
      </c>
      <c r="Q104" s="76">
        <f>Q66</f>
        <v>1945</v>
      </c>
      <c r="R104" s="76">
        <f>R66</f>
        <v>1377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1945X1377X6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123352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1945X1377X6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1945X1377X6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1945X1377X6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1945X1377X6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1945X1377X6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1945X1377X6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1945X1377X6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38" zoomScale="80" zoomScaleNormal="100" zoomScaleSheetLayoutView="80" workbookViewId="0">
      <selection activeCell="G44" sqref="G44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929127</v>
      </c>
      <c r="B5" s="55">
        <f>VLOOKUP(A5,'[1]PTA DESL ALUM VD'!$B$10:$F$278,2,FALSE)</f>
        <v>570103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2000X1500X45 + COR</v>
      </c>
      <c r="P5" s="32" t="s">
        <v>60</v>
      </c>
      <c r="Q5" s="42">
        <f>VLOOKUP(A5,'[1]PTA DESL ALUM VD'!$B$10:$F$278,4,FALSE)</f>
        <v>2000</v>
      </c>
      <c r="R5" s="42">
        <f>VLOOKUP(A5,'[1]PTA DESL ALUM VD'!$B$10:$F$278,5,FALSE)</f>
        <v>1500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42">
        <v>1</v>
      </c>
      <c r="Q33" s="42">
        <f>VLOOKUP(A33,[1]PEÇAS!$A$12:$Q$112,15,FALSE)</f>
        <v>1489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42">
        <v>1</v>
      </c>
      <c r="Q38" s="42">
        <f>VLOOKUP(A38,[1]PEÇAS!$A$12:$Q$112,15,FALSE)</f>
        <v>1489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598018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2000X36X45MM + COR</v>
      </c>
      <c r="P43" s="42">
        <v>1</v>
      </c>
      <c r="Q43" s="42">
        <f>VLOOKUP(A43,[1]PEÇAS!$A$12:$Q$112,15,FALSE)</f>
        <v>2000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598018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2000X36X45MM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598028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 2000X36X45MM + COR</v>
      </c>
      <c r="P48" s="42">
        <v>1</v>
      </c>
      <c r="Q48" s="42">
        <f>VLOOKUP(A48,[1]PEÇAS!$A$12:$Q$112,15,FALSE)</f>
        <v>2000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28">
        <f>A48</f>
        <v>598028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 2000X36X45MM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181000103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1945X1477X4</v>
      </c>
      <c r="P66" s="76">
        <v>1</v>
      </c>
      <c r="Q66" s="76">
        <f>Q5-55</f>
        <v>1945</v>
      </c>
      <c r="R66" s="76">
        <f>R5-23</f>
        <v>1477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1945X1477X4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1945X1477X4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123103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1945X1477X4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1945X1477X4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1945X1477X4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1945X1477X4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1945X1477X4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1945X1477X4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1945X1477X4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1945X1477X4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1945X1477X4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1945X1477X4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1945X1477X4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1945X1477X4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1945X1477X4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1945X1477X4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181000183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1945X1477X4</v>
      </c>
      <c r="P85" s="76">
        <v>1</v>
      </c>
      <c r="Q85" s="76">
        <f>Q66</f>
        <v>1945</v>
      </c>
      <c r="R85" s="76">
        <f>R66</f>
        <v>1477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1945X1477X4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1945X1477X4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123183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1945X1477X4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1945X1477X4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1945X1477X4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1945X1477X4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1945X1477X4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1945X1477X4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1945X1477X4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1945X1477X4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1945X1477X4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1945X1477X4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1945X1477X4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1945X1477X4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1945X1477X4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1945X1477X4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181000353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1945X1477X6</v>
      </c>
      <c r="P104" s="76">
        <v>1</v>
      </c>
      <c r="Q104" s="76">
        <f>Q66</f>
        <v>1945</v>
      </c>
      <c r="R104" s="76">
        <f>R66</f>
        <v>1477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1945X1477X6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123353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1945X1477X6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1945X1477X6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1945X1477X6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1945X1477X6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1945X1477X6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1945X1477X6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1945X1477X6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2022-02-11T16:59:04Z</dcterms:modified>
</cp:coreProperties>
</file>