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1" l="1"/>
  <c r="B66" i="81"/>
  <c r="B66" i="80"/>
  <c r="B69" i="80"/>
  <c r="B69" i="87"/>
  <c r="B66" i="87"/>
  <c r="B66" i="86"/>
  <c r="B69" i="86"/>
  <c r="B69" i="85"/>
  <c r="B66" i="85"/>
  <c r="B66" i="84"/>
  <c r="B69" i="84"/>
  <c r="B69" i="83"/>
  <c r="B66" i="83"/>
  <c r="B66" i="82"/>
  <c r="B69" i="82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1"/>
  <c r="B88" i="81"/>
  <c r="B85" i="87"/>
  <c r="B88" i="87"/>
  <c r="B85" i="83"/>
  <c r="B88" i="83"/>
  <c r="B88" i="84"/>
  <c r="B85" i="84"/>
  <c r="B85" i="85"/>
  <c r="B88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4" i="82"/>
  <c r="B106" i="82"/>
  <c r="B106" i="83"/>
  <c r="B104" i="83"/>
  <c r="B106" i="84"/>
  <c r="B104" i="84"/>
  <c r="B106" i="81"/>
  <c r="B104" i="81"/>
  <c r="B106" i="85"/>
  <c r="B104" i="85"/>
  <c r="O105" i="80"/>
  <c r="O105" i="82"/>
  <c r="O105" i="83"/>
  <c r="O105" i="84"/>
  <c r="O105" i="81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<sst xmlns="http://schemas.openxmlformats.org/spreadsheetml/2006/main" count="1904" uniqueCount="88">
  <si>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</si>
  <si>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</si>
  <si>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</si>
  <si>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</si>
  <si>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</si>
  <si>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</si>
  <si>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</si>
  <si>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</si>
  <si>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</si>
  <si>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</si>
  <si>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</si>
  <si>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</si>
  <si>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</si>
  <si>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</si>
  <si>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</si>
  <si>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</si>
  <si>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</si>
  <si>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</si>
  <si>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</si>
  <si>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</si>
  <si>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</si>
  <si>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</si>
  <si>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</si>
  <si>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</si>
  <si>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</si>
  <si>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</si>
  <si>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</si>
  <si>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</si>
  <si>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</si>
  <si>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</si>
  <si>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</si>
  <si>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</si>
  <si>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</si>
  <si>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</si>
  <si>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</si>
  <si>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</si>
  <si>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</si>
  <si>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</si>
  <si>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</si>
  <si>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</si>
  <si>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</si>
  <si>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</si>
  <si>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</si>
  <si>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</si>
  <si>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</si>
  <si>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</si>
  <si>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</si>
  <si>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</si>
  <si>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</si>
  <si>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</si>
  <si>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</si>
  <si>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</si>
  <si>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</si>
  <si>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</si>
  <si>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</si>
  <si>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</si>
  <si>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</si>
  <si>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</si>
  <si>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</si>
  <si>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</si>
  <si>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</si>
  <si>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</si>
  <si>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</si>
  <si>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</si>
  <si>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</si>
  <si>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</si>
  <si>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</si>
  <si>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</si>
  <si>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</si>
  <si>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</si>
  <si>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</si>
  <si>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</si>
  <si>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</si>
  <si>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</si>
  <si>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</si>
  <si>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</si>
  <si>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</si>
  <si>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</si>
  <si>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</si>
  <si>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</si>
  <si>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</si>
  <si>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</si>
  <si>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</si>
  <si>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H-2500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</si>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</sst>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I7" sqref="I7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1">
        <v>929170</v>
      </c>
      <c r="B5" s="64">
        <f>VLOOKUP(A5,'[1]PTA DESL ALUM VD'!$B$10:$F$278,2,FALSE)</f>
        <v>570136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2500X800X45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800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1">
        <v>1</v>
      </c>
      <c r="Q33" s="61">
        <f>VLOOKUP(A33,[1]PEÇAS!$A$12:$Q$112,15,FALSE)</f>
        <v>789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1">
        <v>1</v>
      </c>
      <c r="Q38" s="61">
        <f>VLOOKUP(A38,[1]PEÇAS!$A$12:$Q$112,15,FALSE)</f>
        <v>789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35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181000136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2445X777X4</v>
      </c>
      <c r="P66" s="43">
        <v>1</v>
      </c>
      <c r="Q66" s="43">
        <f>Q5-55</f>
        <v>2445</v>
      </c>
      <c r="R66" s="43">
        <f>R5-23</f>
        <v>777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2445X777X4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2445X777X4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123136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2445X777X4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2445X777X4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2445X777X4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2445X777X4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2445X777X4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2445X777X4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2445X777X4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2445X777X4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2445X777X4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2445X777X4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2445X777X4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2445X777X4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2445X777X4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2445X777X4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181000216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2445X777X4</v>
      </c>
      <c r="P85" s="43">
        <v>1</v>
      </c>
      <c r="Q85" s="43">
        <f>Q66</f>
        <v>2445</v>
      </c>
      <c r="R85" s="43">
        <f>R66</f>
        <v>777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2445X777X4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2445X777X4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123216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2445X777X4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2445X777X4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2445X777X4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2445X777X4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2445X777X4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2445X777X4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2445X777X4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2445X777X4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2445X777X4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2445X777X4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2445X777X4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2445X777X4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2445X777X4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2445X777X4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181000386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2445X777X6</v>
      </c>
      <c r="P104" s="43">
        <v>1</v>
      </c>
      <c r="Q104" s="43">
        <f>Q66</f>
        <v>2445</v>
      </c>
      <c r="R104" s="43">
        <f>R66</f>
        <v>777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2445X777X6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123386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2445X777X6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2445X777X6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2445X777X6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2445X777X6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2445X777X6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2445X777X6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2445X777X6</v>
      </c>
      <c r="P112" s="44"/>
      <c r="Q112" s="44"/>
      <c r="R112" s="44"/>
      <c r="S112" s="44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929171</v>
      </c>
      <c r="B5" s="64">
        <f>VLOOKUP(A5,'[1]PTA DESL ALUM VD'!$B$10:$F$278,2,FALSE)</f>
        <v>570137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2500X900X45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900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1">
        <v>1</v>
      </c>
      <c r="Q33" s="61">
        <f>VLOOKUP(A33,[1]PEÇAS!$A$12:$Q$112,15,FALSE)</f>
        <v>889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1">
        <v>1</v>
      </c>
      <c r="Q38" s="61">
        <f>VLOOKUP(A38,[1]PEÇAS!$A$12:$Q$112,15,FALSE)</f>
        <v>889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181000137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2445X877X4</v>
      </c>
      <c r="P66" s="43">
        <v>1</v>
      </c>
      <c r="Q66" s="43">
        <f>Q5-55</f>
        <v>2445</v>
      </c>
      <c r="R66" s="43">
        <f>R5-23</f>
        <v>877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2445X877X4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2445X877X4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123137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2445X877X4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2445X877X4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2445X877X4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2445X877X4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2445X877X4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2445X877X4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2445X877X4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2445X877X4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2445X877X4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2445X877X4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2445X877X4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2445X877X4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2445X877X4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2445X877X4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181000217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2445X877X4</v>
      </c>
      <c r="P85" s="43">
        <v>1</v>
      </c>
      <c r="Q85" s="43">
        <f>Q66</f>
        <v>2445</v>
      </c>
      <c r="R85" s="43">
        <f>R66</f>
        <v>877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2445X877X4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2445X877X4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123217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2445X877X4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2445X877X4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2445X877X4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2445X877X4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2445X877X4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2445X877X4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2445X877X4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2445X877X4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2445X877X4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2445X877X4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2445X877X4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2445X877X4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2445X877X4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2445X877X4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181000387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2445X877X6</v>
      </c>
      <c r="P104" s="43">
        <v>1</v>
      </c>
      <c r="Q104" s="43">
        <f>Q66</f>
        <v>2445</v>
      </c>
      <c r="R104" s="43">
        <f>R66</f>
        <v>877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2445X877X6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123387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2445X877X6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2445X877X6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2445X877X6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2445X877X6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2445X877X6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2445X877X6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2445X877X6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929172</v>
      </c>
      <c r="B5" s="64">
        <f>VLOOKUP(A5,'[1]PTA DESL ALUM VD'!$B$10:$F$278,2,FALSE)</f>
        <v>570138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2500X1000X45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1000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1">
        <v>1</v>
      </c>
      <c r="Q33" s="61">
        <f>VLOOKUP(A33,[1]PEÇAS!$A$12:$Q$112,15,FALSE)</f>
        <v>989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1">
        <v>1</v>
      </c>
      <c r="Q38" s="61">
        <f>VLOOKUP(A38,[1]PEÇAS!$A$12:$Q$112,15,FALSE)</f>
        <v>989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181000138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2445X977X4</v>
      </c>
      <c r="P66" s="43">
        <v>1</v>
      </c>
      <c r="Q66" s="43">
        <f>Q5-55</f>
        <v>2445</v>
      </c>
      <c r="R66" s="43">
        <f>R5-23</f>
        <v>977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2445X977X4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2445X977X4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123138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2445X977X4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2445X977X4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2445X977X4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2445X977X4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2445X977X4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2445X977X4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2445X977X4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2445X977X4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2445X977X4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2445X977X4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2445X977X4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2445X977X4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2445X977X4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2445X977X4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181000218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2445X977X4</v>
      </c>
      <c r="P85" s="43">
        <v>1</v>
      </c>
      <c r="Q85" s="43">
        <f>Q66</f>
        <v>2445</v>
      </c>
      <c r="R85" s="43">
        <f>R66</f>
        <v>977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2445X977X4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2445X977X4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123218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2445X977X4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2445X977X4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2445X977X4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2445X977X4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2445X977X4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2445X977X4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2445X977X4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2445X977X4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2445X977X4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2445X977X4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2445X977X4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2445X977X4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2445X977X4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2445X977X4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181000388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2445X977X6</v>
      </c>
      <c r="P104" s="43">
        <v>1</v>
      </c>
      <c r="Q104" s="43">
        <f>Q66</f>
        <v>2445</v>
      </c>
      <c r="R104" s="43">
        <f>R66</f>
        <v>977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2445X977X6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123388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2445X977X6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2445X977X6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2445X977X6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2445X977X6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2445X977X6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2445X977X6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2445X977X6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929173</v>
      </c>
      <c r="B5" s="64">
        <f>VLOOKUP(A5,'[1]PTA DESL ALUM VD'!$B$10:$F$278,2,FALSE)</f>
        <v>570139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2500X1100X45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1100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1">
        <v>1</v>
      </c>
      <c r="Q33" s="61">
        <f>VLOOKUP(A33,[1]PEÇAS!$A$12:$Q$112,15,FALSE)</f>
        <v>1089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1">
        <v>1</v>
      </c>
      <c r="Q38" s="61">
        <f>VLOOKUP(A38,[1]PEÇAS!$A$12:$Q$112,15,FALSE)</f>
        <v>1089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181000139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2445X1077X4</v>
      </c>
      <c r="P66" s="43">
        <v>1</v>
      </c>
      <c r="Q66" s="43">
        <f>Q5-55</f>
        <v>2445</v>
      </c>
      <c r="R66" s="43">
        <f>R5-23</f>
        <v>1077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2445X1077X4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2445X1077X4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123139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2445X1077X4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2445X1077X4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2445X1077X4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2445X1077X4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2445X1077X4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2445X1077X4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2445X1077X4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2445X1077X4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2445X1077X4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2445X1077X4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2445X1077X4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2445X1077X4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2445X1077X4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2445X1077X4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181000219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2445X1077X4</v>
      </c>
      <c r="P85" s="43">
        <v>1</v>
      </c>
      <c r="Q85" s="43">
        <f>Q66</f>
        <v>2445</v>
      </c>
      <c r="R85" s="43">
        <f>R66</f>
        <v>1077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2445X1077X4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2445X1077X4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123219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2445X1077X4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2445X1077X4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2445X1077X4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2445X1077X4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2445X1077X4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2445X1077X4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2445X1077X4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2445X1077X4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2445X1077X4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2445X1077X4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2445X1077X4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2445X1077X4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2445X1077X4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2445X1077X4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181000389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2445X1077X6</v>
      </c>
      <c r="P104" s="43">
        <v>1</v>
      </c>
      <c r="Q104" s="43">
        <f>Q66</f>
        <v>2445</v>
      </c>
      <c r="R104" s="43">
        <f>R66</f>
        <v>1077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2445X1077X6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123389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2445X1077X6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2445X1077X6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2445X1077X6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2445X1077X6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2445X1077X6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2445X1077X6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2445X1077X6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929174</v>
      </c>
      <c r="B5" s="64">
        <f>VLOOKUP(A5,'[1]PTA DESL ALUM VD'!$B$10:$F$278,2,FALSE)</f>
        <v>570140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2500X1200X45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1200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1">
        <v>1</v>
      </c>
      <c r="Q33" s="61">
        <f>VLOOKUP(A33,[1]PEÇAS!$A$12:$Q$112,15,FALSE)</f>
        <v>1189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1">
        <v>1</v>
      </c>
      <c r="Q38" s="61">
        <f>VLOOKUP(A38,[1]PEÇAS!$A$12:$Q$112,15,FALSE)</f>
        <v>1189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2445X1177X4</v>
      </c>
      <c r="P66" s="43">
        <v>1</v>
      </c>
      <c r="Q66" s="43">
        <f>Q5-55</f>
        <v>2445</v>
      </c>
      <c r="R66" s="43">
        <f>R5-23</f>
        <v>1177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2445X1177X4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2445X1177X4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2445X1177X4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2445X1177X4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2445X1177X4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2445X1177X4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2445X1177X4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2445X1177X4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2445X1177X4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2445X1177X4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2445X1177X4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2445X1177X4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2445X1177X4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2445X1177X4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2445X1177X4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2445X1177X4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2445X1177X4</v>
      </c>
      <c r="P85" s="43">
        <v>1</v>
      </c>
      <c r="Q85" s="43">
        <f>Q66</f>
        <v>2445</v>
      </c>
      <c r="R85" s="43">
        <f>R66</f>
        <v>1177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2445X1177X4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2445X1177X4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2445X1177X4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2445X1177X4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2445X1177X4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2445X1177X4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2445X1177X4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2445X1177X4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2445X1177X4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2445X1177X4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2445X1177X4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2445X1177X4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2445X1177X4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2445X1177X4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2445X1177X4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2445X1177X4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2445X1177X6</v>
      </c>
      <c r="P104" s="43">
        <v>1</v>
      </c>
      <c r="Q104" s="43">
        <f>Q66</f>
        <v>2445</v>
      </c>
      <c r="R104" s="43">
        <f>R66</f>
        <v>1177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2445X1177X6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2445X1177X6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2445X1177X6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2445X1177X6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2445X1177X6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2445X1177X6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2445X1177X6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2445X1177X6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929175</v>
      </c>
      <c r="B5" s="64">
        <f>VLOOKUP(A5,'[1]PTA DESL ALUM VD'!$B$10:$F$278,2,FALSE)</f>
        <v>570141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2500X1300X45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1300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1">
        <v>1</v>
      </c>
      <c r="Q33" s="61">
        <f>VLOOKUP(A33,[1]PEÇAS!$A$12:$Q$112,15,FALSE)</f>
        <v>1289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1">
        <v>1</v>
      </c>
      <c r="Q38" s="61">
        <f>VLOOKUP(A38,[1]PEÇAS!$A$12:$Q$112,15,FALSE)</f>
        <v>1289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7.4099999999999993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7.4099999999999993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2445X1277X4</v>
      </c>
      <c r="P66" s="43">
        <v>1</v>
      </c>
      <c r="Q66" s="43">
        <f>Q5-55</f>
        <v>2445</v>
      </c>
      <c r="R66" s="43">
        <f>R5-23</f>
        <v>1277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2445X1277X4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2445X1277X4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2445X1277X4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2445X1277X4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2445X1277X4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2445X1277X4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2445X1277X4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2445X1277X4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2445X1277X4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2445X1277X4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2445X1277X4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2445X1277X4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2445X1277X4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2445X1277X4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2445X1277X4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2445X1277X4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2445X1277X4</v>
      </c>
      <c r="P85" s="43">
        <v>1</v>
      </c>
      <c r="Q85" s="43">
        <f>Q66</f>
        <v>2445</v>
      </c>
      <c r="R85" s="43">
        <f>R66</f>
        <v>1277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2445X1277X4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2445X1277X4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2445X1277X4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2445X1277X4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2445X1277X4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2445X1277X4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2445X1277X4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2445X1277X4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2445X1277X4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2445X1277X4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2445X1277X4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2445X1277X4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2445X1277X4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2445X1277X4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2445X1277X4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2445X1277X4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2445X1277X6</v>
      </c>
      <c r="P104" s="43">
        <v>1</v>
      </c>
      <c r="Q104" s="43">
        <f>Q66</f>
        <v>2445</v>
      </c>
      <c r="R104" s="43">
        <f>R66</f>
        <v>1277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2445X1277X6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2445X1277X6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2445X1277X6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2445X1277X6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2445X1277X6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2445X1277X6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2445X1277X6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2445X1277X6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929176</v>
      </c>
      <c r="B5" s="64">
        <f>VLOOKUP(A5,'[1]PTA DESL ALUM VD'!$B$10:$F$278,2,FALSE)</f>
        <v>570142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2500X1400X45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1400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1">
        <v>1</v>
      </c>
      <c r="Q33" s="61">
        <f>VLOOKUP(A33,[1]PEÇAS!$A$12:$Q$112,15,FALSE)</f>
        <v>1389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1">
        <v>1</v>
      </c>
      <c r="Q38" s="61">
        <f>VLOOKUP(A38,[1]PEÇAS!$A$12:$Q$112,15,FALSE)</f>
        <v>1389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2445X1377X4</v>
      </c>
      <c r="P66" s="43">
        <v>1</v>
      </c>
      <c r="Q66" s="43">
        <f>Q5-55</f>
        <v>2445</v>
      </c>
      <c r="R66" s="43">
        <f>R5-23</f>
        <v>1377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2445X1377X4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2445X1377X4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2445X1377X4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2445X1377X4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2445X1377X4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2445X1377X4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2445X1377X4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2445X1377X4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2445X1377X4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2445X1377X4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2445X1377X4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2445X1377X4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2445X1377X4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2445X1377X4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2445X1377X4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2445X1377X4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2445X1377X4</v>
      </c>
      <c r="P85" s="43">
        <v>1</v>
      </c>
      <c r="Q85" s="43">
        <f>Q66</f>
        <v>2445</v>
      </c>
      <c r="R85" s="43">
        <f>R66</f>
        <v>1377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2445X1377X4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2445X1377X4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2445X1377X4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2445X1377X4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2445X1377X4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2445X1377X4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2445X1377X4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2445X1377X4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2445X1377X4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2445X1377X4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2445X1377X4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2445X1377X4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2445X1377X4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2445X1377X4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2445X1377X4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2445X1377X4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2445X1377X6</v>
      </c>
      <c r="P104" s="43">
        <v>1</v>
      </c>
      <c r="Q104" s="43">
        <f>Q66</f>
        <v>2445</v>
      </c>
      <c r="R104" s="43">
        <f>R66</f>
        <v>1377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2445X1377X6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2445X1377X6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2445X1377X6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2445X1377X6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2445X1377X6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2445X1377X6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2445X1377X6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2445X1377X6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zoomScale="80" zoomScaleNormal="100" zoomScaleSheetLayoutView="80" workbookViewId="0">
      <selection activeCell="N6" sqref="N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929177</v>
      </c>
      <c r="B5" s="64">
        <f>VLOOKUP(A5,'[1]PTA DESL ALUM VD'!$B$10:$F$278,2,FALSE)</f>
        <v>570143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2500X1500X45 + COR</v>
      </c>
      <c r="P5" s="32" t="s">
        <v>60</v>
      </c>
      <c r="Q5" s="61">
        <f>VLOOKUP(A5,'[1]PTA DESL ALUM VD'!$B$10:$F$278,4,FALSE)</f>
        <v>2500</v>
      </c>
      <c r="R5" s="61">
        <f>VLOOKUP(A5,'[1]PTA DESL ALUM VD'!$B$10:$F$278,5,FALSE)</f>
        <v>1500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1">
        <v>1</v>
      </c>
      <c r="Q33" s="61">
        <f>VLOOKUP(A33,[1]PEÇAS!$A$12:$Q$112,15,FALSE)</f>
        <v>1489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1">
        <v>1</v>
      </c>
      <c r="Q38" s="61">
        <f>VLOOKUP(A38,[1]PEÇAS!$A$12:$Q$112,15,FALSE)</f>
        <v>1489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61">
        <v>1</v>
      </c>
      <c r="Q43" s="61">
        <f>VLOOKUP(A43,[1]PEÇAS!$A$12:$Q$112,15,FALSE)</f>
        <v>2500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598033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2500X36X45MM + COR</v>
      </c>
      <c r="P48" s="61">
        <v>1</v>
      </c>
      <c r="Q48" s="61">
        <f>VLOOKUP(A48,[1]PEÇAS!$A$12:$Q$112,15,FALSE)</f>
        <v>2500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28">
        <f>A48</f>
        <v>598033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2500X36X45MM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2445X1477X4</v>
      </c>
      <c r="P66" s="43">
        <v>1</v>
      </c>
      <c r="Q66" s="43">
        <f>Q5-55</f>
        <v>2445</v>
      </c>
      <c r="R66" s="43">
        <f>R5-23</f>
        <v>1477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2445X1477X4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2445X1477X4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2445X1477X4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2445X1477X4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2445X1477X4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2445X1477X4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2445X1477X4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2445X1477X4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2445X1477X4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2445X1477X4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2445X1477X4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2445X1477X4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2445X1477X4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2445X1477X4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2445X1477X4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2445X1477X4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2445X1477X4</v>
      </c>
      <c r="P85" s="43">
        <v>1</v>
      </c>
      <c r="Q85" s="43">
        <f>Q66</f>
        <v>2445</v>
      </c>
      <c r="R85" s="43">
        <f>R66</f>
        <v>1477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2445X1477X4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2445X1477X4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2445X1477X4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2445X1477X4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2445X1477X4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2445X1477X4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2445X1477X4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2445X1477X4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2445X1477X4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2445X1477X4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2445X1477X4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2445X1477X4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2445X1477X4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2445X1477X4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2445X1477X4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2445X1477X4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2445X1477X6</v>
      </c>
      <c r="P104" s="43">
        <v>1</v>
      </c>
      <c r="Q104" s="43">
        <f>Q66</f>
        <v>2445</v>
      </c>
      <c r="R104" s="43">
        <f>R66</f>
        <v>1477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2445X1477X6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2445X1477X6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2445X1477X6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2445X1477X6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2445X1477X6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2445X1477X6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2445X1477X6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2445X1477X6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2022-02-11T16:59:44Z</dcterms:modified>
</cp:coreProperties>
</file>