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80" windowWidth="15345" windowHeight="445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2" l="1"/>
  <c r="O54" i="83"/>
  <c r="O54" i="84"/>
  <c r="O54" i="85"/>
  <c r="O54" i="86"/>
  <c r="O54" i="87"/>
  <c r="O54" i="81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6" i="80" l="1"/>
  <c r="B69" i="80"/>
  <c r="B66" i="86"/>
  <c r="B69" i="86"/>
  <c r="B66" i="84"/>
  <c r="B69" i="84"/>
  <c r="B69" i="83"/>
  <c r="B66" i="83"/>
  <c r="B69" i="87"/>
  <c r="B66" i="87"/>
  <c r="B69" i="85"/>
  <c r="B66" i="85"/>
  <c r="B66" i="82"/>
  <c r="B69" i="82"/>
  <c r="B69" i="81"/>
  <c r="B66" i="81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2" l="1"/>
  <c r="B85" i="82"/>
  <c r="B88" i="86"/>
  <c r="B85" i="86"/>
  <c r="B85" i="83"/>
  <c r="B88" i="83"/>
  <c r="B85" i="87"/>
  <c r="B88" i="87"/>
  <c r="B85" i="85"/>
  <c r="B88" i="85"/>
  <c r="B85" i="81"/>
  <c r="B88" i="81"/>
  <c r="B88" i="84"/>
  <c r="B85" i="84"/>
  <c r="B88" i="80"/>
  <c r="B85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6" i="80" l="1"/>
  <c r="B104" i="80"/>
  <c r="B106" i="83"/>
  <c r="B104" i="83"/>
  <c r="B106" i="81"/>
  <c r="B104" i="81"/>
  <c r="B104" i="82"/>
  <c r="B106" i="82"/>
  <c r="B106" i="84"/>
  <c r="B104" i="84"/>
  <c r="B106" i="85"/>
  <c r="B104" i="85"/>
  <c r="O105" i="81"/>
  <c r="O105" i="82"/>
  <c r="O105" i="83"/>
  <c r="O105" i="84"/>
  <c r="O105" i="80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4" i="86" l="1"/>
  <c r="B106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<sst xmlns="http://schemas.openxmlformats.org/spreadsheetml/2006/main" count="1904" uniqueCount="88">
  <si>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</si>
  <si>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</si>
  <si>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</si>
  <si>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</si>
  <si>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</si>
  <si>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</si>
  <si>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</si>
  <si>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</si>
  <si>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</si>
  <si>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</si>
  <si>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</si>
  <si>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</si>
  <si>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</si>
  <si>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</si>
  <si>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</si>
  <si>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</si>
  <si>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</si>
  <si>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</si>
  <si>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</si>
  <si>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</si>
  <si>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</si>
  <si>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</si>
  <si>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</si>
  <si>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</si>
  <si>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</si>
  <si>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</si>
  <si>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</si>
  <si>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</si>
  <si>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</si>
  <si>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</si>
  <si>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</si>
  <si>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</si>
  <si>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</si>
  <si>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</si>
  <si>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</si>
  <si>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</si>
  <si>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</si>
  <si>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</si>
  <si>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</si>
  <si>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</si>
  <si>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</si>
  <si>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</si>
  <si>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</si>
  <si>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</si>
  <si>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</si>
  <si>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</si>
  <si>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</si>
  <si>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</si>
  <si>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</si>
  <si>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</si>
  <si>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</si>
  <si>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</si>
  <si>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</si>
  <si>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</si>
  <si>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</si>
  <si>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</si>
  <si>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</si>
  <si>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</si>
  <si>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</si>
  <si>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</si>
  <si>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</si>
  <si>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</si>
  <si>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</si>
  <si>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</si>
  <si>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</si>
  <si>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</si>
  <si>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</si>
  <si>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</si>
  <si>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</si>
  <si>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</si>
  <si>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</si>
  <si>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</si>
  <si>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</si>
  <si>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</si>
  <si>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</si>
  <si>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</si>
  <si>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</si>
  <si>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</si>
  <si>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</si>
  <si>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</si>
  <si>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</si>
  <si>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</si>
  <si>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</si>
  <si>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H-2600</t>
  </si>
  <si>
    <t>1010271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</si>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</sst>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zoomScale="80" zoomScaleNormal="100" zoomScaleSheetLayoutView="80" workbookViewId="0">
      <selection activeCell="G6" sqref="G6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61">
        <v>929180</v>
      </c>
      <c r="B5" s="64">
        <f>VLOOKUP(A5,'[1]PTA DESL ALUM VD'!$B$10:$F$278,2,FALSE)</f>
        <v>570144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2600X800X45 + COR</v>
      </c>
      <c r="P5" s="32" t="s">
        <v>60</v>
      </c>
      <c r="Q5" s="61">
        <f>VLOOKUP(A5,'[1]PTA DESL ALUM VD'!$B$10:$F$278,4,FALSE)</f>
        <v>2600</v>
      </c>
      <c r="R5" s="61">
        <f>VLOOKUP(A5,'[1]PTA DESL ALUM VD'!$B$10:$F$278,5,FALSE)</f>
        <v>800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61">
        <v>1</v>
      </c>
      <c r="Q33" s="61">
        <f>VLOOKUP(A33,[1]PEÇAS!$A$12:$Q$112,15,FALSE)</f>
        <v>789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61">
        <v>1</v>
      </c>
      <c r="Q38" s="61">
        <f>VLOOKUP(A38,[1]PEÇAS!$A$12:$Q$112,15,FALSE)</f>
        <v>789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598024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2600X36X45MM + COR</v>
      </c>
      <c r="P43" s="61">
        <v>1</v>
      </c>
      <c r="Q43" s="61">
        <f>VLOOKUP(A43,[1]PEÇAS!$A$12:$Q$112,15,FALSE)</f>
        <v>2600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598024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2600X36X45MM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598034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2600X36X45MM + COR</v>
      </c>
      <c r="P48" s="61">
        <v>1</v>
      </c>
      <c r="Q48" s="61">
        <f>VLOOKUP(A48,[1]PEÇAS!$A$12:$Q$112,15,FALSE)</f>
        <v>2600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35"/>
      <c r="B49" s="30">
        <f>A48</f>
        <v>598034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2600X36X45MM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181000144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2545X777X4</v>
      </c>
      <c r="P66" s="43">
        <v>1</v>
      </c>
      <c r="Q66" s="43">
        <f>Q5-55</f>
        <v>2545</v>
      </c>
      <c r="R66" s="43">
        <f>R5-23</f>
        <v>777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2545X777X4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2545X777X4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123144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2545X777X4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2545X777X4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2545X777X4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2545X777X4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2545X777X4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2545X777X4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2545X777X4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2545X777X4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2545X777X4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2545X777X4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2545X777X4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2545X777X4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2545X777X4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2545X777X4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181000224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2545X777X4</v>
      </c>
      <c r="P85" s="43">
        <v>1</v>
      </c>
      <c r="Q85" s="43">
        <f>Q66</f>
        <v>2545</v>
      </c>
      <c r="R85" s="43">
        <f>R66</f>
        <v>777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2545X777X4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2545X777X4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123224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2545X777X4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2545X777X4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2545X777X4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2545X777X4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2545X777X4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2545X777X4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2545X777X4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2545X777X4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2545X777X4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2545X777X4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2545X777X4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2545X777X4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2545X777X4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2545X777X4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181000394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2545X777X6</v>
      </c>
      <c r="P104" s="43">
        <v>1</v>
      </c>
      <c r="Q104" s="43">
        <f>Q66</f>
        <v>2545</v>
      </c>
      <c r="R104" s="43">
        <f>R66</f>
        <v>777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2545X777X6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123394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2545X777X6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2545X777X6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2545X777X6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2545X777X6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2545X777X6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2545X777X6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2545X777X6</v>
      </c>
      <c r="P112" s="44"/>
      <c r="Q112" s="44"/>
      <c r="R112" s="44"/>
      <c r="S112" s="44"/>
    </row>
  </sheetData>
  <mergeCells count="71"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  <mergeCell ref="A30:S30"/>
    <mergeCell ref="A31:A32"/>
    <mergeCell ref="B31:B32"/>
    <mergeCell ref="C31:C32"/>
    <mergeCell ref="O31:O32"/>
    <mergeCell ref="P31:P32"/>
    <mergeCell ref="Q31:S31"/>
    <mergeCell ref="D31:N31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R85:R101"/>
    <mergeCell ref="S85:S101"/>
    <mergeCell ref="A88:A101"/>
    <mergeCell ref="B88:B101"/>
    <mergeCell ref="B85:B87"/>
    <mergeCell ref="P85:P101"/>
    <mergeCell ref="Q85:Q101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topLeftCell="A49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929181</v>
      </c>
      <c r="B5" s="64">
        <f>VLOOKUP(A5,'[1]PTA DESL ALUM VD'!$B$10:$F$278,2,FALSE)</f>
        <v>570145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2600X900X45 + COR</v>
      </c>
      <c r="P5" s="32" t="s">
        <v>60</v>
      </c>
      <c r="Q5" s="61">
        <f>VLOOKUP(A5,'[1]PTA DESL ALUM VD'!$B$10:$F$278,4,FALSE)</f>
        <v>2600</v>
      </c>
      <c r="R5" s="61">
        <f>VLOOKUP(A5,'[1]PTA DESL ALUM VD'!$B$10:$F$278,5,FALSE)</f>
        <v>900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61">
        <v>1</v>
      </c>
      <c r="Q33" s="61">
        <f>VLOOKUP(A33,[1]PEÇAS!$A$12:$Q$112,15,FALSE)</f>
        <v>889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61">
        <v>1</v>
      </c>
      <c r="Q38" s="61">
        <f>VLOOKUP(A38,[1]PEÇAS!$A$12:$Q$112,15,FALSE)</f>
        <v>889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598024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2600X36X45MM + COR</v>
      </c>
      <c r="P43" s="61">
        <v>1</v>
      </c>
      <c r="Q43" s="61">
        <f>VLOOKUP(A43,[1]PEÇAS!$A$12:$Q$112,15,FALSE)</f>
        <v>2600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598024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2600X36X45MM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598034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2600X36X45MM + COR</v>
      </c>
      <c r="P48" s="61">
        <v>1</v>
      </c>
      <c r="Q48" s="61">
        <f>VLOOKUP(A48,[1]PEÇAS!$A$12:$Q$112,15,FALSE)</f>
        <v>2600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598034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2600X36X45MM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181000145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2545X877X4</v>
      </c>
      <c r="P66" s="43">
        <v>1</v>
      </c>
      <c r="Q66" s="43">
        <f>Q5-55</f>
        <v>2545</v>
      </c>
      <c r="R66" s="43">
        <f>R5-23</f>
        <v>877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2545X877X4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2545X877X4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123145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2545X877X4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2545X877X4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2545X877X4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2545X877X4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2545X877X4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2545X877X4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2545X877X4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2545X877X4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2545X877X4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2545X877X4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2545X877X4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2545X877X4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2545X877X4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2545X877X4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181000225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2545X877X4</v>
      </c>
      <c r="P85" s="43">
        <v>1</v>
      </c>
      <c r="Q85" s="43">
        <f>Q66</f>
        <v>2545</v>
      </c>
      <c r="R85" s="43">
        <f>R66</f>
        <v>877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2545X877X4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2545X877X4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123225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2545X877X4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2545X877X4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2545X877X4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2545X877X4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2545X877X4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2545X877X4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2545X877X4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2545X877X4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2545X877X4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2545X877X4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2545X877X4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2545X877X4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2545X877X4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2545X877X4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181000395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2545X877X6</v>
      </c>
      <c r="P104" s="43">
        <v>1</v>
      </c>
      <c r="Q104" s="43">
        <f>Q66</f>
        <v>2545</v>
      </c>
      <c r="R104" s="43">
        <f>R66</f>
        <v>877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2545X877X6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123395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2545X877X6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2545X877X6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2545X877X6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2545X877X6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2545X877X6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2545X877X6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2545X877X6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topLeftCell="A31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929182</v>
      </c>
      <c r="B5" s="64">
        <f>VLOOKUP(A5,'[1]PTA DESL ALUM VD'!$B$10:$F$278,2,FALSE)</f>
        <v>570146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2600X1000X45 + COR</v>
      </c>
      <c r="P5" s="32" t="s">
        <v>60</v>
      </c>
      <c r="Q5" s="61">
        <f>VLOOKUP(A5,'[1]PTA DESL ALUM VD'!$B$10:$F$278,4,FALSE)</f>
        <v>2600</v>
      </c>
      <c r="R5" s="61">
        <f>VLOOKUP(A5,'[1]PTA DESL ALUM VD'!$B$10:$F$278,5,FALSE)</f>
        <v>1000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61">
        <v>1</v>
      </c>
      <c r="Q33" s="61">
        <f>VLOOKUP(A33,[1]PEÇAS!$A$12:$Q$112,15,FALSE)</f>
        <v>989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61">
        <v>1</v>
      </c>
      <c r="Q38" s="61">
        <f>VLOOKUP(A38,[1]PEÇAS!$A$12:$Q$112,15,FALSE)</f>
        <v>989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598024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2600X36X45MM + COR</v>
      </c>
      <c r="P43" s="61">
        <v>1</v>
      </c>
      <c r="Q43" s="61">
        <f>VLOOKUP(A43,[1]PEÇAS!$A$12:$Q$112,15,FALSE)</f>
        <v>2600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598024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2600X36X45MM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598034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2600X36X45MM + COR</v>
      </c>
      <c r="P48" s="61">
        <v>1</v>
      </c>
      <c r="Q48" s="61">
        <f>VLOOKUP(A48,[1]PEÇAS!$A$12:$Q$112,15,FALSE)</f>
        <v>2600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598034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2600X36X45MM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181000146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2545X977X4</v>
      </c>
      <c r="P66" s="43">
        <v>1</v>
      </c>
      <c r="Q66" s="43">
        <f>Q5-55</f>
        <v>2545</v>
      </c>
      <c r="R66" s="43">
        <f>R5-23</f>
        <v>977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2545X977X4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2545X977X4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123146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2545X977X4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2545X977X4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2545X977X4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2545X977X4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2545X977X4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2545X977X4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2545X977X4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2545X977X4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2545X977X4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2545X977X4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2545X977X4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2545X977X4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2545X977X4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2545X977X4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181000226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2545X977X4</v>
      </c>
      <c r="P85" s="43">
        <v>1</v>
      </c>
      <c r="Q85" s="43">
        <f>Q66</f>
        <v>2545</v>
      </c>
      <c r="R85" s="43">
        <f>R66</f>
        <v>977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2545X977X4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2545X977X4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123226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2545X977X4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2545X977X4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2545X977X4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2545X977X4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2545X977X4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2545X977X4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2545X977X4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2545X977X4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2545X977X4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2545X977X4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2545X977X4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2545X977X4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2545X977X4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2545X977X4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181000396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2545X977X6</v>
      </c>
      <c r="P104" s="43">
        <v>1</v>
      </c>
      <c r="Q104" s="43">
        <f>Q66</f>
        <v>2545</v>
      </c>
      <c r="R104" s="43">
        <f>R66</f>
        <v>977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2545X977X6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123396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2545X977X6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2545X977X6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2545X977X6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2545X977X6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2545X977X6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2545X977X6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2545X977X6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topLeftCell="A37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929183</v>
      </c>
      <c r="B5" s="64">
        <f>VLOOKUP(A5,'[1]PTA DESL ALUM VD'!$B$10:$F$278,2,FALSE)</f>
        <v>570147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2600X1100X45 + COR</v>
      </c>
      <c r="P5" s="32" t="s">
        <v>60</v>
      </c>
      <c r="Q5" s="61">
        <f>VLOOKUP(A5,'[1]PTA DESL ALUM VD'!$B$10:$F$278,4,FALSE)</f>
        <v>2600</v>
      </c>
      <c r="R5" s="61">
        <f>VLOOKUP(A5,'[1]PTA DESL ALUM VD'!$B$10:$F$278,5,FALSE)</f>
        <v>1100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61">
        <v>1</v>
      </c>
      <c r="Q33" s="61">
        <f>VLOOKUP(A33,[1]PEÇAS!$A$12:$Q$112,15,FALSE)</f>
        <v>1089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61">
        <v>1</v>
      </c>
      <c r="Q38" s="61">
        <f>VLOOKUP(A38,[1]PEÇAS!$A$12:$Q$112,15,FALSE)</f>
        <v>1089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598024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2600X36X45MM + COR</v>
      </c>
      <c r="P43" s="61">
        <v>1</v>
      </c>
      <c r="Q43" s="61">
        <f>VLOOKUP(A43,[1]PEÇAS!$A$12:$Q$112,15,FALSE)</f>
        <v>2600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598024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2600X36X45MM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598034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2600X36X45MM + COR</v>
      </c>
      <c r="P48" s="61">
        <v>1</v>
      </c>
      <c r="Q48" s="61">
        <f>VLOOKUP(A48,[1]PEÇAS!$A$12:$Q$112,15,FALSE)</f>
        <v>2600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598034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2600X36X45MM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181000147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2545X1077X4</v>
      </c>
      <c r="P66" s="43">
        <v>1</v>
      </c>
      <c r="Q66" s="43">
        <f>Q5-55</f>
        <v>2545</v>
      </c>
      <c r="R66" s="43">
        <f>R5-23</f>
        <v>1077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2545X1077X4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2545X1077X4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123147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2545X1077X4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2545X1077X4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2545X1077X4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2545X1077X4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2545X1077X4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2545X1077X4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2545X1077X4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2545X1077X4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2545X1077X4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2545X1077X4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2545X1077X4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2545X1077X4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2545X1077X4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2545X1077X4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181000227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2545X1077X4</v>
      </c>
      <c r="P85" s="43">
        <v>1</v>
      </c>
      <c r="Q85" s="43">
        <f>Q66</f>
        <v>2545</v>
      </c>
      <c r="R85" s="43">
        <f>R66</f>
        <v>1077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2545X1077X4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2545X1077X4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123227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2545X1077X4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2545X1077X4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2545X1077X4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2545X1077X4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2545X1077X4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2545X1077X4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2545X1077X4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2545X1077X4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2545X1077X4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2545X1077X4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2545X1077X4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2545X1077X4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2545X1077X4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2545X1077X4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181000397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2545X1077X6</v>
      </c>
      <c r="P104" s="43">
        <v>1</v>
      </c>
      <c r="Q104" s="43">
        <f>Q66</f>
        <v>2545</v>
      </c>
      <c r="R104" s="43">
        <f>R66</f>
        <v>1077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2545X1077X6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123397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2545X1077X6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2545X1077X6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2545X1077X6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2545X1077X6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2545X1077X6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2545X1077X6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2545X1077X6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topLeftCell="A52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929184</v>
      </c>
      <c r="B5" s="64">
        <f>VLOOKUP(A5,'[1]PTA DESL ALUM VD'!$B$10:$F$278,2,FALSE)</f>
        <v>570148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2600X1200X45 + COR</v>
      </c>
      <c r="P5" s="32" t="s">
        <v>60</v>
      </c>
      <c r="Q5" s="61">
        <f>VLOOKUP(A5,'[1]PTA DESL ALUM VD'!$B$10:$F$278,4,FALSE)</f>
        <v>2600</v>
      </c>
      <c r="R5" s="61">
        <f>VLOOKUP(A5,'[1]PTA DESL ALUM VD'!$B$10:$F$278,5,FALSE)</f>
        <v>1200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61">
        <v>1</v>
      </c>
      <c r="Q33" s="61">
        <f>VLOOKUP(A33,[1]PEÇAS!$A$12:$Q$112,15,FALSE)</f>
        <v>1189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61">
        <v>1</v>
      </c>
      <c r="Q38" s="61">
        <f>VLOOKUP(A38,[1]PEÇAS!$A$12:$Q$112,15,FALSE)</f>
        <v>1189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598024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2600X36X45MM + COR</v>
      </c>
      <c r="P43" s="61">
        <v>1</v>
      </c>
      <c r="Q43" s="61">
        <f>VLOOKUP(A43,[1]PEÇAS!$A$12:$Q$112,15,FALSE)</f>
        <v>2600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598024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2600X36X45MM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598034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2600X36X45MM + COR</v>
      </c>
      <c r="P48" s="61">
        <v>1</v>
      </c>
      <c r="Q48" s="61">
        <f>VLOOKUP(A48,[1]PEÇAS!$A$12:$Q$112,15,FALSE)</f>
        <v>2600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598034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2600X36X45MM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181000148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2545X1177X4</v>
      </c>
      <c r="P66" s="43">
        <v>1</v>
      </c>
      <c r="Q66" s="43">
        <f>Q5-55</f>
        <v>2545</v>
      </c>
      <c r="R66" s="43">
        <f>R5-23</f>
        <v>1177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2545X1177X4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2545X1177X4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123148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2545X1177X4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2545X1177X4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2545X1177X4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2545X1177X4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2545X1177X4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2545X1177X4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2545X1177X4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2545X1177X4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2545X1177X4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2545X1177X4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2545X1177X4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2545X1177X4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2545X1177X4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2545X1177X4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181000228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2545X1177X4</v>
      </c>
      <c r="P85" s="43">
        <v>1</v>
      </c>
      <c r="Q85" s="43">
        <f>Q66</f>
        <v>2545</v>
      </c>
      <c r="R85" s="43">
        <f>R66</f>
        <v>1177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2545X1177X4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2545X1177X4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123228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2545X1177X4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2545X1177X4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2545X1177X4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2545X1177X4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2545X1177X4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2545X1177X4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2545X1177X4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2545X1177X4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2545X1177X4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2545X1177X4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2545X1177X4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2545X1177X4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2545X1177X4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2545X1177X4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181000398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2545X1177X6</v>
      </c>
      <c r="P104" s="43">
        <v>1</v>
      </c>
      <c r="Q104" s="43">
        <f>Q66</f>
        <v>2545</v>
      </c>
      <c r="R104" s="43">
        <f>R66</f>
        <v>1177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2545X1177X6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123398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2545X1177X6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2545X1177X6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2545X1177X6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2545X1177X6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2545X1177X6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2545X1177X6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2545X1177X6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topLeftCell="A37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929185</v>
      </c>
      <c r="B5" s="64">
        <f>VLOOKUP(A5,'[1]PTA DESL ALUM VD'!$B$10:$F$278,2,FALSE)</f>
        <v>570149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2600X1300X45 + COR</v>
      </c>
      <c r="P5" s="32" t="s">
        <v>60</v>
      </c>
      <c r="Q5" s="61">
        <f>VLOOKUP(A5,'[1]PTA DESL ALUM VD'!$B$10:$F$278,4,FALSE)</f>
        <v>2600</v>
      </c>
      <c r="R5" s="61">
        <f>VLOOKUP(A5,'[1]PTA DESL ALUM VD'!$B$10:$F$278,5,FALSE)</f>
        <v>1300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61">
        <v>1</v>
      </c>
      <c r="Q33" s="61">
        <f>VLOOKUP(A33,[1]PEÇAS!$A$12:$Q$112,15,FALSE)</f>
        <v>1289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61">
        <v>1</v>
      </c>
      <c r="Q38" s="61">
        <f>VLOOKUP(A38,[1]PEÇAS!$A$12:$Q$112,15,FALSE)</f>
        <v>1289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598024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2600X36X45MM + COR</v>
      </c>
      <c r="P43" s="61">
        <v>1</v>
      </c>
      <c r="Q43" s="61">
        <f>VLOOKUP(A43,[1]PEÇAS!$A$12:$Q$112,15,FALSE)</f>
        <v>2600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598024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2600X36X45MM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598034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2600X36X45MM + COR</v>
      </c>
      <c r="P48" s="61">
        <v>1</v>
      </c>
      <c r="Q48" s="61">
        <f>VLOOKUP(A48,[1]PEÇAS!$A$12:$Q$112,15,FALSE)</f>
        <v>2600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598034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2600X36X45MM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181000149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2545X1277X4</v>
      </c>
      <c r="P66" s="43">
        <v>1</v>
      </c>
      <c r="Q66" s="43">
        <f>Q5-55</f>
        <v>2545</v>
      </c>
      <c r="R66" s="43">
        <f>R5-23</f>
        <v>1277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2545X1277X4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2545X1277X4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123149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2545X1277X4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2545X1277X4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2545X1277X4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2545X1277X4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2545X1277X4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2545X1277X4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2545X1277X4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2545X1277X4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2545X1277X4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2545X1277X4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2545X1277X4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2545X1277X4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2545X1277X4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2545X1277X4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181000229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2545X1277X4</v>
      </c>
      <c r="P85" s="43">
        <v>1</v>
      </c>
      <c r="Q85" s="43">
        <f>Q66</f>
        <v>2545</v>
      </c>
      <c r="R85" s="43">
        <f>R66</f>
        <v>1277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2545X1277X4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2545X1277X4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123229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2545X1277X4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2545X1277X4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2545X1277X4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2545X1277X4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2545X1277X4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2545X1277X4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2545X1277X4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2545X1277X4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2545X1277X4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2545X1277X4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2545X1277X4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2545X1277X4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2545X1277X4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2545X1277X4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181000399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2545X1277X6</v>
      </c>
      <c r="P104" s="43">
        <v>1</v>
      </c>
      <c r="Q104" s="43">
        <f>Q66</f>
        <v>2545</v>
      </c>
      <c r="R104" s="43">
        <f>R66</f>
        <v>1277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2545X1277X6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123399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2545X1277X6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2545X1277X6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2545X1277X6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2545X1277X6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2545X1277X6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2545X1277X6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2545X1277X6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topLeftCell="A43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929186</v>
      </c>
      <c r="B5" s="64">
        <f>VLOOKUP(A5,'[1]PTA DESL ALUM VD'!$B$10:$F$278,2,FALSE)</f>
        <v>570150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2600X1400X45 + COR</v>
      </c>
      <c r="P5" s="32" t="s">
        <v>60</v>
      </c>
      <c r="Q5" s="61">
        <f>VLOOKUP(A5,'[1]PTA DESL ALUM VD'!$B$10:$F$278,4,FALSE)</f>
        <v>2600</v>
      </c>
      <c r="R5" s="61">
        <f>VLOOKUP(A5,'[1]PTA DESL ALUM VD'!$B$10:$F$278,5,FALSE)</f>
        <v>1400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61">
        <v>1</v>
      </c>
      <c r="Q33" s="61">
        <f>VLOOKUP(A33,[1]PEÇAS!$A$12:$Q$112,15,FALSE)</f>
        <v>1389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61">
        <v>1</v>
      </c>
      <c r="Q38" s="61">
        <f>VLOOKUP(A38,[1]PEÇAS!$A$12:$Q$112,15,FALSE)</f>
        <v>1389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598024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2600X36X45MM + COR</v>
      </c>
      <c r="P43" s="61">
        <v>1</v>
      </c>
      <c r="Q43" s="61">
        <f>VLOOKUP(A43,[1]PEÇAS!$A$12:$Q$112,15,FALSE)</f>
        <v>2600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598024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2600X36X45MM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598034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2600X36X45MM + COR</v>
      </c>
      <c r="P48" s="61">
        <v>1</v>
      </c>
      <c r="Q48" s="61">
        <f>VLOOKUP(A48,[1]PEÇAS!$A$12:$Q$112,15,FALSE)</f>
        <v>2600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598034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2600X36X45MM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181000150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2545X1377X4</v>
      </c>
      <c r="P66" s="43">
        <v>1</v>
      </c>
      <c r="Q66" s="43">
        <f>Q5-55</f>
        <v>2545</v>
      </c>
      <c r="R66" s="43">
        <f>R5-23</f>
        <v>1377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2545X1377X4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2545X1377X4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123150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2545X1377X4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2545X1377X4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2545X1377X4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2545X1377X4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2545X1377X4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2545X1377X4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2545X1377X4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2545X1377X4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2545X1377X4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2545X1377X4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2545X1377X4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2545X1377X4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2545X1377X4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2545X1377X4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181000230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2545X1377X4</v>
      </c>
      <c r="P85" s="43">
        <v>1</v>
      </c>
      <c r="Q85" s="43">
        <f>Q66</f>
        <v>2545</v>
      </c>
      <c r="R85" s="43">
        <f>R66</f>
        <v>1377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2545X1377X4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2545X1377X4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123230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2545X1377X4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2545X1377X4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2545X1377X4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2545X1377X4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2545X1377X4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2545X1377X4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2545X1377X4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2545X1377X4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2545X1377X4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2545X1377X4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2545X1377X4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2545X1377X4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2545X1377X4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2545X1377X4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181000400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2545X1377X6</v>
      </c>
      <c r="P104" s="43">
        <v>1</v>
      </c>
      <c r="Q104" s="43">
        <f>Q66</f>
        <v>2545</v>
      </c>
      <c r="R104" s="43">
        <f>R66</f>
        <v>1377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2545X1377X6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123400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2545X1377X6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2545X1377X6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2545X1377X6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2545X1377X6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2545X1377X6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2545X1377X6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2545X1377X6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topLeftCell="A46" zoomScale="80" zoomScaleNormal="100" zoomScaleSheetLayoutView="80" workbookViewId="0">
      <selection activeCell="C53" sqref="C5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929187</v>
      </c>
      <c r="B5" s="64">
        <f>VLOOKUP(A5,'[1]PTA DESL ALUM VD'!$B$10:$F$278,2,FALSE)</f>
        <v>570151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2600X1500X45 + COR</v>
      </c>
      <c r="P5" s="32" t="s">
        <v>60</v>
      </c>
      <c r="Q5" s="61">
        <f>VLOOKUP(A5,'[1]PTA DESL ALUM VD'!$B$10:$F$278,4,FALSE)</f>
        <v>2600</v>
      </c>
      <c r="R5" s="61">
        <f>VLOOKUP(A5,'[1]PTA DESL ALUM VD'!$B$10:$F$278,5,FALSE)</f>
        <v>1500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61">
        <v>1</v>
      </c>
      <c r="Q33" s="61">
        <f>VLOOKUP(A33,[1]PEÇAS!$A$12:$Q$112,15,FALSE)</f>
        <v>1489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61">
        <v>1</v>
      </c>
      <c r="Q38" s="61">
        <f>VLOOKUP(A38,[1]PEÇAS!$A$12:$Q$112,15,FALSE)</f>
        <v>1489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598024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2600X36X45MM + COR</v>
      </c>
      <c r="P43" s="61">
        <v>1</v>
      </c>
      <c r="Q43" s="61">
        <f>VLOOKUP(A43,[1]PEÇAS!$A$12:$Q$112,15,FALSE)</f>
        <v>2600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598024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2600X36X45MM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598034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 2600X36X45MM + COR</v>
      </c>
      <c r="P48" s="61">
        <v>1</v>
      </c>
      <c r="Q48" s="61">
        <f>VLOOKUP(A48,[1]PEÇAS!$A$12:$Q$112,15,FALSE)</f>
        <v>2600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28">
        <f>A48</f>
        <v>598034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 2600X36X45MM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8.01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8.01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181000151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2545X1477X4</v>
      </c>
      <c r="P66" s="43">
        <v>1</v>
      </c>
      <c r="Q66" s="43">
        <f>Q5-55</f>
        <v>2545</v>
      </c>
      <c r="R66" s="43">
        <f>R5-23</f>
        <v>1477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2545X1477X4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2545X1477X4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123151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2545X1477X4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2545X1477X4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2545X1477X4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2545X1477X4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2545X1477X4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2545X1477X4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2545X1477X4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2545X1477X4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2545X1477X4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2545X1477X4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2545X1477X4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2545X1477X4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2545X1477X4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2545X1477X4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181000231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2545X1477X4</v>
      </c>
      <c r="P85" s="43">
        <v>1</v>
      </c>
      <c r="Q85" s="43">
        <f>Q66</f>
        <v>2545</v>
      </c>
      <c r="R85" s="43">
        <f>R66</f>
        <v>1477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2545X1477X4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2545X1477X4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123231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2545X1477X4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2545X1477X4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2545X1477X4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2545X1477X4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2545X1477X4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2545X1477X4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2545X1477X4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2545X1477X4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2545X1477X4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2545X1477X4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2545X1477X4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2545X1477X4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2545X1477X4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2545X1477X4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181000401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2545X1477X6</v>
      </c>
      <c r="P104" s="43">
        <v>1</v>
      </c>
      <c r="Q104" s="43">
        <f>Q66</f>
        <v>2545</v>
      </c>
      <c r="R104" s="43">
        <f>R66</f>
        <v>1477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2545X1477X6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123401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2545X1477X6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2545X1477X6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2545X1477X6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2545X1477X6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2545X1477X6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2545X1477X6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2545X1477X6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2022-02-11T16:59:53Z</dcterms:modified>
</cp:coreProperties>
</file>