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<sst xmlns="http://schemas.openxmlformats.org/spreadsheetml/2006/main" count="14" uniqueCount="14">
  <si>
    <t>Salario</t>
  </si>
  <si>
    <t>Tipo de contrato</t>
  </si>
  <si>
    <t>Riesgo laboral</t>
  </si>
  <si>
    <t>ARL</t>
  </si>
  <si>
    <t>EPS</t>
  </si>
  <si>
    <t>Pensión</t>
  </si>
  <si>
    <t>Salario real</t>
  </si>
  <si>
    <t>Ingreso anual</t>
  </si>
  <si>
    <t>Bonificación</t>
  </si>
  <si>
    <t>SMMLV</t>
  </si>
  <si>
    <t>BaseCotización</t>
  </si>
  <si>
    <t>Comprobación BC</t>
  </si>
  <si>
    <t>Independiente</t>
  </si>
  <si>
    <t>Dependiente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</si>
</sst>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  <col customWidth="1" min="3" max="3" width="16.43"/>
    <col customWidth="1" min="4" max="4" width="16.71"/>
    <col customWidth="1" min="8" max="8" width="17.43"/>
    <col customWidth="1" min="14" max="14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9</v>
      </c>
      <c r="M1" s="1" t="s">
        <v>10</v>
      </c>
      <c r="N1" s="2" t="s">
        <v>11</v>
      </c>
    </row>
    <row r="2">
      <c r="A2" s="2">
        <v>5000000.0</v>
      </c>
      <c r="B2" s="1" t="s">
        <v>12</v>
      </c>
      <c r="C2" s="1">
        <v>5.0</v>
      </c>
      <c r="D2" s="3">
        <f t="shared" ref="D2:D4" si="1">IF(B2= "Independiente",IF(C2=1,0.522/100 * M2, IF(C2=2,1.044/100 * M2,IF(C2=3,2.436/100*M2,IF(C2=4,4.35/100*M2,IF(C2=5,6.69/100*M2))))),0)</f>
        <v>133800</v>
      </c>
      <c r="E2" s="3">
        <f t="shared" ref="E2:E4" si="2">IF(B2 = "Independiente",(N2 * 0.125),(N2 * 0.04))</f>
        <v>250000</v>
      </c>
      <c r="F2" s="3">
        <f t="shared" ref="F2:F4" si="3">IF(B2= "Independiente",N2*0.16,N2*0.04)</f>
        <v>320000</v>
      </c>
      <c r="G2" s="3">
        <f t="shared" ref="G2:G4" si="4">A2-D2-E2-F2</f>
        <v>4296200</v>
      </c>
      <c r="H2" s="3">
        <f t="shared" ref="H2:H4" si="5">(G2*12)+I2</f>
        <v>51554400</v>
      </c>
      <c r="I2" s="3">
        <f t="shared" ref="I2:I4" si="6">IF(B2="Dependiente",A2,0)</f>
        <v>0</v>
      </c>
      <c r="L2" s="2">
        <v>908526.0</v>
      </c>
      <c r="M2" s="3">
        <f t="shared" ref="M2:M4" si="7">A2*0.4</f>
        <v>2000000</v>
      </c>
      <c r="N2" s="3">
        <f t="shared" ref="N2:N4" si="8">IF(L2&gt;M2,L2,M2)</f>
        <v>2000000</v>
      </c>
    </row>
    <row r="3">
      <c r="A3" s="1">
        <v>5000000.0</v>
      </c>
      <c r="B3" s="1" t="s">
        <v>13</v>
      </c>
      <c r="C3" s="1">
        <v>1.0</v>
      </c>
      <c r="D3" s="3">
        <f t="shared" si="1"/>
        <v>0</v>
      </c>
      <c r="E3" s="3">
        <f t="shared" si="2"/>
        <v>80000</v>
      </c>
      <c r="F3" s="3">
        <f t="shared" si="3"/>
        <v>80000</v>
      </c>
      <c r="G3" s="3">
        <f t="shared" si="4"/>
        <v>4840000</v>
      </c>
      <c r="H3" s="3">
        <f t="shared" si="5"/>
        <v>63080000</v>
      </c>
      <c r="I3" s="3">
        <f t="shared" si="6"/>
        <v>5000000</v>
      </c>
      <c r="M3" s="3">
        <f t="shared" si="7"/>
        <v>2000000</v>
      </c>
      <c r="N3" s="3">
        <f t="shared" si="8"/>
        <v>2000000</v>
      </c>
    </row>
    <row r="4">
      <c r="B4" s="3"/>
      <c r="C4" s="3"/>
      <c r="D4" s="3">
        <f t="shared" si="1"/>
        <v>0</v>
      </c>
      <c r="E4" s="3">
        <f t="shared" si="2"/>
        <v>0</v>
      </c>
      <c r="F4" s="3">
        <f t="shared" si="3"/>
        <v>0</v>
      </c>
      <c r="G4" s="3">
        <f t="shared" si="4"/>
        <v>0</v>
      </c>
      <c r="H4" s="3">
        <f t="shared" si="5"/>
        <v>0</v>
      </c>
      <c r="I4" s="3">
        <f t="shared" si="6"/>
        <v>0</v>
      </c>
      <c r="M4" s="3">
        <f t="shared" si="7"/>
        <v>0</v>
      </c>
      <c r="N4" s="3">
        <f t="shared" si="8"/>
        <v>0</v>
      </c>
    </row>
  </sheetData>
  <dataValidations>
    <dataValidation type="list" allowBlank="1" sqref="B2:B4">
      <formula1>"Independiente,Dependiente"</formula1>
    </dataValidation>
    <dataValidation type="list" allowBlank="1" sqref="C2:C4">
      <formula1>"1,2,3,4,5"</formula1>
    </dataValidation>
  </dataValidations>
  <drawing r:id="rId1"/>
</worksheet>
</file>