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renzo\RWorkspace\LongTermPlanningDISD\IntepretazioneDB\"/>
    </mc:Choice>
  </mc:AlternateContent>
  <bookViews>
    <workbookView xWindow="0" yWindow="0" windowWidth="30720" windowHeight="13452" tabRatio="727" activeTab="6"/>
  </bookViews>
  <sheets>
    <sheet name="datasource" sheetId="9" r:id="rId1"/>
    <sheet name="Total" sheetId="1" r:id="rId2"/>
    <sheet name="Unscheduled" sheetId="2" r:id="rId3"/>
    <sheet name="Domestic" sheetId="3" r:id="rId4"/>
    <sheet name="Regional" sheetId="4" r:id="rId5"/>
    <sheet name="International" sheetId="5" r:id="rId6"/>
    <sheet name="Foglio1" sheetId="6" r:id="rId7"/>
  </sheets>
  <calcPr calcId="171027"/>
</workbook>
</file>

<file path=xl/calcChain.xml><?xml version="1.0" encoding="utf-8"?>
<calcChain xmlns="http://schemas.openxmlformats.org/spreadsheetml/2006/main">
  <c r="C68" i="6" l="1"/>
  <c r="D68" i="6"/>
  <c r="E68" i="6"/>
  <c r="F68" i="6"/>
  <c r="G68" i="6"/>
  <c r="H68" i="6"/>
  <c r="C69" i="6"/>
  <c r="D69" i="6"/>
  <c r="E69" i="6"/>
  <c r="F69" i="6"/>
  <c r="G69" i="6"/>
  <c r="H69" i="6"/>
  <c r="C70" i="6"/>
  <c r="D70" i="6"/>
  <c r="E70" i="6"/>
  <c r="F70" i="6"/>
  <c r="G70" i="6"/>
  <c r="H70" i="6"/>
  <c r="B68" i="6"/>
  <c r="B69" i="6"/>
  <c r="B70" i="6"/>
  <c r="A69" i="6"/>
  <c r="A70" i="6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C210" i="5"/>
  <c r="B210" i="5"/>
  <c r="J281" i="5" s="1"/>
  <c r="C281" i="5"/>
  <c r="D281" i="5"/>
  <c r="K281" i="5"/>
  <c r="L281" i="5"/>
  <c r="E282" i="5"/>
  <c r="F282" i="5"/>
  <c r="M282" i="5"/>
  <c r="N282" i="5"/>
  <c r="G283" i="5"/>
  <c r="H283" i="5"/>
  <c r="O283" i="5"/>
  <c r="P283" i="5"/>
  <c r="B283" i="5"/>
  <c r="B282" i="5"/>
  <c r="B281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C133" i="5"/>
  <c r="B133" i="5"/>
  <c r="F204" i="5" s="1"/>
  <c r="E204" i="5"/>
  <c r="G204" i="5"/>
  <c r="M204" i="5"/>
  <c r="O204" i="5"/>
  <c r="G205" i="5"/>
  <c r="H205" i="5"/>
  <c r="I205" i="5"/>
  <c r="O205" i="5"/>
  <c r="P205" i="5"/>
  <c r="C206" i="5"/>
  <c r="I206" i="5"/>
  <c r="J206" i="5"/>
  <c r="K206" i="5"/>
  <c r="B206" i="5"/>
  <c r="B205" i="5"/>
  <c r="B204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C56" i="5"/>
  <c r="B56" i="5"/>
  <c r="H127" i="5" s="1"/>
  <c r="E127" i="5"/>
  <c r="F127" i="5"/>
  <c r="G127" i="5"/>
  <c r="M127" i="5"/>
  <c r="N127" i="5"/>
  <c r="O127" i="5"/>
  <c r="G128" i="5"/>
  <c r="H128" i="5"/>
  <c r="I128" i="5"/>
  <c r="O128" i="5"/>
  <c r="P128" i="5"/>
  <c r="C129" i="5"/>
  <c r="I129" i="5"/>
  <c r="J129" i="5"/>
  <c r="K129" i="5"/>
  <c r="B129" i="5"/>
  <c r="B128" i="5"/>
  <c r="B127" i="5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C210" i="4"/>
  <c r="B210" i="4"/>
  <c r="H281" i="4" s="1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C133" i="4"/>
  <c r="B133" i="4"/>
  <c r="J204" i="4" s="1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C56" i="4"/>
  <c r="B56" i="4"/>
  <c r="I127" i="4" s="1"/>
  <c r="G281" i="4"/>
  <c r="O281" i="4"/>
  <c r="I282" i="4"/>
  <c r="C283" i="4"/>
  <c r="K283" i="4"/>
  <c r="B283" i="4"/>
  <c r="B282" i="4"/>
  <c r="B281" i="4"/>
  <c r="C204" i="4"/>
  <c r="K204" i="4"/>
  <c r="E205" i="4"/>
  <c r="L205" i="4"/>
  <c r="M205" i="4"/>
  <c r="F206" i="4"/>
  <c r="G206" i="4"/>
  <c r="N206" i="4"/>
  <c r="O206" i="4"/>
  <c r="B206" i="4"/>
  <c r="B205" i="4"/>
  <c r="B204" i="4"/>
  <c r="D127" i="4"/>
  <c r="G127" i="4"/>
  <c r="H127" i="4"/>
  <c r="L127" i="4"/>
  <c r="O127" i="4"/>
  <c r="P127" i="4"/>
  <c r="F128" i="4"/>
  <c r="I128" i="4"/>
  <c r="J128" i="4"/>
  <c r="N128" i="4"/>
  <c r="C129" i="4"/>
  <c r="D129" i="4"/>
  <c r="H129" i="4"/>
  <c r="K129" i="4"/>
  <c r="L129" i="4"/>
  <c r="P129" i="4"/>
  <c r="B129" i="4"/>
  <c r="B128" i="4"/>
  <c r="B127" i="4"/>
  <c r="G210" i="3"/>
  <c r="E210" i="3"/>
  <c r="F210" i="3"/>
  <c r="H210" i="3"/>
  <c r="I210" i="3"/>
  <c r="J210" i="3"/>
  <c r="K210" i="3"/>
  <c r="L210" i="3"/>
  <c r="M210" i="3"/>
  <c r="N210" i="3"/>
  <c r="O210" i="3"/>
  <c r="P210" i="3"/>
  <c r="D210" i="3"/>
  <c r="C210" i="3"/>
  <c r="B210" i="3"/>
  <c r="I281" i="3" s="1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B133" i="3"/>
  <c r="F204" i="3" s="1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C56" i="3"/>
  <c r="B56" i="3"/>
  <c r="H127" i="3" s="1"/>
  <c r="F127" i="3"/>
  <c r="G127" i="3"/>
  <c r="N127" i="3"/>
  <c r="O127" i="3"/>
  <c r="H128" i="3"/>
  <c r="I128" i="3"/>
  <c r="P128" i="3"/>
  <c r="C129" i="3"/>
  <c r="J129" i="3"/>
  <c r="K129" i="3"/>
  <c r="C204" i="3"/>
  <c r="D204" i="3"/>
  <c r="E204" i="3"/>
  <c r="I204" i="3"/>
  <c r="J204" i="3"/>
  <c r="K204" i="3"/>
  <c r="L204" i="3"/>
  <c r="M204" i="3"/>
  <c r="C205" i="3"/>
  <c r="D205" i="3"/>
  <c r="E205" i="3"/>
  <c r="F205" i="3"/>
  <c r="G205" i="3"/>
  <c r="K205" i="3"/>
  <c r="L205" i="3"/>
  <c r="M205" i="3"/>
  <c r="N205" i="3"/>
  <c r="O205" i="3"/>
  <c r="E206" i="3"/>
  <c r="F206" i="3"/>
  <c r="G206" i="3"/>
  <c r="H206" i="3"/>
  <c r="I206" i="3"/>
  <c r="M206" i="3"/>
  <c r="N206" i="3"/>
  <c r="O206" i="3"/>
  <c r="P206" i="3"/>
  <c r="B283" i="3"/>
  <c r="B282" i="3"/>
  <c r="B281" i="3"/>
  <c r="B206" i="3"/>
  <c r="B205" i="3"/>
  <c r="B204" i="3"/>
  <c r="B129" i="3"/>
  <c r="B128" i="3"/>
  <c r="B127" i="3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C209" i="2"/>
  <c r="B209" i="2"/>
  <c r="C280" i="2" s="1"/>
  <c r="B282" i="2"/>
  <c r="B281" i="2"/>
  <c r="B280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C132" i="2"/>
  <c r="B56" i="2"/>
  <c r="B132" i="2"/>
  <c r="G204" i="2" s="1"/>
  <c r="B205" i="2"/>
  <c r="B204" i="2"/>
  <c r="B203" i="2"/>
  <c r="B129" i="2"/>
  <c r="B128" i="2"/>
  <c r="B127" i="2"/>
  <c r="A68" i="6" s="1"/>
  <c r="H28" i="2"/>
  <c r="I28" i="2"/>
  <c r="J28" i="2"/>
  <c r="H28" i="3"/>
  <c r="I28" i="3"/>
  <c r="J28" i="3"/>
  <c r="H28" i="4"/>
  <c r="I28" i="4"/>
  <c r="J28" i="4"/>
  <c r="J28" i="5"/>
  <c r="G28" i="5"/>
  <c r="H28" i="5"/>
  <c r="I28" i="5"/>
  <c r="I68" i="6" l="1"/>
  <c r="J68" i="6"/>
  <c r="I69" i="6"/>
  <c r="J69" i="6"/>
  <c r="I70" i="6"/>
  <c r="J70" i="6"/>
  <c r="M283" i="5"/>
  <c r="E283" i="5"/>
  <c r="K282" i="5"/>
  <c r="C282" i="5"/>
  <c r="I281" i="5"/>
  <c r="L282" i="5"/>
  <c r="L283" i="5"/>
  <c r="D283" i="5"/>
  <c r="J282" i="5"/>
  <c r="P281" i="5"/>
  <c r="H281" i="5"/>
  <c r="K283" i="5"/>
  <c r="C283" i="5"/>
  <c r="I282" i="5"/>
  <c r="O281" i="5"/>
  <c r="G281" i="5"/>
  <c r="J283" i="5"/>
  <c r="P282" i="5"/>
  <c r="H282" i="5"/>
  <c r="N281" i="5"/>
  <c r="F281" i="5"/>
  <c r="I283" i="5"/>
  <c r="O282" i="5"/>
  <c r="G282" i="5"/>
  <c r="M281" i="5"/>
  <c r="E281" i="5"/>
  <c r="N283" i="5"/>
  <c r="F283" i="5"/>
  <c r="D282" i="5"/>
  <c r="M206" i="5"/>
  <c r="E206" i="5"/>
  <c r="K205" i="5"/>
  <c r="C205" i="5"/>
  <c r="I204" i="5"/>
  <c r="P206" i="5"/>
  <c r="H206" i="5"/>
  <c r="N205" i="5"/>
  <c r="F205" i="5"/>
  <c r="L204" i="5"/>
  <c r="D204" i="5"/>
  <c r="O206" i="5"/>
  <c r="G206" i="5"/>
  <c r="M205" i="5"/>
  <c r="E205" i="5"/>
  <c r="K204" i="5"/>
  <c r="C204" i="5"/>
  <c r="N206" i="5"/>
  <c r="F206" i="5"/>
  <c r="L205" i="5"/>
  <c r="D205" i="5"/>
  <c r="J204" i="5"/>
  <c r="L206" i="5"/>
  <c r="D206" i="5"/>
  <c r="J205" i="5"/>
  <c r="P204" i="5"/>
  <c r="H204" i="5"/>
  <c r="N204" i="5"/>
  <c r="M129" i="5"/>
  <c r="E129" i="5"/>
  <c r="K128" i="5"/>
  <c r="C128" i="5"/>
  <c r="I127" i="5"/>
  <c r="P129" i="5"/>
  <c r="H129" i="5"/>
  <c r="N128" i="5"/>
  <c r="F128" i="5"/>
  <c r="L127" i="5"/>
  <c r="D127" i="5"/>
  <c r="O129" i="5"/>
  <c r="G129" i="5"/>
  <c r="M128" i="5"/>
  <c r="E128" i="5"/>
  <c r="K127" i="5"/>
  <c r="C127" i="5"/>
  <c r="N129" i="5"/>
  <c r="F129" i="5"/>
  <c r="L128" i="5"/>
  <c r="D128" i="5"/>
  <c r="J127" i="5"/>
  <c r="L129" i="5"/>
  <c r="D129" i="5"/>
  <c r="J128" i="5"/>
  <c r="P127" i="5"/>
  <c r="O283" i="4"/>
  <c r="G283" i="4"/>
  <c r="M282" i="4"/>
  <c r="E282" i="4"/>
  <c r="K281" i="4"/>
  <c r="C281" i="4"/>
  <c r="J283" i="4"/>
  <c r="P282" i="4"/>
  <c r="H282" i="4"/>
  <c r="N281" i="4"/>
  <c r="F281" i="4"/>
  <c r="I283" i="4"/>
  <c r="O282" i="4"/>
  <c r="G282" i="4"/>
  <c r="M281" i="4"/>
  <c r="E281" i="4"/>
  <c r="P283" i="4"/>
  <c r="H283" i="4"/>
  <c r="N282" i="4"/>
  <c r="F282" i="4"/>
  <c r="L281" i="4"/>
  <c r="D281" i="4"/>
  <c r="N283" i="4"/>
  <c r="F283" i="4"/>
  <c r="L282" i="4"/>
  <c r="D282" i="4"/>
  <c r="J281" i="4"/>
  <c r="M283" i="4"/>
  <c r="E283" i="4"/>
  <c r="K282" i="4"/>
  <c r="C282" i="4"/>
  <c r="I281" i="4"/>
  <c r="L283" i="4"/>
  <c r="D283" i="4"/>
  <c r="J282" i="4"/>
  <c r="P281" i="4"/>
  <c r="I206" i="4"/>
  <c r="O205" i="4"/>
  <c r="G205" i="4"/>
  <c r="M204" i="4"/>
  <c r="E204" i="4"/>
  <c r="M206" i="4"/>
  <c r="E206" i="4"/>
  <c r="K205" i="4"/>
  <c r="C205" i="4"/>
  <c r="I204" i="4"/>
  <c r="L206" i="4"/>
  <c r="D206" i="4"/>
  <c r="J205" i="4"/>
  <c r="P204" i="4"/>
  <c r="H204" i="4"/>
  <c r="K206" i="4"/>
  <c r="C206" i="4"/>
  <c r="I205" i="4"/>
  <c r="O204" i="4"/>
  <c r="G204" i="4"/>
  <c r="J206" i="4"/>
  <c r="P205" i="4"/>
  <c r="H205" i="4"/>
  <c r="N204" i="4"/>
  <c r="F204" i="4"/>
  <c r="P206" i="4"/>
  <c r="H206" i="4"/>
  <c r="N205" i="4"/>
  <c r="F205" i="4"/>
  <c r="L204" i="4"/>
  <c r="D204" i="4"/>
  <c r="D205" i="4"/>
  <c r="J129" i="4"/>
  <c r="P128" i="4"/>
  <c r="H128" i="4"/>
  <c r="N127" i="4"/>
  <c r="F127" i="4"/>
  <c r="I129" i="4"/>
  <c r="O128" i="4"/>
  <c r="G128" i="4"/>
  <c r="M127" i="4"/>
  <c r="E127" i="4"/>
  <c r="O129" i="4"/>
  <c r="G129" i="4"/>
  <c r="M128" i="4"/>
  <c r="E128" i="4"/>
  <c r="K127" i="4"/>
  <c r="C127" i="4"/>
  <c r="N129" i="4"/>
  <c r="F129" i="4"/>
  <c r="L128" i="4"/>
  <c r="D128" i="4"/>
  <c r="J127" i="4"/>
  <c r="M129" i="4"/>
  <c r="E129" i="4"/>
  <c r="K128" i="4"/>
  <c r="C128" i="4"/>
  <c r="I282" i="3"/>
  <c r="D283" i="3"/>
  <c r="P281" i="3"/>
  <c r="K283" i="3"/>
  <c r="O281" i="3"/>
  <c r="P283" i="3"/>
  <c r="H283" i="3"/>
  <c r="N282" i="3"/>
  <c r="F282" i="3"/>
  <c r="L281" i="3"/>
  <c r="D281" i="3"/>
  <c r="L283" i="3"/>
  <c r="J282" i="3"/>
  <c r="H281" i="3"/>
  <c r="C283" i="3"/>
  <c r="G281" i="3"/>
  <c r="J283" i="3"/>
  <c r="P282" i="3"/>
  <c r="H282" i="3"/>
  <c r="N281" i="3"/>
  <c r="F281" i="3"/>
  <c r="I283" i="3"/>
  <c r="O282" i="3"/>
  <c r="G282" i="3"/>
  <c r="M281" i="3"/>
  <c r="E281" i="3"/>
  <c r="O283" i="3"/>
  <c r="G283" i="3"/>
  <c r="M282" i="3"/>
  <c r="E282" i="3"/>
  <c r="K281" i="3"/>
  <c r="C281" i="3"/>
  <c r="N283" i="3"/>
  <c r="F283" i="3"/>
  <c r="L282" i="3"/>
  <c r="D282" i="3"/>
  <c r="J281" i="3"/>
  <c r="M283" i="3"/>
  <c r="E283" i="3"/>
  <c r="K282" i="3"/>
  <c r="C282" i="3"/>
  <c r="K206" i="3"/>
  <c r="C206" i="3"/>
  <c r="I205" i="3"/>
  <c r="O204" i="3"/>
  <c r="G204" i="3"/>
  <c r="L206" i="3"/>
  <c r="D206" i="3"/>
  <c r="J205" i="3"/>
  <c r="P204" i="3"/>
  <c r="H204" i="3"/>
  <c r="J206" i="3"/>
  <c r="P205" i="3"/>
  <c r="H205" i="3"/>
  <c r="N204" i="3"/>
  <c r="M129" i="3"/>
  <c r="E129" i="3"/>
  <c r="K128" i="3"/>
  <c r="C128" i="3"/>
  <c r="I127" i="3"/>
  <c r="I129" i="3"/>
  <c r="O128" i="3"/>
  <c r="G128" i="3"/>
  <c r="M127" i="3"/>
  <c r="E127" i="3"/>
  <c r="P129" i="3"/>
  <c r="H129" i="3"/>
  <c r="N128" i="3"/>
  <c r="F128" i="3"/>
  <c r="L127" i="3"/>
  <c r="D127" i="3"/>
  <c r="O129" i="3"/>
  <c r="G129" i="3"/>
  <c r="M128" i="3"/>
  <c r="E128" i="3"/>
  <c r="K127" i="3"/>
  <c r="C127" i="3"/>
  <c r="N129" i="3"/>
  <c r="F129" i="3"/>
  <c r="L128" i="3"/>
  <c r="D128" i="3"/>
  <c r="J127" i="3"/>
  <c r="L129" i="3"/>
  <c r="D129" i="3"/>
  <c r="J128" i="3"/>
  <c r="P127" i="3"/>
  <c r="D281" i="2"/>
  <c r="I280" i="2"/>
  <c r="L282" i="2"/>
  <c r="D282" i="2"/>
  <c r="J281" i="2"/>
  <c r="P280" i="2"/>
  <c r="H280" i="2"/>
  <c r="N282" i="2"/>
  <c r="C281" i="2"/>
  <c r="K282" i="2"/>
  <c r="C282" i="2"/>
  <c r="I281" i="2"/>
  <c r="O280" i="2"/>
  <c r="G280" i="2"/>
  <c r="F282" i="2"/>
  <c r="E282" i="2"/>
  <c r="J282" i="2"/>
  <c r="P281" i="2"/>
  <c r="H281" i="2"/>
  <c r="N280" i="2"/>
  <c r="F280" i="2"/>
  <c r="K281" i="2"/>
  <c r="I282" i="2"/>
  <c r="O281" i="2"/>
  <c r="G281" i="2"/>
  <c r="M280" i="2"/>
  <c r="E280" i="2"/>
  <c r="J280" i="2"/>
  <c r="P282" i="2"/>
  <c r="H282" i="2"/>
  <c r="N281" i="2"/>
  <c r="F281" i="2"/>
  <c r="L280" i="2"/>
  <c r="D280" i="2"/>
  <c r="L281" i="2"/>
  <c r="M282" i="2"/>
  <c r="O282" i="2"/>
  <c r="G282" i="2"/>
  <c r="M281" i="2"/>
  <c r="E281" i="2"/>
  <c r="K280" i="2"/>
  <c r="N203" i="2"/>
  <c r="F203" i="2"/>
  <c r="K205" i="2"/>
  <c r="C205" i="2"/>
  <c r="I204" i="2"/>
  <c r="C203" i="2"/>
  <c r="K203" i="2"/>
  <c r="P205" i="2"/>
  <c r="H205" i="2"/>
  <c r="N204" i="2"/>
  <c r="F204" i="2"/>
  <c r="J203" i="2"/>
  <c r="O205" i="2"/>
  <c r="G205" i="2"/>
  <c r="M204" i="2"/>
  <c r="E204" i="2"/>
  <c r="I203" i="2"/>
  <c r="N205" i="2"/>
  <c r="F205" i="2"/>
  <c r="L204" i="2"/>
  <c r="D204" i="2"/>
  <c r="P203" i="2"/>
  <c r="H203" i="2"/>
  <c r="M205" i="2"/>
  <c r="E205" i="2"/>
  <c r="K204" i="2"/>
  <c r="C204" i="2"/>
  <c r="O203" i="2"/>
  <c r="G203" i="2"/>
  <c r="L205" i="2"/>
  <c r="D205" i="2"/>
  <c r="J204" i="2"/>
  <c r="M203" i="2"/>
  <c r="E203" i="2"/>
  <c r="J205" i="2"/>
  <c r="P204" i="2"/>
  <c r="H204" i="2"/>
  <c r="L203" i="2"/>
  <c r="D203" i="2"/>
  <c r="I205" i="2"/>
  <c r="O204" i="2"/>
  <c r="O35" i="1"/>
  <c r="O33" i="1"/>
  <c r="O32" i="1"/>
  <c r="O31" i="1"/>
  <c r="C32" i="1"/>
  <c r="D32" i="1"/>
  <c r="E32" i="1"/>
  <c r="F32" i="1"/>
  <c r="G32" i="1"/>
  <c r="H32" i="1"/>
  <c r="I32" i="1"/>
  <c r="J32" i="1"/>
  <c r="K32" i="1"/>
  <c r="L32" i="1"/>
  <c r="M32" i="1"/>
  <c r="N32" i="1"/>
  <c r="C33" i="1"/>
  <c r="D33" i="1"/>
  <c r="E33" i="1"/>
  <c r="F33" i="1"/>
  <c r="G33" i="1"/>
  <c r="H33" i="1"/>
  <c r="I33" i="1"/>
  <c r="J33" i="1"/>
  <c r="K33" i="1"/>
  <c r="L33" i="1"/>
  <c r="M33" i="1"/>
  <c r="N33" i="1"/>
  <c r="C34" i="1"/>
  <c r="O34" i="1" s="1"/>
  <c r="D34" i="1"/>
  <c r="E34" i="1"/>
  <c r="F34" i="1"/>
  <c r="G34" i="1"/>
  <c r="H34" i="1"/>
  <c r="I34" i="1"/>
  <c r="J34" i="1"/>
  <c r="K34" i="1"/>
  <c r="L34" i="1"/>
  <c r="M34" i="1"/>
  <c r="N34" i="1"/>
  <c r="C35" i="1"/>
  <c r="D35" i="1"/>
  <c r="E35" i="1"/>
  <c r="F35" i="1"/>
  <c r="G35" i="1"/>
  <c r="H35" i="1"/>
  <c r="I35" i="1"/>
  <c r="J35" i="1"/>
  <c r="K35" i="1"/>
  <c r="L35" i="1"/>
  <c r="M35" i="1"/>
  <c r="N35" i="1"/>
  <c r="D31" i="1"/>
  <c r="E31" i="1"/>
  <c r="F31" i="1"/>
  <c r="G31" i="1"/>
  <c r="H31" i="1"/>
  <c r="I31" i="1"/>
  <c r="J31" i="1"/>
  <c r="K31" i="1"/>
  <c r="L31" i="1"/>
  <c r="M31" i="1"/>
  <c r="N31" i="1"/>
  <c r="C31" i="1"/>
  <c r="O14" i="4" l="1"/>
  <c r="O13" i="4"/>
  <c r="O12" i="4"/>
  <c r="O11" i="4"/>
  <c r="O10" i="4"/>
  <c r="O9" i="4"/>
  <c r="O7" i="4"/>
  <c r="O6" i="4"/>
  <c r="O5" i="4"/>
  <c r="O4" i="4"/>
  <c r="O3" i="4"/>
  <c r="O2" i="4"/>
  <c r="B280" i="5" l="1"/>
  <c r="B279" i="5"/>
  <c r="B203" i="5"/>
  <c r="H67" i="6" s="1"/>
  <c r="B202" i="5"/>
  <c r="B126" i="5"/>
  <c r="B125" i="5"/>
  <c r="B280" i="4"/>
  <c r="B279" i="4"/>
  <c r="B203" i="4"/>
  <c r="F67" i="6" s="1"/>
  <c r="B202" i="4"/>
  <c r="B126" i="4"/>
  <c r="B125" i="4"/>
  <c r="B280" i="3"/>
  <c r="B279" i="3"/>
  <c r="B203" i="3"/>
  <c r="B202" i="3"/>
  <c r="D66" i="6" s="1"/>
  <c r="B126" i="3"/>
  <c r="C67" i="6" s="1"/>
  <c r="B125" i="3"/>
  <c r="B279" i="2"/>
  <c r="B278" i="2"/>
  <c r="B202" i="2"/>
  <c r="B201" i="2"/>
  <c r="B126" i="2"/>
  <c r="B125" i="2"/>
  <c r="I52" i="2"/>
  <c r="J52" i="2"/>
  <c r="K52" i="2"/>
  <c r="L52" i="2"/>
  <c r="M52" i="2"/>
  <c r="K38" i="2"/>
  <c r="L38" i="2"/>
  <c r="M38" i="2"/>
  <c r="I45" i="2"/>
  <c r="J45" i="2"/>
  <c r="K45" i="2"/>
  <c r="L45" i="2"/>
  <c r="M45" i="2"/>
  <c r="I38" i="2"/>
  <c r="J38" i="2"/>
  <c r="G28" i="1"/>
  <c r="H28" i="1"/>
  <c r="G28" i="2"/>
  <c r="G28" i="3"/>
  <c r="K38" i="3"/>
  <c r="L38" i="3"/>
  <c r="M38" i="3"/>
  <c r="K45" i="3"/>
  <c r="L45" i="3"/>
  <c r="M45" i="3"/>
  <c r="I52" i="3"/>
  <c r="J52" i="3"/>
  <c r="K52" i="3"/>
  <c r="L52" i="3"/>
  <c r="M52" i="3"/>
  <c r="I45" i="3"/>
  <c r="J45" i="3"/>
  <c r="I38" i="3"/>
  <c r="J38" i="3"/>
  <c r="I52" i="4"/>
  <c r="J52" i="4"/>
  <c r="K52" i="4"/>
  <c r="L52" i="4"/>
  <c r="M52" i="4"/>
  <c r="I45" i="4"/>
  <c r="J45" i="4"/>
  <c r="K45" i="4"/>
  <c r="L45" i="4"/>
  <c r="M45" i="4"/>
  <c r="I38" i="4"/>
  <c r="J38" i="4"/>
  <c r="K38" i="4"/>
  <c r="L38" i="4"/>
  <c r="M38" i="4"/>
  <c r="G28" i="4"/>
  <c r="K38" i="5"/>
  <c r="L38" i="5"/>
  <c r="M38" i="5"/>
  <c r="K45" i="5"/>
  <c r="L45" i="5"/>
  <c r="M45" i="5"/>
  <c r="I52" i="5"/>
  <c r="J52" i="5"/>
  <c r="K52" i="5"/>
  <c r="L52" i="5"/>
  <c r="M52" i="5"/>
  <c r="I45" i="5"/>
  <c r="J45" i="5"/>
  <c r="J38" i="5"/>
  <c r="I38" i="5"/>
  <c r="C3" i="6"/>
  <c r="D3" i="6"/>
  <c r="E3" i="6"/>
  <c r="F3" i="6"/>
  <c r="G3" i="6"/>
  <c r="H3" i="6"/>
  <c r="C4" i="6"/>
  <c r="D4" i="6"/>
  <c r="E4" i="6"/>
  <c r="F4" i="6"/>
  <c r="G4" i="6"/>
  <c r="H4" i="6"/>
  <c r="C5" i="6"/>
  <c r="D5" i="6"/>
  <c r="E5" i="6"/>
  <c r="F5" i="6"/>
  <c r="G5" i="6"/>
  <c r="H5" i="6"/>
  <c r="C6" i="6"/>
  <c r="D6" i="6"/>
  <c r="E6" i="6"/>
  <c r="F6" i="6"/>
  <c r="G6" i="6"/>
  <c r="H6" i="6"/>
  <c r="C7" i="6"/>
  <c r="D7" i="6"/>
  <c r="E7" i="6"/>
  <c r="F7" i="6"/>
  <c r="G7" i="6"/>
  <c r="H7" i="6"/>
  <c r="C8" i="6"/>
  <c r="D8" i="6"/>
  <c r="E8" i="6"/>
  <c r="F8" i="6"/>
  <c r="G8" i="6"/>
  <c r="H8" i="6"/>
  <c r="C9" i="6"/>
  <c r="D9" i="6"/>
  <c r="E9" i="6"/>
  <c r="F9" i="6"/>
  <c r="G9" i="6"/>
  <c r="H9" i="6"/>
  <c r="C10" i="6"/>
  <c r="D10" i="6"/>
  <c r="E10" i="6"/>
  <c r="F10" i="6"/>
  <c r="G10" i="6"/>
  <c r="H10" i="6"/>
  <c r="C11" i="6"/>
  <c r="D11" i="6"/>
  <c r="E11" i="6"/>
  <c r="F11" i="6"/>
  <c r="G11" i="6"/>
  <c r="H11" i="6"/>
  <c r="C12" i="6"/>
  <c r="D12" i="6"/>
  <c r="E12" i="6"/>
  <c r="F12" i="6"/>
  <c r="G12" i="6"/>
  <c r="H12" i="6"/>
  <c r="C13" i="6"/>
  <c r="D13" i="6"/>
  <c r="E13" i="6"/>
  <c r="F13" i="6"/>
  <c r="G13" i="6"/>
  <c r="H13" i="6"/>
  <c r="C14" i="6"/>
  <c r="D14" i="6"/>
  <c r="E14" i="6"/>
  <c r="F14" i="6"/>
  <c r="G14" i="6"/>
  <c r="H14" i="6"/>
  <c r="C15" i="6"/>
  <c r="D15" i="6"/>
  <c r="E15" i="6"/>
  <c r="F15" i="6"/>
  <c r="G15" i="6"/>
  <c r="H15" i="6"/>
  <c r="C16" i="6"/>
  <c r="D16" i="6"/>
  <c r="E16" i="6"/>
  <c r="F16" i="6"/>
  <c r="G16" i="6"/>
  <c r="H16" i="6"/>
  <c r="C17" i="6"/>
  <c r="D17" i="6"/>
  <c r="E17" i="6"/>
  <c r="F17" i="6"/>
  <c r="G17" i="6"/>
  <c r="H17" i="6"/>
  <c r="C18" i="6"/>
  <c r="D18" i="6"/>
  <c r="E18" i="6"/>
  <c r="F18" i="6"/>
  <c r="G18" i="6"/>
  <c r="H18" i="6"/>
  <c r="C19" i="6"/>
  <c r="D19" i="6"/>
  <c r="E19" i="6"/>
  <c r="F19" i="6"/>
  <c r="G19" i="6"/>
  <c r="H19" i="6"/>
  <c r="C20" i="6"/>
  <c r="D20" i="6"/>
  <c r="E20" i="6"/>
  <c r="F20" i="6"/>
  <c r="G20" i="6"/>
  <c r="H20" i="6"/>
  <c r="C21" i="6"/>
  <c r="D21" i="6"/>
  <c r="E21" i="6"/>
  <c r="F21" i="6"/>
  <c r="G21" i="6"/>
  <c r="H21" i="6"/>
  <c r="C22" i="6"/>
  <c r="D22" i="6"/>
  <c r="E22" i="6"/>
  <c r="F22" i="6"/>
  <c r="G22" i="6"/>
  <c r="H22" i="6"/>
  <c r="C23" i="6"/>
  <c r="D23" i="6"/>
  <c r="E23" i="6"/>
  <c r="F23" i="6"/>
  <c r="G23" i="6"/>
  <c r="H23" i="6"/>
  <c r="C24" i="6"/>
  <c r="D24" i="6"/>
  <c r="E24" i="6"/>
  <c r="F24" i="6"/>
  <c r="G24" i="6"/>
  <c r="H24" i="6"/>
  <c r="C25" i="6"/>
  <c r="D25" i="6"/>
  <c r="E25" i="6"/>
  <c r="F25" i="6"/>
  <c r="G25" i="6"/>
  <c r="H25" i="6"/>
  <c r="C26" i="6"/>
  <c r="D26" i="6"/>
  <c r="E26" i="6"/>
  <c r="F26" i="6"/>
  <c r="G26" i="6"/>
  <c r="H26" i="6"/>
  <c r="C27" i="6"/>
  <c r="D27" i="6"/>
  <c r="E27" i="6"/>
  <c r="F27" i="6"/>
  <c r="G27" i="6"/>
  <c r="H27" i="6"/>
  <c r="C28" i="6"/>
  <c r="D28" i="6"/>
  <c r="E28" i="6"/>
  <c r="F28" i="6"/>
  <c r="G28" i="6"/>
  <c r="H28" i="6"/>
  <c r="C29" i="6"/>
  <c r="D29" i="6"/>
  <c r="E29" i="6"/>
  <c r="F29" i="6"/>
  <c r="G29" i="6"/>
  <c r="H29" i="6"/>
  <c r="C30" i="6"/>
  <c r="D30" i="6"/>
  <c r="E30" i="6"/>
  <c r="F30" i="6"/>
  <c r="G30" i="6"/>
  <c r="H30" i="6"/>
  <c r="C31" i="6"/>
  <c r="D31" i="6"/>
  <c r="E31" i="6"/>
  <c r="F31" i="6"/>
  <c r="G31" i="6"/>
  <c r="H31" i="6"/>
  <c r="C32" i="6"/>
  <c r="D32" i="6"/>
  <c r="E32" i="6"/>
  <c r="F32" i="6"/>
  <c r="G32" i="6"/>
  <c r="H32" i="6"/>
  <c r="C33" i="6"/>
  <c r="D33" i="6"/>
  <c r="E33" i="6"/>
  <c r="F33" i="6"/>
  <c r="G33" i="6"/>
  <c r="H33" i="6"/>
  <c r="C34" i="6"/>
  <c r="D34" i="6"/>
  <c r="E34" i="6"/>
  <c r="F34" i="6"/>
  <c r="G34" i="6"/>
  <c r="H34" i="6"/>
  <c r="C35" i="6"/>
  <c r="D35" i="6"/>
  <c r="E35" i="6"/>
  <c r="F35" i="6"/>
  <c r="G35" i="6"/>
  <c r="H35" i="6"/>
  <c r="C36" i="6"/>
  <c r="D36" i="6"/>
  <c r="E36" i="6"/>
  <c r="F36" i="6"/>
  <c r="G36" i="6"/>
  <c r="H36" i="6"/>
  <c r="C37" i="6"/>
  <c r="D37" i="6"/>
  <c r="E37" i="6"/>
  <c r="F37" i="6"/>
  <c r="G37" i="6"/>
  <c r="H37" i="6"/>
  <c r="C38" i="6"/>
  <c r="D38" i="6"/>
  <c r="E38" i="6"/>
  <c r="F38" i="6"/>
  <c r="G38" i="6"/>
  <c r="H38" i="6"/>
  <c r="C39" i="6"/>
  <c r="D39" i="6"/>
  <c r="E39" i="6"/>
  <c r="F39" i="6"/>
  <c r="G39" i="6"/>
  <c r="H39" i="6"/>
  <c r="C40" i="6"/>
  <c r="D40" i="6"/>
  <c r="E40" i="6"/>
  <c r="F40" i="6"/>
  <c r="G40" i="6"/>
  <c r="H40" i="6"/>
  <c r="C41" i="6"/>
  <c r="D41" i="6"/>
  <c r="E41" i="6"/>
  <c r="F41" i="6"/>
  <c r="G41" i="6"/>
  <c r="H41" i="6"/>
  <c r="C42" i="6"/>
  <c r="D42" i="6"/>
  <c r="E42" i="6"/>
  <c r="F42" i="6"/>
  <c r="G42" i="6"/>
  <c r="H42" i="6"/>
  <c r="C43" i="6"/>
  <c r="D43" i="6"/>
  <c r="E43" i="6"/>
  <c r="F43" i="6"/>
  <c r="G43" i="6"/>
  <c r="H43" i="6"/>
  <c r="C44" i="6"/>
  <c r="D44" i="6"/>
  <c r="E44" i="6"/>
  <c r="F44" i="6"/>
  <c r="G44" i="6"/>
  <c r="H44" i="6"/>
  <c r="C45" i="6"/>
  <c r="D45" i="6"/>
  <c r="E45" i="6"/>
  <c r="F45" i="6"/>
  <c r="G45" i="6"/>
  <c r="H45" i="6"/>
  <c r="C46" i="6"/>
  <c r="D46" i="6"/>
  <c r="E46" i="6"/>
  <c r="F46" i="6"/>
  <c r="G46" i="6"/>
  <c r="H46" i="6"/>
  <c r="C47" i="6"/>
  <c r="D47" i="6"/>
  <c r="E47" i="6"/>
  <c r="F47" i="6"/>
  <c r="G47" i="6"/>
  <c r="H47" i="6"/>
  <c r="C48" i="6"/>
  <c r="D48" i="6"/>
  <c r="E48" i="6"/>
  <c r="F48" i="6"/>
  <c r="G48" i="6"/>
  <c r="H48" i="6"/>
  <c r="C49" i="6"/>
  <c r="D49" i="6"/>
  <c r="E49" i="6"/>
  <c r="F49" i="6"/>
  <c r="G49" i="6"/>
  <c r="H49" i="6"/>
  <c r="C50" i="6"/>
  <c r="D50" i="6"/>
  <c r="E50" i="6"/>
  <c r="F50" i="6"/>
  <c r="G50" i="6"/>
  <c r="H50" i="6"/>
  <c r="C51" i="6"/>
  <c r="D51" i="6"/>
  <c r="E51" i="6"/>
  <c r="F51" i="6"/>
  <c r="G51" i="6"/>
  <c r="H51" i="6"/>
  <c r="C52" i="6"/>
  <c r="D52" i="6"/>
  <c r="E52" i="6"/>
  <c r="F52" i="6"/>
  <c r="G52" i="6"/>
  <c r="H52" i="6"/>
  <c r="C53" i="6"/>
  <c r="D53" i="6"/>
  <c r="E53" i="6"/>
  <c r="F53" i="6"/>
  <c r="G53" i="6"/>
  <c r="H53" i="6"/>
  <c r="C54" i="6"/>
  <c r="D54" i="6"/>
  <c r="E54" i="6"/>
  <c r="F54" i="6"/>
  <c r="G54" i="6"/>
  <c r="H54" i="6"/>
  <c r="C55" i="6"/>
  <c r="D55" i="6"/>
  <c r="E55" i="6"/>
  <c r="F55" i="6"/>
  <c r="G55" i="6"/>
  <c r="H55" i="6"/>
  <c r="C56" i="6"/>
  <c r="D56" i="6"/>
  <c r="E56" i="6"/>
  <c r="F56" i="6"/>
  <c r="G56" i="6"/>
  <c r="H56" i="6"/>
  <c r="C57" i="6"/>
  <c r="D57" i="6"/>
  <c r="E57" i="6"/>
  <c r="F57" i="6"/>
  <c r="G57" i="6"/>
  <c r="H57" i="6"/>
  <c r="C58" i="6"/>
  <c r="D58" i="6"/>
  <c r="E58" i="6"/>
  <c r="F58" i="6"/>
  <c r="G58" i="6"/>
  <c r="H58" i="6"/>
  <c r="C59" i="6"/>
  <c r="D59" i="6"/>
  <c r="E59" i="6"/>
  <c r="F59" i="6"/>
  <c r="G59" i="6"/>
  <c r="H59" i="6"/>
  <c r="C60" i="6"/>
  <c r="D60" i="6"/>
  <c r="E60" i="6"/>
  <c r="F60" i="6"/>
  <c r="G60" i="6"/>
  <c r="H60" i="6"/>
  <c r="C61" i="6"/>
  <c r="D61" i="6"/>
  <c r="E61" i="6"/>
  <c r="F61" i="6"/>
  <c r="G61" i="6"/>
  <c r="H61" i="6"/>
  <c r="C62" i="6"/>
  <c r="D62" i="6"/>
  <c r="E62" i="6"/>
  <c r="F62" i="6"/>
  <c r="G62" i="6"/>
  <c r="H62" i="6"/>
  <c r="C63" i="6"/>
  <c r="D63" i="6"/>
  <c r="E63" i="6"/>
  <c r="F63" i="6"/>
  <c r="G63" i="6"/>
  <c r="H63" i="6"/>
  <c r="C64" i="6"/>
  <c r="D64" i="6"/>
  <c r="E64" i="6"/>
  <c r="F64" i="6"/>
  <c r="G64" i="6"/>
  <c r="H64" i="6"/>
  <c r="C65" i="6"/>
  <c r="D65" i="6"/>
  <c r="E65" i="6"/>
  <c r="F65" i="6"/>
  <c r="G65" i="6"/>
  <c r="H65" i="6"/>
  <c r="H2" i="6"/>
  <c r="G2" i="6"/>
  <c r="F2" i="6"/>
  <c r="E2" i="6"/>
  <c r="D2" i="6"/>
  <c r="C2" i="6"/>
  <c r="A63" i="6"/>
  <c r="B63" i="6"/>
  <c r="A64" i="6"/>
  <c r="B64" i="6"/>
  <c r="A65" i="6"/>
  <c r="B65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B2" i="6"/>
  <c r="A2" i="6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14" i="2"/>
  <c r="B278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15" i="5"/>
  <c r="H52" i="5"/>
  <c r="G52" i="5"/>
  <c r="F52" i="5"/>
  <c r="E52" i="5"/>
  <c r="D52" i="5"/>
  <c r="C52" i="5"/>
  <c r="B52" i="5"/>
  <c r="M51" i="5"/>
  <c r="L51" i="5"/>
  <c r="K51" i="5"/>
  <c r="J51" i="5"/>
  <c r="I51" i="5"/>
  <c r="H51" i="5"/>
  <c r="G51" i="5"/>
  <c r="F51" i="5"/>
  <c r="E51" i="5"/>
  <c r="D51" i="5"/>
  <c r="C51" i="5"/>
  <c r="B51" i="5"/>
  <c r="M50" i="5"/>
  <c r="L50" i="5"/>
  <c r="K50" i="5"/>
  <c r="J50" i="5"/>
  <c r="I50" i="5"/>
  <c r="H50" i="5"/>
  <c r="G50" i="5"/>
  <c r="F50" i="5"/>
  <c r="E50" i="5"/>
  <c r="D50" i="5"/>
  <c r="C50" i="5"/>
  <c r="B50" i="5"/>
  <c r="M49" i="5"/>
  <c r="L49" i="5"/>
  <c r="K49" i="5"/>
  <c r="J49" i="5"/>
  <c r="I49" i="5"/>
  <c r="H49" i="5"/>
  <c r="G49" i="5"/>
  <c r="F49" i="5"/>
  <c r="E49" i="5"/>
  <c r="D49" i="5"/>
  <c r="C49" i="5"/>
  <c r="B49" i="5"/>
  <c r="M48" i="5"/>
  <c r="L48" i="5"/>
  <c r="K48" i="5"/>
  <c r="J48" i="5"/>
  <c r="I48" i="5"/>
  <c r="H48" i="5"/>
  <c r="G48" i="5"/>
  <c r="F48" i="5"/>
  <c r="E48" i="5"/>
  <c r="D48" i="5"/>
  <c r="C48" i="5"/>
  <c r="B48" i="5"/>
  <c r="M47" i="5"/>
  <c r="L47" i="5"/>
  <c r="K47" i="5"/>
  <c r="J47" i="5"/>
  <c r="I47" i="5"/>
  <c r="H47" i="5"/>
  <c r="G47" i="5"/>
  <c r="F47" i="5"/>
  <c r="E47" i="5"/>
  <c r="M46" i="5"/>
  <c r="L46" i="5"/>
  <c r="K46" i="5"/>
  <c r="J46" i="5"/>
  <c r="I46" i="5"/>
  <c r="H46" i="5"/>
  <c r="G46" i="5"/>
  <c r="F46" i="5"/>
  <c r="E46" i="5"/>
  <c r="D46" i="5"/>
  <c r="C46" i="5"/>
  <c r="B46" i="5"/>
  <c r="H45" i="5"/>
  <c r="G45" i="5"/>
  <c r="F45" i="5"/>
  <c r="E45" i="5"/>
  <c r="D45" i="5"/>
  <c r="C45" i="5"/>
  <c r="B45" i="5"/>
  <c r="M44" i="5"/>
  <c r="L44" i="5"/>
  <c r="K44" i="5"/>
  <c r="J44" i="5"/>
  <c r="I44" i="5"/>
  <c r="H44" i="5"/>
  <c r="G44" i="5"/>
  <c r="F44" i="5"/>
  <c r="E44" i="5"/>
  <c r="D44" i="5"/>
  <c r="C44" i="5"/>
  <c r="B44" i="5"/>
  <c r="M43" i="5"/>
  <c r="L43" i="5"/>
  <c r="K43" i="5"/>
  <c r="J43" i="5"/>
  <c r="I43" i="5"/>
  <c r="H43" i="5"/>
  <c r="G43" i="5"/>
  <c r="F43" i="5"/>
  <c r="E43" i="5"/>
  <c r="D43" i="5"/>
  <c r="C43" i="5"/>
  <c r="B43" i="5"/>
  <c r="M42" i="5"/>
  <c r="L42" i="5"/>
  <c r="K42" i="5"/>
  <c r="J42" i="5"/>
  <c r="I42" i="5"/>
  <c r="H42" i="5"/>
  <c r="G42" i="5"/>
  <c r="F42" i="5"/>
  <c r="E42" i="5"/>
  <c r="D42" i="5"/>
  <c r="C42" i="5"/>
  <c r="B42" i="5"/>
  <c r="M41" i="5"/>
  <c r="L41" i="5"/>
  <c r="K41" i="5"/>
  <c r="J41" i="5"/>
  <c r="I41" i="5"/>
  <c r="H41" i="5"/>
  <c r="G41" i="5"/>
  <c r="F41" i="5"/>
  <c r="E41" i="5"/>
  <c r="D41" i="5"/>
  <c r="C41" i="5"/>
  <c r="B41" i="5"/>
  <c r="M40" i="5"/>
  <c r="L40" i="5"/>
  <c r="K40" i="5"/>
  <c r="J40" i="5"/>
  <c r="I40" i="5"/>
  <c r="H40" i="5"/>
  <c r="G40" i="5"/>
  <c r="F40" i="5"/>
  <c r="E40" i="5"/>
  <c r="M39" i="5"/>
  <c r="L39" i="5"/>
  <c r="K39" i="5"/>
  <c r="J39" i="5"/>
  <c r="I39" i="5"/>
  <c r="H39" i="5"/>
  <c r="G39" i="5"/>
  <c r="F39" i="5"/>
  <c r="E39" i="5"/>
  <c r="H38" i="5"/>
  <c r="G38" i="5"/>
  <c r="F38" i="5"/>
  <c r="E38" i="5"/>
  <c r="D38" i="5"/>
  <c r="C38" i="5"/>
  <c r="B38" i="5"/>
  <c r="M37" i="5"/>
  <c r="L37" i="5"/>
  <c r="K37" i="5"/>
  <c r="J37" i="5"/>
  <c r="I37" i="5"/>
  <c r="H37" i="5"/>
  <c r="G37" i="5"/>
  <c r="F37" i="5"/>
  <c r="E37" i="5"/>
  <c r="D37" i="5"/>
  <c r="C37" i="5"/>
  <c r="B37" i="5"/>
  <c r="M36" i="5"/>
  <c r="L36" i="5"/>
  <c r="K36" i="5"/>
  <c r="J36" i="5"/>
  <c r="I36" i="5"/>
  <c r="H36" i="5"/>
  <c r="G36" i="5"/>
  <c r="F36" i="5"/>
  <c r="E36" i="5"/>
  <c r="D36" i="5"/>
  <c r="C36" i="5"/>
  <c r="B36" i="5"/>
  <c r="M35" i="5"/>
  <c r="L35" i="5"/>
  <c r="K35" i="5"/>
  <c r="J35" i="5"/>
  <c r="I35" i="5"/>
  <c r="H35" i="5"/>
  <c r="G35" i="5"/>
  <c r="F35" i="5"/>
  <c r="E35" i="5"/>
  <c r="D35" i="5"/>
  <c r="C35" i="5"/>
  <c r="B35" i="5"/>
  <c r="M34" i="5"/>
  <c r="L34" i="5"/>
  <c r="K34" i="5"/>
  <c r="J34" i="5"/>
  <c r="I34" i="5"/>
  <c r="H34" i="5"/>
  <c r="G34" i="5"/>
  <c r="F34" i="5"/>
  <c r="E34" i="5"/>
  <c r="D34" i="5"/>
  <c r="C34" i="5"/>
  <c r="B34" i="5"/>
  <c r="M33" i="5"/>
  <c r="L33" i="5"/>
  <c r="K33" i="5"/>
  <c r="J33" i="5"/>
  <c r="I33" i="5"/>
  <c r="H33" i="5"/>
  <c r="G33" i="5"/>
  <c r="F33" i="5"/>
  <c r="E33" i="5"/>
  <c r="M32" i="5"/>
  <c r="L32" i="5"/>
  <c r="K32" i="5"/>
  <c r="J32" i="5"/>
  <c r="I32" i="5"/>
  <c r="H32" i="5"/>
  <c r="G32" i="5"/>
  <c r="F32" i="5"/>
  <c r="E32" i="5"/>
  <c r="D32" i="5"/>
  <c r="C32" i="5"/>
  <c r="B32" i="5"/>
  <c r="F28" i="5"/>
  <c r="E28" i="5"/>
  <c r="D28" i="5"/>
  <c r="C28" i="5"/>
  <c r="B28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P21" i="5"/>
  <c r="Q20" i="5"/>
  <c r="P20" i="5"/>
  <c r="Q19" i="5"/>
  <c r="P19" i="5"/>
  <c r="Q18" i="5"/>
  <c r="P18" i="5"/>
  <c r="Q17" i="5"/>
  <c r="P17" i="5"/>
  <c r="Q16" i="5"/>
  <c r="P16" i="5"/>
  <c r="P14" i="5"/>
  <c r="Q13" i="5"/>
  <c r="P13" i="5"/>
  <c r="Q12" i="5"/>
  <c r="P12" i="5"/>
  <c r="Q11" i="5"/>
  <c r="P11" i="5"/>
  <c r="Q10" i="5"/>
  <c r="P10" i="5"/>
  <c r="Q9" i="5"/>
  <c r="P9" i="5"/>
  <c r="P7" i="5"/>
  <c r="Q6" i="5"/>
  <c r="P6" i="5"/>
  <c r="Q5" i="5"/>
  <c r="P5" i="5"/>
  <c r="Q4" i="5"/>
  <c r="P4" i="5"/>
  <c r="Q3" i="5"/>
  <c r="P3" i="5"/>
  <c r="Q2" i="5"/>
  <c r="P2" i="5"/>
  <c r="B278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H52" i="4"/>
  <c r="G52" i="4"/>
  <c r="F52" i="4"/>
  <c r="E52" i="4"/>
  <c r="D52" i="4"/>
  <c r="C52" i="4"/>
  <c r="B52" i="4"/>
  <c r="M51" i="4"/>
  <c r="L51" i="4"/>
  <c r="K51" i="4"/>
  <c r="J51" i="4"/>
  <c r="I51" i="4"/>
  <c r="H51" i="4"/>
  <c r="G51" i="4"/>
  <c r="F51" i="4"/>
  <c r="E51" i="4"/>
  <c r="D51" i="4"/>
  <c r="C51" i="4"/>
  <c r="B51" i="4"/>
  <c r="M50" i="4"/>
  <c r="L50" i="4"/>
  <c r="K50" i="4"/>
  <c r="J50" i="4"/>
  <c r="I50" i="4"/>
  <c r="H50" i="4"/>
  <c r="G50" i="4"/>
  <c r="F50" i="4"/>
  <c r="E50" i="4"/>
  <c r="D50" i="4"/>
  <c r="C50" i="4"/>
  <c r="B50" i="4"/>
  <c r="M49" i="4"/>
  <c r="L49" i="4"/>
  <c r="K49" i="4"/>
  <c r="J49" i="4"/>
  <c r="I49" i="4"/>
  <c r="H49" i="4"/>
  <c r="G49" i="4"/>
  <c r="F49" i="4"/>
  <c r="E49" i="4"/>
  <c r="D49" i="4"/>
  <c r="C49" i="4"/>
  <c r="B49" i="4"/>
  <c r="M48" i="4"/>
  <c r="L48" i="4"/>
  <c r="K48" i="4"/>
  <c r="J48" i="4"/>
  <c r="I48" i="4"/>
  <c r="H48" i="4"/>
  <c r="G48" i="4"/>
  <c r="F48" i="4"/>
  <c r="E48" i="4"/>
  <c r="D48" i="4"/>
  <c r="C48" i="4"/>
  <c r="B48" i="4"/>
  <c r="M47" i="4"/>
  <c r="L47" i="4"/>
  <c r="K47" i="4"/>
  <c r="J47" i="4"/>
  <c r="I47" i="4"/>
  <c r="H47" i="4"/>
  <c r="G47" i="4"/>
  <c r="F47" i="4"/>
  <c r="E47" i="4"/>
  <c r="M46" i="4"/>
  <c r="L46" i="4"/>
  <c r="K46" i="4"/>
  <c r="J46" i="4"/>
  <c r="I46" i="4"/>
  <c r="H46" i="4"/>
  <c r="G46" i="4"/>
  <c r="F46" i="4"/>
  <c r="E46" i="4"/>
  <c r="D46" i="4"/>
  <c r="C46" i="4"/>
  <c r="B46" i="4"/>
  <c r="H45" i="4"/>
  <c r="G45" i="4"/>
  <c r="F45" i="4"/>
  <c r="E45" i="4"/>
  <c r="D45" i="4"/>
  <c r="C45" i="4"/>
  <c r="B45" i="4"/>
  <c r="M44" i="4"/>
  <c r="L44" i="4"/>
  <c r="K44" i="4"/>
  <c r="J44" i="4"/>
  <c r="I44" i="4"/>
  <c r="H44" i="4"/>
  <c r="G44" i="4"/>
  <c r="F44" i="4"/>
  <c r="E44" i="4"/>
  <c r="D44" i="4"/>
  <c r="C44" i="4"/>
  <c r="B44" i="4"/>
  <c r="M43" i="4"/>
  <c r="L43" i="4"/>
  <c r="K43" i="4"/>
  <c r="J43" i="4"/>
  <c r="I43" i="4"/>
  <c r="H43" i="4"/>
  <c r="G43" i="4"/>
  <c r="F43" i="4"/>
  <c r="E43" i="4"/>
  <c r="D43" i="4"/>
  <c r="C43" i="4"/>
  <c r="B43" i="4"/>
  <c r="M42" i="4"/>
  <c r="L42" i="4"/>
  <c r="K42" i="4"/>
  <c r="J42" i="4"/>
  <c r="I42" i="4"/>
  <c r="H42" i="4"/>
  <c r="G42" i="4"/>
  <c r="F42" i="4"/>
  <c r="E42" i="4"/>
  <c r="D42" i="4"/>
  <c r="C42" i="4"/>
  <c r="B42" i="4"/>
  <c r="M41" i="4"/>
  <c r="L41" i="4"/>
  <c r="K41" i="4"/>
  <c r="J41" i="4"/>
  <c r="I41" i="4"/>
  <c r="H41" i="4"/>
  <c r="G41" i="4"/>
  <c r="F41" i="4"/>
  <c r="E41" i="4"/>
  <c r="D41" i="4"/>
  <c r="C41" i="4"/>
  <c r="B41" i="4"/>
  <c r="M40" i="4"/>
  <c r="L40" i="4"/>
  <c r="K40" i="4"/>
  <c r="J40" i="4"/>
  <c r="I40" i="4"/>
  <c r="H40" i="4"/>
  <c r="G40" i="4"/>
  <c r="F40" i="4"/>
  <c r="E40" i="4"/>
  <c r="M39" i="4"/>
  <c r="L39" i="4"/>
  <c r="K39" i="4"/>
  <c r="J39" i="4"/>
  <c r="I39" i="4"/>
  <c r="H39" i="4"/>
  <c r="G39" i="4"/>
  <c r="F39" i="4"/>
  <c r="E39" i="4"/>
  <c r="H38" i="4"/>
  <c r="G38" i="4"/>
  <c r="F38" i="4"/>
  <c r="E38" i="4"/>
  <c r="D38" i="4"/>
  <c r="C38" i="4"/>
  <c r="B38" i="4"/>
  <c r="M37" i="4"/>
  <c r="L37" i="4"/>
  <c r="K37" i="4"/>
  <c r="J37" i="4"/>
  <c r="I37" i="4"/>
  <c r="H37" i="4"/>
  <c r="G37" i="4"/>
  <c r="F37" i="4"/>
  <c r="E37" i="4"/>
  <c r="D37" i="4"/>
  <c r="C37" i="4"/>
  <c r="B37" i="4"/>
  <c r="M36" i="4"/>
  <c r="L36" i="4"/>
  <c r="K36" i="4"/>
  <c r="J36" i="4"/>
  <c r="I36" i="4"/>
  <c r="H36" i="4"/>
  <c r="G36" i="4"/>
  <c r="F36" i="4"/>
  <c r="E36" i="4"/>
  <c r="D36" i="4"/>
  <c r="C36" i="4"/>
  <c r="B36" i="4"/>
  <c r="M35" i="4"/>
  <c r="L35" i="4"/>
  <c r="K35" i="4"/>
  <c r="J35" i="4"/>
  <c r="I35" i="4"/>
  <c r="H35" i="4"/>
  <c r="G35" i="4"/>
  <c r="F35" i="4"/>
  <c r="E35" i="4"/>
  <c r="D35" i="4"/>
  <c r="C35" i="4"/>
  <c r="B35" i="4"/>
  <c r="M34" i="4"/>
  <c r="L34" i="4"/>
  <c r="K34" i="4"/>
  <c r="J34" i="4"/>
  <c r="I34" i="4"/>
  <c r="H34" i="4"/>
  <c r="G34" i="4"/>
  <c r="F34" i="4"/>
  <c r="E34" i="4"/>
  <c r="D34" i="4"/>
  <c r="C34" i="4"/>
  <c r="B34" i="4"/>
  <c r="M33" i="4"/>
  <c r="L33" i="4"/>
  <c r="K33" i="4"/>
  <c r="J33" i="4"/>
  <c r="I33" i="4"/>
  <c r="H33" i="4"/>
  <c r="G33" i="4"/>
  <c r="F33" i="4"/>
  <c r="E33" i="4"/>
  <c r="M32" i="4"/>
  <c r="L32" i="4"/>
  <c r="K32" i="4"/>
  <c r="J32" i="4"/>
  <c r="I32" i="4"/>
  <c r="H32" i="4"/>
  <c r="G32" i="4"/>
  <c r="F32" i="4"/>
  <c r="E32" i="4"/>
  <c r="D32" i="4"/>
  <c r="C32" i="4"/>
  <c r="B32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P21" i="4"/>
  <c r="Q20" i="4"/>
  <c r="P20" i="4"/>
  <c r="Q19" i="4"/>
  <c r="P19" i="4"/>
  <c r="Q18" i="4"/>
  <c r="P18" i="4"/>
  <c r="Q17" i="4"/>
  <c r="P17" i="4"/>
  <c r="Q16" i="4"/>
  <c r="P16" i="4"/>
  <c r="P14" i="4"/>
  <c r="Q13" i="4"/>
  <c r="P13" i="4"/>
  <c r="Q12" i="4"/>
  <c r="P12" i="4"/>
  <c r="Q11" i="4"/>
  <c r="P11" i="4"/>
  <c r="Q10" i="4"/>
  <c r="P10" i="4"/>
  <c r="Q9" i="4"/>
  <c r="P9" i="4"/>
  <c r="P7" i="4"/>
  <c r="Q6" i="4"/>
  <c r="P6" i="4"/>
  <c r="Q5" i="4"/>
  <c r="P5" i="4"/>
  <c r="Q4" i="4"/>
  <c r="P4" i="4"/>
  <c r="Q3" i="4"/>
  <c r="P3" i="4"/>
  <c r="Q2" i="4"/>
  <c r="P2" i="4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15" i="3"/>
  <c r="H52" i="3"/>
  <c r="G52" i="3"/>
  <c r="F52" i="3"/>
  <c r="E52" i="3"/>
  <c r="D52" i="3"/>
  <c r="C52" i="3"/>
  <c r="B52" i="3"/>
  <c r="M51" i="3"/>
  <c r="L51" i="3"/>
  <c r="K51" i="3"/>
  <c r="J51" i="3"/>
  <c r="I51" i="3"/>
  <c r="H51" i="3"/>
  <c r="G51" i="3"/>
  <c r="F51" i="3"/>
  <c r="E51" i="3"/>
  <c r="D51" i="3"/>
  <c r="C51" i="3"/>
  <c r="B51" i="3"/>
  <c r="M50" i="3"/>
  <c r="L50" i="3"/>
  <c r="K50" i="3"/>
  <c r="J50" i="3"/>
  <c r="I50" i="3"/>
  <c r="H50" i="3"/>
  <c r="G50" i="3"/>
  <c r="F50" i="3"/>
  <c r="E50" i="3"/>
  <c r="D50" i="3"/>
  <c r="C50" i="3"/>
  <c r="B50" i="3"/>
  <c r="M49" i="3"/>
  <c r="L49" i="3"/>
  <c r="K49" i="3"/>
  <c r="J49" i="3"/>
  <c r="I49" i="3"/>
  <c r="H49" i="3"/>
  <c r="G49" i="3"/>
  <c r="F49" i="3"/>
  <c r="E49" i="3"/>
  <c r="D49" i="3"/>
  <c r="C49" i="3"/>
  <c r="B49" i="3"/>
  <c r="M48" i="3"/>
  <c r="L48" i="3"/>
  <c r="K48" i="3"/>
  <c r="J48" i="3"/>
  <c r="I48" i="3"/>
  <c r="H48" i="3"/>
  <c r="G48" i="3"/>
  <c r="F48" i="3"/>
  <c r="E48" i="3"/>
  <c r="D48" i="3"/>
  <c r="C48" i="3"/>
  <c r="B48" i="3"/>
  <c r="M47" i="3"/>
  <c r="L47" i="3"/>
  <c r="K47" i="3"/>
  <c r="J47" i="3"/>
  <c r="I47" i="3"/>
  <c r="H47" i="3"/>
  <c r="G47" i="3"/>
  <c r="F47" i="3"/>
  <c r="E47" i="3"/>
  <c r="M46" i="3"/>
  <c r="L46" i="3"/>
  <c r="K46" i="3"/>
  <c r="J46" i="3"/>
  <c r="I46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M44" i="3"/>
  <c r="L44" i="3"/>
  <c r="K44" i="3"/>
  <c r="J44" i="3"/>
  <c r="I44" i="3"/>
  <c r="H44" i="3"/>
  <c r="G44" i="3"/>
  <c r="F44" i="3"/>
  <c r="E44" i="3"/>
  <c r="D44" i="3"/>
  <c r="C44" i="3"/>
  <c r="B44" i="3"/>
  <c r="M43" i="3"/>
  <c r="L43" i="3"/>
  <c r="K43" i="3"/>
  <c r="J43" i="3"/>
  <c r="I43" i="3"/>
  <c r="H43" i="3"/>
  <c r="G43" i="3"/>
  <c r="F43" i="3"/>
  <c r="E43" i="3"/>
  <c r="D43" i="3"/>
  <c r="C43" i="3"/>
  <c r="B43" i="3"/>
  <c r="M42" i="3"/>
  <c r="L42" i="3"/>
  <c r="K42" i="3"/>
  <c r="J42" i="3"/>
  <c r="I42" i="3"/>
  <c r="H42" i="3"/>
  <c r="G42" i="3"/>
  <c r="F42" i="3"/>
  <c r="E42" i="3"/>
  <c r="D42" i="3"/>
  <c r="C42" i="3"/>
  <c r="B42" i="3"/>
  <c r="M41" i="3"/>
  <c r="L41" i="3"/>
  <c r="K41" i="3"/>
  <c r="J41" i="3"/>
  <c r="I41" i="3"/>
  <c r="H41" i="3"/>
  <c r="G41" i="3"/>
  <c r="F41" i="3"/>
  <c r="E41" i="3"/>
  <c r="D41" i="3"/>
  <c r="C41" i="3"/>
  <c r="B41" i="3"/>
  <c r="M40" i="3"/>
  <c r="L40" i="3"/>
  <c r="K40" i="3"/>
  <c r="J40" i="3"/>
  <c r="I40" i="3"/>
  <c r="H40" i="3"/>
  <c r="G40" i="3"/>
  <c r="F40" i="3"/>
  <c r="E40" i="3"/>
  <c r="M39" i="3"/>
  <c r="L39" i="3"/>
  <c r="K39" i="3"/>
  <c r="J39" i="3"/>
  <c r="I39" i="3"/>
  <c r="H39" i="3"/>
  <c r="G39" i="3"/>
  <c r="F39" i="3"/>
  <c r="E39" i="3"/>
  <c r="H38" i="3"/>
  <c r="G38" i="3"/>
  <c r="F38" i="3"/>
  <c r="E38" i="3"/>
  <c r="D38" i="3"/>
  <c r="C38" i="3"/>
  <c r="B38" i="3"/>
  <c r="M37" i="3"/>
  <c r="L37" i="3"/>
  <c r="K37" i="3"/>
  <c r="J37" i="3"/>
  <c r="I37" i="3"/>
  <c r="H37" i="3"/>
  <c r="G37" i="3"/>
  <c r="F37" i="3"/>
  <c r="E37" i="3"/>
  <c r="D37" i="3"/>
  <c r="C37" i="3"/>
  <c r="B37" i="3"/>
  <c r="M36" i="3"/>
  <c r="L36" i="3"/>
  <c r="K36" i="3"/>
  <c r="J36" i="3"/>
  <c r="I36" i="3"/>
  <c r="H36" i="3"/>
  <c r="G36" i="3"/>
  <c r="F36" i="3"/>
  <c r="E36" i="3"/>
  <c r="D36" i="3"/>
  <c r="C36" i="3"/>
  <c r="B36" i="3"/>
  <c r="M35" i="3"/>
  <c r="L35" i="3"/>
  <c r="K35" i="3"/>
  <c r="J35" i="3"/>
  <c r="I35" i="3"/>
  <c r="H35" i="3"/>
  <c r="G35" i="3"/>
  <c r="F35" i="3"/>
  <c r="E35" i="3"/>
  <c r="D35" i="3"/>
  <c r="C35" i="3"/>
  <c r="B35" i="3"/>
  <c r="M34" i="3"/>
  <c r="L34" i="3"/>
  <c r="K34" i="3"/>
  <c r="J34" i="3"/>
  <c r="I34" i="3"/>
  <c r="H34" i="3"/>
  <c r="G34" i="3"/>
  <c r="F34" i="3"/>
  <c r="E34" i="3"/>
  <c r="D34" i="3"/>
  <c r="C34" i="3"/>
  <c r="B34" i="3"/>
  <c r="M33" i="3"/>
  <c r="L33" i="3"/>
  <c r="K33" i="3"/>
  <c r="J33" i="3"/>
  <c r="I33" i="3"/>
  <c r="H33" i="3"/>
  <c r="G33" i="3"/>
  <c r="F33" i="3"/>
  <c r="E33" i="3"/>
  <c r="M32" i="3"/>
  <c r="L32" i="3"/>
  <c r="K32" i="3"/>
  <c r="J32" i="3"/>
  <c r="I32" i="3"/>
  <c r="H32" i="3"/>
  <c r="G32" i="3"/>
  <c r="F32" i="3"/>
  <c r="E32" i="3"/>
  <c r="D32" i="3"/>
  <c r="C32" i="3"/>
  <c r="B32" i="3"/>
  <c r="F28" i="3"/>
  <c r="E28" i="3"/>
  <c r="D28" i="3"/>
  <c r="C28" i="3"/>
  <c r="B28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P21" i="3"/>
  <c r="Q20" i="3"/>
  <c r="P20" i="3"/>
  <c r="Q19" i="3"/>
  <c r="P19" i="3"/>
  <c r="Q18" i="3"/>
  <c r="P18" i="3"/>
  <c r="Q17" i="3"/>
  <c r="P17" i="3"/>
  <c r="Q16" i="3"/>
  <c r="P16" i="3"/>
  <c r="P14" i="3"/>
  <c r="Q13" i="3"/>
  <c r="P13" i="3"/>
  <c r="Q12" i="3"/>
  <c r="P12" i="3"/>
  <c r="Q11" i="3"/>
  <c r="P11" i="3"/>
  <c r="Q10" i="3"/>
  <c r="P10" i="3"/>
  <c r="Q9" i="3"/>
  <c r="P9" i="3"/>
  <c r="P7" i="3"/>
  <c r="Q6" i="3"/>
  <c r="P6" i="3"/>
  <c r="Q5" i="3"/>
  <c r="P5" i="3"/>
  <c r="Q4" i="3"/>
  <c r="P4" i="3"/>
  <c r="Q3" i="3"/>
  <c r="P3" i="3"/>
  <c r="Q2" i="3"/>
  <c r="P2" i="3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M46" i="2"/>
  <c r="L46" i="2"/>
  <c r="K46" i="2"/>
  <c r="J46" i="2"/>
  <c r="I46" i="2"/>
  <c r="H46" i="2"/>
  <c r="G46" i="2"/>
  <c r="F46" i="2"/>
  <c r="E46" i="2"/>
  <c r="D46" i="2"/>
  <c r="C46" i="2"/>
  <c r="B46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M39" i="2"/>
  <c r="L39" i="2"/>
  <c r="K39" i="2"/>
  <c r="J39" i="2"/>
  <c r="I39" i="2"/>
  <c r="H39" i="2"/>
  <c r="G39" i="2"/>
  <c r="F39" i="2"/>
  <c r="E39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M32" i="2"/>
  <c r="L32" i="2"/>
  <c r="K32" i="2"/>
  <c r="J32" i="2"/>
  <c r="I32" i="2"/>
  <c r="H32" i="2"/>
  <c r="G32" i="2"/>
  <c r="F32" i="2"/>
  <c r="E32" i="2"/>
  <c r="D32" i="2"/>
  <c r="C32" i="2"/>
  <c r="B32" i="2"/>
  <c r="F28" i="2"/>
  <c r="E28" i="2"/>
  <c r="D28" i="2"/>
  <c r="C28" i="2"/>
  <c r="B28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P21" i="2"/>
  <c r="Q20" i="2"/>
  <c r="P20" i="2"/>
  <c r="Q19" i="2"/>
  <c r="P19" i="2"/>
  <c r="Q18" i="2"/>
  <c r="P18" i="2"/>
  <c r="Q17" i="2"/>
  <c r="P17" i="2"/>
  <c r="Q16" i="2"/>
  <c r="P16" i="2"/>
  <c r="P14" i="2"/>
  <c r="Q13" i="2"/>
  <c r="P13" i="2"/>
  <c r="Q12" i="2"/>
  <c r="P12" i="2"/>
  <c r="Q11" i="2"/>
  <c r="P11" i="2"/>
  <c r="Q10" i="2"/>
  <c r="P10" i="2"/>
  <c r="Q9" i="2"/>
  <c r="P9" i="2"/>
  <c r="P7" i="2"/>
  <c r="Q6" i="2"/>
  <c r="P6" i="2"/>
  <c r="Q5" i="2"/>
  <c r="P5" i="2"/>
  <c r="Q4" i="2"/>
  <c r="P4" i="2"/>
  <c r="Q3" i="2"/>
  <c r="P3" i="2"/>
  <c r="Q2" i="2"/>
  <c r="P2" i="2"/>
  <c r="F28" i="1"/>
  <c r="E28" i="1"/>
  <c r="D28" i="1"/>
  <c r="C28" i="1"/>
  <c r="N27" i="1"/>
  <c r="M27" i="1"/>
  <c r="L27" i="1"/>
  <c r="K27" i="1"/>
  <c r="J27" i="1"/>
  <c r="I27" i="1"/>
  <c r="H27" i="1"/>
  <c r="G27" i="1"/>
  <c r="F27" i="1"/>
  <c r="E27" i="1"/>
  <c r="D27" i="1"/>
  <c r="C27" i="1"/>
  <c r="N26" i="1"/>
  <c r="M26" i="1"/>
  <c r="L26" i="1"/>
  <c r="K26" i="1"/>
  <c r="J26" i="1"/>
  <c r="I26" i="1"/>
  <c r="H26" i="1"/>
  <c r="G26" i="1"/>
  <c r="F26" i="1"/>
  <c r="E26" i="1"/>
  <c r="D26" i="1"/>
  <c r="C26" i="1"/>
  <c r="N25" i="1"/>
  <c r="M25" i="1"/>
  <c r="L25" i="1"/>
  <c r="K25" i="1"/>
  <c r="J25" i="1"/>
  <c r="I25" i="1"/>
  <c r="H25" i="1"/>
  <c r="G25" i="1"/>
  <c r="F25" i="1"/>
  <c r="E25" i="1"/>
  <c r="D25" i="1"/>
  <c r="C25" i="1"/>
  <c r="N24" i="1"/>
  <c r="M24" i="1"/>
  <c r="L24" i="1"/>
  <c r="K24" i="1"/>
  <c r="J24" i="1"/>
  <c r="I24" i="1"/>
  <c r="H24" i="1"/>
  <c r="G24" i="1"/>
  <c r="F24" i="1"/>
  <c r="E24" i="1"/>
  <c r="D24" i="1"/>
  <c r="C24" i="1"/>
  <c r="N23" i="1"/>
  <c r="M23" i="1"/>
  <c r="L23" i="1"/>
  <c r="K23" i="1"/>
  <c r="J23" i="1"/>
  <c r="I23" i="1"/>
  <c r="H23" i="1"/>
  <c r="G23" i="1"/>
  <c r="F23" i="1"/>
  <c r="E23" i="1"/>
  <c r="D23" i="1"/>
  <c r="C23" i="1"/>
  <c r="Q21" i="1"/>
  <c r="R20" i="1"/>
  <c r="Q20" i="1"/>
  <c r="R19" i="1"/>
  <c r="V19" i="1" s="1"/>
  <c r="W19" i="1" s="1"/>
  <c r="Q19" i="1"/>
  <c r="R18" i="1"/>
  <c r="Q18" i="1"/>
  <c r="R17" i="1"/>
  <c r="Q17" i="1"/>
  <c r="R16" i="1"/>
  <c r="Q16" i="1"/>
  <c r="Q14" i="1"/>
  <c r="R13" i="1"/>
  <c r="Q13" i="1"/>
  <c r="R12" i="1"/>
  <c r="Q12" i="1"/>
  <c r="R11" i="1"/>
  <c r="Q11" i="1"/>
  <c r="R10" i="1"/>
  <c r="Q10" i="1"/>
  <c r="R9" i="1"/>
  <c r="Q9" i="1"/>
  <c r="Q7" i="1"/>
  <c r="R6" i="1"/>
  <c r="Q6" i="1"/>
  <c r="R5" i="1"/>
  <c r="Q5" i="1"/>
  <c r="R4" i="1"/>
  <c r="Q4" i="1"/>
  <c r="R3" i="1"/>
  <c r="Q3" i="1"/>
  <c r="R2" i="1"/>
  <c r="Q2" i="1"/>
  <c r="J29" i="6" l="1"/>
  <c r="I57" i="6"/>
  <c r="I53" i="6"/>
  <c r="I49" i="6"/>
  <c r="I45" i="6"/>
  <c r="I41" i="6"/>
  <c r="I37" i="6"/>
  <c r="I33" i="6"/>
  <c r="I29" i="6"/>
  <c r="I25" i="6"/>
  <c r="I21" i="6"/>
  <c r="I17" i="6"/>
  <c r="I13" i="6"/>
  <c r="I9" i="6"/>
  <c r="I5" i="6"/>
  <c r="J57" i="6"/>
  <c r="J21" i="6"/>
  <c r="J32" i="6"/>
  <c r="J28" i="6"/>
  <c r="J24" i="6"/>
  <c r="J20" i="6"/>
  <c r="J16" i="6"/>
  <c r="J12" i="6"/>
  <c r="J8" i="6"/>
  <c r="J4" i="6"/>
  <c r="J53" i="6"/>
  <c r="J41" i="6"/>
  <c r="J17" i="6"/>
  <c r="J45" i="6"/>
  <c r="J9" i="6"/>
  <c r="I2" i="6"/>
  <c r="J59" i="6"/>
  <c r="J55" i="6"/>
  <c r="J51" i="6"/>
  <c r="J47" i="6"/>
  <c r="J43" i="6"/>
  <c r="J39" i="6"/>
  <c r="J35" i="6"/>
  <c r="J31" i="6"/>
  <c r="J27" i="6"/>
  <c r="J23" i="6"/>
  <c r="J19" i="6"/>
  <c r="J15" i="6"/>
  <c r="J11" i="6"/>
  <c r="J7" i="6"/>
  <c r="J3" i="6"/>
  <c r="J37" i="6"/>
  <c r="I59" i="6"/>
  <c r="I55" i="6"/>
  <c r="I51" i="6"/>
  <c r="I47" i="6"/>
  <c r="I43" i="6"/>
  <c r="I39" i="6"/>
  <c r="I35" i="6"/>
  <c r="I31" i="6"/>
  <c r="I27" i="6"/>
  <c r="I23" i="6"/>
  <c r="I19" i="6"/>
  <c r="I15" i="6"/>
  <c r="I11" i="6"/>
  <c r="I7" i="6"/>
  <c r="I3" i="6"/>
  <c r="J61" i="6"/>
  <c r="J49" i="6"/>
  <c r="J25" i="6"/>
  <c r="J13" i="6"/>
  <c r="J64" i="6"/>
  <c r="J30" i="6"/>
  <c r="J26" i="6"/>
  <c r="J22" i="6"/>
  <c r="J18" i="6"/>
  <c r="J14" i="6"/>
  <c r="J10" i="6"/>
  <c r="J6" i="6"/>
  <c r="J33" i="6"/>
  <c r="J5" i="6"/>
  <c r="J2" i="6"/>
  <c r="I61" i="6"/>
  <c r="I64" i="6"/>
  <c r="J62" i="6"/>
  <c r="J60" i="6"/>
  <c r="J58" i="6"/>
  <c r="J56" i="6"/>
  <c r="J54" i="6"/>
  <c r="J52" i="6"/>
  <c r="J50" i="6"/>
  <c r="J48" i="6"/>
  <c r="J46" i="6"/>
  <c r="J44" i="6"/>
  <c r="J42" i="6"/>
  <c r="J40" i="6"/>
  <c r="J38" i="6"/>
  <c r="J36" i="6"/>
  <c r="J34" i="6"/>
  <c r="J65" i="6"/>
  <c r="J63" i="6"/>
  <c r="I62" i="6"/>
  <c r="I60" i="6"/>
  <c r="I58" i="6"/>
  <c r="I56" i="6"/>
  <c r="I54" i="6"/>
  <c r="I52" i="6"/>
  <c r="I50" i="6"/>
  <c r="I48" i="6"/>
  <c r="I46" i="6"/>
  <c r="I44" i="6"/>
  <c r="I42" i="6"/>
  <c r="I40" i="6"/>
  <c r="I38" i="6"/>
  <c r="I36" i="6"/>
  <c r="I34" i="6"/>
  <c r="I32" i="6"/>
  <c r="I30" i="6"/>
  <c r="I28" i="6"/>
  <c r="I26" i="6"/>
  <c r="I24" i="6"/>
  <c r="I22" i="6"/>
  <c r="I20" i="6"/>
  <c r="I18" i="6"/>
  <c r="I16" i="6"/>
  <c r="I14" i="6"/>
  <c r="I12" i="6"/>
  <c r="I10" i="6"/>
  <c r="I8" i="6"/>
  <c r="I6" i="6"/>
  <c r="I4" i="6"/>
  <c r="I65" i="6"/>
  <c r="I63" i="6"/>
  <c r="P258" i="3"/>
  <c r="K258" i="3"/>
  <c r="M231" i="4"/>
  <c r="C275" i="5"/>
  <c r="N255" i="5"/>
  <c r="I251" i="5"/>
  <c r="G271" i="5"/>
  <c r="P276" i="5"/>
  <c r="B66" i="6"/>
  <c r="C201" i="2"/>
  <c r="B67" i="6"/>
  <c r="L277" i="5"/>
  <c r="O125" i="2"/>
  <c r="F277" i="5"/>
  <c r="J253" i="2"/>
  <c r="C254" i="2"/>
  <c r="G230" i="2"/>
  <c r="L277" i="2"/>
  <c r="G253" i="2"/>
  <c r="L237" i="2"/>
  <c r="E229" i="2"/>
  <c r="A66" i="6"/>
  <c r="E125" i="2"/>
  <c r="M125" i="2"/>
  <c r="N125" i="2"/>
  <c r="G125" i="2"/>
  <c r="K125" i="2"/>
  <c r="O202" i="2"/>
  <c r="D236" i="2"/>
  <c r="H276" i="2"/>
  <c r="M268" i="2"/>
  <c r="C268" i="2"/>
  <c r="F260" i="2"/>
  <c r="P252" i="2"/>
  <c r="C252" i="2"/>
  <c r="F244" i="2"/>
  <c r="P236" i="2"/>
  <c r="J236" i="2"/>
  <c r="P228" i="2"/>
  <c r="G228" i="2"/>
  <c r="J228" i="2"/>
  <c r="A67" i="6"/>
  <c r="H126" i="2"/>
  <c r="P126" i="2"/>
  <c r="I126" i="2"/>
  <c r="J126" i="2"/>
  <c r="D126" i="2"/>
  <c r="L126" i="2"/>
  <c r="E126" i="2"/>
  <c r="M126" i="2"/>
  <c r="F126" i="2"/>
  <c r="N126" i="2"/>
  <c r="N202" i="2"/>
  <c r="F202" i="2"/>
  <c r="G126" i="2"/>
  <c r="D232" i="2"/>
  <c r="E266" i="2"/>
  <c r="H234" i="2"/>
  <c r="J261" i="2"/>
  <c r="J229" i="2"/>
  <c r="E262" i="2"/>
  <c r="H262" i="2"/>
  <c r="H230" i="2"/>
  <c r="I260" i="2"/>
  <c r="J225" i="2"/>
  <c r="K203" i="3"/>
  <c r="K280" i="4"/>
  <c r="C125" i="4"/>
  <c r="O203" i="4"/>
  <c r="N126" i="5"/>
  <c r="N279" i="5"/>
  <c r="E67" i="6"/>
  <c r="N279" i="3"/>
  <c r="F126" i="4"/>
  <c r="K125" i="5"/>
  <c r="G202" i="5"/>
  <c r="M279" i="5"/>
  <c r="D67" i="6"/>
  <c r="M203" i="4"/>
  <c r="F279" i="4"/>
  <c r="K126" i="4"/>
  <c r="I125" i="4"/>
  <c r="C279" i="5"/>
  <c r="I280" i="5"/>
  <c r="L203" i="4"/>
  <c r="D203" i="4"/>
  <c r="J126" i="4"/>
  <c r="P125" i="4"/>
  <c r="H125" i="4"/>
  <c r="M202" i="5"/>
  <c r="P280" i="5"/>
  <c r="H66" i="6"/>
  <c r="F202" i="3"/>
  <c r="K203" i="4"/>
  <c r="C203" i="4"/>
  <c r="I126" i="4"/>
  <c r="O125" i="4"/>
  <c r="G125" i="4"/>
  <c r="C280" i="5"/>
  <c r="L202" i="5"/>
  <c r="G280" i="5"/>
  <c r="G66" i="6"/>
  <c r="M280" i="3"/>
  <c r="G203" i="3"/>
  <c r="E202" i="3"/>
  <c r="P126" i="4"/>
  <c r="H126" i="4"/>
  <c r="E203" i="5"/>
  <c r="N280" i="5"/>
  <c r="F66" i="6"/>
  <c r="F203" i="3"/>
  <c r="G126" i="4"/>
  <c r="M125" i="4"/>
  <c r="E125" i="4"/>
  <c r="J126" i="5"/>
  <c r="G67" i="6"/>
  <c r="E66" i="6"/>
  <c r="M203" i="3"/>
  <c r="L125" i="4"/>
  <c r="D125" i="4"/>
  <c r="O126" i="5"/>
  <c r="J203" i="5"/>
  <c r="C66" i="6"/>
  <c r="D125" i="3"/>
  <c r="L125" i="3"/>
  <c r="N125" i="3"/>
  <c r="L279" i="5" l="1"/>
  <c r="E279" i="5"/>
  <c r="F279" i="5"/>
  <c r="F280" i="5"/>
  <c r="J277" i="5"/>
  <c r="I255" i="5"/>
  <c r="O280" i="5"/>
  <c r="D277" i="5"/>
  <c r="N278" i="5"/>
  <c r="J259" i="5"/>
  <c r="H278" i="5"/>
  <c r="J279" i="5"/>
  <c r="G267" i="5"/>
  <c r="K277" i="5"/>
  <c r="J278" i="5"/>
  <c r="L267" i="5"/>
  <c r="H280" i="5"/>
  <c r="H277" i="5"/>
  <c r="N277" i="5"/>
  <c r="C277" i="5"/>
  <c r="H263" i="5"/>
  <c r="H275" i="5"/>
  <c r="K279" i="5"/>
  <c r="D279" i="5"/>
  <c r="J280" i="5"/>
  <c r="K280" i="5"/>
  <c r="I279" i="5"/>
  <c r="D276" i="5"/>
  <c r="O271" i="5"/>
  <c r="I280" i="4"/>
  <c r="C223" i="4"/>
  <c r="J247" i="4"/>
  <c r="G271" i="4"/>
  <c r="C243" i="4"/>
  <c r="E267" i="4"/>
  <c r="E279" i="4"/>
  <c r="G279" i="4"/>
  <c r="D280" i="4"/>
  <c r="G231" i="4"/>
  <c r="N255" i="4"/>
  <c r="E247" i="4"/>
  <c r="L251" i="4"/>
  <c r="L280" i="4"/>
  <c r="E280" i="4"/>
  <c r="K279" i="4"/>
  <c r="D279" i="4"/>
  <c r="M279" i="4"/>
  <c r="O279" i="4"/>
  <c r="I279" i="4"/>
  <c r="H231" i="4"/>
  <c r="O255" i="4"/>
  <c r="M235" i="4"/>
  <c r="N259" i="4"/>
  <c r="F280" i="4"/>
  <c r="L279" i="4"/>
  <c r="H280" i="4"/>
  <c r="J280" i="4"/>
  <c r="M259" i="4"/>
  <c r="D231" i="4"/>
  <c r="K255" i="4"/>
  <c r="M227" i="4"/>
  <c r="D259" i="4"/>
  <c r="N280" i="4"/>
  <c r="G280" i="4"/>
  <c r="P280" i="4"/>
  <c r="H279" i="4"/>
  <c r="E239" i="4"/>
  <c r="N239" i="4"/>
  <c r="F263" i="4"/>
  <c r="G227" i="4"/>
  <c r="J267" i="4"/>
  <c r="M280" i="4"/>
  <c r="C280" i="4"/>
  <c r="O280" i="4"/>
  <c r="P279" i="4"/>
  <c r="C215" i="4"/>
  <c r="C239" i="4"/>
  <c r="J263" i="4"/>
  <c r="G235" i="4"/>
  <c r="G275" i="4"/>
  <c r="D239" i="4"/>
  <c r="K263" i="4"/>
  <c r="C235" i="4"/>
  <c r="H275" i="4"/>
  <c r="C279" i="4"/>
  <c r="N279" i="4"/>
  <c r="G223" i="4"/>
  <c r="O247" i="4"/>
  <c r="M271" i="4"/>
  <c r="L235" i="4"/>
  <c r="M263" i="4"/>
  <c r="P279" i="3"/>
  <c r="K279" i="3"/>
  <c r="E279" i="3"/>
  <c r="I280" i="3"/>
  <c r="H279" i="3"/>
  <c r="I278" i="3"/>
  <c r="F280" i="3"/>
  <c r="O266" i="3"/>
  <c r="G266" i="3"/>
  <c r="M279" i="3"/>
  <c r="H280" i="3"/>
  <c r="N274" i="3"/>
  <c r="N280" i="3"/>
  <c r="D279" i="3"/>
  <c r="L279" i="3"/>
  <c r="P280" i="3"/>
  <c r="K280" i="3"/>
  <c r="G280" i="3"/>
  <c r="G279" i="3"/>
  <c r="N258" i="3"/>
  <c r="L274" i="3"/>
  <c r="J279" i="3"/>
  <c r="O280" i="3"/>
  <c r="O279" i="3"/>
  <c r="E280" i="3"/>
  <c r="F279" i="3"/>
  <c r="J280" i="3"/>
  <c r="L236" i="2"/>
  <c r="N244" i="2"/>
  <c r="J260" i="2"/>
  <c r="F268" i="2"/>
  <c r="P276" i="2"/>
  <c r="K229" i="2"/>
  <c r="P269" i="2"/>
  <c r="M246" i="2"/>
  <c r="K248" i="2"/>
  <c r="E249" i="2"/>
  <c r="D228" i="2"/>
  <c r="D264" i="2"/>
  <c r="E220" i="2"/>
  <c r="N228" i="2"/>
  <c r="N236" i="2"/>
  <c r="J252" i="2"/>
  <c r="G260" i="2"/>
  <c r="P268" i="2"/>
  <c r="K261" i="2"/>
  <c r="J125" i="2"/>
  <c r="M237" i="2"/>
  <c r="H274" i="2"/>
  <c r="I262" i="2"/>
  <c r="C241" i="2"/>
  <c r="C126" i="2"/>
  <c r="C257" i="2"/>
  <c r="C261" i="2"/>
  <c r="H220" i="2"/>
  <c r="O228" i="2"/>
  <c r="C244" i="2"/>
  <c r="F252" i="2"/>
  <c r="P260" i="2"/>
  <c r="C276" i="2"/>
  <c r="H238" i="2"/>
  <c r="I125" i="2"/>
  <c r="D221" i="2"/>
  <c r="E245" i="2"/>
  <c r="O126" i="2"/>
  <c r="O262" i="2"/>
  <c r="D125" i="2"/>
  <c r="N201" i="2"/>
  <c r="L125" i="2"/>
  <c r="P250" i="2"/>
  <c r="C228" i="2"/>
  <c r="C236" i="2"/>
  <c r="J244" i="2"/>
  <c r="G252" i="2"/>
  <c r="N260" i="2"/>
  <c r="J276" i="2"/>
  <c r="H270" i="2"/>
  <c r="I221" i="2"/>
  <c r="N245" i="2"/>
  <c r="I222" i="2"/>
  <c r="O270" i="2"/>
  <c r="J201" i="2"/>
  <c r="K202" i="2"/>
  <c r="I201" i="2"/>
  <c r="J202" i="2"/>
  <c r="D202" i="2"/>
  <c r="M201" i="2"/>
  <c r="I264" i="2"/>
  <c r="E228" i="2"/>
  <c r="F236" i="2"/>
  <c r="G244" i="2"/>
  <c r="N252" i="2"/>
  <c r="J268" i="2"/>
  <c r="F276" i="2"/>
  <c r="D268" i="2"/>
  <c r="H229" i="2"/>
  <c r="E261" i="2"/>
  <c r="D238" i="2"/>
  <c r="C125" i="2"/>
  <c r="G128" i="2"/>
  <c r="O128" i="2"/>
  <c r="D127" i="2"/>
  <c r="L127" i="2"/>
  <c r="O127" i="2"/>
  <c r="K128" i="2"/>
  <c r="P127" i="2"/>
  <c r="D128" i="2"/>
  <c r="I128" i="2"/>
  <c r="F127" i="2"/>
  <c r="N127" i="2"/>
  <c r="J128" i="2"/>
  <c r="G127" i="2"/>
  <c r="C128" i="2"/>
  <c r="H127" i="2"/>
  <c r="L128" i="2"/>
  <c r="I127" i="2"/>
  <c r="G129" i="2"/>
  <c r="F129" i="2"/>
  <c r="M129" i="2"/>
  <c r="I129" i="2"/>
  <c r="F128" i="2"/>
  <c r="N129" i="2"/>
  <c r="K129" i="2"/>
  <c r="E129" i="2"/>
  <c r="L129" i="2"/>
  <c r="P129" i="2"/>
  <c r="O129" i="2"/>
  <c r="M128" i="2"/>
  <c r="E128" i="2"/>
  <c r="C129" i="2"/>
  <c r="K127" i="2"/>
  <c r="D129" i="2"/>
  <c r="M127" i="2"/>
  <c r="P128" i="2"/>
  <c r="C127" i="2"/>
  <c r="E127" i="2"/>
  <c r="H129" i="2"/>
  <c r="J127" i="2"/>
  <c r="J129" i="2"/>
  <c r="N128" i="2"/>
  <c r="H128" i="2"/>
  <c r="C202" i="2"/>
  <c r="L201" i="2"/>
  <c r="K263" i="2"/>
  <c r="F228" i="2"/>
  <c r="G236" i="2"/>
  <c r="P244" i="2"/>
  <c r="C260" i="2"/>
  <c r="H268" i="2"/>
  <c r="M276" i="2"/>
  <c r="G202" i="2"/>
  <c r="F125" i="2"/>
  <c r="O229" i="2"/>
  <c r="O261" i="2"/>
  <c r="N238" i="2"/>
  <c r="L224" i="2"/>
  <c r="K201" i="2"/>
  <c r="E244" i="2"/>
  <c r="L252" i="2"/>
  <c r="E260" i="2"/>
  <c r="G268" i="2"/>
  <c r="K276" i="2"/>
  <c r="E238" i="2"/>
  <c r="D229" i="2"/>
  <c r="F237" i="2"/>
  <c r="D245" i="2"/>
  <c r="K253" i="2"/>
  <c r="P261" i="2"/>
  <c r="I272" i="2"/>
  <c r="J241" i="2"/>
  <c r="E230" i="2"/>
  <c r="I232" i="2"/>
  <c r="C229" i="2"/>
  <c r="C220" i="2"/>
  <c r="H228" i="2"/>
  <c r="K228" i="2"/>
  <c r="M236" i="2"/>
  <c r="H244" i="2"/>
  <c r="K244" i="2"/>
  <c r="M252" i="2"/>
  <c r="H260" i="2"/>
  <c r="K260" i="2"/>
  <c r="L268" i="2"/>
  <c r="E276" i="2"/>
  <c r="O276" i="2"/>
  <c r="E270" i="2"/>
  <c r="I229" i="2"/>
  <c r="N229" i="2"/>
  <c r="G237" i="2"/>
  <c r="I245" i="2"/>
  <c r="P245" i="2"/>
  <c r="F253" i="2"/>
  <c r="I261" i="2"/>
  <c r="N261" i="2"/>
  <c r="L269" i="2"/>
  <c r="G277" i="2"/>
  <c r="H242" i="2"/>
  <c r="D222" i="2"/>
  <c r="F230" i="2"/>
  <c r="K230" i="2"/>
  <c r="P238" i="2"/>
  <c r="J246" i="2"/>
  <c r="G254" i="2"/>
  <c r="D262" i="2"/>
  <c r="N262" i="2"/>
  <c r="P270" i="2"/>
  <c r="D276" i="2"/>
  <c r="E224" i="2"/>
  <c r="N248" i="2"/>
  <c r="K241" i="2"/>
  <c r="M250" i="2"/>
  <c r="F247" i="2"/>
  <c r="I279" i="2"/>
  <c r="E232" i="2"/>
  <c r="L256" i="2"/>
  <c r="J249" i="2"/>
  <c r="E217" i="2"/>
  <c r="E257" i="2"/>
  <c r="H258" i="2"/>
  <c r="O250" i="2"/>
  <c r="O263" i="2"/>
  <c r="O245" i="2"/>
  <c r="H261" i="2"/>
  <c r="N269" i="2"/>
  <c r="F222" i="2"/>
  <c r="K262" i="2"/>
  <c r="D260" i="2"/>
  <c r="H266" i="2"/>
  <c r="F220" i="2"/>
  <c r="L228" i="2"/>
  <c r="E236" i="2"/>
  <c r="O236" i="2"/>
  <c r="L244" i="2"/>
  <c r="E252" i="2"/>
  <c r="O252" i="2"/>
  <c r="L260" i="2"/>
  <c r="K268" i="2"/>
  <c r="N268" i="2"/>
  <c r="G276" i="2"/>
  <c r="J233" i="2"/>
  <c r="C233" i="2"/>
  <c r="E221" i="2"/>
  <c r="F229" i="2"/>
  <c r="D237" i="2"/>
  <c r="P237" i="2"/>
  <c r="F245" i="2"/>
  <c r="D253" i="2"/>
  <c r="M253" i="2"/>
  <c r="F261" i="2"/>
  <c r="I269" i="2"/>
  <c r="O269" i="2"/>
  <c r="P277" i="2"/>
  <c r="E274" i="2"/>
  <c r="G222" i="2"/>
  <c r="J230" i="2"/>
  <c r="G238" i="2"/>
  <c r="D246" i="2"/>
  <c r="N246" i="2"/>
  <c r="L254" i="2"/>
  <c r="F262" i="2"/>
  <c r="I270" i="2"/>
  <c r="H279" i="2"/>
  <c r="I278" i="2"/>
  <c r="F232" i="2"/>
  <c r="K264" i="2"/>
  <c r="D252" i="2"/>
  <c r="F217" i="2"/>
  <c r="D257" i="2"/>
  <c r="E258" i="2"/>
  <c r="D274" i="2"/>
  <c r="I271" i="2"/>
  <c r="H245" i="2"/>
  <c r="L253" i="2"/>
  <c r="D269" i="2"/>
  <c r="M277" i="2"/>
  <c r="E242" i="2"/>
  <c r="C230" i="2"/>
  <c r="I238" i="2"/>
  <c r="K238" i="2"/>
  <c r="P246" i="2"/>
  <c r="J254" i="2"/>
  <c r="D270" i="2"/>
  <c r="J257" i="2"/>
  <c r="I228" i="2"/>
  <c r="C225" i="2"/>
  <c r="E234" i="2"/>
  <c r="G220" i="2"/>
  <c r="M228" i="2"/>
  <c r="H236" i="2"/>
  <c r="K236" i="2"/>
  <c r="M244" i="2"/>
  <c r="H252" i="2"/>
  <c r="K252" i="2"/>
  <c r="M260" i="2"/>
  <c r="E268" i="2"/>
  <c r="O268" i="2"/>
  <c r="L276" i="2"/>
  <c r="J265" i="2"/>
  <c r="C265" i="2"/>
  <c r="H221" i="2"/>
  <c r="G229" i="2"/>
  <c r="I237" i="2"/>
  <c r="N237" i="2"/>
  <c r="G245" i="2"/>
  <c r="I253" i="2"/>
  <c r="P253" i="2"/>
  <c r="G261" i="2"/>
  <c r="E269" i="2"/>
  <c r="D277" i="2"/>
  <c r="N277" i="2"/>
  <c r="D240" i="2"/>
  <c r="C222" i="2"/>
  <c r="M230" i="2"/>
  <c r="C238" i="2"/>
  <c r="I246" i="2"/>
  <c r="O246" i="2"/>
  <c r="M254" i="2"/>
  <c r="G262" i="2"/>
  <c r="F270" i="2"/>
  <c r="O279" i="2"/>
  <c r="M278" i="2"/>
  <c r="G240" i="2"/>
  <c r="H264" i="2"/>
  <c r="C217" i="2"/>
  <c r="H233" i="2"/>
  <c r="I257" i="2"/>
  <c r="F218" i="2"/>
  <c r="L227" i="2"/>
  <c r="F221" i="2"/>
  <c r="L229" i="2"/>
  <c r="E237" i="2"/>
  <c r="O237" i="2"/>
  <c r="K245" i="2"/>
  <c r="E253" i="2"/>
  <c r="N253" i="2"/>
  <c r="L261" i="2"/>
  <c r="H269" i="2"/>
  <c r="I277" i="2"/>
  <c r="O277" i="2"/>
  <c r="D272" i="2"/>
  <c r="K222" i="2"/>
  <c r="P230" i="2"/>
  <c r="J238" i="2"/>
  <c r="F246" i="2"/>
  <c r="K246" i="2"/>
  <c r="P254" i="2"/>
  <c r="C262" i="2"/>
  <c r="C270" i="2"/>
  <c r="K273" i="2"/>
  <c r="P278" i="2"/>
  <c r="C240" i="2"/>
  <c r="F272" i="2"/>
  <c r="G233" i="2"/>
  <c r="L265" i="2"/>
  <c r="J234" i="2"/>
  <c r="P235" i="2"/>
  <c r="G221" i="2"/>
  <c r="M229" i="2"/>
  <c r="H237" i="2"/>
  <c r="K237" i="2"/>
  <c r="L245" i="2"/>
  <c r="H253" i="2"/>
  <c r="O253" i="2"/>
  <c r="M261" i="2"/>
  <c r="F269" i="2"/>
  <c r="E277" i="2"/>
  <c r="K265" i="2"/>
  <c r="C269" i="2"/>
  <c r="D230" i="2"/>
  <c r="N230" i="2"/>
  <c r="L238" i="2"/>
  <c r="G246" i="2"/>
  <c r="D254" i="2"/>
  <c r="N254" i="2"/>
  <c r="L262" i="2"/>
  <c r="L270" i="2"/>
  <c r="I248" i="2"/>
  <c r="O278" i="2"/>
  <c r="M240" i="2"/>
  <c r="G272" i="2"/>
  <c r="D233" i="2"/>
  <c r="M265" i="2"/>
  <c r="D234" i="2"/>
  <c r="E239" i="2"/>
  <c r="I243" i="2"/>
  <c r="O244" i="2"/>
  <c r="O260" i="2"/>
  <c r="N276" i="2"/>
  <c r="P229" i="2"/>
  <c r="M245" i="2"/>
  <c r="D261" i="2"/>
  <c r="G269" i="2"/>
  <c r="H277" i="2"/>
  <c r="I230" i="2"/>
  <c r="O230" i="2"/>
  <c r="M238" i="2"/>
  <c r="C246" i="2"/>
  <c r="I254" i="2"/>
  <c r="K254" i="2"/>
  <c r="P262" i="2"/>
  <c r="M270" i="2"/>
  <c r="D216" i="2"/>
  <c r="P248" i="2"/>
  <c r="J272" i="2"/>
  <c r="O241" i="2"/>
  <c r="H273" i="2"/>
  <c r="P234" i="2"/>
  <c r="K239" i="2"/>
  <c r="G203" i="4"/>
  <c r="E203" i="3"/>
  <c r="N126" i="4"/>
  <c r="C202" i="5"/>
  <c r="O203" i="3"/>
  <c r="D202" i="5"/>
  <c r="N202" i="3"/>
  <c r="O202" i="3"/>
  <c r="E126" i="5"/>
  <c r="L202" i="4"/>
  <c r="K125" i="4"/>
  <c r="M269" i="2"/>
  <c r="F277" i="2"/>
  <c r="I240" i="2"/>
  <c r="C237" i="2"/>
  <c r="J222" i="2"/>
  <c r="L230" i="2"/>
  <c r="F238" i="2"/>
  <c r="O238" i="2"/>
  <c r="L246" i="2"/>
  <c r="F254" i="2"/>
  <c r="O254" i="2"/>
  <c r="J262" i="2"/>
  <c r="K270" i="2"/>
  <c r="N270" i="2"/>
  <c r="K269" i="2"/>
  <c r="K279" i="2"/>
  <c r="H250" i="2"/>
  <c r="D278" i="2"/>
  <c r="G232" i="2"/>
  <c r="P240" i="2"/>
  <c r="L248" i="2"/>
  <c r="F264" i="2"/>
  <c r="M272" i="2"/>
  <c r="H125" i="2"/>
  <c r="F225" i="2"/>
  <c r="K233" i="2"/>
  <c r="H249" i="2"/>
  <c r="K257" i="2"/>
  <c r="I273" i="2"/>
  <c r="C218" i="2"/>
  <c r="D242" i="2"/>
  <c r="F258" i="2"/>
  <c r="I223" i="2"/>
  <c r="C247" i="2"/>
  <c r="H271" i="2"/>
  <c r="J271" i="5"/>
  <c r="H251" i="2"/>
  <c r="D202" i="4"/>
  <c r="I203" i="3"/>
  <c r="P203" i="5"/>
  <c r="I202" i="3"/>
  <c r="M126" i="4"/>
  <c r="P232" i="2"/>
  <c r="L240" i="2"/>
  <c r="G256" i="2"/>
  <c r="M264" i="2"/>
  <c r="L272" i="2"/>
  <c r="G225" i="2"/>
  <c r="L233" i="2"/>
  <c r="D249" i="2"/>
  <c r="E265" i="2"/>
  <c r="L273" i="2"/>
  <c r="D218" i="2"/>
  <c r="I242" i="2"/>
  <c r="I258" i="2"/>
  <c r="C223" i="2"/>
  <c r="L247" i="2"/>
  <c r="O271" i="2"/>
  <c r="I224" i="2"/>
  <c r="L259" i="2"/>
  <c r="F202" i="4"/>
  <c r="F125" i="5"/>
  <c r="G202" i="4"/>
  <c r="M203" i="5"/>
  <c r="H202" i="4"/>
  <c r="N203" i="5"/>
  <c r="G203" i="5"/>
  <c r="J125" i="5"/>
  <c r="C202" i="4"/>
  <c r="D126" i="4"/>
  <c r="C203" i="3"/>
  <c r="M262" i="2"/>
  <c r="G270" i="2"/>
  <c r="C214" i="2"/>
  <c r="G279" i="2"/>
  <c r="C279" i="2"/>
  <c r="D248" i="2"/>
  <c r="F278" i="2"/>
  <c r="H224" i="2"/>
  <c r="N232" i="2"/>
  <c r="E248" i="2"/>
  <c r="C256" i="2"/>
  <c r="P264" i="2"/>
  <c r="I225" i="2"/>
  <c r="E241" i="2"/>
  <c r="K249" i="2"/>
  <c r="H265" i="2"/>
  <c r="M273" i="2"/>
  <c r="D226" i="2"/>
  <c r="L242" i="2"/>
  <c r="G266" i="2"/>
  <c r="E231" i="2"/>
  <c r="J255" i="2"/>
  <c r="I275" i="2"/>
  <c r="P203" i="3"/>
  <c r="N125" i="5"/>
  <c r="F125" i="4"/>
  <c r="P202" i="4"/>
  <c r="H125" i="5"/>
  <c r="I125" i="5"/>
  <c r="L126" i="5"/>
  <c r="K202" i="4"/>
  <c r="L126" i="4"/>
  <c r="D125" i="5"/>
  <c r="H222" i="2"/>
  <c r="J267" i="2"/>
  <c r="P227" i="2"/>
  <c r="M263" i="2"/>
  <c r="F255" i="2"/>
  <c r="C239" i="2"/>
  <c r="G231" i="2"/>
  <c r="I274" i="2"/>
  <c r="L258" i="2"/>
  <c r="J250" i="2"/>
  <c r="O234" i="2"/>
  <c r="K226" i="2"/>
  <c r="I236" i="2"/>
  <c r="G259" i="2"/>
  <c r="J227" i="2"/>
  <c r="N271" i="2"/>
  <c r="D263" i="2"/>
  <c r="M247" i="2"/>
  <c r="I239" i="2"/>
  <c r="E223" i="2"/>
  <c r="O266" i="2"/>
  <c r="D258" i="2"/>
  <c r="F250" i="2"/>
  <c r="M234" i="2"/>
  <c r="J226" i="2"/>
  <c r="H226" i="2"/>
  <c r="E273" i="2"/>
  <c r="O257" i="2"/>
  <c r="G249" i="2"/>
  <c r="P233" i="2"/>
  <c r="O243" i="2"/>
  <c r="G219" i="2"/>
  <c r="K271" i="2"/>
  <c r="N255" i="2"/>
  <c r="H247" i="2"/>
  <c r="N231" i="2"/>
  <c r="D215" i="2"/>
  <c r="M266" i="2"/>
  <c r="P267" i="2"/>
  <c r="J235" i="2"/>
  <c r="P263" i="2"/>
  <c r="D255" i="2"/>
  <c r="O239" i="2"/>
  <c r="D231" i="2"/>
  <c r="L274" i="2"/>
  <c r="F266" i="2"/>
  <c r="D250" i="2"/>
  <c r="F242" i="2"/>
  <c r="L226" i="2"/>
  <c r="D224" i="2"/>
  <c r="N273" i="2"/>
  <c r="F279" i="2"/>
  <c r="J279" i="2"/>
  <c r="C245" i="2"/>
  <c r="G278" i="2"/>
  <c r="G224" i="2"/>
  <c r="K232" i="2"/>
  <c r="F248" i="2"/>
  <c r="M256" i="2"/>
  <c r="O264" i="2"/>
  <c r="N225" i="2"/>
  <c r="D241" i="2"/>
  <c r="L249" i="2"/>
  <c r="G265" i="2"/>
  <c r="F234" i="2"/>
  <c r="M242" i="2"/>
  <c r="J266" i="2"/>
  <c r="P231" i="2"/>
  <c r="M255" i="2"/>
  <c r="O275" i="2"/>
  <c r="F255" i="5"/>
  <c r="C267" i="5"/>
  <c r="E259" i="5"/>
  <c r="J263" i="5"/>
  <c r="D278" i="5"/>
  <c r="F267" i="5"/>
  <c r="L271" i="5"/>
  <c r="O263" i="5"/>
  <c r="D263" i="5"/>
  <c r="P275" i="5"/>
  <c r="N259" i="5"/>
  <c r="P271" i="5"/>
  <c r="I278" i="5"/>
  <c r="F251" i="5"/>
  <c r="K267" i="5"/>
  <c r="C278" i="5"/>
  <c r="C263" i="5"/>
  <c r="L278" i="5"/>
  <c r="E125" i="5"/>
  <c r="N202" i="4"/>
  <c r="O202" i="4"/>
  <c r="M125" i="5"/>
  <c r="K202" i="3"/>
  <c r="P126" i="5"/>
  <c r="D202" i="3"/>
  <c r="N125" i="4"/>
  <c r="J203" i="4"/>
  <c r="I202" i="4"/>
  <c r="C126" i="5"/>
  <c r="J202" i="4"/>
  <c r="E203" i="4"/>
  <c r="F126" i="5"/>
  <c r="J270" i="2"/>
  <c r="D244" i="2"/>
  <c r="N279" i="2"/>
  <c r="C277" i="2"/>
  <c r="C278" i="2"/>
  <c r="C224" i="2"/>
  <c r="L232" i="2"/>
  <c r="G248" i="2"/>
  <c r="P256" i="2"/>
  <c r="L264" i="2"/>
  <c r="K277" i="2"/>
  <c r="E233" i="2"/>
  <c r="I241" i="2"/>
  <c r="P249" i="2"/>
  <c r="D265" i="2"/>
  <c r="G234" i="2"/>
  <c r="G250" i="2"/>
  <c r="P266" i="2"/>
  <c r="K231" i="2"/>
  <c r="G263" i="2"/>
  <c r="G227" i="2"/>
  <c r="J251" i="5"/>
  <c r="M202" i="4"/>
  <c r="M243" i="4"/>
  <c r="N231" i="4"/>
  <c r="J239" i="4"/>
  <c r="F255" i="4"/>
  <c r="P263" i="4"/>
  <c r="E243" i="4"/>
  <c r="F235" i="4"/>
  <c r="H251" i="4"/>
  <c r="C275" i="4"/>
  <c r="O274" i="3"/>
  <c r="N262" i="3"/>
  <c r="K262" i="3"/>
  <c r="P231" i="4"/>
  <c r="L239" i="4"/>
  <c r="H255" i="4"/>
  <c r="I271" i="4"/>
  <c r="C219" i="4"/>
  <c r="K235" i="4"/>
  <c r="C259" i="4"/>
  <c r="H266" i="3"/>
  <c r="G262" i="3"/>
  <c r="L270" i="3"/>
  <c r="J270" i="3"/>
  <c r="H262" i="3"/>
  <c r="G250" i="3"/>
  <c r="L258" i="3"/>
  <c r="O250" i="3"/>
  <c r="D201" i="2"/>
  <c r="E271" i="4"/>
  <c r="H223" i="4"/>
  <c r="L231" i="4"/>
  <c r="H247" i="4"/>
  <c r="D255" i="4"/>
  <c r="N271" i="4"/>
  <c r="F227" i="4"/>
  <c r="P243" i="4"/>
  <c r="H267" i="4"/>
  <c r="H254" i="3"/>
  <c r="M278" i="3"/>
  <c r="L254" i="3"/>
  <c r="P266" i="3"/>
  <c r="E255" i="4"/>
  <c r="K223" i="4"/>
  <c r="G239" i="4"/>
  <c r="C247" i="4"/>
  <c r="N263" i="4"/>
  <c r="O271" i="4"/>
  <c r="K227" i="4"/>
  <c r="G251" i="4"/>
  <c r="M275" i="4"/>
  <c r="F278" i="3"/>
  <c r="F266" i="3"/>
  <c r="K274" i="3"/>
  <c r="J67" i="6"/>
  <c r="J66" i="6"/>
  <c r="I67" i="6"/>
  <c r="I66" i="6"/>
  <c r="F227" i="2"/>
  <c r="K227" i="2"/>
  <c r="C235" i="2"/>
  <c r="M235" i="2"/>
  <c r="D243" i="2"/>
  <c r="N243" i="2"/>
  <c r="E251" i="2"/>
  <c r="F259" i="2"/>
  <c r="K259" i="2"/>
  <c r="C267" i="2"/>
  <c r="M267" i="2"/>
  <c r="D275" i="2"/>
  <c r="N275" i="2"/>
  <c r="I220" i="2"/>
  <c r="J245" i="2"/>
  <c r="D280" i="5"/>
  <c r="L280" i="5"/>
  <c r="G279" i="5"/>
  <c r="O279" i="5"/>
  <c r="E280" i="5"/>
  <c r="M280" i="5"/>
  <c r="H279" i="5"/>
  <c r="P279" i="5"/>
  <c r="N276" i="5"/>
  <c r="F276" i="5"/>
  <c r="J274" i="5"/>
  <c r="P273" i="5"/>
  <c r="H273" i="5"/>
  <c r="N272" i="5"/>
  <c r="F272" i="5"/>
  <c r="J270" i="5"/>
  <c r="P269" i="5"/>
  <c r="H269" i="5"/>
  <c r="N268" i="5"/>
  <c r="F268" i="5"/>
  <c r="J266" i="5"/>
  <c r="P265" i="5"/>
  <c r="H265" i="5"/>
  <c r="N264" i="5"/>
  <c r="O277" i="5"/>
  <c r="G277" i="5"/>
  <c r="M276" i="5"/>
  <c r="E276" i="5"/>
  <c r="I274" i="5"/>
  <c r="O273" i="5"/>
  <c r="G273" i="5"/>
  <c r="M272" i="5"/>
  <c r="E272" i="5"/>
  <c r="I270" i="5"/>
  <c r="O269" i="5"/>
  <c r="G269" i="5"/>
  <c r="M268" i="5"/>
  <c r="E268" i="5"/>
  <c r="I266" i="5"/>
  <c r="O265" i="5"/>
  <c r="G265" i="5"/>
  <c r="M264" i="5"/>
  <c r="E264" i="5"/>
  <c r="I262" i="5"/>
  <c r="O261" i="5"/>
  <c r="P274" i="5"/>
  <c r="H274" i="5"/>
  <c r="N273" i="5"/>
  <c r="F273" i="5"/>
  <c r="L272" i="5"/>
  <c r="D272" i="5"/>
  <c r="P270" i="5"/>
  <c r="H270" i="5"/>
  <c r="N269" i="5"/>
  <c r="F269" i="5"/>
  <c r="L268" i="5"/>
  <c r="D268" i="5"/>
  <c r="P266" i="5"/>
  <c r="H266" i="5"/>
  <c r="N265" i="5"/>
  <c r="F265" i="5"/>
  <c r="L264" i="5"/>
  <c r="D264" i="5"/>
  <c r="P262" i="5"/>
  <c r="H262" i="5"/>
  <c r="N261" i="5"/>
  <c r="F261" i="5"/>
  <c r="L260" i="5"/>
  <c r="D260" i="5"/>
  <c r="P258" i="5"/>
  <c r="J276" i="5"/>
  <c r="N274" i="5"/>
  <c r="F274" i="5"/>
  <c r="L273" i="5"/>
  <c r="D273" i="5"/>
  <c r="J272" i="5"/>
  <c r="N270" i="5"/>
  <c r="F270" i="5"/>
  <c r="L269" i="5"/>
  <c r="D269" i="5"/>
  <c r="J268" i="5"/>
  <c r="N266" i="5"/>
  <c r="F266" i="5"/>
  <c r="L265" i="5"/>
  <c r="D265" i="5"/>
  <c r="J264" i="5"/>
  <c r="N262" i="5"/>
  <c r="F262" i="5"/>
  <c r="L261" i="5"/>
  <c r="D261" i="5"/>
  <c r="J260" i="5"/>
  <c r="N258" i="5"/>
  <c r="I276" i="5"/>
  <c r="M274" i="5"/>
  <c r="E274" i="5"/>
  <c r="K273" i="5"/>
  <c r="C273" i="5"/>
  <c r="I272" i="5"/>
  <c r="M270" i="5"/>
  <c r="E270" i="5"/>
  <c r="K269" i="5"/>
  <c r="C269" i="5"/>
  <c r="I268" i="5"/>
  <c r="M266" i="5"/>
  <c r="E266" i="5"/>
  <c r="K265" i="5"/>
  <c r="C265" i="5"/>
  <c r="I264" i="5"/>
  <c r="M262" i="5"/>
  <c r="E262" i="5"/>
  <c r="K261" i="5"/>
  <c r="C261" i="5"/>
  <c r="I260" i="5"/>
  <c r="L274" i="5"/>
  <c r="D274" i="5"/>
  <c r="J273" i="5"/>
  <c r="P272" i="5"/>
  <c r="H272" i="5"/>
  <c r="L270" i="5"/>
  <c r="D270" i="5"/>
  <c r="J269" i="5"/>
  <c r="P268" i="5"/>
  <c r="H268" i="5"/>
  <c r="L266" i="5"/>
  <c r="D266" i="5"/>
  <c r="J265" i="5"/>
  <c r="P264" i="5"/>
  <c r="H264" i="5"/>
  <c r="L262" i="5"/>
  <c r="D262" i="5"/>
  <c r="J261" i="5"/>
  <c r="P260" i="5"/>
  <c r="H260" i="5"/>
  <c r="L258" i="5"/>
  <c r="K278" i="5"/>
  <c r="G276" i="5"/>
  <c r="C274" i="5"/>
  <c r="M271" i="5"/>
  <c r="I269" i="5"/>
  <c r="E267" i="5"/>
  <c r="O264" i="5"/>
  <c r="E263" i="5"/>
  <c r="M261" i="5"/>
  <c r="K260" i="5"/>
  <c r="I259" i="5"/>
  <c r="I258" i="5"/>
  <c r="O257" i="5"/>
  <c r="G257" i="5"/>
  <c r="M256" i="5"/>
  <c r="E256" i="5"/>
  <c r="K255" i="5"/>
  <c r="C255" i="5"/>
  <c r="I254" i="5"/>
  <c r="O253" i="5"/>
  <c r="G253" i="5"/>
  <c r="M252" i="5"/>
  <c r="E252" i="5"/>
  <c r="K251" i="5"/>
  <c r="C251" i="5"/>
  <c r="I250" i="5"/>
  <c r="O249" i="5"/>
  <c r="G249" i="5"/>
  <c r="M248" i="5"/>
  <c r="E248" i="5"/>
  <c r="K247" i="5"/>
  <c r="C247" i="5"/>
  <c r="I246" i="5"/>
  <c r="O245" i="5"/>
  <c r="G245" i="5"/>
  <c r="M244" i="5"/>
  <c r="E244" i="5"/>
  <c r="K243" i="5"/>
  <c r="C243" i="5"/>
  <c r="I242" i="5"/>
  <c r="O241" i="5"/>
  <c r="G241" i="5"/>
  <c r="M240" i="5"/>
  <c r="E240" i="5"/>
  <c r="K239" i="5"/>
  <c r="C239" i="5"/>
  <c r="I238" i="5"/>
  <c r="O237" i="5"/>
  <c r="G237" i="5"/>
  <c r="M236" i="5"/>
  <c r="E236" i="5"/>
  <c r="K235" i="5"/>
  <c r="C235" i="5"/>
  <c r="I234" i="5"/>
  <c r="O233" i="5"/>
  <c r="G233" i="5"/>
  <c r="C276" i="5"/>
  <c r="M273" i="5"/>
  <c r="E269" i="5"/>
  <c r="O266" i="5"/>
  <c r="K264" i="5"/>
  <c r="I261" i="5"/>
  <c r="G260" i="5"/>
  <c r="H258" i="5"/>
  <c r="N257" i="5"/>
  <c r="F257" i="5"/>
  <c r="L256" i="5"/>
  <c r="D256" i="5"/>
  <c r="P254" i="5"/>
  <c r="H254" i="5"/>
  <c r="N253" i="5"/>
  <c r="F253" i="5"/>
  <c r="L252" i="5"/>
  <c r="D252" i="5"/>
  <c r="P250" i="5"/>
  <c r="H250" i="5"/>
  <c r="N249" i="5"/>
  <c r="F249" i="5"/>
  <c r="L248" i="5"/>
  <c r="D248" i="5"/>
  <c r="J247" i="5"/>
  <c r="P246" i="5"/>
  <c r="H246" i="5"/>
  <c r="N245" i="5"/>
  <c r="F245" i="5"/>
  <c r="L244" i="5"/>
  <c r="D244" i="5"/>
  <c r="J243" i="5"/>
  <c r="P242" i="5"/>
  <c r="H242" i="5"/>
  <c r="N241" i="5"/>
  <c r="F241" i="5"/>
  <c r="L240" i="5"/>
  <c r="D240" i="5"/>
  <c r="J239" i="5"/>
  <c r="P238" i="5"/>
  <c r="H238" i="5"/>
  <c r="N237" i="5"/>
  <c r="F237" i="5"/>
  <c r="L236" i="5"/>
  <c r="D236" i="5"/>
  <c r="J235" i="5"/>
  <c r="P234" i="5"/>
  <c r="H234" i="5"/>
  <c r="N233" i="5"/>
  <c r="F233" i="5"/>
  <c r="L232" i="5"/>
  <c r="D232" i="5"/>
  <c r="J231" i="5"/>
  <c r="P230" i="5"/>
  <c r="H230" i="5"/>
  <c r="N229" i="5"/>
  <c r="F229" i="5"/>
  <c r="L228" i="5"/>
  <c r="D228" i="5"/>
  <c r="I227" i="5"/>
  <c r="M226" i="5"/>
  <c r="E226" i="5"/>
  <c r="H225" i="5"/>
  <c r="J224" i="5"/>
  <c r="K223" i="5"/>
  <c r="C223" i="5"/>
  <c r="C222" i="5"/>
  <c r="H220" i="5"/>
  <c r="E219" i="5"/>
  <c r="D217" i="5"/>
  <c r="I273" i="5"/>
  <c r="O268" i="5"/>
  <c r="K266" i="5"/>
  <c r="G264" i="5"/>
  <c r="O262" i="5"/>
  <c r="H261" i="5"/>
  <c r="F260" i="5"/>
  <c r="G258" i="5"/>
  <c r="M257" i="5"/>
  <c r="E257" i="5"/>
  <c r="K256" i="5"/>
  <c r="C256" i="5"/>
  <c r="O254" i="5"/>
  <c r="G254" i="5"/>
  <c r="M253" i="5"/>
  <c r="E253" i="5"/>
  <c r="K252" i="5"/>
  <c r="C252" i="5"/>
  <c r="O250" i="5"/>
  <c r="G250" i="5"/>
  <c r="M249" i="5"/>
  <c r="E249" i="5"/>
  <c r="K248" i="5"/>
  <c r="C248" i="5"/>
  <c r="I247" i="5"/>
  <c r="O246" i="5"/>
  <c r="G246" i="5"/>
  <c r="M245" i="5"/>
  <c r="E245" i="5"/>
  <c r="K244" i="5"/>
  <c r="C244" i="5"/>
  <c r="I243" i="5"/>
  <c r="O242" i="5"/>
  <c r="G242" i="5"/>
  <c r="M241" i="5"/>
  <c r="E241" i="5"/>
  <c r="K240" i="5"/>
  <c r="C240" i="5"/>
  <c r="I239" i="5"/>
  <c r="O238" i="5"/>
  <c r="G238" i="5"/>
  <c r="M237" i="5"/>
  <c r="E237" i="5"/>
  <c r="K236" i="5"/>
  <c r="C236" i="5"/>
  <c r="I235" i="5"/>
  <c r="O234" i="5"/>
  <c r="G234" i="5"/>
  <c r="M233" i="5"/>
  <c r="E233" i="5"/>
  <c r="K232" i="5"/>
  <c r="C232" i="5"/>
  <c r="I231" i="5"/>
  <c r="O230" i="5"/>
  <c r="G230" i="5"/>
  <c r="M229" i="5"/>
  <c r="E229" i="5"/>
  <c r="K228" i="5"/>
  <c r="C228" i="5"/>
  <c r="H227" i="5"/>
  <c r="L226" i="5"/>
  <c r="D226" i="5"/>
  <c r="G225" i="5"/>
  <c r="I224" i="5"/>
  <c r="J223" i="5"/>
  <c r="J222" i="5"/>
  <c r="I221" i="5"/>
  <c r="G220" i="5"/>
  <c r="D219" i="5"/>
  <c r="C217" i="5"/>
  <c r="I277" i="5"/>
  <c r="E275" i="5"/>
  <c r="O272" i="5"/>
  <c r="K270" i="5"/>
  <c r="G268" i="5"/>
  <c r="C266" i="5"/>
  <c r="C264" i="5"/>
  <c r="J262" i="5"/>
  <c r="E261" i="5"/>
  <c r="C260" i="5"/>
  <c r="O258" i="5"/>
  <c r="E258" i="5"/>
  <c r="K257" i="5"/>
  <c r="C257" i="5"/>
  <c r="I256" i="5"/>
  <c r="O255" i="5"/>
  <c r="G255" i="5"/>
  <c r="M254" i="5"/>
  <c r="E254" i="5"/>
  <c r="K253" i="5"/>
  <c r="C253" i="5"/>
  <c r="I252" i="5"/>
  <c r="O251" i="5"/>
  <c r="G251" i="5"/>
  <c r="M250" i="5"/>
  <c r="E250" i="5"/>
  <c r="K249" i="5"/>
  <c r="C249" i="5"/>
  <c r="I248" i="5"/>
  <c r="O247" i="5"/>
  <c r="G247" i="5"/>
  <c r="M246" i="5"/>
  <c r="E246" i="5"/>
  <c r="K245" i="5"/>
  <c r="C245" i="5"/>
  <c r="I244" i="5"/>
  <c r="O243" i="5"/>
  <c r="G243" i="5"/>
  <c r="M242" i="5"/>
  <c r="E242" i="5"/>
  <c r="K241" i="5"/>
  <c r="C241" i="5"/>
  <c r="I240" i="5"/>
  <c r="O239" i="5"/>
  <c r="G239" i="5"/>
  <c r="M238" i="5"/>
  <c r="E238" i="5"/>
  <c r="K237" i="5"/>
  <c r="C237" i="5"/>
  <c r="I236" i="5"/>
  <c r="O235" i="5"/>
  <c r="G235" i="5"/>
  <c r="M234" i="5"/>
  <c r="E234" i="5"/>
  <c r="K233" i="5"/>
  <c r="C233" i="5"/>
  <c r="I232" i="5"/>
  <c r="O231" i="5"/>
  <c r="G231" i="5"/>
  <c r="M230" i="5"/>
  <c r="E230" i="5"/>
  <c r="K229" i="5"/>
  <c r="C229" i="5"/>
  <c r="I228" i="5"/>
  <c r="N227" i="5"/>
  <c r="F227" i="5"/>
  <c r="J226" i="5"/>
  <c r="M225" i="5"/>
  <c r="E225" i="5"/>
  <c r="G224" i="5"/>
  <c r="H223" i="5"/>
  <c r="H222" i="5"/>
  <c r="G221" i="5"/>
  <c r="E277" i="5"/>
  <c r="O274" i="5"/>
  <c r="K272" i="5"/>
  <c r="G270" i="5"/>
  <c r="C268" i="5"/>
  <c r="M265" i="5"/>
  <c r="G262" i="5"/>
  <c r="O260" i="5"/>
  <c r="M258" i="5"/>
  <c r="D258" i="5"/>
  <c r="J257" i="5"/>
  <c r="P256" i="5"/>
  <c r="H256" i="5"/>
  <c r="L254" i="5"/>
  <c r="D254" i="5"/>
  <c r="J253" i="5"/>
  <c r="P252" i="5"/>
  <c r="H252" i="5"/>
  <c r="L250" i="5"/>
  <c r="D250" i="5"/>
  <c r="J249" i="5"/>
  <c r="P248" i="5"/>
  <c r="H248" i="5"/>
  <c r="N247" i="5"/>
  <c r="F247" i="5"/>
  <c r="L246" i="5"/>
  <c r="D246" i="5"/>
  <c r="J245" i="5"/>
  <c r="P244" i="5"/>
  <c r="H244" i="5"/>
  <c r="N243" i="5"/>
  <c r="F243" i="5"/>
  <c r="L242" i="5"/>
  <c r="D242" i="5"/>
  <c r="J241" i="5"/>
  <c r="P240" i="5"/>
  <c r="H240" i="5"/>
  <c r="N239" i="5"/>
  <c r="F239" i="5"/>
  <c r="L238" i="5"/>
  <c r="D238" i="5"/>
  <c r="J237" i="5"/>
  <c r="P236" i="5"/>
  <c r="H236" i="5"/>
  <c r="N235" i="5"/>
  <c r="F235" i="5"/>
  <c r="L234" i="5"/>
  <c r="D234" i="5"/>
  <c r="J233" i="5"/>
  <c r="P232" i="5"/>
  <c r="H232" i="5"/>
  <c r="N231" i="5"/>
  <c r="F231" i="5"/>
  <c r="L230" i="5"/>
  <c r="D230" i="5"/>
  <c r="J229" i="5"/>
  <c r="P228" i="5"/>
  <c r="H228" i="5"/>
  <c r="M227" i="5"/>
  <c r="E227" i="5"/>
  <c r="I226" i="5"/>
  <c r="L225" i="5"/>
  <c r="D225" i="5"/>
  <c r="F224" i="5"/>
  <c r="G223" i="5"/>
  <c r="G222" i="5"/>
  <c r="F221" i="5"/>
  <c r="D220" i="5"/>
  <c r="E218" i="5"/>
  <c r="O276" i="5"/>
  <c r="K274" i="5"/>
  <c r="G272" i="5"/>
  <c r="C270" i="5"/>
  <c r="I265" i="5"/>
  <c r="C262" i="5"/>
  <c r="N260" i="5"/>
  <c r="K258" i="5"/>
  <c r="C258" i="5"/>
  <c r="I257" i="5"/>
  <c r="O256" i="5"/>
  <c r="G256" i="5"/>
  <c r="E255" i="5"/>
  <c r="K254" i="5"/>
  <c r="C254" i="5"/>
  <c r="I253" i="5"/>
  <c r="O252" i="5"/>
  <c r="G252" i="5"/>
  <c r="M251" i="5"/>
  <c r="E251" i="5"/>
  <c r="K250" i="5"/>
  <c r="C250" i="5"/>
  <c r="I249" i="5"/>
  <c r="O248" i="5"/>
  <c r="G248" i="5"/>
  <c r="M247" i="5"/>
  <c r="E247" i="5"/>
  <c r="K246" i="5"/>
  <c r="C246" i="5"/>
  <c r="I245" i="5"/>
  <c r="O244" i="5"/>
  <c r="G244" i="5"/>
  <c r="M243" i="5"/>
  <c r="E243" i="5"/>
  <c r="K242" i="5"/>
  <c r="C242" i="5"/>
  <c r="I241" i="5"/>
  <c r="O240" i="5"/>
  <c r="G240" i="5"/>
  <c r="M239" i="5"/>
  <c r="E239" i="5"/>
  <c r="K238" i="5"/>
  <c r="C238" i="5"/>
  <c r="I237" i="5"/>
  <c r="O236" i="5"/>
  <c r="G236" i="5"/>
  <c r="M235" i="5"/>
  <c r="E235" i="5"/>
  <c r="K234" i="5"/>
  <c r="C234" i="5"/>
  <c r="I233" i="5"/>
  <c r="O232" i="5"/>
  <c r="G232" i="5"/>
  <c r="M231" i="5"/>
  <c r="E231" i="5"/>
  <c r="K230" i="5"/>
  <c r="C230" i="5"/>
  <c r="I229" i="5"/>
  <c r="O228" i="5"/>
  <c r="G228" i="5"/>
  <c r="L227" i="5"/>
  <c r="D227" i="5"/>
  <c r="H226" i="5"/>
  <c r="K225" i="5"/>
  <c r="C225" i="5"/>
  <c r="E224" i="5"/>
  <c r="F223" i="5"/>
  <c r="F222" i="5"/>
  <c r="E221" i="5"/>
  <c r="C220" i="5"/>
  <c r="D218" i="5"/>
  <c r="M277" i="5"/>
  <c r="K268" i="5"/>
  <c r="G261" i="5"/>
  <c r="L257" i="5"/>
  <c r="H255" i="5"/>
  <c r="D253" i="5"/>
  <c r="N250" i="5"/>
  <c r="J248" i="5"/>
  <c r="F246" i="5"/>
  <c r="P243" i="5"/>
  <c r="L241" i="5"/>
  <c r="H239" i="5"/>
  <c r="D237" i="5"/>
  <c r="N234" i="5"/>
  <c r="M232" i="5"/>
  <c r="D231" i="5"/>
  <c r="L229" i="5"/>
  <c r="E228" i="5"/>
  <c r="G226" i="5"/>
  <c r="H224" i="5"/>
  <c r="D222" i="5"/>
  <c r="C219" i="5"/>
  <c r="K276" i="5"/>
  <c r="I267" i="5"/>
  <c r="M260" i="5"/>
  <c r="H257" i="5"/>
  <c r="D255" i="5"/>
  <c r="N252" i="5"/>
  <c r="J250" i="5"/>
  <c r="F248" i="5"/>
  <c r="P245" i="5"/>
  <c r="L243" i="5"/>
  <c r="H241" i="5"/>
  <c r="D239" i="5"/>
  <c r="N236" i="5"/>
  <c r="J234" i="5"/>
  <c r="J232" i="5"/>
  <c r="C231" i="5"/>
  <c r="H229" i="5"/>
  <c r="O227" i="5"/>
  <c r="F226" i="5"/>
  <c r="D224" i="5"/>
  <c r="H221" i="5"/>
  <c r="F218" i="5"/>
  <c r="I275" i="5"/>
  <c r="G266" i="5"/>
  <c r="E260" i="5"/>
  <c r="D257" i="5"/>
  <c r="N254" i="5"/>
  <c r="J252" i="5"/>
  <c r="F250" i="5"/>
  <c r="P247" i="5"/>
  <c r="L245" i="5"/>
  <c r="H243" i="5"/>
  <c r="D241" i="5"/>
  <c r="N238" i="5"/>
  <c r="J236" i="5"/>
  <c r="F234" i="5"/>
  <c r="F232" i="5"/>
  <c r="N230" i="5"/>
  <c r="G229" i="5"/>
  <c r="K227" i="5"/>
  <c r="C226" i="5"/>
  <c r="C224" i="5"/>
  <c r="D221" i="5"/>
  <c r="C218" i="5"/>
  <c r="E273" i="5"/>
  <c r="F264" i="5"/>
  <c r="C259" i="5"/>
  <c r="J256" i="5"/>
  <c r="F254" i="5"/>
  <c r="P251" i="5"/>
  <c r="L249" i="5"/>
  <c r="H247" i="5"/>
  <c r="D245" i="5"/>
  <c r="N242" i="5"/>
  <c r="J240" i="5"/>
  <c r="F238" i="5"/>
  <c r="P235" i="5"/>
  <c r="L233" i="5"/>
  <c r="P231" i="5"/>
  <c r="I230" i="5"/>
  <c r="N228" i="5"/>
  <c r="G227" i="5"/>
  <c r="I225" i="5"/>
  <c r="E223" i="5"/>
  <c r="F220" i="5"/>
  <c r="D216" i="5"/>
  <c r="C272" i="5"/>
  <c r="I263" i="5"/>
  <c r="J258" i="5"/>
  <c r="F256" i="5"/>
  <c r="P253" i="5"/>
  <c r="L251" i="5"/>
  <c r="H249" i="5"/>
  <c r="D247" i="5"/>
  <c r="N244" i="5"/>
  <c r="J242" i="5"/>
  <c r="F240" i="5"/>
  <c r="P237" i="5"/>
  <c r="L235" i="5"/>
  <c r="H233" i="5"/>
  <c r="L231" i="5"/>
  <c r="F230" i="5"/>
  <c r="M228" i="5"/>
  <c r="C227" i="5"/>
  <c r="F225" i="5"/>
  <c r="D223" i="5"/>
  <c r="E220" i="5"/>
  <c r="C216" i="5"/>
  <c r="O270" i="5"/>
  <c r="K262" i="5"/>
  <c r="F258" i="5"/>
  <c r="P255" i="5"/>
  <c r="L253" i="5"/>
  <c r="H251" i="5"/>
  <c r="D249" i="5"/>
  <c r="N246" i="5"/>
  <c r="J244" i="5"/>
  <c r="F242" i="5"/>
  <c r="P239" i="5"/>
  <c r="L237" i="5"/>
  <c r="H235" i="5"/>
  <c r="D233" i="5"/>
  <c r="K231" i="5"/>
  <c r="P229" i="5"/>
  <c r="J228" i="5"/>
  <c r="N226" i="5"/>
  <c r="L224" i="5"/>
  <c r="I222" i="5"/>
  <c r="G219" i="5"/>
  <c r="G274" i="5"/>
  <c r="J254" i="5"/>
  <c r="H245" i="5"/>
  <c r="F236" i="5"/>
  <c r="D229" i="5"/>
  <c r="C221" i="5"/>
  <c r="M269" i="5"/>
  <c r="H253" i="5"/>
  <c r="F244" i="5"/>
  <c r="D235" i="5"/>
  <c r="F228" i="5"/>
  <c r="F219" i="5"/>
  <c r="E265" i="5"/>
  <c r="F252" i="5"/>
  <c r="D243" i="5"/>
  <c r="P233" i="5"/>
  <c r="J227" i="5"/>
  <c r="E217" i="5"/>
  <c r="K259" i="5"/>
  <c r="P249" i="5"/>
  <c r="N240" i="5"/>
  <c r="E232" i="5"/>
  <c r="J225" i="5"/>
  <c r="P257" i="5"/>
  <c r="N248" i="5"/>
  <c r="L239" i="5"/>
  <c r="H231" i="5"/>
  <c r="K224" i="5"/>
  <c r="N256" i="5"/>
  <c r="L247" i="5"/>
  <c r="J238" i="5"/>
  <c r="J230" i="5"/>
  <c r="I223" i="5"/>
  <c r="O278" i="5"/>
  <c r="O229" i="5"/>
  <c r="P261" i="5"/>
  <c r="K226" i="5"/>
  <c r="L255" i="5"/>
  <c r="E222" i="5"/>
  <c r="D251" i="5"/>
  <c r="J246" i="5"/>
  <c r="P241" i="5"/>
  <c r="H237" i="5"/>
  <c r="N232" i="5"/>
  <c r="J255" i="5"/>
  <c r="H254" i="2"/>
  <c r="H243" i="4"/>
  <c r="N251" i="4"/>
  <c r="D251" i="4"/>
  <c r="J259" i="4"/>
  <c r="O267" i="4"/>
  <c r="I275" i="4"/>
  <c r="N275" i="4"/>
  <c r="M255" i="4"/>
  <c r="C278" i="3"/>
  <c r="D262" i="3"/>
  <c r="E251" i="4"/>
  <c r="C266" i="3"/>
  <c r="C250" i="3"/>
  <c r="J250" i="3"/>
  <c r="O278" i="3"/>
  <c r="I202" i="5"/>
  <c r="C203" i="5"/>
  <c r="K203" i="5"/>
  <c r="J202" i="5"/>
  <c r="D203" i="5"/>
  <c r="L203" i="5"/>
  <c r="I201" i="5"/>
  <c r="O200" i="5"/>
  <c r="G200" i="5"/>
  <c r="M199" i="5"/>
  <c r="E199" i="5"/>
  <c r="K198" i="5"/>
  <c r="C198" i="5"/>
  <c r="I197" i="5"/>
  <c r="O196" i="5"/>
  <c r="G196" i="5"/>
  <c r="M195" i="5"/>
  <c r="E195" i="5"/>
  <c r="K194" i="5"/>
  <c r="C194" i="5"/>
  <c r="I193" i="5"/>
  <c r="O192" i="5"/>
  <c r="G192" i="5"/>
  <c r="M191" i="5"/>
  <c r="E191" i="5"/>
  <c r="K190" i="5"/>
  <c r="C190" i="5"/>
  <c r="I189" i="5"/>
  <c r="O188" i="5"/>
  <c r="G188" i="5"/>
  <c r="M187" i="5"/>
  <c r="E187" i="5"/>
  <c r="K186" i="5"/>
  <c r="C186" i="5"/>
  <c r="I185" i="5"/>
  <c r="O184" i="5"/>
  <c r="G184" i="5"/>
  <c r="M183" i="5"/>
  <c r="E183" i="5"/>
  <c r="K182" i="5"/>
  <c r="C182" i="5"/>
  <c r="I181" i="5"/>
  <c r="O180" i="5"/>
  <c r="G180" i="5"/>
  <c r="M179" i="5"/>
  <c r="E179" i="5"/>
  <c r="K178" i="5"/>
  <c r="C178" i="5"/>
  <c r="I177" i="5"/>
  <c r="O176" i="5"/>
  <c r="G176" i="5"/>
  <c r="M175" i="5"/>
  <c r="E175" i="5"/>
  <c r="K174" i="5"/>
  <c r="C174" i="5"/>
  <c r="I173" i="5"/>
  <c r="O172" i="5"/>
  <c r="G172" i="5"/>
  <c r="M171" i="5"/>
  <c r="P201" i="5"/>
  <c r="H201" i="5"/>
  <c r="N200" i="5"/>
  <c r="F200" i="5"/>
  <c r="L199" i="5"/>
  <c r="D199" i="5"/>
  <c r="J198" i="5"/>
  <c r="P197" i="5"/>
  <c r="H197" i="5"/>
  <c r="N196" i="5"/>
  <c r="F196" i="5"/>
  <c r="L195" i="5"/>
  <c r="D195" i="5"/>
  <c r="J194" i="5"/>
  <c r="P193" i="5"/>
  <c r="H193" i="5"/>
  <c r="N192" i="5"/>
  <c r="F192" i="5"/>
  <c r="L191" i="5"/>
  <c r="D191" i="5"/>
  <c r="J190" i="5"/>
  <c r="P189" i="5"/>
  <c r="H189" i="5"/>
  <c r="N188" i="5"/>
  <c r="F188" i="5"/>
  <c r="L187" i="5"/>
  <c r="D187" i="5"/>
  <c r="J186" i="5"/>
  <c r="P185" i="5"/>
  <c r="H185" i="5"/>
  <c r="N184" i="5"/>
  <c r="F184" i="5"/>
  <c r="L183" i="5"/>
  <c r="D183" i="5"/>
  <c r="J182" i="5"/>
  <c r="P181" i="5"/>
  <c r="H181" i="5"/>
  <c r="N180" i="5"/>
  <c r="F180" i="5"/>
  <c r="L179" i="5"/>
  <c r="D179" i="5"/>
  <c r="J178" i="5"/>
  <c r="P177" i="5"/>
  <c r="H177" i="5"/>
  <c r="N176" i="5"/>
  <c r="F176" i="5"/>
  <c r="L175" i="5"/>
  <c r="D175" i="5"/>
  <c r="J174" i="5"/>
  <c r="P173" i="5"/>
  <c r="H173" i="5"/>
  <c r="N172" i="5"/>
  <c r="F172" i="5"/>
  <c r="L171" i="5"/>
  <c r="D171" i="5"/>
  <c r="J170" i="5"/>
  <c r="P169" i="5"/>
  <c r="H169" i="5"/>
  <c r="N168" i="5"/>
  <c r="O201" i="5"/>
  <c r="G201" i="5"/>
  <c r="M200" i="5"/>
  <c r="E200" i="5"/>
  <c r="K199" i="5"/>
  <c r="C199" i="5"/>
  <c r="I198" i="5"/>
  <c r="O197" i="5"/>
  <c r="G197" i="5"/>
  <c r="M196" i="5"/>
  <c r="E196" i="5"/>
  <c r="K195" i="5"/>
  <c r="C195" i="5"/>
  <c r="I194" i="5"/>
  <c r="O193" i="5"/>
  <c r="G193" i="5"/>
  <c r="M192" i="5"/>
  <c r="E192" i="5"/>
  <c r="K191" i="5"/>
  <c r="C191" i="5"/>
  <c r="I190" i="5"/>
  <c r="O189" i="5"/>
  <c r="G189" i="5"/>
  <c r="M188" i="5"/>
  <c r="E188" i="5"/>
  <c r="K187" i="5"/>
  <c r="C187" i="5"/>
  <c r="I186" i="5"/>
  <c r="O185" i="5"/>
  <c r="G185" i="5"/>
  <c r="M184" i="5"/>
  <c r="E184" i="5"/>
  <c r="K183" i="5"/>
  <c r="C183" i="5"/>
  <c r="I182" i="5"/>
  <c r="O181" i="5"/>
  <c r="G181" i="5"/>
  <c r="M180" i="5"/>
  <c r="E180" i="5"/>
  <c r="K179" i="5"/>
  <c r="C179" i="5"/>
  <c r="I178" i="5"/>
  <c r="M201" i="5"/>
  <c r="E201" i="5"/>
  <c r="K200" i="5"/>
  <c r="C200" i="5"/>
  <c r="I199" i="5"/>
  <c r="O198" i="5"/>
  <c r="G198" i="5"/>
  <c r="M197" i="5"/>
  <c r="E197" i="5"/>
  <c r="K196" i="5"/>
  <c r="C196" i="5"/>
  <c r="I195" i="5"/>
  <c r="O194" i="5"/>
  <c r="G194" i="5"/>
  <c r="M193" i="5"/>
  <c r="E193" i="5"/>
  <c r="K192" i="5"/>
  <c r="C192" i="5"/>
  <c r="I191" i="5"/>
  <c r="O190" i="5"/>
  <c r="G190" i="5"/>
  <c r="M189" i="5"/>
  <c r="E189" i="5"/>
  <c r="K188" i="5"/>
  <c r="C188" i="5"/>
  <c r="I187" i="5"/>
  <c r="O186" i="5"/>
  <c r="G186" i="5"/>
  <c r="M185" i="5"/>
  <c r="E185" i="5"/>
  <c r="K184" i="5"/>
  <c r="C184" i="5"/>
  <c r="I183" i="5"/>
  <c r="O182" i="5"/>
  <c r="G182" i="5"/>
  <c r="M181" i="5"/>
  <c r="E181" i="5"/>
  <c r="K180" i="5"/>
  <c r="C180" i="5"/>
  <c r="I179" i="5"/>
  <c r="O178" i="5"/>
  <c r="G178" i="5"/>
  <c r="M177" i="5"/>
  <c r="E177" i="5"/>
  <c r="K176" i="5"/>
  <c r="C176" i="5"/>
  <c r="I175" i="5"/>
  <c r="O174" i="5"/>
  <c r="G174" i="5"/>
  <c r="M173" i="5"/>
  <c r="E173" i="5"/>
  <c r="K172" i="5"/>
  <c r="C172" i="5"/>
  <c r="I171" i="5"/>
  <c r="O170" i="5"/>
  <c r="G170" i="5"/>
  <c r="M169" i="5"/>
  <c r="E169" i="5"/>
  <c r="K168" i="5"/>
  <c r="L201" i="5"/>
  <c r="D201" i="5"/>
  <c r="J200" i="5"/>
  <c r="P199" i="5"/>
  <c r="H199" i="5"/>
  <c r="N198" i="5"/>
  <c r="F198" i="5"/>
  <c r="L197" i="5"/>
  <c r="D197" i="5"/>
  <c r="J196" i="5"/>
  <c r="P195" i="5"/>
  <c r="H195" i="5"/>
  <c r="N194" i="5"/>
  <c r="F194" i="5"/>
  <c r="L193" i="5"/>
  <c r="D193" i="5"/>
  <c r="J192" i="5"/>
  <c r="P191" i="5"/>
  <c r="H191" i="5"/>
  <c r="N190" i="5"/>
  <c r="F190" i="5"/>
  <c r="L189" i="5"/>
  <c r="D189" i="5"/>
  <c r="J188" i="5"/>
  <c r="P187" i="5"/>
  <c r="H187" i="5"/>
  <c r="N186" i="5"/>
  <c r="F186" i="5"/>
  <c r="L185" i="5"/>
  <c r="D185" i="5"/>
  <c r="J184" i="5"/>
  <c r="P183" i="5"/>
  <c r="H183" i="5"/>
  <c r="N182" i="5"/>
  <c r="F182" i="5"/>
  <c r="L181" i="5"/>
  <c r="D181" i="5"/>
  <c r="J180" i="5"/>
  <c r="P179" i="5"/>
  <c r="H179" i="5"/>
  <c r="N178" i="5"/>
  <c r="F178" i="5"/>
  <c r="L177" i="5"/>
  <c r="D177" i="5"/>
  <c r="J176" i="5"/>
  <c r="P175" i="5"/>
  <c r="H175" i="5"/>
  <c r="N174" i="5"/>
  <c r="F174" i="5"/>
  <c r="L173" i="5"/>
  <c r="D173" i="5"/>
  <c r="J172" i="5"/>
  <c r="P171" i="5"/>
  <c r="H171" i="5"/>
  <c r="N170" i="5"/>
  <c r="F170" i="5"/>
  <c r="L169" i="5"/>
  <c r="D169" i="5"/>
  <c r="J168" i="5"/>
  <c r="P167" i="5"/>
  <c r="H167" i="5"/>
  <c r="N166" i="5"/>
  <c r="F166" i="5"/>
  <c r="L165" i="5"/>
  <c r="D165" i="5"/>
  <c r="J164" i="5"/>
  <c r="K201" i="5"/>
  <c r="C201" i="5"/>
  <c r="I200" i="5"/>
  <c r="O199" i="5"/>
  <c r="G199" i="5"/>
  <c r="M198" i="5"/>
  <c r="E198" i="5"/>
  <c r="K197" i="5"/>
  <c r="C197" i="5"/>
  <c r="I196" i="5"/>
  <c r="O195" i="5"/>
  <c r="G195" i="5"/>
  <c r="M194" i="5"/>
  <c r="E194" i="5"/>
  <c r="K193" i="5"/>
  <c r="C193" i="5"/>
  <c r="I192" i="5"/>
  <c r="O191" i="5"/>
  <c r="G191" i="5"/>
  <c r="M190" i="5"/>
  <c r="E190" i="5"/>
  <c r="K189" i="5"/>
  <c r="C189" i="5"/>
  <c r="I188" i="5"/>
  <c r="O187" i="5"/>
  <c r="G187" i="5"/>
  <c r="M186" i="5"/>
  <c r="E186" i="5"/>
  <c r="K185" i="5"/>
  <c r="C185" i="5"/>
  <c r="I184" i="5"/>
  <c r="O183" i="5"/>
  <c r="G183" i="5"/>
  <c r="M182" i="5"/>
  <c r="E182" i="5"/>
  <c r="K181" i="5"/>
  <c r="C181" i="5"/>
  <c r="I180" i="5"/>
  <c r="O179" i="5"/>
  <c r="G179" i="5"/>
  <c r="M178" i="5"/>
  <c r="E178" i="5"/>
  <c r="K177" i="5"/>
  <c r="C177" i="5"/>
  <c r="I176" i="5"/>
  <c r="O175" i="5"/>
  <c r="G175" i="5"/>
  <c r="M174" i="5"/>
  <c r="E174" i="5"/>
  <c r="K173" i="5"/>
  <c r="C173" i="5"/>
  <c r="I172" i="5"/>
  <c r="O171" i="5"/>
  <c r="G171" i="5"/>
  <c r="M170" i="5"/>
  <c r="E170" i="5"/>
  <c r="K169" i="5"/>
  <c r="C169" i="5"/>
  <c r="I168" i="5"/>
  <c r="O167" i="5"/>
  <c r="G167" i="5"/>
  <c r="M166" i="5"/>
  <c r="E166" i="5"/>
  <c r="K165" i="5"/>
  <c r="C165" i="5"/>
  <c r="I164" i="5"/>
  <c r="J201" i="5"/>
  <c r="F199" i="5"/>
  <c r="P196" i="5"/>
  <c r="L194" i="5"/>
  <c r="H192" i="5"/>
  <c r="D190" i="5"/>
  <c r="N187" i="5"/>
  <c r="J185" i="5"/>
  <c r="F183" i="5"/>
  <c r="P180" i="5"/>
  <c r="L178" i="5"/>
  <c r="P176" i="5"/>
  <c r="J175" i="5"/>
  <c r="O173" i="5"/>
  <c r="H172" i="5"/>
  <c r="C171" i="5"/>
  <c r="O169" i="5"/>
  <c r="M168" i="5"/>
  <c r="N167" i="5"/>
  <c r="D167" i="5"/>
  <c r="H166" i="5"/>
  <c r="J165" i="5"/>
  <c r="N164" i="5"/>
  <c r="D164" i="5"/>
  <c r="J163" i="5"/>
  <c r="P162" i="5"/>
  <c r="H162" i="5"/>
  <c r="N161" i="5"/>
  <c r="F161" i="5"/>
  <c r="L160" i="5"/>
  <c r="D160" i="5"/>
  <c r="J159" i="5"/>
  <c r="P158" i="5"/>
  <c r="H158" i="5"/>
  <c r="N157" i="5"/>
  <c r="F157" i="5"/>
  <c r="L156" i="5"/>
  <c r="D156" i="5"/>
  <c r="J155" i="5"/>
  <c r="P154" i="5"/>
  <c r="H154" i="5"/>
  <c r="N153" i="5"/>
  <c r="F153" i="5"/>
  <c r="L152" i="5"/>
  <c r="D152" i="5"/>
  <c r="J151" i="5"/>
  <c r="O150" i="5"/>
  <c r="G150" i="5"/>
  <c r="K149" i="5"/>
  <c r="C149" i="5"/>
  <c r="F148" i="5"/>
  <c r="H147" i="5"/>
  <c r="I146" i="5"/>
  <c r="I145" i="5"/>
  <c r="H144" i="5"/>
  <c r="F143" i="5"/>
  <c r="C142" i="5"/>
  <c r="D139" i="5"/>
  <c r="F201" i="5"/>
  <c r="P198" i="5"/>
  <c r="L196" i="5"/>
  <c r="H194" i="5"/>
  <c r="D192" i="5"/>
  <c r="N189" i="5"/>
  <c r="J187" i="5"/>
  <c r="F185" i="5"/>
  <c r="P182" i="5"/>
  <c r="L180" i="5"/>
  <c r="H178" i="5"/>
  <c r="M176" i="5"/>
  <c r="F175" i="5"/>
  <c r="N173" i="5"/>
  <c r="E172" i="5"/>
  <c r="P170" i="5"/>
  <c r="N169" i="5"/>
  <c r="L168" i="5"/>
  <c r="M167" i="5"/>
  <c r="C167" i="5"/>
  <c r="G166" i="5"/>
  <c r="I165" i="5"/>
  <c r="M164" i="5"/>
  <c r="C164" i="5"/>
  <c r="I163" i="5"/>
  <c r="O162" i="5"/>
  <c r="G162" i="5"/>
  <c r="M161" i="5"/>
  <c r="E161" i="5"/>
  <c r="K160" i="5"/>
  <c r="C160" i="5"/>
  <c r="I159" i="5"/>
  <c r="O158" i="5"/>
  <c r="G158" i="5"/>
  <c r="M157" i="5"/>
  <c r="E157" i="5"/>
  <c r="K156" i="5"/>
  <c r="C156" i="5"/>
  <c r="I155" i="5"/>
  <c r="O154" i="5"/>
  <c r="G154" i="5"/>
  <c r="M153" i="5"/>
  <c r="E153" i="5"/>
  <c r="K152" i="5"/>
  <c r="C152" i="5"/>
  <c r="I151" i="5"/>
  <c r="N150" i="5"/>
  <c r="F150" i="5"/>
  <c r="J149" i="5"/>
  <c r="M148" i="5"/>
  <c r="E148" i="5"/>
  <c r="G147" i="5"/>
  <c r="H146" i="5"/>
  <c r="H145" i="5"/>
  <c r="G144" i="5"/>
  <c r="E143" i="5"/>
  <c r="F141" i="5"/>
  <c r="C139" i="5"/>
  <c r="P200" i="5"/>
  <c r="L198" i="5"/>
  <c r="H196" i="5"/>
  <c r="D194" i="5"/>
  <c r="N191" i="5"/>
  <c r="J189" i="5"/>
  <c r="F187" i="5"/>
  <c r="P184" i="5"/>
  <c r="L182" i="5"/>
  <c r="H180" i="5"/>
  <c r="D178" i="5"/>
  <c r="L176" i="5"/>
  <c r="C175" i="5"/>
  <c r="J173" i="5"/>
  <c r="D172" i="5"/>
  <c r="L170" i="5"/>
  <c r="J169" i="5"/>
  <c r="H168" i="5"/>
  <c r="L167" i="5"/>
  <c r="P166" i="5"/>
  <c r="D166" i="5"/>
  <c r="H165" i="5"/>
  <c r="L164" i="5"/>
  <c r="P163" i="5"/>
  <c r="H163" i="5"/>
  <c r="N162" i="5"/>
  <c r="F162" i="5"/>
  <c r="L161" i="5"/>
  <c r="D161" i="5"/>
  <c r="J160" i="5"/>
  <c r="P159" i="5"/>
  <c r="H159" i="5"/>
  <c r="N158" i="5"/>
  <c r="F158" i="5"/>
  <c r="L157" i="5"/>
  <c r="D157" i="5"/>
  <c r="J156" i="5"/>
  <c r="P155" i="5"/>
  <c r="H155" i="5"/>
  <c r="N154" i="5"/>
  <c r="F154" i="5"/>
  <c r="L153" i="5"/>
  <c r="D153" i="5"/>
  <c r="J152" i="5"/>
  <c r="P151" i="5"/>
  <c r="H151" i="5"/>
  <c r="M150" i="5"/>
  <c r="E150" i="5"/>
  <c r="I149" i="5"/>
  <c r="L148" i="5"/>
  <c r="D148" i="5"/>
  <c r="F147" i="5"/>
  <c r="G146" i="5"/>
  <c r="G145" i="5"/>
  <c r="F144" i="5"/>
  <c r="D143" i="5"/>
  <c r="E141" i="5"/>
  <c r="C138" i="5"/>
  <c r="H200" i="5"/>
  <c r="D198" i="5"/>
  <c r="N195" i="5"/>
  <c r="J193" i="5"/>
  <c r="F191" i="5"/>
  <c r="P188" i="5"/>
  <c r="L186" i="5"/>
  <c r="H184" i="5"/>
  <c r="D182" i="5"/>
  <c r="N179" i="5"/>
  <c r="N177" i="5"/>
  <c r="E176" i="5"/>
  <c r="L174" i="5"/>
  <c r="F173" i="5"/>
  <c r="K171" i="5"/>
  <c r="I170" i="5"/>
  <c r="G169" i="5"/>
  <c r="F168" i="5"/>
  <c r="J167" i="5"/>
  <c r="L166" i="5"/>
  <c r="P165" i="5"/>
  <c r="F165" i="5"/>
  <c r="H164" i="5"/>
  <c r="N163" i="5"/>
  <c r="F163" i="5"/>
  <c r="L162" i="5"/>
  <c r="D162" i="5"/>
  <c r="J161" i="5"/>
  <c r="P160" i="5"/>
  <c r="H160" i="5"/>
  <c r="N159" i="5"/>
  <c r="F159" i="5"/>
  <c r="L158" i="5"/>
  <c r="D158" i="5"/>
  <c r="J157" i="5"/>
  <c r="P156" i="5"/>
  <c r="H156" i="5"/>
  <c r="N155" i="5"/>
  <c r="F155" i="5"/>
  <c r="L154" i="5"/>
  <c r="D154" i="5"/>
  <c r="J153" i="5"/>
  <c r="P152" i="5"/>
  <c r="H152" i="5"/>
  <c r="N151" i="5"/>
  <c r="F151" i="5"/>
  <c r="K150" i="5"/>
  <c r="C150" i="5"/>
  <c r="G149" i="5"/>
  <c r="J148" i="5"/>
  <c r="L147" i="5"/>
  <c r="D147" i="5"/>
  <c r="E146" i="5"/>
  <c r="E145" i="5"/>
  <c r="D144" i="5"/>
  <c r="G142" i="5"/>
  <c r="C141" i="5"/>
  <c r="D200" i="5"/>
  <c r="N197" i="5"/>
  <c r="J195" i="5"/>
  <c r="F193" i="5"/>
  <c r="P190" i="5"/>
  <c r="L188" i="5"/>
  <c r="H186" i="5"/>
  <c r="D184" i="5"/>
  <c r="N181" i="5"/>
  <c r="J179" i="5"/>
  <c r="J177" i="5"/>
  <c r="D176" i="5"/>
  <c r="I174" i="5"/>
  <c r="P172" i="5"/>
  <c r="J171" i="5"/>
  <c r="H170" i="5"/>
  <c r="F169" i="5"/>
  <c r="E168" i="5"/>
  <c r="I167" i="5"/>
  <c r="K166" i="5"/>
  <c r="O165" i="5"/>
  <c r="E165" i="5"/>
  <c r="G164" i="5"/>
  <c r="M163" i="5"/>
  <c r="E163" i="5"/>
  <c r="K162" i="5"/>
  <c r="C162" i="5"/>
  <c r="I161" i="5"/>
  <c r="O160" i="5"/>
  <c r="G160" i="5"/>
  <c r="M159" i="5"/>
  <c r="E159" i="5"/>
  <c r="K158" i="5"/>
  <c r="C158" i="5"/>
  <c r="I157" i="5"/>
  <c r="O156" i="5"/>
  <c r="G156" i="5"/>
  <c r="M155" i="5"/>
  <c r="E155" i="5"/>
  <c r="K154" i="5"/>
  <c r="C154" i="5"/>
  <c r="I153" i="5"/>
  <c r="O152" i="5"/>
  <c r="G152" i="5"/>
  <c r="M151" i="5"/>
  <c r="E151" i="5"/>
  <c r="J150" i="5"/>
  <c r="N149" i="5"/>
  <c r="F149" i="5"/>
  <c r="I148" i="5"/>
  <c r="K147" i="5"/>
  <c r="C147" i="5"/>
  <c r="D146" i="5"/>
  <c r="D145" i="5"/>
  <c r="C144" i="5"/>
  <c r="F142" i="5"/>
  <c r="E140" i="5"/>
  <c r="N199" i="5"/>
  <c r="J197" i="5"/>
  <c r="F195" i="5"/>
  <c r="P192" i="5"/>
  <c r="L190" i="5"/>
  <c r="H188" i="5"/>
  <c r="D186" i="5"/>
  <c r="N183" i="5"/>
  <c r="J181" i="5"/>
  <c r="F179" i="5"/>
  <c r="G177" i="5"/>
  <c r="N175" i="5"/>
  <c r="H174" i="5"/>
  <c r="M172" i="5"/>
  <c r="F171" i="5"/>
  <c r="D170" i="5"/>
  <c r="P168" i="5"/>
  <c r="D168" i="5"/>
  <c r="F167" i="5"/>
  <c r="J166" i="5"/>
  <c r="N165" i="5"/>
  <c r="P164" i="5"/>
  <c r="F164" i="5"/>
  <c r="L163" i="5"/>
  <c r="D163" i="5"/>
  <c r="J162" i="5"/>
  <c r="P161" i="5"/>
  <c r="H161" i="5"/>
  <c r="N160" i="5"/>
  <c r="F160" i="5"/>
  <c r="L159" i="5"/>
  <c r="D159" i="5"/>
  <c r="J158" i="5"/>
  <c r="P157" i="5"/>
  <c r="H157" i="5"/>
  <c r="N156" i="5"/>
  <c r="F156" i="5"/>
  <c r="L155" i="5"/>
  <c r="D155" i="5"/>
  <c r="J154" i="5"/>
  <c r="P153" i="5"/>
  <c r="H153" i="5"/>
  <c r="N152" i="5"/>
  <c r="F152" i="5"/>
  <c r="L151" i="5"/>
  <c r="D151" i="5"/>
  <c r="I150" i="5"/>
  <c r="M149" i="5"/>
  <c r="E149" i="5"/>
  <c r="H148" i="5"/>
  <c r="J147" i="5"/>
  <c r="K146" i="5"/>
  <c r="C146" i="5"/>
  <c r="C145" i="5"/>
  <c r="H143" i="5"/>
  <c r="E142" i="5"/>
  <c r="D140" i="5"/>
  <c r="F197" i="5"/>
  <c r="D188" i="5"/>
  <c r="P178" i="5"/>
  <c r="L172" i="5"/>
  <c r="C168" i="5"/>
  <c r="O164" i="5"/>
  <c r="I162" i="5"/>
  <c r="E160" i="5"/>
  <c r="O157" i="5"/>
  <c r="K155" i="5"/>
  <c r="G153" i="5"/>
  <c r="C151" i="5"/>
  <c r="G148" i="5"/>
  <c r="I144" i="5"/>
  <c r="D196" i="5"/>
  <c r="P186" i="5"/>
  <c r="O177" i="5"/>
  <c r="N171" i="5"/>
  <c r="K167" i="5"/>
  <c r="K164" i="5"/>
  <c r="E162" i="5"/>
  <c r="O159" i="5"/>
  <c r="K157" i="5"/>
  <c r="G155" i="5"/>
  <c r="C153" i="5"/>
  <c r="L150" i="5"/>
  <c r="C148" i="5"/>
  <c r="E144" i="5"/>
  <c r="P194" i="5"/>
  <c r="N185" i="5"/>
  <c r="F177" i="5"/>
  <c r="E171" i="5"/>
  <c r="E167" i="5"/>
  <c r="E164" i="5"/>
  <c r="O161" i="5"/>
  <c r="K159" i="5"/>
  <c r="G157" i="5"/>
  <c r="C155" i="5"/>
  <c r="M152" i="5"/>
  <c r="H150" i="5"/>
  <c r="I147" i="5"/>
  <c r="G143" i="5"/>
  <c r="N193" i="5"/>
  <c r="L184" i="5"/>
  <c r="H176" i="5"/>
  <c r="K170" i="5"/>
  <c r="O166" i="5"/>
  <c r="O163" i="5"/>
  <c r="K161" i="5"/>
  <c r="G159" i="5"/>
  <c r="C157" i="5"/>
  <c r="M154" i="5"/>
  <c r="I152" i="5"/>
  <c r="D150" i="5"/>
  <c r="E147" i="5"/>
  <c r="C143" i="5"/>
  <c r="N201" i="5"/>
  <c r="L192" i="5"/>
  <c r="J183" i="5"/>
  <c r="K175" i="5"/>
  <c r="C170" i="5"/>
  <c r="I166" i="5"/>
  <c r="K163" i="5"/>
  <c r="G161" i="5"/>
  <c r="C159" i="5"/>
  <c r="M156" i="5"/>
  <c r="I154" i="5"/>
  <c r="E152" i="5"/>
  <c r="L149" i="5"/>
  <c r="J146" i="5"/>
  <c r="D142" i="5"/>
  <c r="L200" i="5"/>
  <c r="J191" i="5"/>
  <c r="H182" i="5"/>
  <c r="P174" i="5"/>
  <c r="I169" i="5"/>
  <c r="C166" i="5"/>
  <c r="G163" i="5"/>
  <c r="C161" i="5"/>
  <c r="M158" i="5"/>
  <c r="I156" i="5"/>
  <c r="E154" i="5"/>
  <c r="O151" i="5"/>
  <c r="H149" i="5"/>
  <c r="F146" i="5"/>
  <c r="D141" i="5"/>
  <c r="J199" i="5"/>
  <c r="H190" i="5"/>
  <c r="F181" i="5"/>
  <c r="D174" i="5"/>
  <c r="O168" i="5"/>
  <c r="M165" i="5"/>
  <c r="C163" i="5"/>
  <c r="M160" i="5"/>
  <c r="I158" i="5"/>
  <c r="E156" i="5"/>
  <c r="O153" i="5"/>
  <c r="K151" i="5"/>
  <c r="D149" i="5"/>
  <c r="J145" i="5"/>
  <c r="C140" i="5"/>
  <c r="H198" i="5"/>
  <c r="F189" i="5"/>
  <c r="D180" i="5"/>
  <c r="G173" i="5"/>
  <c r="G168" i="5"/>
  <c r="G165" i="5"/>
  <c r="M162" i="5"/>
  <c r="I160" i="5"/>
  <c r="E158" i="5"/>
  <c r="O155" i="5"/>
  <c r="K153" i="5"/>
  <c r="G151" i="5"/>
  <c r="K148" i="5"/>
  <c r="F145" i="5"/>
  <c r="H126" i="5"/>
  <c r="L202" i="3"/>
  <c r="K202" i="5"/>
  <c r="M202" i="3"/>
  <c r="F203" i="5"/>
  <c r="H203" i="3"/>
  <c r="O203" i="5"/>
  <c r="D126" i="5"/>
  <c r="C126" i="4"/>
  <c r="M126" i="5"/>
  <c r="L125" i="5"/>
  <c r="E126" i="4"/>
  <c r="E246" i="2"/>
  <c r="E279" i="2"/>
  <c r="L279" i="2"/>
  <c r="K278" i="2"/>
  <c r="N278" i="2"/>
  <c r="F224" i="2"/>
  <c r="H232" i="2"/>
  <c r="O232" i="2"/>
  <c r="J240" i="2"/>
  <c r="H248" i="2"/>
  <c r="O248" i="2"/>
  <c r="J256" i="2"/>
  <c r="E264" i="2"/>
  <c r="N264" i="2"/>
  <c r="C272" i="2"/>
  <c r="C249" i="2"/>
  <c r="D225" i="2"/>
  <c r="F233" i="2"/>
  <c r="M233" i="2"/>
  <c r="N241" i="2"/>
  <c r="F249" i="2"/>
  <c r="M249" i="2"/>
  <c r="N257" i="2"/>
  <c r="F265" i="2"/>
  <c r="P265" i="2"/>
  <c r="O273" i="2"/>
  <c r="E226" i="2"/>
  <c r="O201" i="2"/>
  <c r="G201" i="2"/>
  <c r="G218" i="2"/>
  <c r="I226" i="2"/>
  <c r="C234" i="2"/>
  <c r="N234" i="2"/>
  <c r="K242" i="2"/>
  <c r="C250" i="2"/>
  <c r="N250" i="2"/>
  <c r="K258" i="2"/>
  <c r="C266" i="2"/>
  <c r="N266" i="2"/>
  <c r="K274" i="2"/>
  <c r="H276" i="5"/>
  <c r="H223" i="2"/>
  <c r="I231" i="2"/>
  <c r="O231" i="2"/>
  <c r="H239" i="2"/>
  <c r="L239" i="2"/>
  <c r="J247" i="2"/>
  <c r="G255" i="2"/>
  <c r="P255" i="2"/>
  <c r="I263" i="2"/>
  <c r="N263" i="2"/>
  <c r="E271" i="2"/>
  <c r="L271" i="2"/>
  <c r="P278" i="5"/>
  <c r="P263" i="5"/>
  <c r="H271" i="5"/>
  <c r="I256" i="2"/>
  <c r="F219" i="2"/>
  <c r="C227" i="2"/>
  <c r="M227" i="2"/>
  <c r="D235" i="2"/>
  <c r="N235" i="2"/>
  <c r="E243" i="2"/>
  <c r="F251" i="2"/>
  <c r="K251" i="2"/>
  <c r="C259" i="2"/>
  <c r="M259" i="2"/>
  <c r="D267" i="2"/>
  <c r="N267" i="2"/>
  <c r="K275" i="2"/>
  <c r="F259" i="5"/>
  <c r="N267" i="5"/>
  <c r="D267" i="5"/>
  <c r="J275" i="5"/>
  <c r="I244" i="2"/>
  <c r="N251" i="5"/>
  <c r="J269" i="2"/>
  <c r="I271" i="5"/>
  <c r="I223" i="4"/>
  <c r="O231" i="4"/>
  <c r="F239" i="4"/>
  <c r="K239" i="4"/>
  <c r="P247" i="4"/>
  <c r="G255" i="4"/>
  <c r="L255" i="4"/>
  <c r="C263" i="4"/>
  <c r="C271" i="4"/>
  <c r="E259" i="4"/>
  <c r="E231" i="4"/>
  <c r="N227" i="4"/>
  <c r="N235" i="4"/>
  <c r="D235" i="4"/>
  <c r="J243" i="4"/>
  <c r="O251" i="4"/>
  <c r="F259" i="4"/>
  <c r="K259" i="4"/>
  <c r="P267" i="4"/>
  <c r="J275" i="4"/>
  <c r="O275" i="4"/>
  <c r="H258" i="3"/>
  <c r="N278" i="3"/>
  <c r="O262" i="3"/>
  <c r="E278" i="3"/>
  <c r="F262" i="3"/>
  <c r="D274" i="3"/>
  <c r="D258" i="3"/>
  <c r="J278" i="3"/>
  <c r="C262" i="3"/>
  <c r="J274" i="3"/>
  <c r="G126" i="5"/>
  <c r="I235" i="2"/>
  <c r="O235" i="2"/>
  <c r="H243" i="2"/>
  <c r="G251" i="2"/>
  <c r="L251" i="2"/>
  <c r="J259" i="2"/>
  <c r="P259" i="2"/>
  <c r="I267" i="2"/>
  <c r="O267" i="2"/>
  <c r="E275" i="2"/>
  <c r="I252" i="2"/>
  <c r="J277" i="2"/>
  <c r="I279" i="3"/>
  <c r="D280" i="3"/>
  <c r="L280" i="3"/>
  <c r="C279" i="3"/>
  <c r="C280" i="3"/>
  <c r="P278" i="3"/>
  <c r="H278" i="3"/>
  <c r="O277" i="3"/>
  <c r="G277" i="3"/>
  <c r="M276" i="3"/>
  <c r="E276" i="3"/>
  <c r="K275" i="3"/>
  <c r="C275" i="3"/>
  <c r="I274" i="3"/>
  <c r="O273" i="3"/>
  <c r="G273" i="3"/>
  <c r="M272" i="3"/>
  <c r="E272" i="3"/>
  <c r="K271" i="3"/>
  <c r="C271" i="3"/>
  <c r="I270" i="3"/>
  <c r="O269" i="3"/>
  <c r="G269" i="3"/>
  <c r="M268" i="3"/>
  <c r="E268" i="3"/>
  <c r="K267" i="3"/>
  <c r="C267" i="3"/>
  <c r="I266" i="3"/>
  <c r="O265" i="3"/>
  <c r="G265" i="3"/>
  <c r="M264" i="3"/>
  <c r="E264" i="3"/>
  <c r="K263" i="3"/>
  <c r="C263" i="3"/>
  <c r="N277" i="3"/>
  <c r="F277" i="3"/>
  <c r="L276" i="3"/>
  <c r="D276" i="3"/>
  <c r="J275" i="3"/>
  <c r="N273" i="3"/>
  <c r="F273" i="3"/>
  <c r="L272" i="3"/>
  <c r="D272" i="3"/>
  <c r="J271" i="3"/>
  <c r="N269" i="3"/>
  <c r="F269" i="3"/>
  <c r="L268" i="3"/>
  <c r="D268" i="3"/>
  <c r="J267" i="3"/>
  <c r="N265" i="3"/>
  <c r="F265" i="3"/>
  <c r="L264" i="3"/>
  <c r="D264" i="3"/>
  <c r="J263" i="3"/>
  <c r="N261" i="3"/>
  <c r="F261" i="3"/>
  <c r="L260" i="3"/>
  <c r="D260" i="3"/>
  <c r="J259" i="3"/>
  <c r="N257" i="3"/>
  <c r="F257" i="3"/>
  <c r="L256" i="3"/>
  <c r="D256" i="3"/>
  <c r="J255" i="3"/>
  <c r="N253" i="3"/>
  <c r="F253" i="3"/>
  <c r="L252" i="3"/>
  <c r="D252" i="3"/>
  <c r="J251" i="3"/>
  <c r="P250" i="3"/>
  <c r="H250" i="3"/>
  <c r="N249" i="3"/>
  <c r="F249" i="3"/>
  <c r="L248" i="3"/>
  <c r="D248" i="3"/>
  <c r="J247" i="3"/>
  <c r="P246" i="3"/>
  <c r="H246" i="3"/>
  <c r="N245" i="3"/>
  <c r="F245" i="3"/>
  <c r="L244" i="3"/>
  <c r="D244" i="3"/>
  <c r="J243" i="3"/>
  <c r="P242" i="3"/>
  <c r="H242" i="3"/>
  <c r="N241" i="3"/>
  <c r="F241" i="3"/>
  <c r="L240" i="3"/>
  <c r="D240" i="3"/>
  <c r="J239" i="3"/>
  <c r="M277" i="3"/>
  <c r="E277" i="3"/>
  <c r="K276" i="3"/>
  <c r="C276" i="3"/>
  <c r="I275" i="3"/>
  <c r="M273" i="3"/>
  <c r="E273" i="3"/>
  <c r="K272" i="3"/>
  <c r="C272" i="3"/>
  <c r="I271" i="3"/>
  <c r="M269" i="3"/>
  <c r="E269" i="3"/>
  <c r="K268" i="3"/>
  <c r="C268" i="3"/>
  <c r="I267" i="3"/>
  <c r="M265" i="3"/>
  <c r="E265" i="3"/>
  <c r="K264" i="3"/>
  <c r="C264" i="3"/>
  <c r="I263" i="3"/>
  <c r="M261" i="3"/>
  <c r="E261" i="3"/>
  <c r="K260" i="3"/>
  <c r="C260" i="3"/>
  <c r="I259" i="3"/>
  <c r="M257" i="3"/>
  <c r="E257" i="3"/>
  <c r="K256" i="3"/>
  <c r="C256" i="3"/>
  <c r="I255" i="3"/>
  <c r="M253" i="3"/>
  <c r="E253" i="3"/>
  <c r="K252" i="3"/>
  <c r="C252" i="3"/>
  <c r="I251" i="3"/>
  <c r="M249" i="3"/>
  <c r="E249" i="3"/>
  <c r="K248" i="3"/>
  <c r="C248" i="3"/>
  <c r="I247" i="3"/>
  <c r="O246" i="3"/>
  <c r="G246" i="3"/>
  <c r="M245" i="3"/>
  <c r="E245" i="3"/>
  <c r="K244" i="3"/>
  <c r="C244" i="3"/>
  <c r="I243" i="3"/>
  <c r="O242" i="3"/>
  <c r="G242" i="3"/>
  <c r="M241" i="3"/>
  <c r="E241" i="3"/>
  <c r="K240" i="3"/>
  <c r="C240" i="3"/>
  <c r="I239" i="3"/>
  <c r="O238" i="3"/>
  <c r="G238" i="3"/>
  <c r="M237" i="3"/>
  <c r="E237" i="3"/>
  <c r="K236" i="3"/>
  <c r="C236" i="3"/>
  <c r="I235" i="3"/>
  <c r="O234" i="3"/>
  <c r="G234" i="3"/>
  <c r="M233" i="3"/>
  <c r="E233" i="3"/>
  <c r="K232" i="3"/>
  <c r="C232" i="3"/>
  <c r="I231" i="3"/>
  <c r="O230" i="3"/>
  <c r="L277" i="3"/>
  <c r="D277" i="3"/>
  <c r="J276" i="3"/>
  <c r="P275" i="3"/>
  <c r="H275" i="3"/>
  <c r="L273" i="3"/>
  <c r="D273" i="3"/>
  <c r="J272" i="3"/>
  <c r="P271" i="3"/>
  <c r="H271" i="3"/>
  <c r="L269" i="3"/>
  <c r="D269" i="3"/>
  <c r="J268" i="3"/>
  <c r="P267" i="3"/>
  <c r="H267" i="3"/>
  <c r="L265" i="3"/>
  <c r="D265" i="3"/>
  <c r="J264" i="3"/>
  <c r="P263" i="3"/>
  <c r="H263" i="3"/>
  <c r="L261" i="3"/>
  <c r="D261" i="3"/>
  <c r="J260" i="3"/>
  <c r="P259" i="3"/>
  <c r="H259" i="3"/>
  <c r="L257" i="3"/>
  <c r="D257" i="3"/>
  <c r="J256" i="3"/>
  <c r="P255" i="3"/>
  <c r="H255" i="3"/>
  <c r="L253" i="3"/>
  <c r="D253" i="3"/>
  <c r="J252" i="3"/>
  <c r="P251" i="3"/>
  <c r="H251" i="3"/>
  <c r="N250" i="3"/>
  <c r="F250" i="3"/>
  <c r="L249" i="3"/>
  <c r="D249" i="3"/>
  <c r="J248" i="3"/>
  <c r="P247" i="3"/>
  <c r="H247" i="3"/>
  <c r="N246" i="3"/>
  <c r="F246" i="3"/>
  <c r="L245" i="3"/>
  <c r="D245" i="3"/>
  <c r="J244" i="3"/>
  <c r="P243" i="3"/>
  <c r="H243" i="3"/>
  <c r="N242" i="3"/>
  <c r="F242" i="3"/>
  <c r="L241" i="3"/>
  <c r="D241" i="3"/>
  <c r="J240" i="3"/>
  <c r="P239" i="3"/>
  <c r="H239" i="3"/>
  <c r="N238" i="3"/>
  <c r="L278" i="3"/>
  <c r="D278" i="3"/>
  <c r="K277" i="3"/>
  <c r="C277" i="3"/>
  <c r="I276" i="3"/>
  <c r="O275" i="3"/>
  <c r="G275" i="3"/>
  <c r="M274" i="3"/>
  <c r="E274" i="3"/>
  <c r="K273" i="3"/>
  <c r="C273" i="3"/>
  <c r="I272" i="3"/>
  <c r="O271" i="3"/>
  <c r="G271" i="3"/>
  <c r="M270" i="3"/>
  <c r="E270" i="3"/>
  <c r="K269" i="3"/>
  <c r="C269" i="3"/>
  <c r="I268" i="3"/>
  <c r="O267" i="3"/>
  <c r="G267" i="3"/>
  <c r="M266" i="3"/>
  <c r="E266" i="3"/>
  <c r="K265" i="3"/>
  <c r="C265" i="3"/>
  <c r="I264" i="3"/>
  <c r="O263" i="3"/>
  <c r="G263" i="3"/>
  <c r="J277" i="3"/>
  <c r="P276" i="3"/>
  <c r="H276" i="3"/>
  <c r="N275" i="3"/>
  <c r="F275" i="3"/>
  <c r="J273" i="3"/>
  <c r="P272" i="3"/>
  <c r="H272" i="3"/>
  <c r="N271" i="3"/>
  <c r="F271" i="3"/>
  <c r="J269" i="3"/>
  <c r="P268" i="3"/>
  <c r="H268" i="3"/>
  <c r="N267" i="3"/>
  <c r="F267" i="3"/>
  <c r="J265" i="3"/>
  <c r="P264" i="3"/>
  <c r="H264" i="3"/>
  <c r="N263" i="3"/>
  <c r="F263" i="3"/>
  <c r="J261" i="3"/>
  <c r="P260" i="3"/>
  <c r="H260" i="3"/>
  <c r="N259" i="3"/>
  <c r="F259" i="3"/>
  <c r="J257" i="3"/>
  <c r="P256" i="3"/>
  <c r="H256" i="3"/>
  <c r="N255" i="3"/>
  <c r="F255" i="3"/>
  <c r="J253" i="3"/>
  <c r="P252" i="3"/>
  <c r="H252" i="3"/>
  <c r="N251" i="3"/>
  <c r="F251" i="3"/>
  <c r="J249" i="3"/>
  <c r="P248" i="3"/>
  <c r="H248" i="3"/>
  <c r="N247" i="3"/>
  <c r="F247" i="3"/>
  <c r="L246" i="3"/>
  <c r="D246" i="3"/>
  <c r="J245" i="3"/>
  <c r="P244" i="3"/>
  <c r="H244" i="3"/>
  <c r="N243" i="3"/>
  <c r="F243" i="3"/>
  <c r="L242" i="3"/>
  <c r="D242" i="3"/>
  <c r="J241" i="3"/>
  <c r="P240" i="3"/>
  <c r="H240" i="3"/>
  <c r="N239" i="3"/>
  <c r="F239" i="3"/>
  <c r="L238" i="3"/>
  <c r="D238" i="3"/>
  <c r="J237" i="3"/>
  <c r="P236" i="3"/>
  <c r="H236" i="3"/>
  <c r="N235" i="3"/>
  <c r="F235" i="3"/>
  <c r="L234" i="3"/>
  <c r="D234" i="3"/>
  <c r="J233" i="3"/>
  <c r="P232" i="3"/>
  <c r="H232" i="3"/>
  <c r="N231" i="3"/>
  <c r="F231" i="3"/>
  <c r="I277" i="3"/>
  <c r="O276" i="3"/>
  <c r="G276" i="3"/>
  <c r="M275" i="3"/>
  <c r="E275" i="3"/>
  <c r="I273" i="3"/>
  <c r="O272" i="3"/>
  <c r="G272" i="3"/>
  <c r="M271" i="3"/>
  <c r="E271" i="3"/>
  <c r="I269" i="3"/>
  <c r="O268" i="3"/>
  <c r="G268" i="3"/>
  <c r="M267" i="3"/>
  <c r="E267" i="3"/>
  <c r="I265" i="3"/>
  <c r="O264" i="3"/>
  <c r="G264" i="3"/>
  <c r="M263" i="3"/>
  <c r="E263" i="3"/>
  <c r="I261" i="3"/>
  <c r="O260" i="3"/>
  <c r="G260" i="3"/>
  <c r="M259" i="3"/>
  <c r="E259" i="3"/>
  <c r="I257" i="3"/>
  <c r="O256" i="3"/>
  <c r="G256" i="3"/>
  <c r="M255" i="3"/>
  <c r="E255" i="3"/>
  <c r="I253" i="3"/>
  <c r="O252" i="3"/>
  <c r="G252" i="3"/>
  <c r="M251" i="3"/>
  <c r="E251" i="3"/>
  <c r="I249" i="3"/>
  <c r="O248" i="3"/>
  <c r="G248" i="3"/>
  <c r="M247" i="3"/>
  <c r="E247" i="3"/>
  <c r="K246" i="3"/>
  <c r="C246" i="3"/>
  <c r="I245" i="3"/>
  <c r="O244" i="3"/>
  <c r="G244" i="3"/>
  <c r="M243" i="3"/>
  <c r="E243" i="3"/>
  <c r="K242" i="3"/>
  <c r="C242" i="3"/>
  <c r="I241" i="3"/>
  <c r="O240" i="3"/>
  <c r="G240" i="3"/>
  <c r="M239" i="3"/>
  <c r="E239" i="3"/>
  <c r="K238" i="3"/>
  <c r="C238" i="3"/>
  <c r="I237" i="3"/>
  <c r="O236" i="3"/>
  <c r="G236" i="3"/>
  <c r="M235" i="3"/>
  <c r="E235" i="3"/>
  <c r="K234" i="3"/>
  <c r="C234" i="3"/>
  <c r="I233" i="3"/>
  <c r="O232" i="3"/>
  <c r="G232" i="3"/>
  <c r="M231" i="3"/>
  <c r="E231" i="3"/>
  <c r="P277" i="3"/>
  <c r="H277" i="3"/>
  <c r="N276" i="3"/>
  <c r="F276" i="3"/>
  <c r="L275" i="3"/>
  <c r="D275" i="3"/>
  <c r="P273" i="3"/>
  <c r="H273" i="3"/>
  <c r="N272" i="3"/>
  <c r="F272" i="3"/>
  <c r="L271" i="3"/>
  <c r="D271" i="3"/>
  <c r="P269" i="3"/>
  <c r="H269" i="3"/>
  <c r="N268" i="3"/>
  <c r="F268" i="3"/>
  <c r="L267" i="3"/>
  <c r="D267" i="3"/>
  <c r="P265" i="3"/>
  <c r="H265" i="3"/>
  <c r="N264" i="3"/>
  <c r="F264" i="3"/>
  <c r="L263" i="3"/>
  <c r="D263" i="3"/>
  <c r="P261" i="3"/>
  <c r="H261" i="3"/>
  <c r="N260" i="3"/>
  <c r="F260" i="3"/>
  <c r="L259" i="3"/>
  <c r="D259" i="3"/>
  <c r="P257" i="3"/>
  <c r="H257" i="3"/>
  <c r="N256" i="3"/>
  <c r="F256" i="3"/>
  <c r="L255" i="3"/>
  <c r="D255" i="3"/>
  <c r="P253" i="3"/>
  <c r="H253" i="3"/>
  <c r="N252" i="3"/>
  <c r="F252" i="3"/>
  <c r="L251" i="3"/>
  <c r="D251" i="3"/>
  <c r="P249" i="3"/>
  <c r="H249" i="3"/>
  <c r="N248" i="3"/>
  <c r="F248" i="3"/>
  <c r="L247" i="3"/>
  <c r="D247" i="3"/>
  <c r="J246" i="3"/>
  <c r="P245" i="3"/>
  <c r="H245" i="3"/>
  <c r="N244" i="3"/>
  <c r="F244" i="3"/>
  <c r="L243" i="3"/>
  <c r="D243" i="3"/>
  <c r="J242" i="3"/>
  <c r="P241" i="3"/>
  <c r="H241" i="3"/>
  <c r="N240" i="3"/>
  <c r="F240" i="3"/>
  <c r="L239" i="3"/>
  <c r="D239" i="3"/>
  <c r="J238" i="3"/>
  <c r="P237" i="3"/>
  <c r="H237" i="3"/>
  <c r="N236" i="3"/>
  <c r="F236" i="3"/>
  <c r="L235" i="3"/>
  <c r="D235" i="3"/>
  <c r="J234" i="3"/>
  <c r="P233" i="3"/>
  <c r="H233" i="3"/>
  <c r="N232" i="3"/>
  <c r="F232" i="3"/>
  <c r="L231" i="3"/>
  <c r="D231" i="3"/>
  <c r="M262" i="3"/>
  <c r="I260" i="3"/>
  <c r="E258" i="3"/>
  <c r="O255" i="3"/>
  <c r="K253" i="3"/>
  <c r="G251" i="3"/>
  <c r="C249" i="3"/>
  <c r="M246" i="3"/>
  <c r="I244" i="3"/>
  <c r="E242" i="3"/>
  <c r="O239" i="3"/>
  <c r="F238" i="3"/>
  <c r="D237" i="3"/>
  <c r="P235" i="3"/>
  <c r="N234" i="3"/>
  <c r="L233" i="3"/>
  <c r="J232" i="3"/>
  <c r="H231" i="3"/>
  <c r="J230" i="3"/>
  <c r="P229" i="3"/>
  <c r="H229" i="3"/>
  <c r="N228" i="3"/>
  <c r="F228" i="3"/>
  <c r="K227" i="3"/>
  <c r="C227" i="3"/>
  <c r="G226" i="3"/>
  <c r="J225" i="3"/>
  <c r="L224" i="3"/>
  <c r="D224" i="3"/>
  <c r="E223" i="3"/>
  <c r="E222" i="3"/>
  <c r="D221" i="3"/>
  <c r="G219" i="3"/>
  <c r="C218" i="3"/>
  <c r="I262" i="3"/>
  <c r="E260" i="3"/>
  <c r="O257" i="3"/>
  <c r="K255" i="3"/>
  <c r="G253" i="3"/>
  <c r="C251" i="3"/>
  <c r="M248" i="3"/>
  <c r="I246" i="3"/>
  <c r="E244" i="3"/>
  <c r="O241" i="3"/>
  <c r="K239" i="3"/>
  <c r="E238" i="3"/>
  <c r="C237" i="3"/>
  <c r="O235" i="3"/>
  <c r="M234" i="3"/>
  <c r="K233" i="3"/>
  <c r="I232" i="3"/>
  <c r="G231" i="3"/>
  <c r="I230" i="3"/>
  <c r="O229" i="3"/>
  <c r="G229" i="3"/>
  <c r="M228" i="3"/>
  <c r="E228" i="3"/>
  <c r="J227" i="3"/>
  <c r="N226" i="3"/>
  <c r="F226" i="3"/>
  <c r="I225" i="3"/>
  <c r="K224" i="3"/>
  <c r="C224" i="3"/>
  <c r="D223" i="3"/>
  <c r="D222" i="3"/>
  <c r="C221" i="3"/>
  <c r="F219" i="3"/>
  <c r="E217" i="3"/>
  <c r="E262" i="3"/>
  <c r="O259" i="3"/>
  <c r="K257" i="3"/>
  <c r="G255" i="3"/>
  <c r="C253" i="3"/>
  <c r="M250" i="3"/>
  <c r="I248" i="3"/>
  <c r="E246" i="3"/>
  <c r="O243" i="3"/>
  <c r="K241" i="3"/>
  <c r="G239" i="3"/>
  <c r="O237" i="3"/>
  <c r="M236" i="3"/>
  <c r="K235" i="3"/>
  <c r="I234" i="3"/>
  <c r="G233" i="3"/>
  <c r="E232" i="3"/>
  <c r="C231" i="3"/>
  <c r="H230" i="3"/>
  <c r="N229" i="3"/>
  <c r="F229" i="3"/>
  <c r="L228" i="3"/>
  <c r="D228" i="3"/>
  <c r="I227" i="3"/>
  <c r="M226" i="3"/>
  <c r="E226" i="3"/>
  <c r="H225" i="3"/>
  <c r="J224" i="3"/>
  <c r="K223" i="3"/>
  <c r="C223" i="3"/>
  <c r="C222" i="3"/>
  <c r="H220" i="3"/>
  <c r="E219" i="3"/>
  <c r="D217" i="3"/>
  <c r="O261" i="3"/>
  <c r="K259" i="3"/>
  <c r="G257" i="3"/>
  <c r="C255" i="3"/>
  <c r="M252" i="3"/>
  <c r="I250" i="3"/>
  <c r="E248" i="3"/>
  <c r="O245" i="3"/>
  <c r="K243" i="3"/>
  <c r="G241" i="3"/>
  <c r="C239" i="3"/>
  <c r="N237" i="3"/>
  <c r="L236" i="3"/>
  <c r="J235" i="3"/>
  <c r="H234" i="3"/>
  <c r="F233" i="3"/>
  <c r="D232" i="3"/>
  <c r="P230" i="3"/>
  <c r="G230" i="3"/>
  <c r="M229" i="3"/>
  <c r="E229" i="3"/>
  <c r="K228" i="3"/>
  <c r="C228" i="3"/>
  <c r="H227" i="3"/>
  <c r="L226" i="3"/>
  <c r="D226" i="3"/>
  <c r="G225" i="3"/>
  <c r="I224" i="3"/>
  <c r="J223" i="3"/>
  <c r="J222" i="3"/>
  <c r="I221" i="3"/>
  <c r="G220" i="3"/>
  <c r="D219" i="3"/>
  <c r="C217" i="3"/>
  <c r="K261" i="3"/>
  <c r="G259" i="3"/>
  <c r="C257" i="3"/>
  <c r="M254" i="3"/>
  <c r="I252" i="3"/>
  <c r="E250" i="3"/>
  <c r="O247" i="3"/>
  <c r="K245" i="3"/>
  <c r="G243" i="3"/>
  <c r="C241" i="3"/>
  <c r="P238" i="3"/>
  <c r="L237" i="3"/>
  <c r="J236" i="3"/>
  <c r="H235" i="3"/>
  <c r="F234" i="3"/>
  <c r="D233" i="3"/>
  <c r="P231" i="3"/>
  <c r="N230" i="3"/>
  <c r="F230" i="3"/>
  <c r="L229" i="3"/>
  <c r="D229" i="3"/>
  <c r="J228" i="3"/>
  <c r="O227" i="3"/>
  <c r="G227" i="3"/>
  <c r="K226" i="3"/>
  <c r="C226" i="3"/>
  <c r="F225" i="3"/>
  <c r="H224" i="3"/>
  <c r="I223" i="3"/>
  <c r="I222" i="3"/>
  <c r="H221" i="3"/>
  <c r="F220" i="3"/>
  <c r="C219" i="3"/>
  <c r="D216" i="3"/>
  <c r="G261" i="3"/>
  <c r="C259" i="3"/>
  <c r="M256" i="3"/>
  <c r="I254" i="3"/>
  <c r="E252" i="3"/>
  <c r="O249" i="3"/>
  <c r="K247" i="3"/>
  <c r="G245" i="3"/>
  <c r="C243" i="3"/>
  <c r="M240" i="3"/>
  <c r="M238" i="3"/>
  <c r="K237" i="3"/>
  <c r="I236" i="3"/>
  <c r="G235" i="3"/>
  <c r="E234" i="3"/>
  <c r="C233" i="3"/>
  <c r="O231" i="3"/>
  <c r="M230" i="3"/>
  <c r="E230" i="3"/>
  <c r="K229" i="3"/>
  <c r="C229" i="3"/>
  <c r="I228" i="3"/>
  <c r="N227" i="3"/>
  <c r="F227" i="3"/>
  <c r="J226" i="3"/>
  <c r="M225" i="3"/>
  <c r="E225" i="3"/>
  <c r="G224" i="3"/>
  <c r="H223" i="3"/>
  <c r="H222" i="3"/>
  <c r="G221" i="3"/>
  <c r="E220" i="3"/>
  <c r="F218" i="3"/>
  <c r="C216" i="3"/>
  <c r="M260" i="3"/>
  <c r="I258" i="3"/>
  <c r="E256" i="3"/>
  <c r="O253" i="3"/>
  <c r="K251" i="3"/>
  <c r="G249" i="3"/>
  <c r="C247" i="3"/>
  <c r="M244" i="3"/>
  <c r="I242" i="3"/>
  <c r="E240" i="3"/>
  <c r="H238" i="3"/>
  <c r="F237" i="3"/>
  <c r="D236" i="3"/>
  <c r="P234" i="3"/>
  <c r="N233" i="3"/>
  <c r="L232" i="3"/>
  <c r="J231" i="3"/>
  <c r="K230" i="3"/>
  <c r="C230" i="3"/>
  <c r="I229" i="3"/>
  <c r="O228" i="3"/>
  <c r="G228" i="3"/>
  <c r="L227" i="3"/>
  <c r="D227" i="3"/>
  <c r="H226" i="3"/>
  <c r="K225" i="3"/>
  <c r="C225" i="3"/>
  <c r="E224" i="3"/>
  <c r="F223" i="3"/>
  <c r="F222" i="3"/>
  <c r="E221" i="3"/>
  <c r="C220" i="3"/>
  <c r="D218" i="3"/>
  <c r="C261" i="3"/>
  <c r="M242" i="3"/>
  <c r="K231" i="3"/>
  <c r="I226" i="3"/>
  <c r="E218" i="3"/>
  <c r="M258" i="3"/>
  <c r="I240" i="3"/>
  <c r="L230" i="3"/>
  <c r="L225" i="3"/>
  <c r="C215" i="3"/>
  <c r="I256" i="3"/>
  <c r="I238" i="3"/>
  <c r="D230" i="3"/>
  <c r="D225" i="3"/>
  <c r="E254" i="3"/>
  <c r="G237" i="3"/>
  <c r="J229" i="3"/>
  <c r="F224" i="3"/>
  <c r="O251" i="3"/>
  <c r="E236" i="3"/>
  <c r="P228" i="3"/>
  <c r="G223" i="3"/>
  <c r="K249" i="3"/>
  <c r="C235" i="3"/>
  <c r="H228" i="3"/>
  <c r="G222" i="3"/>
  <c r="G247" i="3"/>
  <c r="O233" i="3"/>
  <c r="M227" i="3"/>
  <c r="F221" i="3"/>
  <c r="C245" i="3"/>
  <c r="M232" i="3"/>
  <c r="E227" i="3"/>
  <c r="D220" i="3"/>
  <c r="N203" i="3"/>
  <c r="N201" i="3"/>
  <c r="F201" i="3"/>
  <c r="L200" i="3"/>
  <c r="D200" i="3"/>
  <c r="J199" i="3"/>
  <c r="P198" i="3"/>
  <c r="H198" i="3"/>
  <c r="N197" i="3"/>
  <c r="F197" i="3"/>
  <c r="L196" i="3"/>
  <c r="D196" i="3"/>
  <c r="J195" i="3"/>
  <c r="P194" i="3"/>
  <c r="H194" i="3"/>
  <c r="N193" i="3"/>
  <c r="F193" i="3"/>
  <c r="L192" i="3"/>
  <c r="D192" i="3"/>
  <c r="J191" i="3"/>
  <c r="P190" i="3"/>
  <c r="H190" i="3"/>
  <c r="N189" i="3"/>
  <c r="F189" i="3"/>
  <c r="L188" i="3"/>
  <c r="D188" i="3"/>
  <c r="J187" i="3"/>
  <c r="P186" i="3"/>
  <c r="H186" i="3"/>
  <c r="N185" i="3"/>
  <c r="F185" i="3"/>
  <c r="L184" i="3"/>
  <c r="D184" i="3"/>
  <c r="J183" i="3"/>
  <c r="P182" i="3"/>
  <c r="H182" i="3"/>
  <c r="N181" i="3"/>
  <c r="F181" i="3"/>
  <c r="L180" i="3"/>
  <c r="D180" i="3"/>
  <c r="J179" i="3"/>
  <c r="P178" i="3"/>
  <c r="H178" i="3"/>
  <c r="N177" i="3"/>
  <c r="F177" i="3"/>
  <c r="L176" i="3"/>
  <c r="D176" i="3"/>
  <c r="J175" i="3"/>
  <c r="P174" i="3"/>
  <c r="H174" i="3"/>
  <c r="N173" i="3"/>
  <c r="F173" i="3"/>
  <c r="L172" i="3"/>
  <c r="D172" i="3"/>
  <c r="J171" i="3"/>
  <c r="P170" i="3"/>
  <c r="H170" i="3"/>
  <c r="N169" i="3"/>
  <c r="F169" i="3"/>
  <c r="L168" i="3"/>
  <c r="D168" i="3"/>
  <c r="J167" i="3"/>
  <c r="P166" i="3"/>
  <c r="H166" i="3"/>
  <c r="N165" i="3"/>
  <c r="F165" i="3"/>
  <c r="L164" i="3"/>
  <c r="D164" i="3"/>
  <c r="J163" i="3"/>
  <c r="P162" i="3"/>
  <c r="H162" i="3"/>
  <c r="N161" i="3"/>
  <c r="F161" i="3"/>
  <c r="L160" i="3"/>
  <c r="D160" i="3"/>
  <c r="J159" i="3"/>
  <c r="P158" i="3"/>
  <c r="H158" i="3"/>
  <c r="N157" i="3"/>
  <c r="F157" i="3"/>
  <c r="L156" i="3"/>
  <c r="D156" i="3"/>
  <c r="J155" i="3"/>
  <c r="P154" i="3"/>
  <c r="H154" i="3"/>
  <c r="N153" i="3"/>
  <c r="F153" i="3"/>
  <c r="L152" i="3"/>
  <c r="D152" i="3"/>
  <c r="J151" i="3"/>
  <c r="O150" i="3"/>
  <c r="G150" i="3"/>
  <c r="K149" i="3"/>
  <c r="C149" i="3"/>
  <c r="F148" i="3"/>
  <c r="H147" i="3"/>
  <c r="I146" i="3"/>
  <c r="I145" i="3"/>
  <c r="H144" i="3"/>
  <c r="F143" i="3"/>
  <c r="C142" i="3"/>
  <c r="D139" i="3"/>
  <c r="M201" i="3"/>
  <c r="E201" i="3"/>
  <c r="K200" i="3"/>
  <c r="C200" i="3"/>
  <c r="I199" i="3"/>
  <c r="O198" i="3"/>
  <c r="G198" i="3"/>
  <c r="M197" i="3"/>
  <c r="E197" i="3"/>
  <c r="K196" i="3"/>
  <c r="C196" i="3"/>
  <c r="I195" i="3"/>
  <c r="O194" i="3"/>
  <c r="G194" i="3"/>
  <c r="M193" i="3"/>
  <c r="E193" i="3"/>
  <c r="K192" i="3"/>
  <c r="C192" i="3"/>
  <c r="I191" i="3"/>
  <c r="O190" i="3"/>
  <c r="G190" i="3"/>
  <c r="M189" i="3"/>
  <c r="E189" i="3"/>
  <c r="K188" i="3"/>
  <c r="C188" i="3"/>
  <c r="I187" i="3"/>
  <c r="O186" i="3"/>
  <c r="G186" i="3"/>
  <c r="M185" i="3"/>
  <c r="E185" i="3"/>
  <c r="K184" i="3"/>
  <c r="C184" i="3"/>
  <c r="I183" i="3"/>
  <c r="O182" i="3"/>
  <c r="G182" i="3"/>
  <c r="M181" i="3"/>
  <c r="E181" i="3"/>
  <c r="K180" i="3"/>
  <c r="C180" i="3"/>
  <c r="I179" i="3"/>
  <c r="O178" i="3"/>
  <c r="G178" i="3"/>
  <c r="M177" i="3"/>
  <c r="E177" i="3"/>
  <c r="K176" i="3"/>
  <c r="C176" i="3"/>
  <c r="I175" i="3"/>
  <c r="O174" i="3"/>
  <c r="G174" i="3"/>
  <c r="M173" i="3"/>
  <c r="E173" i="3"/>
  <c r="K172" i="3"/>
  <c r="C172" i="3"/>
  <c r="I171" i="3"/>
  <c r="O170" i="3"/>
  <c r="G170" i="3"/>
  <c r="M169" i="3"/>
  <c r="E169" i="3"/>
  <c r="K168" i="3"/>
  <c r="C168" i="3"/>
  <c r="I167" i="3"/>
  <c r="O166" i="3"/>
  <c r="G166" i="3"/>
  <c r="M165" i="3"/>
  <c r="E165" i="3"/>
  <c r="K164" i="3"/>
  <c r="C164" i="3"/>
  <c r="I163" i="3"/>
  <c r="O162" i="3"/>
  <c r="G162" i="3"/>
  <c r="M161" i="3"/>
  <c r="E161" i="3"/>
  <c r="K160" i="3"/>
  <c r="C160" i="3"/>
  <c r="I159" i="3"/>
  <c r="O158" i="3"/>
  <c r="G158" i="3"/>
  <c r="M157" i="3"/>
  <c r="E157" i="3"/>
  <c r="K156" i="3"/>
  <c r="C156" i="3"/>
  <c r="I155" i="3"/>
  <c r="O154" i="3"/>
  <c r="G154" i="3"/>
  <c r="M153" i="3"/>
  <c r="E153" i="3"/>
  <c r="K152" i="3"/>
  <c r="C152" i="3"/>
  <c r="I151" i="3"/>
  <c r="N150" i="3"/>
  <c r="F150" i="3"/>
  <c r="J149" i="3"/>
  <c r="M148" i="3"/>
  <c r="E148" i="3"/>
  <c r="G147" i="3"/>
  <c r="H146" i="3"/>
  <c r="H145" i="3"/>
  <c r="G144" i="3"/>
  <c r="E143" i="3"/>
  <c r="F141" i="3"/>
  <c r="C139" i="3"/>
  <c r="L201" i="3"/>
  <c r="D201" i="3"/>
  <c r="J200" i="3"/>
  <c r="P199" i="3"/>
  <c r="H199" i="3"/>
  <c r="N198" i="3"/>
  <c r="F198" i="3"/>
  <c r="L197" i="3"/>
  <c r="D197" i="3"/>
  <c r="J196" i="3"/>
  <c r="P195" i="3"/>
  <c r="H195" i="3"/>
  <c r="N194" i="3"/>
  <c r="F194" i="3"/>
  <c r="L193" i="3"/>
  <c r="D193" i="3"/>
  <c r="J192" i="3"/>
  <c r="P191" i="3"/>
  <c r="H191" i="3"/>
  <c r="N190" i="3"/>
  <c r="F190" i="3"/>
  <c r="L189" i="3"/>
  <c r="D189" i="3"/>
  <c r="J188" i="3"/>
  <c r="P187" i="3"/>
  <c r="H187" i="3"/>
  <c r="N186" i="3"/>
  <c r="F186" i="3"/>
  <c r="L185" i="3"/>
  <c r="D185" i="3"/>
  <c r="J184" i="3"/>
  <c r="P183" i="3"/>
  <c r="H183" i="3"/>
  <c r="N182" i="3"/>
  <c r="F182" i="3"/>
  <c r="L181" i="3"/>
  <c r="D181" i="3"/>
  <c r="J180" i="3"/>
  <c r="P179" i="3"/>
  <c r="H179" i="3"/>
  <c r="N178" i="3"/>
  <c r="F178" i="3"/>
  <c r="L177" i="3"/>
  <c r="D177" i="3"/>
  <c r="J176" i="3"/>
  <c r="P175" i="3"/>
  <c r="H175" i="3"/>
  <c r="N174" i="3"/>
  <c r="F174" i="3"/>
  <c r="L173" i="3"/>
  <c r="D173" i="3"/>
  <c r="J172" i="3"/>
  <c r="P171" i="3"/>
  <c r="H171" i="3"/>
  <c r="N170" i="3"/>
  <c r="F170" i="3"/>
  <c r="L169" i="3"/>
  <c r="D169" i="3"/>
  <c r="J168" i="3"/>
  <c r="P167" i="3"/>
  <c r="H167" i="3"/>
  <c r="N166" i="3"/>
  <c r="F166" i="3"/>
  <c r="L165" i="3"/>
  <c r="D165" i="3"/>
  <c r="J164" i="3"/>
  <c r="P163" i="3"/>
  <c r="H163" i="3"/>
  <c r="N162" i="3"/>
  <c r="F162" i="3"/>
  <c r="L161" i="3"/>
  <c r="D161" i="3"/>
  <c r="J160" i="3"/>
  <c r="P159" i="3"/>
  <c r="H159" i="3"/>
  <c r="N158" i="3"/>
  <c r="F158" i="3"/>
  <c r="L157" i="3"/>
  <c r="D157" i="3"/>
  <c r="J156" i="3"/>
  <c r="P155" i="3"/>
  <c r="H155" i="3"/>
  <c r="N154" i="3"/>
  <c r="F154" i="3"/>
  <c r="L153" i="3"/>
  <c r="D153" i="3"/>
  <c r="J152" i="3"/>
  <c r="P151" i="3"/>
  <c r="H151" i="3"/>
  <c r="M150" i="3"/>
  <c r="E150" i="3"/>
  <c r="I149" i="3"/>
  <c r="L148" i="3"/>
  <c r="D148" i="3"/>
  <c r="F147" i="3"/>
  <c r="G146" i="3"/>
  <c r="G145" i="3"/>
  <c r="F144" i="3"/>
  <c r="D143" i="3"/>
  <c r="E141" i="3"/>
  <c r="C138" i="3"/>
  <c r="K201" i="3"/>
  <c r="C201" i="3"/>
  <c r="I200" i="3"/>
  <c r="O199" i="3"/>
  <c r="G199" i="3"/>
  <c r="M198" i="3"/>
  <c r="E198" i="3"/>
  <c r="K197" i="3"/>
  <c r="C197" i="3"/>
  <c r="I196" i="3"/>
  <c r="O195" i="3"/>
  <c r="G195" i="3"/>
  <c r="M194" i="3"/>
  <c r="E194" i="3"/>
  <c r="K193" i="3"/>
  <c r="C193" i="3"/>
  <c r="I192" i="3"/>
  <c r="O191" i="3"/>
  <c r="G191" i="3"/>
  <c r="M190" i="3"/>
  <c r="E190" i="3"/>
  <c r="K189" i="3"/>
  <c r="C189" i="3"/>
  <c r="I188" i="3"/>
  <c r="O187" i="3"/>
  <c r="G187" i="3"/>
  <c r="M186" i="3"/>
  <c r="E186" i="3"/>
  <c r="K185" i="3"/>
  <c r="C185" i="3"/>
  <c r="I184" i="3"/>
  <c r="O183" i="3"/>
  <c r="G183" i="3"/>
  <c r="M182" i="3"/>
  <c r="E182" i="3"/>
  <c r="K181" i="3"/>
  <c r="C181" i="3"/>
  <c r="I180" i="3"/>
  <c r="O179" i="3"/>
  <c r="G179" i="3"/>
  <c r="M178" i="3"/>
  <c r="E178" i="3"/>
  <c r="K177" i="3"/>
  <c r="C177" i="3"/>
  <c r="I176" i="3"/>
  <c r="O175" i="3"/>
  <c r="G175" i="3"/>
  <c r="M174" i="3"/>
  <c r="E174" i="3"/>
  <c r="K173" i="3"/>
  <c r="C173" i="3"/>
  <c r="I172" i="3"/>
  <c r="O171" i="3"/>
  <c r="G171" i="3"/>
  <c r="M170" i="3"/>
  <c r="E170" i="3"/>
  <c r="K169" i="3"/>
  <c r="C169" i="3"/>
  <c r="I168" i="3"/>
  <c r="O167" i="3"/>
  <c r="G167" i="3"/>
  <c r="M166" i="3"/>
  <c r="E166" i="3"/>
  <c r="K165" i="3"/>
  <c r="C165" i="3"/>
  <c r="I164" i="3"/>
  <c r="O163" i="3"/>
  <c r="G163" i="3"/>
  <c r="M162" i="3"/>
  <c r="E162" i="3"/>
  <c r="K161" i="3"/>
  <c r="C161" i="3"/>
  <c r="I160" i="3"/>
  <c r="O159" i="3"/>
  <c r="G159" i="3"/>
  <c r="M158" i="3"/>
  <c r="E158" i="3"/>
  <c r="K157" i="3"/>
  <c r="C157" i="3"/>
  <c r="I156" i="3"/>
  <c r="O155" i="3"/>
  <c r="G155" i="3"/>
  <c r="M154" i="3"/>
  <c r="E154" i="3"/>
  <c r="K153" i="3"/>
  <c r="C153" i="3"/>
  <c r="I152" i="3"/>
  <c r="O151" i="3"/>
  <c r="G151" i="3"/>
  <c r="L150" i="3"/>
  <c r="D150" i="3"/>
  <c r="H149" i="3"/>
  <c r="K148" i="3"/>
  <c r="C148" i="3"/>
  <c r="E147" i="3"/>
  <c r="F146" i="3"/>
  <c r="F145" i="3"/>
  <c r="E144" i="3"/>
  <c r="C143" i="3"/>
  <c r="D141" i="3"/>
  <c r="J201" i="3"/>
  <c r="P200" i="3"/>
  <c r="H200" i="3"/>
  <c r="N199" i="3"/>
  <c r="F199" i="3"/>
  <c r="L198" i="3"/>
  <c r="D198" i="3"/>
  <c r="J197" i="3"/>
  <c r="P196" i="3"/>
  <c r="H196" i="3"/>
  <c r="N195" i="3"/>
  <c r="F195" i="3"/>
  <c r="L194" i="3"/>
  <c r="D194" i="3"/>
  <c r="J193" i="3"/>
  <c r="P192" i="3"/>
  <c r="H192" i="3"/>
  <c r="N191" i="3"/>
  <c r="F191" i="3"/>
  <c r="L190" i="3"/>
  <c r="D190" i="3"/>
  <c r="J189" i="3"/>
  <c r="P188" i="3"/>
  <c r="H188" i="3"/>
  <c r="N187" i="3"/>
  <c r="F187" i="3"/>
  <c r="L186" i="3"/>
  <c r="D186" i="3"/>
  <c r="J185" i="3"/>
  <c r="P184" i="3"/>
  <c r="H184" i="3"/>
  <c r="N183" i="3"/>
  <c r="F183" i="3"/>
  <c r="L182" i="3"/>
  <c r="D182" i="3"/>
  <c r="J181" i="3"/>
  <c r="P180" i="3"/>
  <c r="H180" i="3"/>
  <c r="N179" i="3"/>
  <c r="F179" i="3"/>
  <c r="L178" i="3"/>
  <c r="D178" i="3"/>
  <c r="J177" i="3"/>
  <c r="P176" i="3"/>
  <c r="H176" i="3"/>
  <c r="N175" i="3"/>
  <c r="F175" i="3"/>
  <c r="L174" i="3"/>
  <c r="D174" i="3"/>
  <c r="J173" i="3"/>
  <c r="P172" i="3"/>
  <c r="H172" i="3"/>
  <c r="N171" i="3"/>
  <c r="F171" i="3"/>
  <c r="L170" i="3"/>
  <c r="D170" i="3"/>
  <c r="J169" i="3"/>
  <c r="P168" i="3"/>
  <c r="H168" i="3"/>
  <c r="N167" i="3"/>
  <c r="F167" i="3"/>
  <c r="L166" i="3"/>
  <c r="D166" i="3"/>
  <c r="J165" i="3"/>
  <c r="P164" i="3"/>
  <c r="H164" i="3"/>
  <c r="N163" i="3"/>
  <c r="F163" i="3"/>
  <c r="L162" i="3"/>
  <c r="D162" i="3"/>
  <c r="J161" i="3"/>
  <c r="P160" i="3"/>
  <c r="H160" i="3"/>
  <c r="N159" i="3"/>
  <c r="F159" i="3"/>
  <c r="L158" i="3"/>
  <c r="D158" i="3"/>
  <c r="J157" i="3"/>
  <c r="P156" i="3"/>
  <c r="H156" i="3"/>
  <c r="N155" i="3"/>
  <c r="F155" i="3"/>
  <c r="L154" i="3"/>
  <c r="D154" i="3"/>
  <c r="J153" i="3"/>
  <c r="P152" i="3"/>
  <c r="H152" i="3"/>
  <c r="N151" i="3"/>
  <c r="F151" i="3"/>
  <c r="K150" i="3"/>
  <c r="C150" i="3"/>
  <c r="G149" i="3"/>
  <c r="J148" i="3"/>
  <c r="L147" i="3"/>
  <c r="D147" i="3"/>
  <c r="E146" i="3"/>
  <c r="E145" i="3"/>
  <c r="D144" i="3"/>
  <c r="G142" i="3"/>
  <c r="C141" i="3"/>
  <c r="I201" i="3"/>
  <c r="O200" i="3"/>
  <c r="G200" i="3"/>
  <c r="M199" i="3"/>
  <c r="E199" i="3"/>
  <c r="K198" i="3"/>
  <c r="C198" i="3"/>
  <c r="I197" i="3"/>
  <c r="O196" i="3"/>
  <c r="G196" i="3"/>
  <c r="M195" i="3"/>
  <c r="E195" i="3"/>
  <c r="K194" i="3"/>
  <c r="C194" i="3"/>
  <c r="I193" i="3"/>
  <c r="O192" i="3"/>
  <c r="G192" i="3"/>
  <c r="M191" i="3"/>
  <c r="E191" i="3"/>
  <c r="K190" i="3"/>
  <c r="C190" i="3"/>
  <c r="I189" i="3"/>
  <c r="O188" i="3"/>
  <c r="G188" i="3"/>
  <c r="M187" i="3"/>
  <c r="E187" i="3"/>
  <c r="K186" i="3"/>
  <c r="C186" i="3"/>
  <c r="I185" i="3"/>
  <c r="O184" i="3"/>
  <c r="G184" i="3"/>
  <c r="M183" i="3"/>
  <c r="E183" i="3"/>
  <c r="K182" i="3"/>
  <c r="C182" i="3"/>
  <c r="I181" i="3"/>
  <c r="O180" i="3"/>
  <c r="G180" i="3"/>
  <c r="M179" i="3"/>
  <c r="E179" i="3"/>
  <c r="K178" i="3"/>
  <c r="C178" i="3"/>
  <c r="I177" i="3"/>
  <c r="O176" i="3"/>
  <c r="G176" i="3"/>
  <c r="M175" i="3"/>
  <c r="E175" i="3"/>
  <c r="K174" i="3"/>
  <c r="C174" i="3"/>
  <c r="I173" i="3"/>
  <c r="O172" i="3"/>
  <c r="G172" i="3"/>
  <c r="M171" i="3"/>
  <c r="E171" i="3"/>
  <c r="K170" i="3"/>
  <c r="C170" i="3"/>
  <c r="I169" i="3"/>
  <c r="O168" i="3"/>
  <c r="G168" i="3"/>
  <c r="M167" i="3"/>
  <c r="E167" i="3"/>
  <c r="K166" i="3"/>
  <c r="C166" i="3"/>
  <c r="I165" i="3"/>
  <c r="O164" i="3"/>
  <c r="G164" i="3"/>
  <c r="M163" i="3"/>
  <c r="E163" i="3"/>
  <c r="K162" i="3"/>
  <c r="C162" i="3"/>
  <c r="I161" i="3"/>
  <c r="O160" i="3"/>
  <c r="G160" i="3"/>
  <c r="M159" i="3"/>
  <c r="E159" i="3"/>
  <c r="K158" i="3"/>
  <c r="C158" i="3"/>
  <c r="I157" i="3"/>
  <c r="O156" i="3"/>
  <c r="G156" i="3"/>
  <c r="M155" i="3"/>
  <c r="E155" i="3"/>
  <c r="K154" i="3"/>
  <c r="C154" i="3"/>
  <c r="I153" i="3"/>
  <c r="O152" i="3"/>
  <c r="G152" i="3"/>
  <c r="M151" i="3"/>
  <c r="E151" i="3"/>
  <c r="J150" i="3"/>
  <c r="N149" i="3"/>
  <c r="F149" i="3"/>
  <c r="I148" i="3"/>
  <c r="K147" i="3"/>
  <c r="C147" i="3"/>
  <c r="D146" i="3"/>
  <c r="D145" i="3"/>
  <c r="C144" i="3"/>
  <c r="F142" i="3"/>
  <c r="E140" i="3"/>
  <c r="O201" i="3"/>
  <c r="G201" i="3"/>
  <c r="M200" i="3"/>
  <c r="E200" i="3"/>
  <c r="K199" i="3"/>
  <c r="C199" i="3"/>
  <c r="I198" i="3"/>
  <c r="O197" i="3"/>
  <c r="G197" i="3"/>
  <c r="M196" i="3"/>
  <c r="E196" i="3"/>
  <c r="K195" i="3"/>
  <c r="C195" i="3"/>
  <c r="I194" i="3"/>
  <c r="O193" i="3"/>
  <c r="G193" i="3"/>
  <c r="M192" i="3"/>
  <c r="E192" i="3"/>
  <c r="K191" i="3"/>
  <c r="C191" i="3"/>
  <c r="I190" i="3"/>
  <c r="O189" i="3"/>
  <c r="G189" i="3"/>
  <c r="M188" i="3"/>
  <c r="E188" i="3"/>
  <c r="K187" i="3"/>
  <c r="C187" i="3"/>
  <c r="I186" i="3"/>
  <c r="O185" i="3"/>
  <c r="G185" i="3"/>
  <c r="M184" i="3"/>
  <c r="E184" i="3"/>
  <c r="K183" i="3"/>
  <c r="C183" i="3"/>
  <c r="I182" i="3"/>
  <c r="O181" i="3"/>
  <c r="G181" i="3"/>
  <c r="M180" i="3"/>
  <c r="E180" i="3"/>
  <c r="K179" i="3"/>
  <c r="C179" i="3"/>
  <c r="I178" i="3"/>
  <c r="O177" i="3"/>
  <c r="G177" i="3"/>
  <c r="M176" i="3"/>
  <c r="E176" i="3"/>
  <c r="K175" i="3"/>
  <c r="C175" i="3"/>
  <c r="I174" i="3"/>
  <c r="O173" i="3"/>
  <c r="G173" i="3"/>
  <c r="M172" i="3"/>
  <c r="E172" i="3"/>
  <c r="K171" i="3"/>
  <c r="C171" i="3"/>
  <c r="I170" i="3"/>
  <c r="O169" i="3"/>
  <c r="G169" i="3"/>
  <c r="M168" i="3"/>
  <c r="E168" i="3"/>
  <c r="K167" i="3"/>
  <c r="C167" i="3"/>
  <c r="I166" i="3"/>
  <c r="O165" i="3"/>
  <c r="G165" i="3"/>
  <c r="M164" i="3"/>
  <c r="E164" i="3"/>
  <c r="K163" i="3"/>
  <c r="C163" i="3"/>
  <c r="I162" i="3"/>
  <c r="O161" i="3"/>
  <c r="G161" i="3"/>
  <c r="M160" i="3"/>
  <c r="E160" i="3"/>
  <c r="K159" i="3"/>
  <c r="C159" i="3"/>
  <c r="I158" i="3"/>
  <c r="O157" i="3"/>
  <c r="G157" i="3"/>
  <c r="M156" i="3"/>
  <c r="E156" i="3"/>
  <c r="K155" i="3"/>
  <c r="C155" i="3"/>
  <c r="I154" i="3"/>
  <c r="O153" i="3"/>
  <c r="G153" i="3"/>
  <c r="M152" i="3"/>
  <c r="E152" i="3"/>
  <c r="K151" i="3"/>
  <c r="C151" i="3"/>
  <c r="H150" i="3"/>
  <c r="L149" i="3"/>
  <c r="D149" i="3"/>
  <c r="G148" i="3"/>
  <c r="I147" i="3"/>
  <c r="J146" i="3"/>
  <c r="J145" i="3"/>
  <c r="I144" i="3"/>
  <c r="G143" i="3"/>
  <c r="D142" i="3"/>
  <c r="C140" i="3"/>
  <c r="L199" i="3"/>
  <c r="D195" i="3"/>
  <c r="J190" i="3"/>
  <c r="P185" i="3"/>
  <c r="H181" i="3"/>
  <c r="N176" i="3"/>
  <c r="F172" i="3"/>
  <c r="L167" i="3"/>
  <c r="D163" i="3"/>
  <c r="J158" i="3"/>
  <c r="P153" i="3"/>
  <c r="E149" i="3"/>
  <c r="D140" i="3"/>
  <c r="D199" i="3"/>
  <c r="J194" i="3"/>
  <c r="P189" i="3"/>
  <c r="H185" i="3"/>
  <c r="N180" i="3"/>
  <c r="F176" i="3"/>
  <c r="L171" i="3"/>
  <c r="D167" i="3"/>
  <c r="J162" i="3"/>
  <c r="P157" i="3"/>
  <c r="H153" i="3"/>
  <c r="H148" i="3"/>
  <c r="J198" i="3"/>
  <c r="P193" i="3"/>
  <c r="H189" i="3"/>
  <c r="N184" i="3"/>
  <c r="F180" i="3"/>
  <c r="L175" i="3"/>
  <c r="D171" i="3"/>
  <c r="J166" i="3"/>
  <c r="P161" i="3"/>
  <c r="H157" i="3"/>
  <c r="N152" i="3"/>
  <c r="J147" i="3"/>
  <c r="P197" i="3"/>
  <c r="H193" i="3"/>
  <c r="N188" i="3"/>
  <c r="F184" i="3"/>
  <c r="L179" i="3"/>
  <c r="D175" i="3"/>
  <c r="J170" i="3"/>
  <c r="P165" i="3"/>
  <c r="H161" i="3"/>
  <c r="N156" i="3"/>
  <c r="F152" i="3"/>
  <c r="K146" i="3"/>
  <c r="P201" i="3"/>
  <c r="H197" i="3"/>
  <c r="N192" i="3"/>
  <c r="F188" i="3"/>
  <c r="L183" i="3"/>
  <c r="D179" i="3"/>
  <c r="J174" i="3"/>
  <c r="P169" i="3"/>
  <c r="H165" i="3"/>
  <c r="N160" i="3"/>
  <c r="F156" i="3"/>
  <c r="L151" i="3"/>
  <c r="C146" i="3"/>
  <c r="H201" i="3"/>
  <c r="N196" i="3"/>
  <c r="F192" i="3"/>
  <c r="L187" i="3"/>
  <c r="D183" i="3"/>
  <c r="J178" i="3"/>
  <c r="P173" i="3"/>
  <c r="H169" i="3"/>
  <c r="N164" i="3"/>
  <c r="F160" i="3"/>
  <c r="L155" i="3"/>
  <c r="D151" i="3"/>
  <c r="C145" i="3"/>
  <c r="N200" i="3"/>
  <c r="F196" i="3"/>
  <c r="L191" i="3"/>
  <c r="D187" i="3"/>
  <c r="J182" i="3"/>
  <c r="P177" i="3"/>
  <c r="H173" i="3"/>
  <c r="N168" i="3"/>
  <c r="F164" i="3"/>
  <c r="L159" i="3"/>
  <c r="D155" i="3"/>
  <c r="I150" i="3"/>
  <c r="H143" i="3"/>
  <c r="J186" i="3"/>
  <c r="M149" i="3"/>
  <c r="P181" i="3"/>
  <c r="E142" i="3"/>
  <c r="H177" i="3"/>
  <c r="J154" i="3"/>
  <c r="N172" i="3"/>
  <c r="F168" i="3"/>
  <c r="D191" i="3"/>
  <c r="F200" i="3"/>
  <c r="L163" i="3"/>
  <c r="L195" i="3"/>
  <c r="D159" i="3"/>
  <c r="M258" i="2"/>
  <c r="D266" i="2"/>
  <c r="F274" i="2"/>
  <c r="M274" i="2"/>
  <c r="C215" i="2"/>
  <c r="J223" i="2"/>
  <c r="H231" i="2"/>
  <c r="L231" i="2"/>
  <c r="J239" i="2"/>
  <c r="G247" i="2"/>
  <c r="P247" i="2"/>
  <c r="I255" i="2"/>
  <c r="O255" i="2"/>
  <c r="E263" i="2"/>
  <c r="L263" i="2"/>
  <c r="C271" i="2"/>
  <c r="C219" i="2"/>
  <c r="D227" i="2"/>
  <c r="N227" i="2"/>
  <c r="E235" i="2"/>
  <c r="F243" i="2"/>
  <c r="K243" i="2"/>
  <c r="C251" i="2"/>
  <c r="M251" i="2"/>
  <c r="D259" i="2"/>
  <c r="N259" i="2"/>
  <c r="K267" i="2"/>
  <c r="F275" i="2"/>
  <c r="H275" i="2"/>
  <c r="G259" i="5"/>
  <c r="O267" i="5"/>
  <c r="F275" i="5"/>
  <c r="K275" i="5"/>
  <c r="I268" i="2"/>
  <c r="C215" i="5"/>
  <c r="P277" i="5"/>
  <c r="M259" i="5"/>
  <c r="D263" i="4"/>
  <c r="D271" i="4"/>
  <c r="D227" i="4"/>
  <c r="E219" i="4"/>
  <c r="O227" i="4"/>
  <c r="O235" i="4"/>
  <c r="F243" i="4"/>
  <c r="K243" i="4"/>
  <c r="P251" i="4"/>
  <c r="G259" i="4"/>
  <c r="L259" i="4"/>
  <c r="C267" i="4"/>
  <c r="K275" i="4"/>
  <c r="P275" i="4"/>
  <c r="F223" i="4"/>
  <c r="O258" i="3"/>
  <c r="F274" i="3"/>
  <c r="F258" i="3"/>
  <c r="D270" i="3"/>
  <c r="D254" i="3"/>
  <c r="C274" i="3"/>
  <c r="C258" i="3"/>
  <c r="J266" i="3"/>
  <c r="P274" i="3"/>
  <c r="G125" i="5"/>
  <c r="P125" i="5"/>
  <c r="K126" i="5"/>
  <c r="F202" i="5"/>
  <c r="H202" i="3"/>
  <c r="O202" i="5"/>
  <c r="J202" i="3"/>
  <c r="P125" i="2"/>
  <c r="E64" i="2"/>
  <c r="E72" i="2"/>
  <c r="E80" i="2"/>
  <c r="E88" i="2"/>
  <c r="E96" i="2"/>
  <c r="E104" i="2"/>
  <c r="E112" i="2"/>
  <c r="E120" i="2"/>
  <c r="D65" i="2"/>
  <c r="D73" i="2"/>
  <c r="D81" i="2"/>
  <c r="D89" i="2"/>
  <c r="D97" i="2"/>
  <c r="D105" i="2"/>
  <c r="D113" i="2"/>
  <c r="D121" i="2"/>
  <c r="C63" i="2"/>
  <c r="C71" i="2"/>
  <c r="C79" i="2"/>
  <c r="C87" i="2"/>
  <c r="C95" i="2"/>
  <c r="C103" i="2"/>
  <c r="C111" i="2"/>
  <c r="C119" i="2"/>
  <c r="E65" i="2"/>
  <c r="E73" i="2"/>
  <c r="E81" i="2"/>
  <c r="E89" i="2"/>
  <c r="E97" i="2"/>
  <c r="E105" i="2"/>
  <c r="E113" i="2"/>
  <c r="E121" i="2"/>
  <c r="D66" i="2"/>
  <c r="D74" i="2"/>
  <c r="D82" i="2"/>
  <c r="D90" i="2"/>
  <c r="D98" i="2"/>
  <c r="D106" i="2"/>
  <c r="D114" i="2"/>
  <c r="D122" i="2"/>
  <c r="C64" i="2"/>
  <c r="C72" i="2"/>
  <c r="C80" i="2"/>
  <c r="C88" i="2"/>
  <c r="C96" i="2"/>
  <c r="C104" i="2"/>
  <c r="C112" i="2"/>
  <c r="C120" i="2"/>
  <c r="E66" i="2"/>
  <c r="E74" i="2"/>
  <c r="E82" i="2"/>
  <c r="E90" i="2"/>
  <c r="E98" i="2"/>
  <c r="E106" i="2"/>
  <c r="E114" i="2"/>
  <c r="E122" i="2"/>
  <c r="D67" i="2"/>
  <c r="D75" i="2"/>
  <c r="D83" i="2"/>
  <c r="D91" i="2"/>
  <c r="D99" i="2"/>
  <c r="D107" i="2"/>
  <c r="D115" i="2"/>
  <c r="D123" i="2"/>
  <c r="C65" i="2"/>
  <c r="C73" i="2"/>
  <c r="C81" i="2"/>
  <c r="C89" i="2"/>
  <c r="C97" i="2"/>
  <c r="C105" i="2"/>
  <c r="C113" i="2"/>
  <c r="C121" i="2"/>
  <c r="E67" i="2"/>
  <c r="E75" i="2"/>
  <c r="E83" i="2"/>
  <c r="E91" i="2"/>
  <c r="E99" i="2"/>
  <c r="E107" i="2"/>
  <c r="E115" i="2"/>
  <c r="E123" i="2"/>
  <c r="D68" i="2"/>
  <c r="D76" i="2"/>
  <c r="D84" i="2"/>
  <c r="D92" i="2"/>
  <c r="D100" i="2"/>
  <c r="D108" i="2"/>
  <c r="D116" i="2"/>
  <c r="D124" i="2"/>
  <c r="C66" i="2"/>
  <c r="C74" i="2"/>
  <c r="C82" i="2"/>
  <c r="C90" i="2"/>
  <c r="C98" i="2"/>
  <c r="C106" i="2"/>
  <c r="C114" i="2"/>
  <c r="C122" i="2"/>
  <c r="E68" i="2"/>
  <c r="E76" i="2"/>
  <c r="E84" i="2"/>
  <c r="E92" i="2"/>
  <c r="E100" i="2"/>
  <c r="E108" i="2"/>
  <c r="E116" i="2"/>
  <c r="E124" i="2"/>
  <c r="D69" i="2"/>
  <c r="D77" i="2"/>
  <c r="D85" i="2"/>
  <c r="D93" i="2"/>
  <c r="D101" i="2"/>
  <c r="D109" i="2"/>
  <c r="D117" i="2"/>
  <c r="C67" i="2"/>
  <c r="C75" i="2"/>
  <c r="C83" i="2"/>
  <c r="C91" i="2"/>
  <c r="C99" i="2"/>
  <c r="C107" i="2"/>
  <c r="C115" i="2"/>
  <c r="C123" i="2"/>
  <c r="E69" i="2"/>
  <c r="E77" i="2"/>
  <c r="E85" i="2"/>
  <c r="E93" i="2"/>
  <c r="E101" i="2"/>
  <c r="E109" i="2"/>
  <c r="E117" i="2"/>
  <c r="D70" i="2"/>
  <c r="D78" i="2"/>
  <c r="D86" i="2"/>
  <c r="D94" i="2"/>
  <c r="D102" i="2"/>
  <c r="D110" i="2"/>
  <c r="D118" i="2"/>
  <c r="C68" i="2"/>
  <c r="C76" i="2"/>
  <c r="C84" i="2"/>
  <c r="C92" i="2"/>
  <c r="C100" i="2"/>
  <c r="C108" i="2"/>
  <c r="C116" i="2"/>
  <c r="C124" i="2"/>
  <c r="E70" i="2"/>
  <c r="E78" i="2"/>
  <c r="E86" i="2"/>
  <c r="E94" i="2"/>
  <c r="E102" i="2"/>
  <c r="E110" i="2"/>
  <c r="E118" i="2"/>
  <c r="D63" i="2"/>
  <c r="D71" i="2"/>
  <c r="D79" i="2"/>
  <c r="D87" i="2"/>
  <c r="D95" i="2"/>
  <c r="D103" i="2"/>
  <c r="D111" i="2"/>
  <c r="D119" i="2"/>
  <c r="C61" i="2"/>
  <c r="C69" i="2"/>
  <c r="C77" i="2"/>
  <c r="C85" i="2"/>
  <c r="C93" i="2"/>
  <c r="C101" i="2"/>
  <c r="C109" i="2"/>
  <c r="C117" i="2"/>
  <c r="E71" i="2"/>
  <c r="E79" i="2"/>
  <c r="E87" i="2"/>
  <c r="E95" i="2"/>
  <c r="E103" i="2"/>
  <c r="E111" i="2"/>
  <c r="E119" i="2"/>
  <c r="D64" i="2"/>
  <c r="D72" i="2"/>
  <c r="D80" i="2"/>
  <c r="D88" i="2"/>
  <c r="D96" i="2"/>
  <c r="D104" i="2"/>
  <c r="D112" i="2"/>
  <c r="D120" i="2"/>
  <c r="C62" i="2"/>
  <c r="C70" i="2"/>
  <c r="C78" i="2"/>
  <c r="C86" i="2"/>
  <c r="C94" i="2"/>
  <c r="C102" i="2"/>
  <c r="C110" i="2"/>
  <c r="C118" i="2"/>
  <c r="I124" i="2"/>
  <c r="L123" i="2"/>
  <c r="O122" i="2"/>
  <c r="G122" i="2"/>
  <c r="J121" i="2"/>
  <c r="M120" i="2"/>
  <c r="P119" i="2"/>
  <c r="H119" i="2"/>
  <c r="K118" i="2"/>
  <c r="N117" i="2"/>
  <c r="F117" i="2"/>
  <c r="I116" i="2"/>
  <c r="L115" i="2"/>
  <c r="O114" i="2"/>
  <c r="G114" i="2"/>
  <c r="J113" i="2"/>
  <c r="M112" i="2"/>
  <c r="P111" i="2"/>
  <c r="H111" i="2"/>
  <c r="K110" i="2"/>
  <c r="N109" i="2"/>
  <c r="F109" i="2"/>
  <c r="I108" i="2"/>
  <c r="L107" i="2"/>
  <c r="O106" i="2"/>
  <c r="G106" i="2"/>
  <c r="J105" i="2"/>
  <c r="M104" i="2"/>
  <c r="P124" i="2"/>
  <c r="H124" i="2"/>
  <c r="K123" i="2"/>
  <c r="N122" i="2"/>
  <c r="F122" i="2"/>
  <c r="I121" i="2"/>
  <c r="L120" i="2"/>
  <c r="O119" i="2"/>
  <c r="G119" i="2"/>
  <c r="J118" i="2"/>
  <c r="M117" i="2"/>
  <c r="P116" i="2"/>
  <c r="H116" i="2"/>
  <c r="K115" i="2"/>
  <c r="N114" i="2"/>
  <c r="F114" i="2"/>
  <c r="I113" i="2"/>
  <c r="L112" i="2"/>
  <c r="O111" i="2"/>
  <c r="G111" i="2"/>
  <c r="J110" i="2"/>
  <c r="M109" i="2"/>
  <c r="P108" i="2"/>
  <c r="H108" i="2"/>
  <c r="K107" i="2"/>
  <c r="N106" i="2"/>
  <c r="F106" i="2"/>
  <c r="I105" i="2"/>
  <c r="L104" i="2"/>
  <c r="O103" i="2"/>
  <c r="G103" i="2"/>
  <c r="J102" i="2"/>
  <c r="M101" i="2"/>
  <c r="P100" i="2"/>
  <c r="H100" i="2"/>
  <c r="K99" i="2"/>
  <c r="N98" i="2"/>
  <c r="F98" i="2"/>
  <c r="I97" i="2"/>
  <c r="O124" i="2"/>
  <c r="G124" i="2"/>
  <c r="J123" i="2"/>
  <c r="M122" i="2"/>
  <c r="P121" i="2"/>
  <c r="H121" i="2"/>
  <c r="K120" i="2"/>
  <c r="N119" i="2"/>
  <c r="F119" i="2"/>
  <c r="I118" i="2"/>
  <c r="L117" i="2"/>
  <c r="O116" i="2"/>
  <c r="G116" i="2"/>
  <c r="J115" i="2"/>
  <c r="M114" i="2"/>
  <c r="P113" i="2"/>
  <c r="H113" i="2"/>
  <c r="K112" i="2"/>
  <c r="N111" i="2"/>
  <c r="F111" i="2"/>
  <c r="I110" i="2"/>
  <c r="L109" i="2"/>
  <c r="O108" i="2"/>
  <c r="G108" i="2"/>
  <c r="J107" i="2"/>
  <c r="M106" i="2"/>
  <c r="P105" i="2"/>
  <c r="H105" i="2"/>
  <c r="K104" i="2"/>
  <c r="N103" i="2"/>
  <c r="F103" i="2"/>
  <c r="I102" i="2"/>
  <c r="L101" i="2"/>
  <c r="O100" i="2"/>
  <c r="G100" i="2"/>
  <c r="J99" i="2"/>
  <c r="M98" i="2"/>
  <c r="P97" i="2"/>
  <c r="H97" i="2"/>
  <c r="K96" i="2"/>
  <c r="N95" i="2"/>
  <c r="F95" i="2"/>
  <c r="I94" i="2"/>
  <c r="L93" i="2"/>
  <c r="O92" i="2"/>
  <c r="G92" i="2"/>
  <c r="J91" i="2"/>
  <c r="M90" i="2"/>
  <c r="P89" i="2"/>
  <c r="H89" i="2"/>
  <c r="K88" i="2"/>
  <c r="N87" i="2"/>
  <c r="F87" i="2"/>
  <c r="I86" i="2"/>
  <c r="L85" i="2"/>
  <c r="O84" i="2"/>
  <c r="G84" i="2"/>
  <c r="J83" i="2"/>
  <c r="M82" i="2"/>
  <c r="P81" i="2"/>
  <c r="H81" i="2"/>
  <c r="K80" i="2"/>
  <c r="N79" i="2"/>
  <c r="F79" i="2"/>
  <c r="I78" i="2"/>
  <c r="L77" i="2"/>
  <c r="O76" i="2"/>
  <c r="G76" i="2"/>
  <c r="J75" i="2"/>
  <c r="M74" i="2"/>
  <c r="O73" i="2"/>
  <c r="G73" i="2"/>
  <c r="H72" i="2"/>
  <c r="H71" i="2"/>
  <c r="G70" i="2"/>
  <c r="N124" i="2"/>
  <c r="F124" i="2"/>
  <c r="I123" i="2"/>
  <c r="L122" i="2"/>
  <c r="O121" i="2"/>
  <c r="G121" i="2"/>
  <c r="J120" i="2"/>
  <c r="M119" i="2"/>
  <c r="P118" i="2"/>
  <c r="H118" i="2"/>
  <c r="K117" i="2"/>
  <c r="N116" i="2"/>
  <c r="F116" i="2"/>
  <c r="I115" i="2"/>
  <c r="L114" i="2"/>
  <c r="O113" i="2"/>
  <c r="G113" i="2"/>
  <c r="J112" i="2"/>
  <c r="M111" i="2"/>
  <c r="P110" i="2"/>
  <c r="H110" i="2"/>
  <c r="K109" i="2"/>
  <c r="N108" i="2"/>
  <c r="F108" i="2"/>
  <c r="I107" i="2"/>
  <c r="L106" i="2"/>
  <c r="O105" i="2"/>
  <c r="G105" i="2"/>
  <c r="J104" i="2"/>
  <c r="M103" i="2"/>
  <c r="P102" i="2"/>
  <c r="H102" i="2"/>
  <c r="M124" i="2"/>
  <c r="P123" i="2"/>
  <c r="H123" i="2"/>
  <c r="K122" i="2"/>
  <c r="N121" i="2"/>
  <c r="F121" i="2"/>
  <c r="I120" i="2"/>
  <c r="L119" i="2"/>
  <c r="O118" i="2"/>
  <c r="G118" i="2"/>
  <c r="J117" i="2"/>
  <c r="M116" i="2"/>
  <c r="P115" i="2"/>
  <c r="H115" i="2"/>
  <c r="K114" i="2"/>
  <c r="N113" i="2"/>
  <c r="F113" i="2"/>
  <c r="I112" i="2"/>
  <c r="L111" i="2"/>
  <c r="O110" i="2"/>
  <c r="G110" i="2"/>
  <c r="J109" i="2"/>
  <c r="M108" i="2"/>
  <c r="P107" i="2"/>
  <c r="H107" i="2"/>
  <c r="K106" i="2"/>
  <c r="N105" i="2"/>
  <c r="F105" i="2"/>
  <c r="I104" i="2"/>
  <c r="L103" i="2"/>
  <c r="O102" i="2"/>
  <c r="G102" i="2"/>
  <c r="J101" i="2"/>
  <c r="M100" i="2"/>
  <c r="P99" i="2"/>
  <c r="H99" i="2"/>
  <c r="K98" i="2"/>
  <c r="N97" i="2"/>
  <c r="F97" i="2"/>
  <c r="I96" i="2"/>
  <c r="L95" i="2"/>
  <c r="O94" i="2"/>
  <c r="G94" i="2"/>
  <c r="J93" i="2"/>
  <c r="M92" i="2"/>
  <c r="P91" i="2"/>
  <c r="H91" i="2"/>
  <c r="K90" i="2"/>
  <c r="N89" i="2"/>
  <c r="F89" i="2"/>
  <c r="I88" i="2"/>
  <c r="L87" i="2"/>
  <c r="O86" i="2"/>
  <c r="G86" i="2"/>
  <c r="J85" i="2"/>
  <c r="M84" i="2"/>
  <c r="P83" i="2"/>
  <c r="H83" i="2"/>
  <c r="K82" i="2"/>
  <c r="N81" i="2"/>
  <c r="F81" i="2"/>
  <c r="I80" i="2"/>
  <c r="L79" i="2"/>
  <c r="O78" i="2"/>
  <c r="G78" i="2"/>
  <c r="J77" i="2"/>
  <c r="M76" i="2"/>
  <c r="P75" i="2"/>
  <c r="H75" i="2"/>
  <c r="K74" i="2"/>
  <c r="M73" i="2"/>
  <c r="N72" i="2"/>
  <c r="F72" i="2"/>
  <c r="F71" i="2"/>
  <c r="L124" i="2"/>
  <c r="O123" i="2"/>
  <c r="G123" i="2"/>
  <c r="J122" i="2"/>
  <c r="M121" i="2"/>
  <c r="P120" i="2"/>
  <c r="H120" i="2"/>
  <c r="K119" i="2"/>
  <c r="N118" i="2"/>
  <c r="F118" i="2"/>
  <c r="I117" i="2"/>
  <c r="L116" i="2"/>
  <c r="O115" i="2"/>
  <c r="G115" i="2"/>
  <c r="J114" i="2"/>
  <c r="M113" i="2"/>
  <c r="P112" i="2"/>
  <c r="H112" i="2"/>
  <c r="K111" i="2"/>
  <c r="N110" i="2"/>
  <c r="F110" i="2"/>
  <c r="I109" i="2"/>
  <c r="L108" i="2"/>
  <c r="O107" i="2"/>
  <c r="G107" i="2"/>
  <c r="J106" i="2"/>
  <c r="M105" i="2"/>
  <c r="P104" i="2"/>
  <c r="H104" i="2"/>
  <c r="K103" i="2"/>
  <c r="N102" i="2"/>
  <c r="F102" i="2"/>
  <c r="I101" i="2"/>
  <c r="L100" i="2"/>
  <c r="O99" i="2"/>
  <c r="G99" i="2"/>
  <c r="J98" i="2"/>
  <c r="M97" i="2"/>
  <c r="P96" i="2"/>
  <c r="H96" i="2"/>
  <c r="K95" i="2"/>
  <c r="N94" i="2"/>
  <c r="F94" i="2"/>
  <c r="I93" i="2"/>
  <c r="L92" i="2"/>
  <c r="O91" i="2"/>
  <c r="G91" i="2"/>
  <c r="J90" i="2"/>
  <c r="M89" i="2"/>
  <c r="P88" i="2"/>
  <c r="H88" i="2"/>
  <c r="K87" i="2"/>
  <c r="N86" i="2"/>
  <c r="F86" i="2"/>
  <c r="I85" i="2"/>
  <c r="L84" i="2"/>
  <c r="O83" i="2"/>
  <c r="G83" i="2"/>
  <c r="J82" i="2"/>
  <c r="M81" i="2"/>
  <c r="P80" i="2"/>
  <c r="H80" i="2"/>
  <c r="K79" i="2"/>
  <c r="N78" i="2"/>
  <c r="F78" i="2"/>
  <c r="I77" i="2"/>
  <c r="L76" i="2"/>
  <c r="O75" i="2"/>
  <c r="G75" i="2"/>
  <c r="J74" i="2"/>
  <c r="L73" i="2"/>
  <c r="M72" i="2"/>
  <c r="M71" i="2"/>
  <c r="L70" i="2"/>
  <c r="J69" i="2"/>
  <c r="G68" i="2"/>
  <c r="K124" i="2"/>
  <c r="N123" i="2"/>
  <c r="F123" i="2"/>
  <c r="I122" i="2"/>
  <c r="L121" i="2"/>
  <c r="O120" i="2"/>
  <c r="G120" i="2"/>
  <c r="J119" i="2"/>
  <c r="M118" i="2"/>
  <c r="P117" i="2"/>
  <c r="H117" i="2"/>
  <c r="K116" i="2"/>
  <c r="N115" i="2"/>
  <c r="F115" i="2"/>
  <c r="I114" i="2"/>
  <c r="L113" i="2"/>
  <c r="O112" i="2"/>
  <c r="G112" i="2"/>
  <c r="J111" i="2"/>
  <c r="M110" i="2"/>
  <c r="P109" i="2"/>
  <c r="H109" i="2"/>
  <c r="K108" i="2"/>
  <c r="N107" i="2"/>
  <c r="F107" i="2"/>
  <c r="I106" i="2"/>
  <c r="L105" i="2"/>
  <c r="O104" i="2"/>
  <c r="G104" i="2"/>
  <c r="J103" i="2"/>
  <c r="M102" i="2"/>
  <c r="P101" i="2"/>
  <c r="H101" i="2"/>
  <c r="K100" i="2"/>
  <c r="N99" i="2"/>
  <c r="F99" i="2"/>
  <c r="I98" i="2"/>
  <c r="L97" i="2"/>
  <c r="O96" i="2"/>
  <c r="G96" i="2"/>
  <c r="J95" i="2"/>
  <c r="M94" i="2"/>
  <c r="P93" i="2"/>
  <c r="H93" i="2"/>
  <c r="K92" i="2"/>
  <c r="N91" i="2"/>
  <c r="F91" i="2"/>
  <c r="I90" i="2"/>
  <c r="L89" i="2"/>
  <c r="O88" i="2"/>
  <c r="G88" i="2"/>
  <c r="J87" i="2"/>
  <c r="M86" i="2"/>
  <c r="P85" i="2"/>
  <c r="H85" i="2"/>
  <c r="K84" i="2"/>
  <c r="N83" i="2"/>
  <c r="F83" i="2"/>
  <c r="I82" i="2"/>
  <c r="L81" i="2"/>
  <c r="O80" i="2"/>
  <c r="G80" i="2"/>
  <c r="J79" i="2"/>
  <c r="M78" i="2"/>
  <c r="P77" i="2"/>
  <c r="H77" i="2"/>
  <c r="K76" i="2"/>
  <c r="N75" i="2"/>
  <c r="F75" i="2"/>
  <c r="I74" i="2"/>
  <c r="K73" i="2"/>
  <c r="L72" i="2"/>
  <c r="L71" i="2"/>
  <c r="K70" i="2"/>
  <c r="I119" i="2"/>
  <c r="K113" i="2"/>
  <c r="M107" i="2"/>
  <c r="H103" i="2"/>
  <c r="N100" i="2"/>
  <c r="O98" i="2"/>
  <c r="N96" i="2"/>
  <c r="I95" i="2"/>
  <c r="O93" i="2"/>
  <c r="J92" i="2"/>
  <c r="P90" i="2"/>
  <c r="K89" i="2"/>
  <c r="F88" i="2"/>
  <c r="L86" i="2"/>
  <c r="G85" i="2"/>
  <c r="M83" i="2"/>
  <c r="H82" i="2"/>
  <c r="N80" i="2"/>
  <c r="I79" i="2"/>
  <c r="O77" i="2"/>
  <c r="J76" i="2"/>
  <c r="P74" i="2"/>
  <c r="J73" i="2"/>
  <c r="K71" i="2"/>
  <c r="K69" i="2"/>
  <c r="F68" i="2"/>
  <c r="G65" i="2"/>
  <c r="F101" i="2"/>
  <c r="O89" i="2"/>
  <c r="M79" i="2"/>
  <c r="F70" i="2"/>
  <c r="J124" i="2"/>
  <c r="L118" i="2"/>
  <c r="N112" i="2"/>
  <c r="P106" i="2"/>
  <c r="L102" i="2"/>
  <c r="J100" i="2"/>
  <c r="L98" i="2"/>
  <c r="M96" i="2"/>
  <c r="H95" i="2"/>
  <c r="N93" i="2"/>
  <c r="I92" i="2"/>
  <c r="O90" i="2"/>
  <c r="J89" i="2"/>
  <c r="P87" i="2"/>
  <c r="K86" i="2"/>
  <c r="F85" i="2"/>
  <c r="L83" i="2"/>
  <c r="G82" i="2"/>
  <c r="M80" i="2"/>
  <c r="H79" i="2"/>
  <c r="N77" i="2"/>
  <c r="I76" i="2"/>
  <c r="O74" i="2"/>
  <c r="I73" i="2"/>
  <c r="J71" i="2"/>
  <c r="I69" i="2"/>
  <c r="I67" i="2"/>
  <c r="F65" i="2"/>
  <c r="J108" i="2"/>
  <c r="H94" i="2"/>
  <c r="K85" i="2"/>
  <c r="N76" i="2"/>
  <c r="F66" i="2"/>
  <c r="M123" i="2"/>
  <c r="O117" i="2"/>
  <c r="F112" i="2"/>
  <c r="H106" i="2"/>
  <c r="K102" i="2"/>
  <c r="I100" i="2"/>
  <c r="H98" i="2"/>
  <c r="L96" i="2"/>
  <c r="G95" i="2"/>
  <c r="M93" i="2"/>
  <c r="H92" i="2"/>
  <c r="N90" i="2"/>
  <c r="I89" i="2"/>
  <c r="O87" i="2"/>
  <c r="J86" i="2"/>
  <c r="P84" i="2"/>
  <c r="K83" i="2"/>
  <c r="F82" i="2"/>
  <c r="L80" i="2"/>
  <c r="G79" i="2"/>
  <c r="M77" i="2"/>
  <c r="H76" i="2"/>
  <c r="N74" i="2"/>
  <c r="H73" i="2"/>
  <c r="I71" i="2"/>
  <c r="H69" i="2"/>
  <c r="H67" i="2"/>
  <c r="F64" i="2"/>
  <c r="I103" i="2"/>
  <c r="N92" i="2"/>
  <c r="F84" i="2"/>
  <c r="I75" i="2"/>
  <c r="P122" i="2"/>
  <c r="G117" i="2"/>
  <c r="I111" i="2"/>
  <c r="K105" i="2"/>
  <c r="O101" i="2"/>
  <c r="F100" i="2"/>
  <c r="G98" i="2"/>
  <c r="J96" i="2"/>
  <c r="P94" i="2"/>
  <c r="K93" i="2"/>
  <c r="F92" i="2"/>
  <c r="L90" i="2"/>
  <c r="G89" i="2"/>
  <c r="M87" i="2"/>
  <c r="H86" i="2"/>
  <c r="N84" i="2"/>
  <c r="I83" i="2"/>
  <c r="O81" i="2"/>
  <c r="J80" i="2"/>
  <c r="P78" i="2"/>
  <c r="K77" i="2"/>
  <c r="F76" i="2"/>
  <c r="L74" i="2"/>
  <c r="F73" i="2"/>
  <c r="G71" i="2"/>
  <c r="G69" i="2"/>
  <c r="G67" i="2"/>
  <c r="E63" i="2"/>
  <c r="H122" i="2"/>
  <c r="J116" i="2"/>
  <c r="L110" i="2"/>
  <c r="N104" i="2"/>
  <c r="N101" i="2"/>
  <c r="M99" i="2"/>
  <c r="O97" i="2"/>
  <c r="F96" i="2"/>
  <c r="L94" i="2"/>
  <c r="G93" i="2"/>
  <c r="M91" i="2"/>
  <c r="H90" i="2"/>
  <c r="N88" i="2"/>
  <c r="I87" i="2"/>
  <c r="O85" i="2"/>
  <c r="J84" i="2"/>
  <c r="P82" i="2"/>
  <c r="K81" i="2"/>
  <c r="F80" i="2"/>
  <c r="L78" i="2"/>
  <c r="G77" i="2"/>
  <c r="M75" i="2"/>
  <c r="H74" i="2"/>
  <c r="K72" i="2"/>
  <c r="J70" i="2"/>
  <c r="F69" i="2"/>
  <c r="F67" i="2"/>
  <c r="D62" i="2"/>
  <c r="P98" i="2"/>
  <c r="J88" i="2"/>
  <c r="G81" i="2"/>
  <c r="G72" i="2"/>
  <c r="K121" i="2"/>
  <c r="M115" i="2"/>
  <c r="O109" i="2"/>
  <c r="F104" i="2"/>
  <c r="K101" i="2"/>
  <c r="L99" i="2"/>
  <c r="K97" i="2"/>
  <c r="P95" i="2"/>
  <c r="K94" i="2"/>
  <c r="F93" i="2"/>
  <c r="L91" i="2"/>
  <c r="G90" i="2"/>
  <c r="M88" i="2"/>
  <c r="H87" i="2"/>
  <c r="N85" i="2"/>
  <c r="I84" i="2"/>
  <c r="O82" i="2"/>
  <c r="J81" i="2"/>
  <c r="P79" i="2"/>
  <c r="K78" i="2"/>
  <c r="F77" i="2"/>
  <c r="L75" i="2"/>
  <c r="G74" i="2"/>
  <c r="J72" i="2"/>
  <c r="I70" i="2"/>
  <c r="J68" i="2"/>
  <c r="H66" i="2"/>
  <c r="F120" i="2"/>
  <c r="G97" i="2"/>
  <c r="I91" i="2"/>
  <c r="L82" i="2"/>
  <c r="N73" i="2"/>
  <c r="N120" i="2"/>
  <c r="P114" i="2"/>
  <c r="G109" i="2"/>
  <c r="P103" i="2"/>
  <c r="G101" i="2"/>
  <c r="I99" i="2"/>
  <c r="J97" i="2"/>
  <c r="O95" i="2"/>
  <c r="J94" i="2"/>
  <c r="P92" i="2"/>
  <c r="K91" i="2"/>
  <c r="F90" i="2"/>
  <c r="L88" i="2"/>
  <c r="G87" i="2"/>
  <c r="M85" i="2"/>
  <c r="H84" i="2"/>
  <c r="N82" i="2"/>
  <c r="I81" i="2"/>
  <c r="O79" i="2"/>
  <c r="J78" i="2"/>
  <c r="P76" i="2"/>
  <c r="K75" i="2"/>
  <c r="F74" i="2"/>
  <c r="I72" i="2"/>
  <c r="H70" i="2"/>
  <c r="I68" i="2"/>
  <c r="G66" i="2"/>
  <c r="H114" i="2"/>
  <c r="M95" i="2"/>
  <c r="P86" i="2"/>
  <c r="H78" i="2"/>
  <c r="H68" i="2"/>
  <c r="J224" i="2"/>
  <c r="C232" i="2"/>
  <c r="E240" i="2"/>
  <c r="N240" i="2"/>
  <c r="C248" i="2"/>
  <c r="E256" i="2"/>
  <c r="N256" i="2"/>
  <c r="G264" i="2"/>
  <c r="K272" i="2"/>
  <c r="P272" i="2"/>
  <c r="E222" i="2"/>
  <c r="D217" i="2"/>
  <c r="K225" i="2"/>
  <c r="I233" i="2"/>
  <c r="H241" i="2"/>
  <c r="L241" i="2"/>
  <c r="I249" i="2"/>
  <c r="H257" i="2"/>
  <c r="L257" i="2"/>
  <c r="I265" i="2"/>
  <c r="F273" i="2"/>
  <c r="P273" i="2"/>
  <c r="D256" i="2"/>
  <c r="C144" i="2"/>
  <c r="C152" i="2"/>
  <c r="C160" i="2"/>
  <c r="C168" i="2"/>
  <c r="C176" i="2"/>
  <c r="C184" i="2"/>
  <c r="C192" i="2"/>
  <c r="C200" i="2"/>
  <c r="C137" i="2"/>
  <c r="C145" i="2"/>
  <c r="C153" i="2"/>
  <c r="C161" i="2"/>
  <c r="C169" i="2"/>
  <c r="C177" i="2"/>
  <c r="C185" i="2"/>
  <c r="C193" i="2"/>
  <c r="C138" i="2"/>
  <c r="C146" i="2"/>
  <c r="C154" i="2"/>
  <c r="C162" i="2"/>
  <c r="C170" i="2"/>
  <c r="C178" i="2"/>
  <c r="C186" i="2"/>
  <c r="C194" i="2"/>
  <c r="C140" i="2"/>
  <c r="C148" i="2"/>
  <c r="C156" i="2"/>
  <c r="C164" i="2"/>
  <c r="C172" i="2"/>
  <c r="C180" i="2"/>
  <c r="C188" i="2"/>
  <c r="C196" i="2"/>
  <c r="C141" i="2"/>
  <c r="C149" i="2"/>
  <c r="C157" i="2"/>
  <c r="C165" i="2"/>
  <c r="C173" i="2"/>
  <c r="C181" i="2"/>
  <c r="C189" i="2"/>
  <c r="C197" i="2"/>
  <c r="C142" i="2"/>
  <c r="C150" i="2"/>
  <c r="C158" i="2"/>
  <c r="C166" i="2"/>
  <c r="C174" i="2"/>
  <c r="C182" i="2"/>
  <c r="C190" i="2"/>
  <c r="C198" i="2"/>
  <c r="C163" i="2"/>
  <c r="C195" i="2"/>
  <c r="E202" i="2"/>
  <c r="M202" i="2"/>
  <c r="C167" i="2"/>
  <c r="C199" i="2"/>
  <c r="C139" i="2"/>
  <c r="C171" i="2"/>
  <c r="C143" i="2"/>
  <c r="C175" i="2"/>
  <c r="H202" i="2"/>
  <c r="P202" i="2"/>
  <c r="C147" i="2"/>
  <c r="C179" i="2"/>
  <c r="F201" i="2"/>
  <c r="I202" i="2"/>
  <c r="C151" i="2"/>
  <c r="C183" i="2"/>
  <c r="C155" i="2"/>
  <c r="C187" i="2"/>
  <c r="C159" i="2"/>
  <c r="C191" i="2"/>
  <c r="L202" i="2"/>
  <c r="O200" i="2"/>
  <c r="G200" i="2"/>
  <c r="L199" i="2"/>
  <c r="D199" i="2"/>
  <c r="I198" i="2"/>
  <c r="N197" i="2"/>
  <c r="F197" i="2"/>
  <c r="K196" i="2"/>
  <c r="P195" i="2"/>
  <c r="H195" i="2"/>
  <c r="M194" i="2"/>
  <c r="E194" i="2"/>
  <c r="J193" i="2"/>
  <c r="O192" i="2"/>
  <c r="G192" i="2"/>
  <c r="L191" i="2"/>
  <c r="D191" i="2"/>
  <c r="I190" i="2"/>
  <c r="N189" i="2"/>
  <c r="F189" i="2"/>
  <c r="K188" i="2"/>
  <c r="P187" i="2"/>
  <c r="H187" i="2"/>
  <c r="M186" i="2"/>
  <c r="M200" i="2"/>
  <c r="E200" i="2"/>
  <c r="J199" i="2"/>
  <c r="O198" i="2"/>
  <c r="G198" i="2"/>
  <c r="L197" i="2"/>
  <c r="D197" i="2"/>
  <c r="I196" i="2"/>
  <c r="N195" i="2"/>
  <c r="F195" i="2"/>
  <c r="K194" i="2"/>
  <c r="P193" i="2"/>
  <c r="H193" i="2"/>
  <c r="M192" i="2"/>
  <c r="E192" i="2"/>
  <c r="J191" i="2"/>
  <c r="O190" i="2"/>
  <c r="G190" i="2"/>
  <c r="L189" i="2"/>
  <c r="D189" i="2"/>
  <c r="I188" i="2"/>
  <c r="N187" i="2"/>
  <c r="F187" i="2"/>
  <c r="K186" i="2"/>
  <c r="P185" i="2"/>
  <c r="H185" i="2"/>
  <c r="M184" i="2"/>
  <c r="E184" i="2"/>
  <c r="J183" i="2"/>
  <c r="O182" i="2"/>
  <c r="K200" i="2"/>
  <c r="P199" i="2"/>
  <c r="H199" i="2"/>
  <c r="M198" i="2"/>
  <c r="E198" i="2"/>
  <c r="J197" i="2"/>
  <c r="O196" i="2"/>
  <c r="G196" i="2"/>
  <c r="L195" i="2"/>
  <c r="D195" i="2"/>
  <c r="I194" i="2"/>
  <c r="N193" i="2"/>
  <c r="F193" i="2"/>
  <c r="K192" i="2"/>
  <c r="P191" i="2"/>
  <c r="H191" i="2"/>
  <c r="M190" i="2"/>
  <c r="E190" i="2"/>
  <c r="J189" i="2"/>
  <c r="O188" i="2"/>
  <c r="G188" i="2"/>
  <c r="L187" i="2"/>
  <c r="D187" i="2"/>
  <c r="J200" i="2"/>
  <c r="O199" i="2"/>
  <c r="G199" i="2"/>
  <c r="L198" i="2"/>
  <c r="D198" i="2"/>
  <c r="I197" i="2"/>
  <c r="N196" i="2"/>
  <c r="F196" i="2"/>
  <c r="K195" i="2"/>
  <c r="P194" i="2"/>
  <c r="H194" i="2"/>
  <c r="M193" i="2"/>
  <c r="E193" i="2"/>
  <c r="J192" i="2"/>
  <c r="O191" i="2"/>
  <c r="G191" i="2"/>
  <c r="L190" i="2"/>
  <c r="D190" i="2"/>
  <c r="I189" i="2"/>
  <c r="N188" i="2"/>
  <c r="F188" i="2"/>
  <c r="K187" i="2"/>
  <c r="P186" i="2"/>
  <c r="H186" i="2"/>
  <c r="M185" i="2"/>
  <c r="E185" i="2"/>
  <c r="J184" i="2"/>
  <c r="O183" i="2"/>
  <c r="G183" i="2"/>
  <c r="L182" i="2"/>
  <c r="P200" i="2"/>
  <c r="H200" i="2"/>
  <c r="M199" i="2"/>
  <c r="E199" i="2"/>
  <c r="J198" i="2"/>
  <c r="O197" i="2"/>
  <c r="G197" i="2"/>
  <c r="L196" i="2"/>
  <c r="D196" i="2"/>
  <c r="I195" i="2"/>
  <c r="N194" i="2"/>
  <c r="F194" i="2"/>
  <c r="K193" i="2"/>
  <c r="P192" i="2"/>
  <c r="H192" i="2"/>
  <c r="M191" i="2"/>
  <c r="E191" i="2"/>
  <c r="J190" i="2"/>
  <c r="O189" i="2"/>
  <c r="G189" i="2"/>
  <c r="L188" i="2"/>
  <c r="D188" i="2"/>
  <c r="I187" i="2"/>
  <c r="N200" i="2"/>
  <c r="F199" i="2"/>
  <c r="K197" i="2"/>
  <c r="O195" i="2"/>
  <c r="G194" i="2"/>
  <c r="L192" i="2"/>
  <c r="P190" i="2"/>
  <c r="H189" i="2"/>
  <c r="M187" i="2"/>
  <c r="I186" i="2"/>
  <c r="K185" i="2"/>
  <c r="N184" i="2"/>
  <c r="P183" i="2"/>
  <c r="E183" i="2"/>
  <c r="H182" i="2"/>
  <c r="M181" i="2"/>
  <c r="E181" i="2"/>
  <c r="J180" i="2"/>
  <c r="O179" i="2"/>
  <c r="G179" i="2"/>
  <c r="L178" i="2"/>
  <c r="D178" i="2"/>
  <c r="I177" i="2"/>
  <c r="N176" i="2"/>
  <c r="F176" i="2"/>
  <c r="K175" i="2"/>
  <c r="P174" i="2"/>
  <c r="H174" i="2"/>
  <c r="M173" i="2"/>
  <c r="E173" i="2"/>
  <c r="J172" i="2"/>
  <c r="O171" i="2"/>
  <c r="G171" i="2"/>
  <c r="L170" i="2"/>
  <c r="D170" i="2"/>
  <c r="I169" i="2"/>
  <c r="N168" i="2"/>
  <c r="F168" i="2"/>
  <c r="K167" i="2"/>
  <c r="P166" i="2"/>
  <c r="H166" i="2"/>
  <c r="M165" i="2"/>
  <c r="E165" i="2"/>
  <c r="J164" i="2"/>
  <c r="O163" i="2"/>
  <c r="G163" i="2"/>
  <c r="L162" i="2"/>
  <c r="D162" i="2"/>
  <c r="I161" i="2"/>
  <c r="N160" i="2"/>
  <c r="F160" i="2"/>
  <c r="K159" i="2"/>
  <c r="P158" i="2"/>
  <c r="H158" i="2"/>
  <c r="M157" i="2"/>
  <c r="E157" i="2"/>
  <c r="J156" i="2"/>
  <c r="O155" i="2"/>
  <c r="G155" i="2"/>
  <c r="L154" i="2"/>
  <c r="D154" i="2"/>
  <c r="I153" i="2"/>
  <c r="N152" i="2"/>
  <c r="F152" i="2"/>
  <c r="K151" i="2"/>
  <c r="P150" i="2"/>
  <c r="H150" i="2"/>
  <c r="L149" i="2"/>
  <c r="D149" i="2"/>
  <c r="G148" i="2"/>
  <c r="I147" i="2"/>
  <c r="J146" i="2"/>
  <c r="J145" i="2"/>
  <c r="I144" i="2"/>
  <c r="G143" i="2"/>
  <c r="D142" i="2"/>
  <c r="E139" i="2"/>
  <c r="L200" i="2"/>
  <c r="P198" i="2"/>
  <c r="H197" i="2"/>
  <c r="M195" i="2"/>
  <c r="D194" i="2"/>
  <c r="I192" i="2"/>
  <c r="N190" i="2"/>
  <c r="E189" i="2"/>
  <c r="J187" i="2"/>
  <c r="G186" i="2"/>
  <c r="J185" i="2"/>
  <c r="L184" i="2"/>
  <c r="N183" i="2"/>
  <c r="D183" i="2"/>
  <c r="G182" i="2"/>
  <c r="L181" i="2"/>
  <c r="D181" i="2"/>
  <c r="I180" i="2"/>
  <c r="N179" i="2"/>
  <c r="F179" i="2"/>
  <c r="K178" i="2"/>
  <c r="P177" i="2"/>
  <c r="H177" i="2"/>
  <c r="M176" i="2"/>
  <c r="E176" i="2"/>
  <c r="J175" i="2"/>
  <c r="O174" i="2"/>
  <c r="G174" i="2"/>
  <c r="L173" i="2"/>
  <c r="D173" i="2"/>
  <c r="I172" i="2"/>
  <c r="N171" i="2"/>
  <c r="F171" i="2"/>
  <c r="K170" i="2"/>
  <c r="P169" i="2"/>
  <c r="H169" i="2"/>
  <c r="M168" i="2"/>
  <c r="E168" i="2"/>
  <c r="J167" i="2"/>
  <c r="O166" i="2"/>
  <c r="G166" i="2"/>
  <c r="L165" i="2"/>
  <c r="D165" i="2"/>
  <c r="I164" i="2"/>
  <c r="N163" i="2"/>
  <c r="F163" i="2"/>
  <c r="K162" i="2"/>
  <c r="P161" i="2"/>
  <c r="H161" i="2"/>
  <c r="M160" i="2"/>
  <c r="E160" i="2"/>
  <c r="J159" i="2"/>
  <c r="O158" i="2"/>
  <c r="G158" i="2"/>
  <c r="L157" i="2"/>
  <c r="D157" i="2"/>
  <c r="I156" i="2"/>
  <c r="N155" i="2"/>
  <c r="F155" i="2"/>
  <c r="K154" i="2"/>
  <c r="P153" i="2"/>
  <c r="H153" i="2"/>
  <c r="M152" i="2"/>
  <c r="E152" i="2"/>
  <c r="J151" i="2"/>
  <c r="O150" i="2"/>
  <c r="G150" i="2"/>
  <c r="K149" i="2"/>
  <c r="N148" i="2"/>
  <c r="F148" i="2"/>
  <c r="H147" i="2"/>
  <c r="I146" i="2"/>
  <c r="I145" i="2"/>
  <c r="H144" i="2"/>
  <c r="F143" i="2"/>
  <c r="G141" i="2"/>
  <c r="D139" i="2"/>
  <c r="I200" i="2"/>
  <c r="N198" i="2"/>
  <c r="E197" i="2"/>
  <c r="J195" i="2"/>
  <c r="O193" i="2"/>
  <c r="F192" i="2"/>
  <c r="K190" i="2"/>
  <c r="P188" i="2"/>
  <c r="G187" i="2"/>
  <c r="F186" i="2"/>
  <c r="I185" i="2"/>
  <c r="K184" i="2"/>
  <c r="M183" i="2"/>
  <c r="P182" i="2"/>
  <c r="F182" i="2"/>
  <c r="K181" i="2"/>
  <c r="P180" i="2"/>
  <c r="H180" i="2"/>
  <c r="M179" i="2"/>
  <c r="E179" i="2"/>
  <c r="J178" i="2"/>
  <c r="O177" i="2"/>
  <c r="G177" i="2"/>
  <c r="L176" i="2"/>
  <c r="D176" i="2"/>
  <c r="I175" i="2"/>
  <c r="N174" i="2"/>
  <c r="F174" i="2"/>
  <c r="K173" i="2"/>
  <c r="P172" i="2"/>
  <c r="H172" i="2"/>
  <c r="M171" i="2"/>
  <c r="E171" i="2"/>
  <c r="J170" i="2"/>
  <c r="O169" i="2"/>
  <c r="G169" i="2"/>
  <c r="L168" i="2"/>
  <c r="D168" i="2"/>
  <c r="I167" i="2"/>
  <c r="N166" i="2"/>
  <c r="F166" i="2"/>
  <c r="K165" i="2"/>
  <c r="P164" i="2"/>
  <c r="H164" i="2"/>
  <c r="M163" i="2"/>
  <c r="E163" i="2"/>
  <c r="J162" i="2"/>
  <c r="O161" i="2"/>
  <c r="G161" i="2"/>
  <c r="L160" i="2"/>
  <c r="D160" i="2"/>
  <c r="I159" i="2"/>
  <c r="N158" i="2"/>
  <c r="F158" i="2"/>
  <c r="K157" i="2"/>
  <c r="P156" i="2"/>
  <c r="H156" i="2"/>
  <c r="M155" i="2"/>
  <c r="E155" i="2"/>
  <c r="J154" i="2"/>
  <c r="O153" i="2"/>
  <c r="G153" i="2"/>
  <c r="L152" i="2"/>
  <c r="D152" i="2"/>
  <c r="I151" i="2"/>
  <c r="N150" i="2"/>
  <c r="F150" i="2"/>
  <c r="J149" i="2"/>
  <c r="M148" i="2"/>
  <c r="E148" i="2"/>
  <c r="G147" i="2"/>
  <c r="H146" i="2"/>
  <c r="H145" i="2"/>
  <c r="G144" i="2"/>
  <c r="E143" i="2"/>
  <c r="F141" i="2"/>
  <c r="D138" i="2"/>
  <c r="F200" i="2"/>
  <c r="K198" i="2"/>
  <c r="P196" i="2"/>
  <c r="G195" i="2"/>
  <c r="L193" i="2"/>
  <c r="D192" i="2"/>
  <c r="H190" i="2"/>
  <c r="M188" i="2"/>
  <c r="E187" i="2"/>
  <c r="E186" i="2"/>
  <c r="G185" i="2"/>
  <c r="I184" i="2"/>
  <c r="L183" i="2"/>
  <c r="N182" i="2"/>
  <c r="E182" i="2"/>
  <c r="J181" i="2"/>
  <c r="O180" i="2"/>
  <c r="G180" i="2"/>
  <c r="L179" i="2"/>
  <c r="D179" i="2"/>
  <c r="I178" i="2"/>
  <c r="N177" i="2"/>
  <c r="F177" i="2"/>
  <c r="K176" i="2"/>
  <c r="P175" i="2"/>
  <c r="H175" i="2"/>
  <c r="M174" i="2"/>
  <c r="E174" i="2"/>
  <c r="J173" i="2"/>
  <c r="O172" i="2"/>
  <c r="G172" i="2"/>
  <c r="L171" i="2"/>
  <c r="D171" i="2"/>
  <c r="I170" i="2"/>
  <c r="N169" i="2"/>
  <c r="F169" i="2"/>
  <c r="K168" i="2"/>
  <c r="P167" i="2"/>
  <c r="H167" i="2"/>
  <c r="M166" i="2"/>
  <c r="E166" i="2"/>
  <c r="J165" i="2"/>
  <c r="O164" i="2"/>
  <c r="G164" i="2"/>
  <c r="L163" i="2"/>
  <c r="D163" i="2"/>
  <c r="I162" i="2"/>
  <c r="N161" i="2"/>
  <c r="F161" i="2"/>
  <c r="K160" i="2"/>
  <c r="P159" i="2"/>
  <c r="H159" i="2"/>
  <c r="M158" i="2"/>
  <c r="E158" i="2"/>
  <c r="J157" i="2"/>
  <c r="O156" i="2"/>
  <c r="G156" i="2"/>
  <c r="L155" i="2"/>
  <c r="D155" i="2"/>
  <c r="I154" i="2"/>
  <c r="N153" i="2"/>
  <c r="F153" i="2"/>
  <c r="K152" i="2"/>
  <c r="P151" i="2"/>
  <c r="H151" i="2"/>
  <c r="M150" i="2"/>
  <c r="E150" i="2"/>
  <c r="I149" i="2"/>
  <c r="L148" i="2"/>
  <c r="D148" i="2"/>
  <c r="F147" i="2"/>
  <c r="G146" i="2"/>
  <c r="G145" i="2"/>
  <c r="F144" i="2"/>
  <c r="D143" i="2"/>
  <c r="E141" i="2"/>
  <c r="D200" i="2"/>
  <c r="H198" i="2"/>
  <c r="M196" i="2"/>
  <c r="E195" i="2"/>
  <c r="I193" i="2"/>
  <c r="N191" i="2"/>
  <c r="F190" i="2"/>
  <c r="J188" i="2"/>
  <c r="O186" i="2"/>
  <c r="D186" i="2"/>
  <c r="F185" i="2"/>
  <c r="H184" i="2"/>
  <c r="K183" i="2"/>
  <c r="M182" i="2"/>
  <c r="D182" i="2"/>
  <c r="I181" i="2"/>
  <c r="N180" i="2"/>
  <c r="F180" i="2"/>
  <c r="K179" i="2"/>
  <c r="P178" i="2"/>
  <c r="H178" i="2"/>
  <c r="M177" i="2"/>
  <c r="E177" i="2"/>
  <c r="J176" i="2"/>
  <c r="O175" i="2"/>
  <c r="G175" i="2"/>
  <c r="L174" i="2"/>
  <c r="D174" i="2"/>
  <c r="I173" i="2"/>
  <c r="N172" i="2"/>
  <c r="F172" i="2"/>
  <c r="K171" i="2"/>
  <c r="P170" i="2"/>
  <c r="H170" i="2"/>
  <c r="M169" i="2"/>
  <c r="E169" i="2"/>
  <c r="J168" i="2"/>
  <c r="O167" i="2"/>
  <c r="G167" i="2"/>
  <c r="L166" i="2"/>
  <c r="D166" i="2"/>
  <c r="I165" i="2"/>
  <c r="N164" i="2"/>
  <c r="F164" i="2"/>
  <c r="K163" i="2"/>
  <c r="P162" i="2"/>
  <c r="H162" i="2"/>
  <c r="M161" i="2"/>
  <c r="E161" i="2"/>
  <c r="J160" i="2"/>
  <c r="O159" i="2"/>
  <c r="G159" i="2"/>
  <c r="L158" i="2"/>
  <c r="D158" i="2"/>
  <c r="I157" i="2"/>
  <c r="N156" i="2"/>
  <c r="F156" i="2"/>
  <c r="K155" i="2"/>
  <c r="P154" i="2"/>
  <c r="H154" i="2"/>
  <c r="M153" i="2"/>
  <c r="E153" i="2"/>
  <c r="J152" i="2"/>
  <c r="O151" i="2"/>
  <c r="G151" i="2"/>
  <c r="L150" i="2"/>
  <c r="D150" i="2"/>
  <c r="H149" i="2"/>
  <c r="K148" i="2"/>
  <c r="M147" i="2"/>
  <c r="E147" i="2"/>
  <c r="F146" i="2"/>
  <c r="F145" i="2"/>
  <c r="E144" i="2"/>
  <c r="H142" i="2"/>
  <c r="D141" i="2"/>
  <c r="N199" i="2"/>
  <c r="F198" i="2"/>
  <c r="J196" i="2"/>
  <c r="O194" i="2"/>
  <c r="G193" i="2"/>
  <c r="K191" i="2"/>
  <c r="P189" i="2"/>
  <c r="H188" i="2"/>
  <c r="N186" i="2"/>
  <c r="O185" i="2"/>
  <c r="D185" i="2"/>
  <c r="G184" i="2"/>
  <c r="I183" i="2"/>
  <c r="K182" i="2"/>
  <c r="P181" i="2"/>
  <c r="H181" i="2"/>
  <c r="M180" i="2"/>
  <c r="E180" i="2"/>
  <c r="J179" i="2"/>
  <c r="O178" i="2"/>
  <c r="G178" i="2"/>
  <c r="L177" i="2"/>
  <c r="D177" i="2"/>
  <c r="I176" i="2"/>
  <c r="N175" i="2"/>
  <c r="F175" i="2"/>
  <c r="K174" i="2"/>
  <c r="P173" i="2"/>
  <c r="H173" i="2"/>
  <c r="M172" i="2"/>
  <c r="E172" i="2"/>
  <c r="J171" i="2"/>
  <c r="O170" i="2"/>
  <c r="G170" i="2"/>
  <c r="L169" i="2"/>
  <c r="D169" i="2"/>
  <c r="I168" i="2"/>
  <c r="N167" i="2"/>
  <c r="F167" i="2"/>
  <c r="K166" i="2"/>
  <c r="P165" i="2"/>
  <c r="H165" i="2"/>
  <c r="M164" i="2"/>
  <c r="E164" i="2"/>
  <c r="J163" i="2"/>
  <c r="O162" i="2"/>
  <c r="G162" i="2"/>
  <c r="L161" i="2"/>
  <c r="D161" i="2"/>
  <c r="I160" i="2"/>
  <c r="N159" i="2"/>
  <c r="F159" i="2"/>
  <c r="K158" i="2"/>
  <c r="P157" i="2"/>
  <c r="H157" i="2"/>
  <c r="M156" i="2"/>
  <c r="E156" i="2"/>
  <c r="J155" i="2"/>
  <c r="O154" i="2"/>
  <c r="G154" i="2"/>
  <c r="L153" i="2"/>
  <c r="D153" i="2"/>
  <c r="I152" i="2"/>
  <c r="N151" i="2"/>
  <c r="F151" i="2"/>
  <c r="K150" i="2"/>
  <c r="O149" i="2"/>
  <c r="G149" i="2"/>
  <c r="J148" i="2"/>
  <c r="L147" i="2"/>
  <c r="D147" i="2"/>
  <c r="E146" i="2"/>
  <c r="E145" i="2"/>
  <c r="D144" i="2"/>
  <c r="G142" i="2"/>
  <c r="F140" i="2"/>
  <c r="K199" i="2"/>
  <c r="P197" i="2"/>
  <c r="H196" i="2"/>
  <c r="L194" i="2"/>
  <c r="D193" i="2"/>
  <c r="I191" i="2"/>
  <c r="M189" i="2"/>
  <c r="E188" i="2"/>
  <c r="L186" i="2"/>
  <c r="N185" i="2"/>
  <c r="P184" i="2"/>
  <c r="F184" i="2"/>
  <c r="H183" i="2"/>
  <c r="J182" i="2"/>
  <c r="O181" i="2"/>
  <c r="G181" i="2"/>
  <c r="L180" i="2"/>
  <c r="D180" i="2"/>
  <c r="I179" i="2"/>
  <c r="N178" i="2"/>
  <c r="F178" i="2"/>
  <c r="K177" i="2"/>
  <c r="P176" i="2"/>
  <c r="H176" i="2"/>
  <c r="M175" i="2"/>
  <c r="E175" i="2"/>
  <c r="J174" i="2"/>
  <c r="O173" i="2"/>
  <c r="G173" i="2"/>
  <c r="L172" i="2"/>
  <c r="D172" i="2"/>
  <c r="I171" i="2"/>
  <c r="N170" i="2"/>
  <c r="F170" i="2"/>
  <c r="K169" i="2"/>
  <c r="P168" i="2"/>
  <c r="H168" i="2"/>
  <c r="M167" i="2"/>
  <c r="E167" i="2"/>
  <c r="J166" i="2"/>
  <c r="O165" i="2"/>
  <c r="G165" i="2"/>
  <c r="L164" i="2"/>
  <c r="D164" i="2"/>
  <c r="I163" i="2"/>
  <c r="N162" i="2"/>
  <c r="F162" i="2"/>
  <c r="K161" i="2"/>
  <c r="P160" i="2"/>
  <c r="H160" i="2"/>
  <c r="M159" i="2"/>
  <c r="E159" i="2"/>
  <c r="J158" i="2"/>
  <c r="O157" i="2"/>
  <c r="G157" i="2"/>
  <c r="L156" i="2"/>
  <c r="D156" i="2"/>
  <c r="I155" i="2"/>
  <c r="N154" i="2"/>
  <c r="F154" i="2"/>
  <c r="K153" i="2"/>
  <c r="P152" i="2"/>
  <c r="H152" i="2"/>
  <c r="M151" i="2"/>
  <c r="E151" i="2"/>
  <c r="J150" i="2"/>
  <c r="N149" i="2"/>
  <c r="F149" i="2"/>
  <c r="I148" i="2"/>
  <c r="K147" i="2"/>
  <c r="L146" i="2"/>
  <c r="D146" i="2"/>
  <c r="D145" i="2"/>
  <c r="I143" i="2"/>
  <c r="F142" i="2"/>
  <c r="E140" i="2"/>
  <c r="F191" i="2"/>
  <c r="I182" i="2"/>
  <c r="J177" i="2"/>
  <c r="K172" i="2"/>
  <c r="L167" i="2"/>
  <c r="M162" i="2"/>
  <c r="N157" i="2"/>
  <c r="O152" i="2"/>
  <c r="J147" i="2"/>
  <c r="F183" i="2"/>
  <c r="H148" i="2"/>
  <c r="K189" i="2"/>
  <c r="N181" i="2"/>
  <c r="O176" i="2"/>
  <c r="P171" i="2"/>
  <c r="D167" i="2"/>
  <c r="E162" i="2"/>
  <c r="F157" i="2"/>
  <c r="G152" i="2"/>
  <c r="K146" i="2"/>
  <c r="N192" i="2"/>
  <c r="I158" i="2"/>
  <c r="O187" i="2"/>
  <c r="F181" i="2"/>
  <c r="G176" i="2"/>
  <c r="H171" i="2"/>
  <c r="I166" i="2"/>
  <c r="J161" i="2"/>
  <c r="K156" i="2"/>
  <c r="L151" i="2"/>
  <c r="K145" i="2"/>
  <c r="E178" i="2"/>
  <c r="J153" i="2"/>
  <c r="I199" i="2"/>
  <c r="J186" i="2"/>
  <c r="K180" i="2"/>
  <c r="L175" i="2"/>
  <c r="M170" i="2"/>
  <c r="N165" i="2"/>
  <c r="O160" i="2"/>
  <c r="P155" i="2"/>
  <c r="D151" i="2"/>
  <c r="J144" i="2"/>
  <c r="M197" i="2"/>
  <c r="L185" i="2"/>
  <c r="P179" i="2"/>
  <c r="D175" i="2"/>
  <c r="E170" i="2"/>
  <c r="F165" i="2"/>
  <c r="G160" i="2"/>
  <c r="H155" i="2"/>
  <c r="I150" i="2"/>
  <c r="H143" i="2"/>
  <c r="F173" i="2"/>
  <c r="E196" i="2"/>
  <c r="O184" i="2"/>
  <c r="H179" i="2"/>
  <c r="I174" i="2"/>
  <c r="J169" i="2"/>
  <c r="K164" i="2"/>
  <c r="L159" i="2"/>
  <c r="M154" i="2"/>
  <c r="M149" i="2"/>
  <c r="E142" i="2"/>
  <c r="G168" i="2"/>
  <c r="J194" i="2"/>
  <c r="D184" i="2"/>
  <c r="M178" i="2"/>
  <c r="N173" i="2"/>
  <c r="O168" i="2"/>
  <c r="P163" i="2"/>
  <c r="D159" i="2"/>
  <c r="E154" i="2"/>
  <c r="E149" i="2"/>
  <c r="D140" i="2"/>
  <c r="H163" i="2"/>
  <c r="F226" i="2"/>
  <c r="M226" i="2"/>
  <c r="I234" i="2"/>
  <c r="G242" i="2"/>
  <c r="P242" i="2"/>
  <c r="I250" i="2"/>
  <c r="G258" i="2"/>
  <c r="P258" i="2"/>
  <c r="I266" i="2"/>
  <c r="G274" i="2"/>
  <c r="P274" i="2"/>
  <c r="F223" i="2"/>
  <c r="K223" i="2"/>
  <c r="C231" i="2"/>
  <c r="F239" i="2"/>
  <c r="M239" i="2"/>
  <c r="D247" i="2"/>
  <c r="N247" i="2"/>
  <c r="E255" i="2"/>
  <c r="K255" i="2"/>
  <c r="H263" i="2"/>
  <c r="F271" i="2"/>
  <c r="J271" i="2"/>
  <c r="E278" i="5"/>
  <c r="F263" i="5"/>
  <c r="K263" i="5"/>
  <c r="C271" i="5"/>
  <c r="M275" i="5"/>
  <c r="D219" i="2"/>
  <c r="I227" i="2"/>
  <c r="O227" i="2"/>
  <c r="H235" i="2"/>
  <c r="G243" i="2"/>
  <c r="L243" i="2"/>
  <c r="J251" i="2"/>
  <c r="P251" i="2"/>
  <c r="I259" i="2"/>
  <c r="O259" i="2"/>
  <c r="E267" i="2"/>
  <c r="G275" i="2"/>
  <c r="L275" i="2"/>
  <c r="O259" i="5"/>
  <c r="H267" i="5"/>
  <c r="N275" i="5"/>
  <c r="D275" i="5"/>
  <c r="I276" i="2"/>
  <c r="L263" i="5"/>
  <c r="M267" i="5"/>
  <c r="D223" i="4"/>
  <c r="J231" i="4"/>
  <c r="O239" i="4"/>
  <c r="F247" i="4"/>
  <c r="K247" i="4"/>
  <c r="P255" i="4"/>
  <c r="G263" i="4"/>
  <c r="L263" i="4"/>
  <c r="P271" i="4"/>
  <c r="M267" i="4"/>
  <c r="F219" i="4"/>
  <c r="I227" i="4"/>
  <c r="H235" i="4"/>
  <c r="N243" i="4"/>
  <c r="D243" i="4"/>
  <c r="J251" i="4"/>
  <c r="O259" i="4"/>
  <c r="F267" i="4"/>
  <c r="K267" i="4"/>
  <c r="D275" i="4"/>
  <c r="G278" i="3"/>
  <c r="G274" i="3"/>
  <c r="G258" i="3"/>
  <c r="N270" i="3"/>
  <c r="N254" i="3"/>
  <c r="L266" i="3"/>
  <c r="L250" i="3"/>
  <c r="K270" i="3"/>
  <c r="K254" i="3"/>
  <c r="J262" i="3"/>
  <c r="P254" i="3"/>
  <c r="O125" i="5"/>
  <c r="N202" i="5"/>
  <c r="P202" i="3"/>
  <c r="I203" i="5"/>
  <c r="O126" i="4"/>
  <c r="O124" i="4"/>
  <c r="G124" i="4"/>
  <c r="M123" i="4"/>
  <c r="E123" i="4"/>
  <c r="K122" i="4"/>
  <c r="C122" i="4"/>
  <c r="I121" i="4"/>
  <c r="O120" i="4"/>
  <c r="G120" i="4"/>
  <c r="M119" i="4"/>
  <c r="E119" i="4"/>
  <c r="K118" i="4"/>
  <c r="C118" i="4"/>
  <c r="I117" i="4"/>
  <c r="O116" i="4"/>
  <c r="G116" i="4"/>
  <c r="M115" i="4"/>
  <c r="E115" i="4"/>
  <c r="K114" i="4"/>
  <c r="C114" i="4"/>
  <c r="I113" i="4"/>
  <c r="O112" i="4"/>
  <c r="G112" i="4"/>
  <c r="M111" i="4"/>
  <c r="E111" i="4"/>
  <c r="K110" i="4"/>
  <c r="C110" i="4"/>
  <c r="I109" i="4"/>
  <c r="O108" i="4"/>
  <c r="G108" i="4"/>
  <c r="M107" i="4"/>
  <c r="E107" i="4"/>
  <c r="K106" i="4"/>
  <c r="C106" i="4"/>
  <c r="I105" i="4"/>
  <c r="O104" i="4"/>
  <c r="G104" i="4"/>
  <c r="M103" i="4"/>
  <c r="E103" i="4"/>
  <c r="K102" i="4"/>
  <c r="C102" i="4"/>
  <c r="I101" i="4"/>
  <c r="O100" i="4"/>
  <c r="G100" i="4"/>
  <c r="M99" i="4"/>
  <c r="E99" i="4"/>
  <c r="K98" i="4"/>
  <c r="C98" i="4"/>
  <c r="I97" i="4"/>
  <c r="O96" i="4"/>
  <c r="G96" i="4"/>
  <c r="M95" i="4"/>
  <c r="E95" i="4"/>
  <c r="K94" i="4"/>
  <c r="C94" i="4"/>
  <c r="I93" i="4"/>
  <c r="O92" i="4"/>
  <c r="G92" i="4"/>
  <c r="M91" i="4"/>
  <c r="E91" i="4"/>
  <c r="K90" i="4"/>
  <c r="C90" i="4"/>
  <c r="I89" i="4"/>
  <c r="O88" i="4"/>
  <c r="N124" i="4"/>
  <c r="F124" i="4"/>
  <c r="L123" i="4"/>
  <c r="D123" i="4"/>
  <c r="J122" i="4"/>
  <c r="P121" i="4"/>
  <c r="H121" i="4"/>
  <c r="N120" i="4"/>
  <c r="F120" i="4"/>
  <c r="L119" i="4"/>
  <c r="D119" i="4"/>
  <c r="J118" i="4"/>
  <c r="P117" i="4"/>
  <c r="H117" i="4"/>
  <c r="N116" i="4"/>
  <c r="F116" i="4"/>
  <c r="L115" i="4"/>
  <c r="D115" i="4"/>
  <c r="J114" i="4"/>
  <c r="P113" i="4"/>
  <c r="H113" i="4"/>
  <c r="N112" i="4"/>
  <c r="F112" i="4"/>
  <c r="L111" i="4"/>
  <c r="D111" i="4"/>
  <c r="J110" i="4"/>
  <c r="P109" i="4"/>
  <c r="H109" i="4"/>
  <c r="N108" i="4"/>
  <c r="F108" i="4"/>
  <c r="L107" i="4"/>
  <c r="D107" i="4"/>
  <c r="J106" i="4"/>
  <c r="P105" i="4"/>
  <c r="H105" i="4"/>
  <c r="N104" i="4"/>
  <c r="F104" i="4"/>
  <c r="L103" i="4"/>
  <c r="D103" i="4"/>
  <c r="J102" i="4"/>
  <c r="P101" i="4"/>
  <c r="H101" i="4"/>
  <c r="N100" i="4"/>
  <c r="F100" i="4"/>
  <c r="L99" i="4"/>
  <c r="M124" i="4"/>
  <c r="E124" i="4"/>
  <c r="K123" i="4"/>
  <c r="C123" i="4"/>
  <c r="I122" i="4"/>
  <c r="O121" i="4"/>
  <c r="G121" i="4"/>
  <c r="M120" i="4"/>
  <c r="E120" i="4"/>
  <c r="K119" i="4"/>
  <c r="C119" i="4"/>
  <c r="I118" i="4"/>
  <c r="O117" i="4"/>
  <c r="G117" i="4"/>
  <c r="M116" i="4"/>
  <c r="E116" i="4"/>
  <c r="K115" i="4"/>
  <c r="C115" i="4"/>
  <c r="I114" i="4"/>
  <c r="O113" i="4"/>
  <c r="G113" i="4"/>
  <c r="M112" i="4"/>
  <c r="E112" i="4"/>
  <c r="K111" i="4"/>
  <c r="C111" i="4"/>
  <c r="I110" i="4"/>
  <c r="O109" i="4"/>
  <c r="G109" i="4"/>
  <c r="M108" i="4"/>
  <c r="E108" i="4"/>
  <c r="K107" i="4"/>
  <c r="C107" i="4"/>
  <c r="I106" i="4"/>
  <c r="O105" i="4"/>
  <c r="G105" i="4"/>
  <c r="M104" i="4"/>
  <c r="E104" i="4"/>
  <c r="K103" i="4"/>
  <c r="C103" i="4"/>
  <c r="I102" i="4"/>
  <c r="O101" i="4"/>
  <c r="G101" i="4"/>
  <c r="M100" i="4"/>
  <c r="E100" i="4"/>
  <c r="K99" i="4"/>
  <c r="C99" i="4"/>
  <c r="I98" i="4"/>
  <c r="O97" i="4"/>
  <c r="G97" i="4"/>
  <c r="M96" i="4"/>
  <c r="E96" i="4"/>
  <c r="K95" i="4"/>
  <c r="C95" i="4"/>
  <c r="I94" i="4"/>
  <c r="O93" i="4"/>
  <c r="G93" i="4"/>
  <c r="M92" i="4"/>
  <c r="E92" i="4"/>
  <c r="K91" i="4"/>
  <c r="C91" i="4"/>
  <c r="I90" i="4"/>
  <c r="O89" i="4"/>
  <c r="G89" i="4"/>
  <c r="K124" i="4"/>
  <c r="C124" i="4"/>
  <c r="I123" i="4"/>
  <c r="O122" i="4"/>
  <c r="G122" i="4"/>
  <c r="M121" i="4"/>
  <c r="E121" i="4"/>
  <c r="K120" i="4"/>
  <c r="C120" i="4"/>
  <c r="I119" i="4"/>
  <c r="O118" i="4"/>
  <c r="G118" i="4"/>
  <c r="M117" i="4"/>
  <c r="E117" i="4"/>
  <c r="K116" i="4"/>
  <c r="C116" i="4"/>
  <c r="I115" i="4"/>
  <c r="O114" i="4"/>
  <c r="G114" i="4"/>
  <c r="M113" i="4"/>
  <c r="E113" i="4"/>
  <c r="K112" i="4"/>
  <c r="C112" i="4"/>
  <c r="I111" i="4"/>
  <c r="O110" i="4"/>
  <c r="G110" i="4"/>
  <c r="M109" i="4"/>
  <c r="E109" i="4"/>
  <c r="K108" i="4"/>
  <c r="C108" i="4"/>
  <c r="I107" i="4"/>
  <c r="O106" i="4"/>
  <c r="G106" i="4"/>
  <c r="M105" i="4"/>
  <c r="E105" i="4"/>
  <c r="K104" i="4"/>
  <c r="C104" i="4"/>
  <c r="I103" i="4"/>
  <c r="O102" i="4"/>
  <c r="G102" i="4"/>
  <c r="M101" i="4"/>
  <c r="E101" i="4"/>
  <c r="K100" i="4"/>
  <c r="C100" i="4"/>
  <c r="I99" i="4"/>
  <c r="O98" i="4"/>
  <c r="G98" i="4"/>
  <c r="M97" i="4"/>
  <c r="E97" i="4"/>
  <c r="K96" i="4"/>
  <c r="C96" i="4"/>
  <c r="I95" i="4"/>
  <c r="O94" i="4"/>
  <c r="G94" i="4"/>
  <c r="M93" i="4"/>
  <c r="E93" i="4"/>
  <c r="K92" i="4"/>
  <c r="C92" i="4"/>
  <c r="I91" i="4"/>
  <c r="O90" i="4"/>
  <c r="G90" i="4"/>
  <c r="M89" i="4"/>
  <c r="E89" i="4"/>
  <c r="K88" i="4"/>
  <c r="C88" i="4"/>
  <c r="I87" i="4"/>
  <c r="O86" i="4"/>
  <c r="G86" i="4"/>
  <c r="M85" i="4"/>
  <c r="E85" i="4"/>
  <c r="K84" i="4"/>
  <c r="C84" i="4"/>
  <c r="I83" i="4"/>
  <c r="O82" i="4"/>
  <c r="G82" i="4"/>
  <c r="M81" i="4"/>
  <c r="E81" i="4"/>
  <c r="K80" i="4"/>
  <c r="C80" i="4"/>
  <c r="I79" i="4"/>
  <c r="O78" i="4"/>
  <c r="G78" i="4"/>
  <c r="M77" i="4"/>
  <c r="E77" i="4"/>
  <c r="K76" i="4"/>
  <c r="C76" i="4"/>
  <c r="I75" i="4"/>
  <c r="O74" i="4"/>
  <c r="G74" i="4"/>
  <c r="L73" i="4"/>
  <c r="D73" i="4"/>
  <c r="J124" i="4"/>
  <c r="P123" i="4"/>
  <c r="H123" i="4"/>
  <c r="N122" i="4"/>
  <c r="F122" i="4"/>
  <c r="L121" i="4"/>
  <c r="D121" i="4"/>
  <c r="J120" i="4"/>
  <c r="P119" i="4"/>
  <c r="H119" i="4"/>
  <c r="N118" i="4"/>
  <c r="F118" i="4"/>
  <c r="L117" i="4"/>
  <c r="D117" i="4"/>
  <c r="J116" i="4"/>
  <c r="P115" i="4"/>
  <c r="H115" i="4"/>
  <c r="N114" i="4"/>
  <c r="F114" i="4"/>
  <c r="L113" i="4"/>
  <c r="D113" i="4"/>
  <c r="J112" i="4"/>
  <c r="P111" i="4"/>
  <c r="H111" i="4"/>
  <c r="N110" i="4"/>
  <c r="F110" i="4"/>
  <c r="L109" i="4"/>
  <c r="D109" i="4"/>
  <c r="J108" i="4"/>
  <c r="P107" i="4"/>
  <c r="H107" i="4"/>
  <c r="N106" i="4"/>
  <c r="F106" i="4"/>
  <c r="L105" i="4"/>
  <c r="D105" i="4"/>
  <c r="J104" i="4"/>
  <c r="P103" i="4"/>
  <c r="H103" i="4"/>
  <c r="N102" i="4"/>
  <c r="F102" i="4"/>
  <c r="L101" i="4"/>
  <c r="D101" i="4"/>
  <c r="I124" i="4"/>
  <c r="O123" i="4"/>
  <c r="G123" i="4"/>
  <c r="M122" i="4"/>
  <c r="E122" i="4"/>
  <c r="K121" i="4"/>
  <c r="C121" i="4"/>
  <c r="I120" i="4"/>
  <c r="O119" i="4"/>
  <c r="G119" i="4"/>
  <c r="M118" i="4"/>
  <c r="E118" i="4"/>
  <c r="K117" i="4"/>
  <c r="C117" i="4"/>
  <c r="I116" i="4"/>
  <c r="O115" i="4"/>
  <c r="G115" i="4"/>
  <c r="M114" i="4"/>
  <c r="E114" i="4"/>
  <c r="K113" i="4"/>
  <c r="C113" i="4"/>
  <c r="I112" i="4"/>
  <c r="O111" i="4"/>
  <c r="G111" i="4"/>
  <c r="M110" i="4"/>
  <c r="E110" i="4"/>
  <c r="K109" i="4"/>
  <c r="C109" i="4"/>
  <c r="I108" i="4"/>
  <c r="O107" i="4"/>
  <c r="G107" i="4"/>
  <c r="M106" i="4"/>
  <c r="E106" i="4"/>
  <c r="K105" i="4"/>
  <c r="C105" i="4"/>
  <c r="I104" i="4"/>
  <c r="O103" i="4"/>
  <c r="G103" i="4"/>
  <c r="M102" i="4"/>
  <c r="E102" i="4"/>
  <c r="K101" i="4"/>
  <c r="C101" i="4"/>
  <c r="I100" i="4"/>
  <c r="O99" i="4"/>
  <c r="G99" i="4"/>
  <c r="M98" i="4"/>
  <c r="E98" i="4"/>
  <c r="K97" i="4"/>
  <c r="C97" i="4"/>
  <c r="I96" i="4"/>
  <c r="O95" i="4"/>
  <c r="G95" i="4"/>
  <c r="M94" i="4"/>
  <c r="E94" i="4"/>
  <c r="K93" i="4"/>
  <c r="C93" i="4"/>
  <c r="I92" i="4"/>
  <c r="O91" i="4"/>
  <c r="G91" i="4"/>
  <c r="M90" i="4"/>
  <c r="E90" i="4"/>
  <c r="K89" i="4"/>
  <c r="C89" i="4"/>
  <c r="I88" i="4"/>
  <c r="O87" i="4"/>
  <c r="G87" i="4"/>
  <c r="M86" i="4"/>
  <c r="E86" i="4"/>
  <c r="K85" i="4"/>
  <c r="C85" i="4"/>
  <c r="I84" i="4"/>
  <c r="O83" i="4"/>
  <c r="G83" i="4"/>
  <c r="M82" i="4"/>
  <c r="E82" i="4"/>
  <c r="K81" i="4"/>
  <c r="C81" i="4"/>
  <c r="I80" i="4"/>
  <c r="O79" i="4"/>
  <c r="G79" i="4"/>
  <c r="M78" i="4"/>
  <c r="E78" i="4"/>
  <c r="K77" i="4"/>
  <c r="C77" i="4"/>
  <c r="I76" i="4"/>
  <c r="O75" i="4"/>
  <c r="G75" i="4"/>
  <c r="M74" i="4"/>
  <c r="E74" i="4"/>
  <c r="J73" i="4"/>
  <c r="N72" i="4"/>
  <c r="F72" i="4"/>
  <c r="I71" i="4"/>
  <c r="K70" i="4"/>
  <c r="C70" i="4"/>
  <c r="D69" i="4"/>
  <c r="D68" i="4"/>
  <c r="C67" i="4"/>
  <c r="F65" i="4"/>
  <c r="E63" i="4"/>
  <c r="D124" i="4"/>
  <c r="N121" i="4"/>
  <c r="J119" i="4"/>
  <c r="F117" i="4"/>
  <c r="P114" i="4"/>
  <c r="L112" i="4"/>
  <c r="H110" i="4"/>
  <c r="D108" i="4"/>
  <c r="N105" i="4"/>
  <c r="J103" i="4"/>
  <c r="F101" i="4"/>
  <c r="J99" i="4"/>
  <c r="H98" i="4"/>
  <c r="F97" i="4"/>
  <c r="D96" i="4"/>
  <c r="P94" i="4"/>
  <c r="N93" i="4"/>
  <c r="L92" i="4"/>
  <c r="J91" i="4"/>
  <c r="H90" i="4"/>
  <c r="F89" i="4"/>
  <c r="G88" i="4"/>
  <c r="K87" i="4"/>
  <c r="N86" i="4"/>
  <c r="C86" i="4"/>
  <c r="G85" i="4"/>
  <c r="J84" i="4"/>
  <c r="M83" i="4"/>
  <c r="C83" i="4"/>
  <c r="F82" i="4"/>
  <c r="I81" i="4"/>
  <c r="M80" i="4"/>
  <c r="P79" i="4"/>
  <c r="E79" i="4"/>
  <c r="I78" i="4"/>
  <c r="L77" i="4"/>
  <c r="O76" i="4"/>
  <c r="E76" i="4"/>
  <c r="H75" i="4"/>
  <c r="K74" i="4"/>
  <c r="N73" i="4"/>
  <c r="C73" i="4"/>
  <c r="E72" i="4"/>
  <c r="G71" i="4"/>
  <c r="H70" i="4"/>
  <c r="H69" i="4"/>
  <c r="G68" i="4"/>
  <c r="E67" i="4"/>
  <c r="G65" i="4"/>
  <c r="D63" i="4"/>
  <c r="N123" i="4"/>
  <c r="J121" i="4"/>
  <c r="F119" i="4"/>
  <c r="P116" i="4"/>
  <c r="L114" i="4"/>
  <c r="H112" i="4"/>
  <c r="D110" i="4"/>
  <c r="N107" i="4"/>
  <c r="J105" i="4"/>
  <c r="F103" i="4"/>
  <c r="P100" i="4"/>
  <c r="H99" i="4"/>
  <c r="F98" i="4"/>
  <c r="D97" i="4"/>
  <c r="P95" i="4"/>
  <c r="N94" i="4"/>
  <c r="L93" i="4"/>
  <c r="J92" i="4"/>
  <c r="H91" i="4"/>
  <c r="F90" i="4"/>
  <c r="D89" i="4"/>
  <c r="F88" i="4"/>
  <c r="J87" i="4"/>
  <c r="L86" i="4"/>
  <c r="P85" i="4"/>
  <c r="F85" i="4"/>
  <c r="H84" i="4"/>
  <c r="L83" i="4"/>
  <c r="P82" i="4"/>
  <c r="D82" i="4"/>
  <c r="H81" i="4"/>
  <c r="L80" i="4"/>
  <c r="N79" i="4"/>
  <c r="D79" i="4"/>
  <c r="H78" i="4"/>
  <c r="J77" i="4"/>
  <c r="N76" i="4"/>
  <c r="D76" i="4"/>
  <c r="F75" i="4"/>
  <c r="J74" i="4"/>
  <c r="M73" i="4"/>
  <c r="M72" i="4"/>
  <c r="D72" i="4"/>
  <c r="F71" i="4"/>
  <c r="G70" i="4"/>
  <c r="G69" i="4"/>
  <c r="F68" i="4"/>
  <c r="D67" i="4"/>
  <c r="E65" i="4"/>
  <c r="C63" i="4"/>
  <c r="J123" i="4"/>
  <c r="F121" i="4"/>
  <c r="P118" i="4"/>
  <c r="L116" i="4"/>
  <c r="H114" i="4"/>
  <c r="D112" i="4"/>
  <c r="N109" i="4"/>
  <c r="J107" i="4"/>
  <c r="F105" i="4"/>
  <c r="P102" i="4"/>
  <c r="L100" i="4"/>
  <c r="F99" i="4"/>
  <c r="D98" i="4"/>
  <c r="P96" i="4"/>
  <c r="N95" i="4"/>
  <c r="L94" i="4"/>
  <c r="J93" i="4"/>
  <c r="H92" i="4"/>
  <c r="F91" i="4"/>
  <c r="D90" i="4"/>
  <c r="P88" i="4"/>
  <c r="E88" i="4"/>
  <c r="H87" i="4"/>
  <c r="K86" i="4"/>
  <c r="O85" i="4"/>
  <c r="D85" i="4"/>
  <c r="G84" i="4"/>
  <c r="K83" i="4"/>
  <c r="N82" i="4"/>
  <c r="C82" i="4"/>
  <c r="G81" i="4"/>
  <c r="J80" i="4"/>
  <c r="M79" i="4"/>
  <c r="C79" i="4"/>
  <c r="F78" i="4"/>
  <c r="I77" i="4"/>
  <c r="M76" i="4"/>
  <c r="P75" i="4"/>
  <c r="E75" i="4"/>
  <c r="I74" i="4"/>
  <c r="K73" i="4"/>
  <c r="L72" i="4"/>
  <c r="C72" i="4"/>
  <c r="E71" i="4"/>
  <c r="F70" i="4"/>
  <c r="F69" i="4"/>
  <c r="E68" i="4"/>
  <c r="H66" i="4"/>
  <c r="D65" i="4"/>
  <c r="D62" i="4"/>
  <c r="F123" i="4"/>
  <c r="P120" i="4"/>
  <c r="L118" i="4"/>
  <c r="H116" i="4"/>
  <c r="D114" i="4"/>
  <c r="N111" i="4"/>
  <c r="J109" i="4"/>
  <c r="F107" i="4"/>
  <c r="P104" i="4"/>
  <c r="L102" i="4"/>
  <c r="J100" i="4"/>
  <c r="D99" i="4"/>
  <c r="P97" i="4"/>
  <c r="N96" i="4"/>
  <c r="L95" i="4"/>
  <c r="J94" i="4"/>
  <c r="H93" i="4"/>
  <c r="F92" i="4"/>
  <c r="D91" i="4"/>
  <c r="P89" i="4"/>
  <c r="N88" i="4"/>
  <c r="D88" i="4"/>
  <c r="F87" i="4"/>
  <c r="J86" i="4"/>
  <c r="N85" i="4"/>
  <c r="P84" i="4"/>
  <c r="F84" i="4"/>
  <c r="J83" i="4"/>
  <c r="L82" i="4"/>
  <c r="P81" i="4"/>
  <c r="F81" i="4"/>
  <c r="H80" i="4"/>
  <c r="L79" i="4"/>
  <c r="P78" i="4"/>
  <c r="D78" i="4"/>
  <c r="H77" i="4"/>
  <c r="L76" i="4"/>
  <c r="N75" i="4"/>
  <c r="D75" i="4"/>
  <c r="H74" i="4"/>
  <c r="I73" i="4"/>
  <c r="K72" i="4"/>
  <c r="M71" i="4"/>
  <c r="D71" i="4"/>
  <c r="E70" i="4"/>
  <c r="E69" i="4"/>
  <c r="C68" i="4"/>
  <c r="G66" i="4"/>
  <c r="C65" i="4"/>
  <c r="C62" i="4"/>
  <c r="P122" i="4"/>
  <c r="L120" i="4"/>
  <c r="H118" i="4"/>
  <c r="D116" i="4"/>
  <c r="N113" i="4"/>
  <c r="J111" i="4"/>
  <c r="F109" i="4"/>
  <c r="P106" i="4"/>
  <c r="L104" i="4"/>
  <c r="H102" i="4"/>
  <c r="H100" i="4"/>
  <c r="P98" i="4"/>
  <c r="N97" i="4"/>
  <c r="L96" i="4"/>
  <c r="J95" i="4"/>
  <c r="H94" i="4"/>
  <c r="F93" i="4"/>
  <c r="D92" i="4"/>
  <c r="P90" i="4"/>
  <c r="N89" i="4"/>
  <c r="M88" i="4"/>
  <c r="P87" i="4"/>
  <c r="E87" i="4"/>
  <c r="I86" i="4"/>
  <c r="L85" i="4"/>
  <c r="O84" i="4"/>
  <c r="E84" i="4"/>
  <c r="H83" i="4"/>
  <c r="K82" i="4"/>
  <c r="O81" i="4"/>
  <c r="D81" i="4"/>
  <c r="G80" i="4"/>
  <c r="K79" i="4"/>
  <c r="N78" i="4"/>
  <c r="C78" i="4"/>
  <c r="G77" i="4"/>
  <c r="J76" i="4"/>
  <c r="M75" i="4"/>
  <c r="C75" i="4"/>
  <c r="F74" i="4"/>
  <c r="H73" i="4"/>
  <c r="J72" i="4"/>
  <c r="L71" i="4"/>
  <c r="C71" i="4"/>
  <c r="D70" i="4"/>
  <c r="C69" i="4"/>
  <c r="I67" i="4"/>
  <c r="F66" i="4"/>
  <c r="F64" i="4"/>
  <c r="C61" i="4"/>
  <c r="P124" i="4"/>
  <c r="L122" i="4"/>
  <c r="H120" i="4"/>
  <c r="D118" i="4"/>
  <c r="N115" i="4"/>
  <c r="J113" i="4"/>
  <c r="F111" i="4"/>
  <c r="P108" i="4"/>
  <c r="L106" i="4"/>
  <c r="H104" i="4"/>
  <c r="D102" i="4"/>
  <c r="D100" i="4"/>
  <c r="N98" i="4"/>
  <c r="L97" i="4"/>
  <c r="J96" i="4"/>
  <c r="H95" i="4"/>
  <c r="F94" i="4"/>
  <c r="D93" i="4"/>
  <c r="P91" i="4"/>
  <c r="N90" i="4"/>
  <c r="L89" i="4"/>
  <c r="L88" i="4"/>
  <c r="N87" i="4"/>
  <c r="D87" i="4"/>
  <c r="H86" i="4"/>
  <c r="J85" i="4"/>
  <c r="N84" i="4"/>
  <c r="D84" i="4"/>
  <c r="F83" i="4"/>
  <c r="J82" i="4"/>
  <c r="N81" i="4"/>
  <c r="P80" i="4"/>
  <c r="F80" i="4"/>
  <c r="J79" i="4"/>
  <c r="L78" i="4"/>
  <c r="P77" i="4"/>
  <c r="F77" i="4"/>
  <c r="H76" i="4"/>
  <c r="L75" i="4"/>
  <c r="P74" i="4"/>
  <c r="D74" i="4"/>
  <c r="G73" i="4"/>
  <c r="I72" i="4"/>
  <c r="K71" i="4"/>
  <c r="L70" i="4"/>
  <c r="K69" i="4"/>
  <c r="J68" i="4"/>
  <c r="H67" i="4"/>
  <c r="E66" i="4"/>
  <c r="E64" i="4"/>
  <c r="L124" i="4"/>
  <c r="H122" i="4"/>
  <c r="D120" i="4"/>
  <c r="N117" i="4"/>
  <c r="J115" i="4"/>
  <c r="F113" i="4"/>
  <c r="P110" i="4"/>
  <c r="L108" i="4"/>
  <c r="H106" i="4"/>
  <c r="D104" i="4"/>
  <c r="N101" i="4"/>
  <c r="P99" i="4"/>
  <c r="L98" i="4"/>
  <c r="J97" i="4"/>
  <c r="H96" i="4"/>
  <c r="F95" i="4"/>
  <c r="D94" i="4"/>
  <c r="P92" i="4"/>
  <c r="N91" i="4"/>
  <c r="L90" i="4"/>
  <c r="J89" i="4"/>
  <c r="J88" i="4"/>
  <c r="M87" i="4"/>
  <c r="C87" i="4"/>
  <c r="F86" i="4"/>
  <c r="I85" i="4"/>
  <c r="M84" i="4"/>
  <c r="P83" i="4"/>
  <c r="E83" i="4"/>
  <c r="I82" i="4"/>
  <c r="L81" i="4"/>
  <c r="O80" i="4"/>
  <c r="E80" i="4"/>
  <c r="H79" i="4"/>
  <c r="K78" i="4"/>
  <c r="O77" i="4"/>
  <c r="D77" i="4"/>
  <c r="G76" i="4"/>
  <c r="K75" i="4"/>
  <c r="N74" i="4"/>
  <c r="C74" i="4"/>
  <c r="F73" i="4"/>
  <c r="H72" i="4"/>
  <c r="J71" i="4"/>
  <c r="J70" i="4"/>
  <c r="J69" i="4"/>
  <c r="I68" i="4"/>
  <c r="G67" i="4"/>
  <c r="D66" i="4"/>
  <c r="D64" i="4"/>
  <c r="H124" i="4"/>
  <c r="D122" i="4"/>
  <c r="N119" i="4"/>
  <c r="J117" i="4"/>
  <c r="F115" i="4"/>
  <c r="P112" i="4"/>
  <c r="L110" i="4"/>
  <c r="H108" i="4"/>
  <c r="D106" i="4"/>
  <c r="N103" i="4"/>
  <c r="J101" i="4"/>
  <c r="N99" i="4"/>
  <c r="J98" i="4"/>
  <c r="H97" i="4"/>
  <c r="F96" i="4"/>
  <c r="D95" i="4"/>
  <c r="P93" i="4"/>
  <c r="N92" i="4"/>
  <c r="L91" i="4"/>
  <c r="J90" i="4"/>
  <c r="H89" i="4"/>
  <c r="H88" i="4"/>
  <c r="L87" i="4"/>
  <c r="P86" i="4"/>
  <c r="D86" i="4"/>
  <c r="H85" i="4"/>
  <c r="L84" i="4"/>
  <c r="N83" i="4"/>
  <c r="D83" i="4"/>
  <c r="H82" i="4"/>
  <c r="J81" i="4"/>
  <c r="N80" i="4"/>
  <c r="D80" i="4"/>
  <c r="F79" i="4"/>
  <c r="J78" i="4"/>
  <c r="N77" i="4"/>
  <c r="P76" i="4"/>
  <c r="F76" i="4"/>
  <c r="J75" i="4"/>
  <c r="L74" i="4"/>
  <c r="O73" i="4"/>
  <c r="E73" i="4"/>
  <c r="G72" i="4"/>
  <c r="H71" i="4"/>
  <c r="I70" i="4"/>
  <c r="I69" i="4"/>
  <c r="H68" i="4"/>
  <c r="F67" i="4"/>
  <c r="C66" i="4"/>
  <c r="C64" i="4"/>
  <c r="H202" i="5"/>
  <c r="H203" i="4"/>
  <c r="P203" i="4"/>
  <c r="I203" i="4"/>
  <c r="F203" i="4"/>
  <c r="N203" i="4"/>
  <c r="M201" i="4"/>
  <c r="E201" i="4"/>
  <c r="K200" i="4"/>
  <c r="C200" i="4"/>
  <c r="I199" i="4"/>
  <c r="O198" i="4"/>
  <c r="G198" i="4"/>
  <c r="M197" i="4"/>
  <c r="E197" i="4"/>
  <c r="K196" i="4"/>
  <c r="C196" i="4"/>
  <c r="I195" i="4"/>
  <c r="O194" i="4"/>
  <c r="G194" i="4"/>
  <c r="M193" i="4"/>
  <c r="E193" i="4"/>
  <c r="K192" i="4"/>
  <c r="C192" i="4"/>
  <c r="I191" i="4"/>
  <c r="O190" i="4"/>
  <c r="G190" i="4"/>
  <c r="M189" i="4"/>
  <c r="E189" i="4"/>
  <c r="K188" i="4"/>
  <c r="C188" i="4"/>
  <c r="I187" i="4"/>
  <c r="O186" i="4"/>
  <c r="G186" i="4"/>
  <c r="M185" i="4"/>
  <c r="E185" i="4"/>
  <c r="K184" i="4"/>
  <c r="C184" i="4"/>
  <c r="I183" i="4"/>
  <c r="O182" i="4"/>
  <c r="G182" i="4"/>
  <c r="M181" i="4"/>
  <c r="E181" i="4"/>
  <c r="K180" i="4"/>
  <c r="L201" i="4"/>
  <c r="D201" i="4"/>
  <c r="J200" i="4"/>
  <c r="P199" i="4"/>
  <c r="H199" i="4"/>
  <c r="N198" i="4"/>
  <c r="F198" i="4"/>
  <c r="L197" i="4"/>
  <c r="D197" i="4"/>
  <c r="J196" i="4"/>
  <c r="P195" i="4"/>
  <c r="H195" i="4"/>
  <c r="N194" i="4"/>
  <c r="F194" i="4"/>
  <c r="L193" i="4"/>
  <c r="D193" i="4"/>
  <c r="J192" i="4"/>
  <c r="P191" i="4"/>
  <c r="H191" i="4"/>
  <c r="N190" i="4"/>
  <c r="F190" i="4"/>
  <c r="L189" i="4"/>
  <c r="D189" i="4"/>
  <c r="J188" i="4"/>
  <c r="P187" i="4"/>
  <c r="H187" i="4"/>
  <c r="N186" i="4"/>
  <c r="F186" i="4"/>
  <c r="L185" i="4"/>
  <c r="D185" i="4"/>
  <c r="J184" i="4"/>
  <c r="P183" i="4"/>
  <c r="H183" i="4"/>
  <c r="N182" i="4"/>
  <c r="F182" i="4"/>
  <c r="L181" i="4"/>
  <c r="D181" i="4"/>
  <c r="J180" i="4"/>
  <c r="P179" i="4"/>
  <c r="H179" i="4"/>
  <c r="N178" i="4"/>
  <c r="F178" i="4"/>
  <c r="L177" i="4"/>
  <c r="D177" i="4"/>
  <c r="J176" i="4"/>
  <c r="P175" i="4"/>
  <c r="H175" i="4"/>
  <c r="N174" i="4"/>
  <c r="F174" i="4"/>
  <c r="L173" i="4"/>
  <c r="D173" i="4"/>
  <c r="J172" i="4"/>
  <c r="P171" i="4"/>
  <c r="H171" i="4"/>
  <c r="N170" i="4"/>
  <c r="F170" i="4"/>
  <c r="L169" i="4"/>
  <c r="D169" i="4"/>
  <c r="J168" i="4"/>
  <c r="P167" i="4"/>
  <c r="H167" i="4"/>
  <c r="N166" i="4"/>
  <c r="F166" i="4"/>
  <c r="L165" i="4"/>
  <c r="D165" i="4"/>
  <c r="J164" i="4"/>
  <c r="P163" i="4"/>
  <c r="H163" i="4"/>
  <c r="N162" i="4"/>
  <c r="F162" i="4"/>
  <c r="K201" i="4"/>
  <c r="C201" i="4"/>
  <c r="I200" i="4"/>
  <c r="O199" i="4"/>
  <c r="G199" i="4"/>
  <c r="M198" i="4"/>
  <c r="E198" i="4"/>
  <c r="K197" i="4"/>
  <c r="C197" i="4"/>
  <c r="I196" i="4"/>
  <c r="O195" i="4"/>
  <c r="G195" i="4"/>
  <c r="M194" i="4"/>
  <c r="E194" i="4"/>
  <c r="K193" i="4"/>
  <c r="C193" i="4"/>
  <c r="I192" i="4"/>
  <c r="O191" i="4"/>
  <c r="G191" i="4"/>
  <c r="M190" i="4"/>
  <c r="E190" i="4"/>
  <c r="K189" i="4"/>
  <c r="C189" i="4"/>
  <c r="I188" i="4"/>
  <c r="O187" i="4"/>
  <c r="G187" i="4"/>
  <c r="M186" i="4"/>
  <c r="E186" i="4"/>
  <c r="K185" i="4"/>
  <c r="C185" i="4"/>
  <c r="I184" i="4"/>
  <c r="O183" i="4"/>
  <c r="G183" i="4"/>
  <c r="M182" i="4"/>
  <c r="E182" i="4"/>
  <c r="K181" i="4"/>
  <c r="C181" i="4"/>
  <c r="I180" i="4"/>
  <c r="O179" i="4"/>
  <c r="G179" i="4"/>
  <c r="M178" i="4"/>
  <c r="E178" i="4"/>
  <c r="K177" i="4"/>
  <c r="C177" i="4"/>
  <c r="I176" i="4"/>
  <c r="O175" i="4"/>
  <c r="G175" i="4"/>
  <c r="I201" i="4"/>
  <c r="O200" i="4"/>
  <c r="G200" i="4"/>
  <c r="M199" i="4"/>
  <c r="E199" i="4"/>
  <c r="K198" i="4"/>
  <c r="C198" i="4"/>
  <c r="I197" i="4"/>
  <c r="O196" i="4"/>
  <c r="G196" i="4"/>
  <c r="M195" i="4"/>
  <c r="E195" i="4"/>
  <c r="K194" i="4"/>
  <c r="C194" i="4"/>
  <c r="I193" i="4"/>
  <c r="O192" i="4"/>
  <c r="G192" i="4"/>
  <c r="M191" i="4"/>
  <c r="E191" i="4"/>
  <c r="K190" i="4"/>
  <c r="C190" i="4"/>
  <c r="I189" i="4"/>
  <c r="O188" i="4"/>
  <c r="G188" i="4"/>
  <c r="M187" i="4"/>
  <c r="E187" i="4"/>
  <c r="K186" i="4"/>
  <c r="C186" i="4"/>
  <c r="I185" i="4"/>
  <c r="O184" i="4"/>
  <c r="G184" i="4"/>
  <c r="M183" i="4"/>
  <c r="E183" i="4"/>
  <c r="K182" i="4"/>
  <c r="C182" i="4"/>
  <c r="I181" i="4"/>
  <c r="O180" i="4"/>
  <c r="G180" i="4"/>
  <c r="M179" i="4"/>
  <c r="E179" i="4"/>
  <c r="K178" i="4"/>
  <c r="C178" i="4"/>
  <c r="I177" i="4"/>
  <c r="O176" i="4"/>
  <c r="G176" i="4"/>
  <c r="M175" i="4"/>
  <c r="E175" i="4"/>
  <c r="K174" i="4"/>
  <c r="C174" i="4"/>
  <c r="I173" i="4"/>
  <c r="O172" i="4"/>
  <c r="G172" i="4"/>
  <c r="M171" i="4"/>
  <c r="E171" i="4"/>
  <c r="K170" i="4"/>
  <c r="C170" i="4"/>
  <c r="I169" i="4"/>
  <c r="O168" i="4"/>
  <c r="G168" i="4"/>
  <c r="M167" i="4"/>
  <c r="E167" i="4"/>
  <c r="K166" i="4"/>
  <c r="C166" i="4"/>
  <c r="I165" i="4"/>
  <c r="O164" i="4"/>
  <c r="G164" i="4"/>
  <c r="M163" i="4"/>
  <c r="E163" i="4"/>
  <c r="K162" i="4"/>
  <c r="C162" i="4"/>
  <c r="I161" i="4"/>
  <c r="O160" i="4"/>
  <c r="G160" i="4"/>
  <c r="M159" i="4"/>
  <c r="P201" i="4"/>
  <c r="H201" i="4"/>
  <c r="N200" i="4"/>
  <c r="F200" i="4"/>
  <c r="L199" i="4"/>
  <c r="D199" i="4"/>
  <c r="J198" i="4"/>
  <c r="P197" i="4"/>
  <c r="H197" i="4"/>
  <c r="N196" i="4"/>
  <c r="F196" i="4"/>
  <c r="L195" i="4"/>
  <c r="D195" i="4"/>
  <c r="J194" i="4"/>
  <c r="P193" i="4"/>
  <c r="H193" i="4"/>
  <c r="N192" i="4"/>
  <c r="F192" i="4"/>
  <c r="L191" i="4"/>
  <c r="D191" i="4"/>
  <c r="J190" i="4"/>
  <c r="P189" i="4"/>
  <c r="H189" i="4"/>
  <c r="N188" i="4"/>
  <c r="F188" i="4"/>
  <c r="L187" i="4"/>
  <c r="D187" i="4"/>
  <c r="J186" i="4"/>
  <c r="P185" i="4"/>
  <c r="H185" i="4"/>
  <c r="N184" i="4"/>
  <c r="F184" i="4"/>
  <c r="L183" i="4"/>
  <c r="D183" i="4"/>
  <c r="J182" i="4"/>
  <c r="P181" i="4"/>
  <c r="H181" i="4"/>
  <c r="N180" i="4"/>
  <c r="F180" i="4"/>
  <c r="L179" i="4"/>
  <c r="D179" i="4"/>
  <c r="J178" i="4"/>
  <c r="P177" i="4"/>
  <c r="H177" i="4"/>
  <c r="N176" i="4"/>
  <c r="F176" i="4"/>
  <c r="L175" i="4"/>
  <c r="D175" i="4"/>
  <c r="J174" i="4"/>
  <c r="P173" i="4"/>
  <c r="H173" i="4"/>
  <c r="N172" i="4"/>
  <c r="F172" i="4"/>
  <c r="L171" i="4"/>
  <c r="D171" i="4"/>
  <c r="J170" i="4"/>
  <c r="P169" i="4"/>
  <c r="H169" i="4"/>
  <c r="N168" i="4"/>
  <c r="F168" i="4"/>
  <c r="L167" i="4"/>
  <c r="D167" i="4"/>
  <c r="J166" i="4"/>
  <c r="P165" i="4"/>
  <c r="H165" i="4"/>
  <c r="N164" i="4"/>
  <c r="F164" i="4"/>
  <c r="L163" i="4"/>
  <c r="D163" i="4"/>
  <c r="J162" i="4"/>
  <c r="O201" i="4"/>
  <c r="G201" i="4"/>
  <c r="M200" i="4"/>
  <c r="E200" i="4"/>
  <c r="K199" i="4"/>
  <c r="C199" i="4"/>
  <c r="I198" i="4"/>
  <c r="O197" i="4"/>
  <c r="G197" i="4"/>
  <c r="M196" i="4"/>
  <c r="E196" i="4"/>
  <c r="K195" i="4"/>
  <c r="C195" i="4"/>
  <c r="I194" i="4"/>
  <c r="O193" i="4"/>
  <c r="G193" i="4"/>
  <c r="M192" i="4"/>
  <c r="E192" i="4"/>
  <c r="K191" i="4"/>
  <c r="C191" i="4"/>
  <c r="I190" i="4"/>
  <c r="O189" i="4"/>
  <c r="G189" i="4"/>
  <c r="M188" i="4"/>
  <c r="E188" i="4"/>
  <c r="K187" i="4"/>
  <c r="C187" i="4"/>
  <c r="I186" i="4"/>
  <c r="O185" i="4"/>
  <c r="G185" i="4"/>
  <c r="M184" i="4"/>
  <c r="E184" i="4"/>
  <c r="K183" i="4"/>
  <c r="C183" i="4"/>
  <c r="I182" i="4"/>
  <c r="O181" i="4"/>
  <c r="G181" i="4"/>
  <c r="M180" i="4"/>
  <c r="E180" i="4"/>
  <c r="K179" i="4"/>
  <c r="C179" i="4"/>
  <c r="I178" i="4"/>
  <c r="O177" i="4"/>
  <c r="G177" i="4"/>
  <c r="M176" i="4"/>
  <c r="E176" i="4"/>
  <c r="K175" i="4"/>
  <c r="C175" i="4"/>
  <c r="I174" i="4"/>
  <c r="O173" i="4"/>
  <c r="G173" i="4"/>
  <c r="M172" i="4"/>
  <c r="E172" i="4"/>
  <c r="K171" i="4"/>
  <c r="C171" i="4"/>
  <c r="I170" i="4"/>
  <c r="O169" i="4"/>
  <c r="G169" i="4"/>
  <c r="M168" i="4"/>
  <c r="E168" i="4"/>
  <c r="K167" i="4"/>
  <c r="C167" i="4"/>
  <c r="I166" i="4"/>
  <c r="O165" i="4"/>
  <c r="G165" i="4"/>
  <c r="M164" i="4"/>
  <c r="E164" i="4"/>
  <c r="K163" i="4"/>
  <c r="C163" i="4"/>
  <c r="I162" i="4"/>
  <c r="O161" i="4"/>
  <c r="G161" i="4"/>
  <c r="M160" i="4"/>
  <c r="E160" i="4"/>
  <c r="K159" i="4"/>
  <c r="H200" i="4"/>
  <c r="D198" i="4"/>
  <c r="N195" i="4"/>
  <c r="J193" i="4"/>
  <c r="F191" i="4"/>
  <c r="P188" i="4"/>
  <c r="L186" i="4"/>
  <c r="H184" i="4"/>
  <c r="D182" i="4"/>
  <c r="C180" i="4"/>
  <c r="H178" i="4"/>
  <c r="P176" i="4"/>
  <c r="I175" i="4"/>
  <c r="E174" i="4"/>
  <c r="C173" i="4"/>
  <c r="O171" i="4"/>
  <c r="M170" i="4"/>
  <c r="K169" i="4"/>
  <c r="I168" i="4"/>
  <c r="G167" i="4"/>
  <c r="E166" i="4"/>
  <c r="C165" i="4"/>
  <c r="O163" i="4"/>
  <c r="M162" i="4"/>
  <c r="M161" i="4"/>
  <c r="C161" i="4"/>
  <c r="F160" i="4"/>
  <c r="I159" i="4"/>
  <c r="O158" i="4"/>
  <c r="G158" i="4"/>
  <c r="M157" i="4"/>
  <c r="E157" i="4"/>
  <c r="K156" i="4"/>
  <c r="D200" i="4"/>
  <c r="N197" i="4"/>
  <c r="J195" i="4"/>
  <c r="F193" i="4"/>
  <c r="P190" i="4"/>
  <c r="L188" i="4"/>
  <c r="H186" i="4"/>
  <c r="D184" i="4"/>
  <c r="N181" i="4"/>
  <c r="N179" i="4"/>
  <c r="G178" i="4"/>
  <c r="L176" i="4"/>
  <c r="F175" i="4"/>
  <c r="D174" i="4"/>
  <c r="P172" i="4"/>
  <c r="N171" i="4"/>
  <c r="L170" i="4"/>
  <c r="J169" i="4"/>
  <c r="H168" i="4"/>
  <c r="F167" i="4"/>
  <c r="D166" i="4"/>
  <c r="P164" i="4"/>
  <c r="N163" i="4"/>
  <c r="L162" i="4"/>
  <c r="L161" i="4"/>
  <c r="P160" i="4"/>
  <c r="D160" i="4"/>
  <c r="H159" i="4"/>
  <c r="N158" i="4"/>
  <c r="F158" i="4"/>
  <c r="L157" i="4"/>
  <c r="D157" i="4"/>
  <c r="J156" i="4"/>
  <c r="P155" i="4"/>
  <c r="H155" i="4"/>
  <c r="N154" i="4"/>
  <c r="F154" i="4"/>
  <c r="L153" i="4"/>
  <c r="D153" i="4"/>
  <c r="J152" i="4"/>
  <c r="P151" i="4"/>
  <c r="H151" i="4"/>
  <c r="M150" i="4"/>
  <c r="E150" i="4"/>
  <c r="I149" i="4"/>
  <c r="L148" i="4"/>
  <c r="D148" i="4"/>
  <c r="F147" i="4"/>
  <c r="G146" i="4"/>
  <c r="G145" i="4"/>
  <c r="F144" i="4"/>
  <c r="D143" i="4"/>
  <c r="E141" i="4"/>
  <c r="C138" i="4"/>
  <c r="N199" i="4"/>
  <c r="J197" i="4"/>
  <c r="F195" i="4"/>
  <c r="P192" i="4"/>
  <c r="L190" i="4"/>
  <c r="H188" i="4"/>
  <c r="D186" i="4"/>
  <c r="N183" i="4"/>
  <c r="J181" i="4"/>
  <c r="J179" i="4"/>
  <c r="D178" i="4"/>
  <c r="K176" i="4"/>
  <c r="P174" i="4"/>
  <c r="N173" i="4"/>
  <c r="L172" i="4"/>
  <c r="J171" i="4"/>
  <c r="H170" i="4"/>
  <c r="F169" i="4"/>
  <c r="D168" i="4"/>
  <c r="P166" i="4"/>
  <c r="N165" i="4"/>
  <c r="L164" i="4"/>
  <c r="J163" i="4"/>
  <c r="H162" i="4"/>
  <c r="K161" i="4"/>
  <c r="N160" i="4"/>
  <c r="C160" i="4"/>
  <c r="G159" i="4"/>
  <c r="M158" i="4"/>
  <c r="E158" i="4"/>
  <c r="K157" i="4"/>
  <c r="C157" i="4"/>
  <c r="I156" i="4"/>
  <c r="O155" i="4"/>
  <c r="G155" i="4"/>
  <c r="M154" i="4"/>
  <c r="E154" i="4"/>
  <c r="K153" i="4"/>
  <c r="C153" i="4"/>
  <c r="I152" i="4"/>
  <c r="O151" i="4"/>
  <c r="G151" i="4"/>
  <c r="L150" i="4"/>
  <c r="D150" i="4"/>
  <c r="H149" i="4"/>
  <c r="K148" i="4"/>
  <c r="C148" i="4"/>
  <c r="E147" i="4"/>
  <c r="F146" i="4"/>
  <c r="F145" i="4"/>
  <c r="E144" i="4"/>
  <c r="C143" i="4"/>
  <c r="D141" i="4"/>
  <c r="N201" i="4"/>
  <c r="J199" i="4"/>
  <c r="F197" i="4"/>
  <c r="P194" i="4"/>
  <c r="L192" i="4"/>
  <c r="H190" i="4"/>
  <c r="D188" i="4"/>
  <c r="N185" i="4"/>
  <c r="J183" i="4"/>
  <c r="F181" i="4"/>
  <c r="I179" i="4"/>
  <c r="N177" i="4"/>
  <c r="H176" i="4"/>
  <c r="O174" i="4"/>
  <c r="M173" i="4"/>
  <c r="K172" i="4"/>
  <c r="I171" i="4"/>
  <c r="G170" i="4"/>
  <c r="E169" i="4"/>
  <c r="C168" i="4"/>
  <c r="O166" i="4"/>
  <c r="M165" i="4"/>
  <c r="K164" i="4"/>
  <c r="I163" i="4"/>
  <c r="G162" i="4"/>
  <c r="J161" i="4"/>
  <c r="L160" i="4"/>
  <c r="P159" i="4"/>
  <c r="F159" i="4"/>
  <c r="L158" i="4"/>
  <c r="D158" i="4"/>
  <c r="J157" i="4"/>
  <c r="P156" i="4"/>
  <c r="H156" i="4"/>
  <c r="N155" i="4"/>
  <c r="F155" i="4"/>
  <c r="L154" i="4"/>
  <c r="D154" i="4"/>
  <c r="J153" i="4"/>
  <c r="P152" i="4"/>
  <c r="H152" i="4"/>
  <c r="N151" i="4"/>
  <c r="F151" i="4"/>
  <c r="K150" i="4"/>
  <c r="C150" i="4"/>
  <c r="G149" i="4"/>
  <c r="J148" i="4"/>
  <c r="L147" i="4"/>
  <c r="D147" i="4"/>
  <c r="E146" i="4"/>
  <c r="E145" i="4"/>
  <c r="D144" i="4"/>
  <c r="G142" i="4"/>
  <c r="C141" i="4"/>
  <c r="J201" i="4"/>
  <c r="F199" i="4"/>
  <c r="P196" i="4"/>
  <c r="L194" i="4"/>
  <c r="H192" i="4"/>
  <c r="D190" i="4"/>
  <c r="N187" i="4"/>
  <c r="J185" i="4"/>
  <c r="F183" i="4"/>
  <c r="P180" i="4"/>
  <c r="F179" i="4"/>
  <c r="M177" i="4"/>
  <c r="D176" i="4"/>
  <c r="M174" i="4"/>
  <c r="K173" i="4"/>
  <c r="I172" i="4"/>
  <c r="G171" i="4"/>
  <c r="E170" i="4"/>
  <c r="C169" i="4"/>
  <c r="O167" i="4"/>
  <c r="M166" i="4"/>
  <c r="K165" i="4"/>
  <c r="I164" i="4"/>
  <c r="G163" i="4"/>
  <c r="E162" i="4"/>
  <c r="H161" i="4"/>
  <c r="K160" i="4"/>
  <c r="O159" i="4"/>
  <c r="E159" i="4"/>
  <c r="K158" i="4"/>
  <c r="C158" i="4"/>
  <c r="I157" i="4"/>
  <c r="O156" i="4"/>
  <c r="G156" i="4"/>
  <c r="F201" i="4"/>
  <c r="P198" i="4"/>
  <c r="L196" i="4"/>
  <c r="H194" i="4"/>
  <c r="D192" i="4"/>
  <c r="N189" i="4"/>
  <c r="J187" i="4"/>
  <c r="F185" i="4"/>
  <c r="P182" i="4"/>
  <c r="L180" i="4"/>
  <c r="P178" i="4"/>
  <c r="J177" i="4"/>
  <c r="C176" i="4"/>
  <c r="L174" i="4"/>
  <c r="J173" i="4"/>
  <c r="H172" i="4"/>
  <c r="F171" i="4"/>
  <c r="D170" i="4"/>
  <c r="P168" i="4"/>
  <c r="N167" i="4"/>
  <c r="L166" i="4"/>
  <c r="J165" i="4"/>
  <c r="H164" i="4"/>
  <c r="F163" i="4"/>
  <c r="D162" i="4"/>
  <c r="F161" i="4"/>
  <c r="J160" i="4"/>
  <c r="N159" i="4"/>
  <c r="D159" i="4"/>
  <c r="J158" i="4"/>
  <c r="P157" i="4"/>
  <c r="H157" i="4"/>
  <c r="N156" i="4"/>
  <c r="F156" i="4"/>
  <c r="L155" i="4"/>
  <c r="D155" i="4"/>
  <c r="J154" i="4"/>
  <c r="P153" i="4"/>
  <c r="H153" i="4"/>
  <c r="N152" i="4"/>
  <c r="F152" i="4"/>
  <c r="L151" i="4"/>
  <c r="D151" i="4"/>
  <c r="I150" i="4"/>
  <c r="M149" i="4"/>
  <c r="E149" i="4"/>
  <c r="H148" i="4"/>
  <c r="J147" i="4"/>
  <c r="K146" i="4"/>
  <c r="C146" i="4"/>
  <c r="C145" i="4"/>
  <c r="H143" i="4"/>
  <c r="E142" i="4"/>
  <c r="D140" i="4"/>
  <c r="P200" i="4"/>
  <c r="L198" i="4"/>
  <c r="H196" i="4"/>
  <c r="D194" i="4"/>
  <c r="N191" i="4"/>
  <c r="J189" i="4"/>
  <c r="F187" i="4"/>
  <c r="P184" i="4"/>
  <c r="L182" i="4"/>
  <c r="H180" i="4"/>
  <c r="O178" i="4"/>
  <c r="F177" i="4"/>
  <c r="N175" i="4"/>
  <c r="H174" i="4"/>
  <c r="F173" i="4"/>
  <c r="D172" i="4"/>
  <c r="P170" i="4"/>
  <c r="N169" i="4"/>
  <c r="L168" i="4"/>
  <c r="J167" i="4"/>
  <c r="H166" i="4"/>
  <c r="F165" i="4"/>
  <c r="D164" i="4"/>
  <c r="P162" i="4"/>
  <c r="P161" i="4"/>
  <c r="E161" i="4"/>
  <c r="I160" i="4"/>
  <c r="L159" i="4"/>
  <c r="C159" i="4"/>
  <c r="I158" i="4"/>
  <c r="O157" i="4"/>
  <c r="G157" i="4"/>
  <c r="M156" i="4"/>
  <c r="E156" i="4"/>
  <c r="K155" i="4"/>
  <c r="C155" i="4"/>
  <c r="I154" i="4"/>
  <c r="O153" i="4"/>
  <c r="G153" i="4"/>
  <c r="M152" i="4"/>
  <c r="E152" i="4"/>
  <c r="K151" i="4"/>
  <c r="C151" i="4"/>
  <c r="H150" i="4"/>
  <c r="L149" i="4"/>
  <c r="D149" i="4"/>
  <c r="G148" i="4"/>
  <c r="I147" i="4"/>
  <c r="J146" i="4"/>
  <c r="J145" i="4"/>
  <c r="I144" i="4"/>
  <c r="G143" i="4"/>
  <c r="D142" i="4"/>
  <c r="C140" i="4"/>
  <c r="L200" i="4"/>
  <c r="H198" i="4"/>
  <c r="D196" i="4"/>
  <c r="N193" i="4"/>
  <c r="J191" i="4"/>
  <c r="F189" i="4"/>
  <c r="P186" i="4"/>
  <c r="L184" i="4"/>
  <c r="H182" i="4"/>
  <c r="D180" i="4"/>
  <c r="L178" i="4"/>
  <c r="E177" i="4"/>
  <c r="J175" i="4"/>
  <c r="G174" i="4"/>
  <c r="E173" i="4"/>
  <c r="C172" i="4"/>
  <c r="O170" i="4"/>
  <c r="M169" i="4"/>
  <c r="K168" i="4"/>
  <c r="I167" i="4"/>
  <c r="G166" i="4"/>
  <c r="E165" i="4"/>
  <c r="C164" i="4"/>
  <c r="O162" i="4"/>
  <c r="N161" i="4"/>
  <c r="D161" i="4"/>
  <c r="H160" i="4"/>
  <c r="J159" i="4"/>
  <c r="P158" i="4"/>
  <c r="H158" i="4"/>
  <c r="N157" i="4"/>
  <c r="F157" i="4"/>
  <c r="L156" i="4"/>
  <c r="D156" i="4"/>
  <c r="J155" i="4"/>
  <c r="P154" i="4"/>
  <c r="H154" i="4"/>
  <c r="N153" i="4"/>
  <c r="F153" i="4"/>
  <c r="L152" i="4"/>
  <c r="D152" i="4"/>
  <c r="J151" i="4"/>
  <c r="O150" i="4"/>
  <c r="G150" i="4"/>
  <c r="K149" i="4"/>
  <c r="C149" i="4"/>
  <c r="F148" i="4"/>
  <c r="H147" i="4"/>
  <c r="I146" i="4"/>
  <c r="I145" i="4"/>
  <c r="H144" i="4"/>
  <c r="F143" i="4"/>
  <c r="C142" i="4"/>
  <c r="D139" i="4"/>
  <c r="C154" i="4"/>
  <c r="M151" i="4"/>
  <c r="F149" i="4"/>
  <c r="D146" i="4"/>
  <c r="E140" i="4"/>
  <c r="C156" i="4"/>
  <c r="M153" i="4"/>
  <c r="I151" i="4"/>
  <c r="M148" i="4"/>
  <c r="H145" i="4"/>
  <c r="C139" i="4"/>
  <c r="M155" i="4"/>
  <c r="I153" i="4"/>
  <c r="E151" i="4"/>
  <c r="I148" i="4"/>
  <c r="D145" i="4"/>
  <c r="I155" i="4"/>
  <c r="E153" i="4"/>
  <c r="N150" i="4"/>
  <c r="E148" i="4"/>
  <c r="G144" i="4"/>
  <c r="E155" i="4"/>
  <c r="O152" i="4"/>
  <c r="J150" i="4"/>
  <c r="K147" i="4"/>
  <c r="C144" i="4"/>
  <c r="O154" i="4"/>
  <c r="K152" i="4"/>
  <c r="F150" i="4"/>
  <c r="G147" i="4"/>
  <c r="E143" i="4"/>
  <c r="K154" i="4"/>
  <c r="G152" i="4"/>
  <c r="N149" i="4"/>
  <c r="C147" i="4"/>
  <c r="F142" i="4"/>
  <c r="G154" i="4"/>
  <c r="C152" i="4"/>
  <c r="J149" i="4"/>
  <c r="H146" i="4"/>
  <c r="F141" i="4"/>
  <c r="D203" i="3"/>
  <c r="C273" i="2"/>
  <c r="M279" i="2"/>
  <c r="E218" i="2"/>
  <c r="J278" i="2"/>
  <c r="E216" i="2"/>
  <c r="M224" i="2"/>
  <c r="J232" i="2"/>
  <c r="H240" i="2"/>
  <c r="O240" i="2"/>
  <c r="J248" i="2"/>
  <c r="H256" i="2"/>
  <c r="O256" i="2"/>
  <c r="C264" i="2"/>
  <c r="E272" i="2"/>
  <c r="N272" i="2"/>
  <c r="E254" i="2"/>
  <c r="E225" i="2"/>
  <c r="L225" i="2"/>
  <c r="N233" i="2"/>
  <c r="F241" i="2"/>
  <c r="M241" i="2"/>
  <c r="N249" i="2"/>
  <c r="F257" i="2"/>
  <c r="M257" i="2"/>
  <c r="N265" i="2"/>
  <c r="G273" i="2"/>
  <c r="C221" i="2"/>
  <c r="P201" i="2"/>
  <c r="E201" i="2"/>
  <c r="G226" i="2"/>
  <c r="N226" i="2"/>
  <c r="K234" i="2"/>
  <c r="C242" i="2"/>
  <c r="N242" i="2"/>
  <c r="K250" i="2"/>
  <c r="C258" i="2"/>
  <c r="N258" i="2"/>
  <c r="K266" i="2"/>
  <c r="C274" i="2"/>
  <c r="N274" i="2"/>
  <c r="G223" i="2"/>
  <c r="L223" i="2"/>
  <c r="J231" i="2"/>
  <c r="G239" i="2"/>
  <c r="P239" i="2"/>
  <c r="I247" i="2"/>
  <c r="O247" i="2"/>
  <c r="H255" i="2"/>
  <c r="L255" i="2"/>
  <c r="C263" i="2"/>
  <c r="G271" i="2"/>
  <c r="M271" i="2"/>
  <c r="M278" i="5"/>
  <c r="N263" i="5"/>
  <c r="F271" i="5"/>
  <c r="K271" i="5"/>
  <c r="E271" i="5"/>
  <c r="E219" i="2"/>
  <c r="E227" i="2"/>
  <c r="F235" i="2"/>
  <c r="K235" i="2"/>
  <c r="C243" i="2"/>
  <c r="M243" i="2"/>
  <c r="D251" i="2"/>
  <c r="N251" i="2"/>
  <c r="E259" i="2"/>
  <c r="F267" i="2"/>
  <c r="H267" i="2"/>
  <c r="C275" i="2"/>
  <c r="M275" i="2"/>
  <c r="H259" i="5"/>
  <c r="P267" i="5"/>
  <c r="G275" i="5"/>
  <c r="L275" i="5"/>
  <c r="L276" i="5"/>
  <c r="J221" i="2"/>
  <c r="L259" i="5"/>
  <c r="J279" i="4"/>
  <c r="N278" i="4"/>
  <c r="F278" i="4"/>
  <c r="L277" i="4"/>
  <c r="D277" i="4"/>
  <c r="J276" i="4"/>
  <c r="N274" i="4"/>
  <c r="F274" i="4"/>
  <c r="L273" i="4"/>
  <c r="D273" i="4"/>
  <c r="M278" i="4"/>
  <c r="E278" i="4"/>
  <c r="K277" i="4"/>
  <c r="C277" i="4"/>
  <c r="I276" i="4"/>
  <c r="M274" i="4"/>
  <c r="E274" i="4"/>
  <c r="K273" i="4"/>
  <c r="C273" i="4"/>
  <c r="I272" i="4"/>
  <c r="L278" i="4"/>
  <c r="D278" i="4"/>
  <c r="J277" i="4"/>
  <c r="P276" i="4"/>
  <c r="H276" i="4"/>
  <c r="L274" i="4"/>
  <c r="D274" i="4"/>
  <c r="J273" i="4"/>
  <c r="P272" i="4"/>
  <c r="H272" i="4"/>
  <c r="J278" i="4"/>
  <c r="P277" i="4"/>
  <c r="H277" i="4"/>
  <c r="N276" i="4"/>
  <c r="F276" i="4"/>
  <c r="J274" i="4"/>
  <c r="P273" i="4"/>
  <c r="H273" i="4"/>
  <c r="N272" i="4"/>
  <c r="F272" i="4"/>
  <c r="I278" i="4"/>
  <c r="O277" i="4"/>
  <c r="G277" i="4"/>
  <c r="M276" i="4"/>
  <c r="E276" i="4"/>
  <c r="I274" i="4"/>
  <c r="O273" i="4"/>
  <c r="G273" i="4"/>
  <c r="M272" i="4"/>
  <c r="E272" i="4"/>
  <c r="P278" i="4"/>
  <c r="H278" i="4"/>
  <c r="N277" i="4"/>
  <c r="F277" i="4"/>
  <c r="L276" i="4"/>
  <c r="D276" i="4"/>
  <c r="P274" i="4"/>
  <c r="H274" i="4"/>
  <c r="N273" i="4"/>
  <c r="F273" i="4"/>
  <c r="L272" i="4"/>
  <c r="D272" i="4"/>
  <c r="G278" i="4"/>
  <c r="C276" i="4"/>
  <c r="M273" i="4"/>
  <c r="J270" i="4"/>
  <c r="P269" i="4"/>
  <c r="H269" i="4"/>
  <c r="N268" i="4"/>
  <c r="F268" i="4"/>
  <c r="J266" i="4"/>
  <c r="P265" i="4"/>
  <c r="H265" i="4"/>
  <c r="N264" i="4"/>
  <c r="F264" i="4"/>
  <c r="J262" i="4"/>
  <c r="P261" i="4"/>
  <c r="H261" i="4"/>
  <c r="N260" i="4"/>
  <c r="F260" i="4"/>
  <c r="J258" i="4"/>
  <c r="P257" i="4"/>
  <c r="H257" i="4"/>
  <c r="N256" i="4"/>
  <c r="F256" i="4"/>
  <c r="J254" i="4"/>
  <c r="P253" i="4"/>
  <c r="H253" i="4"/>
  <c r="N252" i="4"/>
  <c r="F252" i="4"/>
  <c r="J250" i="4"/>
  <c r="P249" i="4"/>
  <c r="H249" i="4"/>
  <c r="N248" i="4"/>
  <c r="F248" i="4"/>
  <c r="J246" i="4"/>
  <c r="P245" i="4"/>
  <c r="H245" i="4"/>
  <c r="N244" i="4"/>
  <c r="F244" i="4"/>
  <c r="J242" i="4"/>
  <c r="P241" i="4"/>
  <c r="H241" i="4"/>
  <c r="N240" i="4"/>
  <c r="F240" i="4"/>
  <c r="J238" i="4"/>
  <c r="P237" i="4"/>
  <c r="H237" i="4"/>
  <c r="N236" i="4"/>
  <c r="F236" i="4"/>
  <c r="J234" i="4"/>
  <c r="P233" i="4"/>
  <c r="H233" i="4"/>
  <c r="N232" i="4"/>
  <c r="F232" i="4"/>
  <c r="J230" i="4"/>
  <c r="P229" i="4"/>
  <c r="H229" i="4"/>
  <c r="N228" i="4"/>
  <c r="F228" i="4"/>
  <c r="G226" i="4"/>
  <c r="J225" i="4"/>
  <c r="L224" i="4"/>
  <c r="D224" i="4"/>
  <c r="E222" i="4"/>
  <c r="D221" i="4"/>
  <c r="C218" i="4"/>
  <c r="C278" i="4"/>
  <c r="I273" i="4"/>
  <c r="I270" i="4"/>
  <c r="O269" i="4"/>
  <c r="G269" i="4"/>
  <c r="M268" i="4"/>
  <c r="E268" i="4"/>
  <c r="I266" i="4"/>
  <c r="O265" i="4"/>
  <c r="G265" i="4"/>
  <c r="M264" i="4"/>
  <c r="E264" i="4"/>
  <c r="I262" i="4"/>
  <c r="O261" i="4"/>
  <c r="G261" i="4"/>
  <c r="M260" i="4"/>
  <c r="E260" i="4"/>
  <c r="I258" i="4"/>
  <c r="O257" i="4"/>
  <c r="G257" i="4"/>
  <c r="M256" i="4"/>
  <c r="E256" i="4"/>
  <c r="I254" i="4"/>
  <c r="O253" i="4"/>
  <c r="G253" i="4"/>
  <c r="M252" i="4"/>
  <c r="E252" i="4"/>
  <c r="I250" i="4"/>
  <c r="O249" i="4"/>
  <c r="G249" i="4"/>
  <c r="M248" i="4"/>
  <c r="E248" i="4"/>
  <c r="I246" i="4"/>
  <c r="O245" i="4"/>
  <c r="G245" i="4"/>
  <c r="M244" i="4"/>
  <c r="E244" i="4"/>
  <c r="I242" i="4"/>
  <c r="O241" i="4"/>
  <c r="G241" i="4"/>
  <c r="M240" i="4"/>
  <c r="E240" i="4"/>
  <c r="I238" i="4"/>
  <c r="O237" i="4"/>
  <c r="G237" i="4"/>
  <c r="M236" i="4"/>
  <c r="E236" i="4"/>
  <c r="I234" i="4"/>
  <c r="O233" i="4"/>
  <c r="G233" i="4"/>
  <c r="M232" i="4"/>
  <c r="E232" i="4"/>
  <c r="I230" i="4"/>
  <c r="O229" i="4"/>
  <c r="G229" i="4"/>
  <c r="M228" i="4"/>
  <c r="E228" i="4"/>
  <c r="N226" i="4"/>
  <c r="F226" i="4"/>
  <c r="I225" i="4"/>
  <c r="K224" i="4"/>
  <c r="C224" i="4"/>
  <c r="D222" i="4"/>
  <c r="C221" i="4"/>
  <c r="E217" i="4"/>
  <c r="M277" i="4"/>
  <c r="E273" i="4"/>
  <c r="P270" i="4"/>
  <c r="H270" i="4"/>
  <c r="N269" i="4"/>
  <c r="F269" i="4"/>
  <c r="L268" i="4"/>
  <c r="D268" i="4"/>
  <c r="P266" i="4"/>
  <c r="H266" i="4"/>
  <c r="N265" i="4"/>
  <c r="F265" i="4"/>
  <c r="L264" i="4"/>
  <c r="D264" i="4"/>
  <c r="P262" i="4"/>
  <c r="H262" i="4"/>
  <c r="N261" i="4"/>
  <c r="F261" i="4"/>
  <c r="L260" i="4"/>
  <c r="D260" i="4"/>
  <c r="P258" i="4"/>
  <c r="H258" i="4"/>
  <c r="N257" i="4"/>
  <c r="F257" i="4"/>
  <c r="L256" i="4"/>
  <c r="D256" i="4"/>
  <c r="P254" i="4"/>
  <c r="H254" i="4"/>
  <c r="N253" i="4"/>
  <c r="F253" i="4"/>
  <c r="L252" i="4"/>
  <c r="D252" i="4"/>
  <c r="P250" i="4"/>
  <c r="H250" i="4"/>
  <c r="N249" i="4"/>
  <c r="F249" i="4"/>
  <c r="L248" i="4"/>
  <c r="D248" i="4"/>
  <c r="P246" i="4"/>
  <c r="H246" i="4"/>
  <c r="N245" i="4"/>
  <c r="F245" i="4"/>
  <c r="L244" i="4"/>
  <c r="D244" i="4"/>
  <c r="P242" i="4"/>
  <c r="H242" i="4"/>
  <c r="N241" i="4"/>
  <c r="F241" i="4"/>
  <c r="L240" i="4"/>
  <c r="D240" i="4"/>
  <c r="P238" i="4"/>
  <c r="H238" i="4"/>
  <c r="N237" i="4"/>
  <c r="F237" i="4"/>
  <c r="L236" i="4"/>
  <c r="D236" i="4"/>
  <c r="P234" i="4"/>
  <c r="H234" i="4"/>
  <c r="N233" i="4"/>
  <c r="F233" i="4"/>
  <c r="L232" i="4"/>
  <c r="D232" i="4"/>
  <c r="P230" i="4"/>
  <c r="H230" i="4"/>
  <c r="N229" i="4"/>
  <c r="F229" i="4"/>
  <c r="L228" i="4"/>
  <c r="D228" i="4"/>
  <c r="M226" i="4"/>
  <c r="E226" i="4"/>
  <c r="H225" i="4"/>
  <c r="J224" i="4"/>
  <c r="C222" i="4"/>
  <c r="H220" i="4"/>
  <c r="D217" i="4"/>
  <c r="E277" i="4"/>
  <c r="O274" i="4"/>
  <c r="K272" i="4"/>
  <c r="N270" i="4"/>
  <c r="F270" i="4"/>
  <c r="L269" i="4"/>
  <c r="D269" i="4"/>
  <c r="J268" i="4"/>
  <c r="N266" i="4"/>
  <c r="F266" i="4"/>
  <c r="L265" i="4"/>
  <c r="D265" i="4"/>
  <c r="J264" i="4"/>
  <c r="N262" i="4"/>
  <c r="F262" i="4"/>
  <c r="L261" i="4"/>
  <c r="D261" i="4"/>
  <c r="J260" i="4"/>
  <c r="N258" i="4"/>
  <c r="F258" i="4"/>
  <c r="L257" i="4"/>
  <c r="D257" i="4"/>
  <c r="J256" i="4"/>
  <c r="N254" i="4"/>
  <c r="F254" i="4"/>
  <c r="L253" i="4"/>
  <c r="D253" i="4"/>
  <c r="J252" i="4"/>
  <c r="N250" i="4"/>
  <c r="F250" i="4"/>
  <c r="L249" i="4"/>
  <c r="D249" i="4"/>
  <c r="J248" i="4"/>
  <c r="N246" i="4"/>
  <c r="F246" i="4"/>
  <c r="L245" i="4"/>
  <c r="D245" i="4"/>
  <c r="J244" i="4"/>
  <c r="N242" i="4"/>
  <c r="F242" i="4"/>
  <c r="L241" i="4"/>
  <c r="D241" i="4"/>
  <c r="J240" i="4"/>
  <c r="N238" i="4"/>
  <c r="F238" i="4"/>
  <c r="L237" i="4"/>
  <c r="D237" i="4"/>
  <c r="J236" i="4"/>
  <c r="N234" i="4"/>
  <c r="F234" i="4"/>
  <c r="L233" i="4"/>
  <c r="D233" i="4"/>
  <c r="J232" i="4"/>
  <c r="N230" i="4"/>
  <c r="F230" i="4"/>
  <c r="L229" i="4"/>
  <c r="D229" i="4"/>
  <c r="J228" i="4"/>
  <c r="K226" i="4"/>
  <c r="C226" i="4"/>
  <c r="F225" i="4"/>
  <c r="H224" i="4"/>
  <c r="I222" i="4"/>
  <c r="H221" i="4"/>
  <c r="F220" i="4"/>
  <c r="D216" i="4"/>
  <c r="O276" i="4"/>
  <c r="K274" i="4"/>
  <c r="J272" i="4"/>
  <c r="M270" i="4"/>
  <c r="E270" i="4"/>
  <c r="K269" i="4"/>
  <c r="C269" i="4"/>
  <c r="I268" i="4"/>
  <c r="M266" i="4"/>
  <c r="E266" i="4"/>
  <c r="K265" i="4"/>
  <c r="C265" i="4"/>
  <c r="I264" i="4"/>
  <c r="M262" i="4"/>
  <c r="E262" i="4"/>
  <c r="K261" i="4"/>
  <c r="C261" i="4"/>
  <c r="I260" i="4"/>
  <c r="M258" i="4"/>
  <c r="E258" i="4"/>
  <c r="K257" i="4"/>
  <c r="C257" i="4"/>
  <c r="I256" i="4"/>
  <c r="M254" i="4"/>
  <c r="E254" i="4"/>
  <c r="K253" i="4"/>
  <c r="C253" i="4"/>
  <c r="I252" i="4"/>
  <c r="M250" i="4"/>
  <c r="E250" i="4"/>
  <c r="K249" i="4"/>
  <c r="C249" i="4"/>
  <c r="I248" i="4"/>
  <c r="M246" i="4"/>
  <c r="E246" i="4"/>
  <c r="K245" i="4"/>
  <c r="C245" i="4"/>
  <c r="I244" i="4"/>
  <c r="M242" i="4"/>
  <c r="E242" i="4"/>
  <c r="K241" i="4"/>
  <c r="C241" i="4"/>
  <c r="I240" i="4"/>
  <c r="M238" i="4"/>
  <c r="E238" i="4"/>
  <c r="K237" i="4"/>
  <c r="C237" i="4"/>
  <c r="I236" i="4"/>
  <c r="M234" i="4"/>
  <c r="E234" i="4"/>
  <c r="K233" i="4"/>
  <c r="C233" i="4"/>
  <c r="I232" i="4"/>
  <c r="M230" i="4"/>
  <c r="E230" i="4"/>
  <c r="K229" i="4"/>
  <c r="C229" i="4"/>
  <c r="I228" i="4"/>
  <c r="J226" i="4"/>
  <c r="M225" i="4"/>
  <c r="E225" i="4"/>
  <c r="G224" i="4"/>
  <c r="H222" i="4"/>
  <c r="G221" i="4"/>
  <c r="E220" i="4"/>
  <c r="F218" i="4"/>
  <c r="C216" i="4"/>
  <c r="O278" i="4"/>
  <c r="K276" i="4"/>
  <c r="G274" i="4"/>
  <c r="G272" i="4"/>
  <c r="L270" i="4"/>
  <c r="D270" i="4"/>
  <c r="J269" i="4"/>
  <c r="P268" i="4"/>
  <c r="H268" i="4"/>
  <c r="L266" i="4"/>
  <c r="D266" i="4"/>
  <c r="J265" i="4"/>
  <c r="P264" i="4"/>
  <c r="H264" i="4"/>
  <c r="L262" i="4"/>
  <c r="D262" i="4"/>
  <c r="J261" i="4"/>
  <c r="P260" i="4"/>
  <c r="H260" i="4"/>
  <c r="L258" i="4"/>
  <c r="D258" i="4"/>
  <c r="J257" i="4"/>
  <c r="P256" i="4"/>
  <c r="H256" i="4"/>
  <c r="L254" i="4"/>
  <c r="D254" i="4"/>
  <c r="J253" i="4"/>
  <c r="P252" i="4"/>
  <c r="H252" i="4"/>
  <c r="L250" i="4"/>
  <c r="D250" i="4"/>
  <c r="J249" i="4"/>
  <c r="P248" i="4"/>
  <c r="H248" i="4"/>
  <c r="L246" i="4"/>
  <c r="D246" i="4"/>
  <c r="J245" i="4"/>
  <c r="P244" i="4"/>
  <c r="H244" i="4"/>
  <c r="L242" i="4"/>
  <c r="D242" i="4"/>
  <c r="J241" i="4"/>
  <c r="P240" i="4"/>
  <c r="H240" i="4"/>
  <c r="L238" i="4"/>
  <c r="D238" i="4"/>
  <c r="J237" i="4"/>
  <c r="P236" i="4"/>
  <c r="H236" i="4"/>
  <c r="L234" i="4"/>
  <c r="D234" i="4"/>
  <c r="J233" i="4"/>
  <c r="P232" i="4"/>
  <c r="H232" i="4"/>
  <c r="L230" i="4"/>
  <c r="D230" i="4"/>
  <c r="J229" i="4"/>
  <c r="P228" i="4"/>
  <c r="H228" i="4"/>
  <c r="I226" i="4"/>
  <c r="L225" i="4"/>
  <c r="D225" i="4"/>
  <c r="F224" i="4"/>
  <c r="G222" i="4"/>
  <c r="F221" i="4"/>
  <c r="D220" i="4"/>
  <c r="E218" i="4"/>
  <c r="K271" i="4"/>
  <c r="E269" i="4"/>
  <c r="O266" i="4"/>
  <c r="K264" i="4"/>
  <c r="G262" i="4"/>
  <c r="C260" i="4"/>
  <c r="M257" i="4"/>
  <c r="I255" i="4"/>
  <c r="E253" i="4"/>
  <c r="O250" i="4"/>
  <c r="K248" i="4"/>
  <c r="G246" i="4"/>
  <c r="C244" i="4"/>
  <c r="M241" i="4"/>
  <c r="I239" i="4"/>
  <c r="E237" i="4"/>
  <c r="O234" i="4"/>
  <c r="K232" i="4"/>
  <c r="G230" i="4"/>
  <c r="C228" i="4"/>
  <c r="G225" i="4"/>
  <c r="I221" i="4"/>
  <c r="K278" i="4"/>
  <c r="O268" i="4"/>
  <c r="K266" i="4"/>
  <c r="G264" i="4"/>
  <c r="C262" i="4"/>
  <c r="I257" i="4"/>
  <c r="O252" i="4"/>
  <c r="K250" i="4"/>
  <c r="G248" i="4"/>
  <c r="C246" i="4"/>
  <c r="I241" i="4"/>
  <c r="O236" i="4"/>
  <c r="K234" i="4"/>
  <c r="G232" i="4"/>
  <c r="C230" i="4"/>
  <c r="C225" i="4"/>
  <c r="E221" i="4"/>
  <c r="I277" i="4"/>
  <c r="O270" i="4"/>
  <c r="K268" i="4"/>
  <c r="G266" i="4"/>
  <c r="C264" i="4"/>
  <c r="M261" i="4"/>
  <c r="I259" i="4"/>
  <c r="E257" i="4"/>
  <c r="O254" i="4"/>
  <c r="K252" i="4"/>
  <c r="G250" i="4"/>
  <c r="C248" i="4"/>
  <c r="M245" i="4"/>
  <c r="I243" i="4"/>
  <c r="E241" i="4"/>
  <c r="O238" i="4"/>
  <c r="K236" i="4"/>
  <c r="G234" i="4"/>
  <c r="C232" i="4"/>
  <c r="M229" i="4"/>
  <c r="H227" i="4"/>
  <c r="I224" i="4"/>
  <c r="G220" i="4"/>
  <c r="G276" i="4"/>
  <c r="K270" i="4"/>
  <c r="G268" i="4"/>
  <c r="C266" i="4"/>
  <c r="I261" i="4"/>
  <c r="O256" i="4"/>
  <c r="K254" i="4"/>
  <c r="G252" i="4"/>
  <c r="C250" i="4"/>
  <c r="I245" i="4"/>
  <c r="O240" i="4"/>
  <c r="K238" i="4"/>
  <c r="G236" i="4"/>
  <c r="C234" i="4"/>
  <c r="I229" i="4"/>
  <c r="E224" i="4"/>
  <c r="C220" i="4"/>
  <c r="E275" i="4"/>
  <c r="G270" i="4"/>
  <c r="C268" i="4"/>
  <c r="M265" i="4"/>
  <c r="I263" i="4"/>
  <c r="E261" i="4"/>
  <c r="O258" i="4"/>
  <c r="K256" i="4"/>
  <c r="G254" i="4"/>
  <c r="C252" i="4"/>
  <c r="M249" i="4"/>
  <c r="I247" i="4"/>
  <c r="E245" i="4"/>
  <c r="O242" i="4"/>
  <c r="K240" i="4"/>
  <c r="G238" i="4"/>
  <c r="C236" i="4"/>
  <c r="M233" i="4"/>
  <c r="I231" i="4"/>
  <c r="E229" i="4"/>
  <c r="L226" i="4"/>
  <c r="J223" i="4"/>
  <c r="D219" i="4"/>
  <c r="C274" i="4"/>
  <c r="C270" i="4"/>
  <c r="I265" i="4"/>
  <c r="O260" i="4"/>
  <c r="K258" i="4"/>
  <c r="G256" i="4"/>
  <c r="C254" i="4"/>
  <c r="I249" i="4"/>
  <c r="O244" i="4"/>
  <c r="K242" i="4"/>
  <c r="G240" i="4"/>
  <c r="C238" i="4"/>
  <c r="I233" i="4"/>
  <c r="O228" i="4"/>
  <c r="H226" i="4"/>
  <c r="D218" i="4"/>
  <c r="O272" i="4"/>
  <c r="M269" i="4"/>
  <c r="I267" i="4"/>
  <c r="E265" i="4"/>
  <c r="O262" i="4"/>
  <c r="K260" i="4"/>
  <c r="G258" i="4"/>
  <c r="C256" i="4"/>
  <c r="M253" i="4"/>
  <c r="I251" i="4"/>
  <c r="E249" i="4"/>
  <c r="O246" i="4"/>
  <c r="K244" i="4"/>
  <c r="G242" i="4"/>
  <c r="C240" i="4"/>
  <c r="M237" i="4"/>
  <c r="I235" i="4"/>
  <c r="E233" i="4"/>
  <c r="O230" i="4"/>
  <c r="K228" i="4"/>
  <c r="D226" i="4"/>
  <c r="J222" i="4"/>
  <c r="C217" i="4"/>
  <c r="C272" i="4"/>
  <c r="I269" i="4"/>
  <c r="O264" i="4"/>
  <c r="K262" i="4"/>
  <c r="G260" i="4"/>
  <c r="C258" i="4"/>
  <c r="I253" i="4"/>
  <c r="O248" i="4"/>
  <c r="K246" i="4"/>
  <c r="G244" i="4"/>
  <c r="C242" i="4"/>
  <c r="I237" i="4"/>
  <c r="O232" i="4"/>
  <c r="K230" i="4"/>
  <c r="G228" i="4"/>
  <c r="K225" i="4"/>
  <c r="F222" i="4"/>
  <c r="E223" i="4"/>
  <c r="C231" i="4"/>
  <c r="H239" i="4"/>
  <c r="N247" i="4"/>
  <c r="D247" i="4"/>
  <c r="J255" i="4"/>
  <c r="O263" i="4"/>
  <c r="F271" i="4"/>
  <c r="J271" i="4"/>
  <c r="E263" i="4"/>
  <c r="G219" i="4"/>
  <c r="J227" i="4"/>
  <c r="P235" i="4"/>
  <c r="G243" i="4"/>
  <c r="L243" i="4"/>
  <c r="C251" i="4"/>
  <c r="H259" i="4"/>
  <c r="N267" i="4"/>
  <c r="D267" i="4"/>
  <c r="L275" i="4"/>
  <c r="H274" i="3"/>
  <c r="M239" i="4"/>
  <c r="O270" i="3"/>
  <c r="O254" i="3"/>
  <c r="F270" i="3"/>
  <c r="F254" i="3"/>
  <c r="D266" i="3"/>
  <c r="D250" i="3"/>
  <c r="C270" i="3"/>
  <c r="C254" i="3"/>
  <c r="J258" i="3"/>
  <c r="P262" i="3"/>
  <c r="I124" i="5"/>
  <c r="O123" i="5"/>
  <c r="G123" i="5"/>
  <c r="M122" i="5"/>
  <c r="E122" i="5"/>
  <c r="K121" i="5"/>
  <c r="C121" i="5"/>
  <c r="I120" i="5"/>
  <c r="O119" i="5"/>
  <c r="G119" i="5"/>
  <c r="M118" i="5"/>
  <c r="E118" i="5"/>
  <c r="K117" i="5"/>
  <c r="C117" i="5"/>
  <c r="I116" i="5"/>
  <c r="O115" i="5"/>
  <c r="G115" i="5"/>
  <c r="M114" i="5"/>
  <c r="E114" i="5"/>
  <c r="P124" i="5"/>
  <c r="H124" i="5"/>
  <c r="N123" i="5"/>
  <c r="F123" i="5"/>
  <c r="L122" i="5"/>
  <c r="D122" i="5"/>
  <c r="J121" i="5"/>
  <c r="P120" i="5"/>
  <c r="H120" i="5"/>
  <c r="N119" i="5"/>
  <c r="F119" i="5"/>
  <c r="L118" i="5"/>
  <c r="D118" i="5"/>
  <c r="J117" i="5"/>
  <c r="P116" i="5"/>
  <c r="H116" i="5"/>
  <c r="N115" i="5"/>
  <c r="F115" i="5"/>
  <c r="L114" i="5"/>
  <c r="D114" i="5"/>
  <c r="J113" i="5"/>
  <c r="P112" i="5"/>
  <c r="H112" i="5"/>
  <c r="N111" i="5"/>
  <c r="F111" i="5"/>
  <c r="L110" i="5"/>
  <c r="D110" i="5"/>
  <c r="J109" i="5"/>
  <c r="P108" i="5"/>
  <c r="H108" i="5"/>
  <c r="N107" i="5"/>
  <c r="F107" i="5"/>
  <c r="L106" i="5"/>
  <c r="D106" i="5"/>
  <c r="J105" i="5"/>
  <c r="P104" i="5"/>
  <c r="H104" i="5"/>
  <c r="N103" i="5"/>
  <c r="F103" i="5"/>
  <c r="L102" i="5"/>
  <c r="D102" i="5"/>
  <c r="J101" i="5"/>
  <c r="P100" i="5"/>
  <c r="H100" i="5"/>
  <c r="O124" i="5"/>
  <c r="G124" i="5"/>
  <c r="M123" i="5"/>
  <c r="E123" i="5"/>
  <c r="K122" i="5"/>
  <c r="C122" i="5"/>
  <c r="I121" i="5"/>
  <c r="O120" i="5"/>
  <c r="G120" i="5"/>
  <c r="M119" i="5"/>
  <c r="E119" i="5"/>
  <c r="K118" i="5"/>
  <c r="M124" i="5"/>
  <c r="E124" i="5"/>
  <c r="K123" i="5"/>
  <c r="C123" i="5"/>
  <c r="I122" i="5"/>
  <c r="O121" i="5"/>
  <c r="G121" i="5"/>
  <c r="M120" i="5"/>
  <c r="E120" i="5"/>
  <c r="K119" i="5"/>
  <c r="C119" i="5"/>
  <c r="I118" i="5"/>
  <c r="O117" i="5"/>
  <c r="G117" i="5"/>
  <c r="M116" i="5"/>
  <c r="E116" i="5"/>
  <c r="K115" i="5"/>
  <c r="C115" i="5"/>
  <c r="I114" i="5"/>
  <c r="O113" i="5"/>
  <c r="G113" i="5"/>
  <c r="M112" i="5"/>
  <c r="E112" i="5"/>
  <c r="K111" i="5"/>
  <c r="C111" i="5"/>
  <c r="I110" i="5"/>
  <c r="O109" i="5"/>
  <c r="G109" i="5"/>
  <c r="M108" i="5"/>
  <c r="E108" i="5"/>
  <c r="K107" i="5"/>
  <c r="C107" i="5"/>
  <c r="I106" i="5"/>
  <c r="O105" i="5"/>
  <c r="G105" i="5"/>
  <c r="M104" i="5"/>
  <c r="E104" i="5"/>
  <c r="K103" i="5"/>
  <c r="C103" i="5"/>
  <c r="I102" i="5"/>
  <c r="O101" i="5"/>
  <c r="G101" i="5"/>
  <c r="M100" i="5"/>
  <c r="E100" i="5"/>
  <c r="L124" i="5"/>
  <c r="D124" i="5"/>
  <c r="J123" i="5"/>
  <c r="P122" i="5"/>
  <c r="H122" i="5"/>
  <c r="N121" i="5"/>
  <c r="F121" i="5"/>
  <c r="L120" i="5"/>
  <c r="D120" i="5"/>
  <c r="J119" i="5"/>
  <c r="P118" i="5"/>
  <c r="H118" i="5"/>
  <c r="N117" i="5"/>
  <c r="F117" i="5"/>
  <c r="L116" i="5"/>
  <c r="D116" i="5"/>
  <c r="J115" i="5"/>
  <c r="P114" i="5"/>
  <c r="H114" i="5"/>
  <c r="N113" i="5"/>
  <c r="F113" i="5"/>
  <c r="L112" i="5"/>
  <c r="D112" i="5"/>
  <c r="J111" i="5"/>
  <c r="P110" i="5"/>
  <c r="H110" i="5"/>
  <c r="N109" i="5"/>
  <c r="F109" i="5"/>
  <c r="L108" i="5"/>
  <c r="D108" i="5"/>
  <c r="J107" i="5"/>
  <c r="P106" i="5"/>
  <c r="H106" i="5"/>
  <c r="N105" i="5"/>
  <c r="F105" i="5"/>
  <c r="L104" i="5"/>
  <c r="D104" i="5"/>
  <c r="J103" i="5"/>
  <c r="P102" i="5"/>
  <c r="K124" i="5"/>
  <c r="C124" i="5"/>
  <c r="I123" i="5"/>
  <c r="O122" i="5"/>
  <c r="G122" i="5"/>
  <c r="M121" i="5"/>
  <c r="E121" i="5"/>
  <c r="K120" i="5"/>
  <c r="C120" i="5"/>
  <c r="I119" i="5"/>
  <c r="O118" i="5"/>
  <c r="G118" i="5"/>
  <c r="M117" i="5"/>
  <c r="E117" i="5"/>
  <c r="K116" i="5"/>
  <c r="C116" i="5"/>
  <c r="I115" i="5"/>
  <c r="O114" i="5"/>
  <c r="G114" i="5"/>
  <c r="M113" i="5"/>
  <c r="E113" i="5"/>
  <c r="K112" i="5"/>
  <c r="C112" i="5"/>
  <c r="I111" i="5"/>
  <c r="O110" i="5"/>
  <c r="G110" i="5"/>
  <c r="M109" i="5"/>
  <c r="E109" i="5"/>
  <c r="K108" i="5"/>
  <c r="C108" i="5"/>
  <c r="I107" i="5"/>
  <c r="O106" i="5"/>
  <c r="G106" i="5"/>
  <c r="M105" i="5"/>
  <c r="E105" i="5"/>
  <c r="K104" i="5"/>
  <c r="C104" i="5"/>
  <c r="I103" i="5"/>
  <c r="O102" i="5"/>
  <c r="G102" i="5"/>
  <c r="M101" i="5"/>
  <c r="H123" i="5"/>
  <c r="D121" i="5"/>
  <c r="N118" i="5"/>
  <c r="D117" i="5"/>
  <c r="L115" i="5"/>
  <c r="C114" i="5"/>
  <c r="O112" i="5"/>
  <c r="M111" i="5"/>
  <c r="K110" i="5"/>
  <c r="I109" i="5"/>
  <c r="G108" i="5"/>
  <c r="E107" i="5"/>
  <c r="C106" i="5"/>
  <c r="O104" i="5"/>
  <c r="M103" i="5"/>
  <c r="K102" i="5"/>
  <c r="L101" i="5"/>
  <c r="O100" i="5"/>
  <c r="D100" i="5"/>
  <c r="J99" i="5"/>
  <c r="P98" i="5"/>
  <c r="H98" i="5"/>
  <c r="N97" i="5"/>
  <c r="F97" i="5"/>
  <c r="L96" i="5"/>
  <c r="D96" i="5"/>
  <c r="J95" i="5"/>
  <c r="P94" i="5"/>
  <c r="H94" i="5"/>
  <c r="N93" i="5"/>
  <c r="F93" i="5"/>
  <c r="L92" i="5"/>
  <c r="D92" i="5"/>
  <c r="J91" i="5"/>
  <c r="P90" i="5"/>
  <c r="H90" i="5"/>
  <c r="N89" i="5"/>
  <c r="F89" i="5"/>
  <c r="L88" i="5"/>
  <c r="D88" i="5"/>
  <c r="J87" i="5"/>
  <c r="P86" i="5"/>
  <c r="H86" i="5"/>
  <c r="N85" i="5"/>
  <c r="F85" i="5"/>
  <c r="L84" i="5"/>
  <c r="D84" i="5"/>
  <c r="J83" i="5"/>
  <c r="P82" i="5"/>
  <c r="H82" i="5"/>
  <c r="N81" i="5"/>
  <c r="F81" i="5"/>
  <c r="L80" i="5"/>
  <c r="D80" i="5"/>
  <c r="J79" i="5"/>
  <c r="P78" i="5"/>
  <c r="H78" i="5"/>
  <c r="N77" i="5"/>
  <c r="F77" i="5"/>
  <c r="L76" i="5"/>
  <c r="D76" i="5"/>
  <c r="J75" i="5"/>
  <c r="P74" i="5"/>
  <c r="H74" i="5"/>
  <c r="D123" i="5"/>
  <c r="N120" i="5"/>
  <c r="J118" i="5"/>
  <c r="O116" i="5"/>
  <c r="H115" i="5"/>
  <c r="P113" i="5"/>
  <c r="N112" i="5"/>
  <c r="L111" i="5"/>
  <c r="J110" i="5"/>
  <c r="H109" i="5"/>
  <c r="F108" i="5"/>
  <c r="D107" i="5"/>
  <c r="P105" i="5"/>
  <c r="N104" i="5"/>
  <c r="L103" i="5"/>
  <c r="J102" i="5"/>
  <c r="K101" i="5"/>
  <c r="N100" i="5"/>
  <c r="C100" i="5"/>
  <c r="I99" i="5"/>
  <c r="O98" i="5"/>
  <c r="G98" i="5"/>
  <c r="M97" i="5"/>
  <c r="E97" i="5"/>
  <c r="K96" i="5"/>
  <c r="C96" i="5"/>
  <c r="I95" i="5"/>
  <c r="O94" i="5"/>
  <c r="G94" i="5"/>
  <c r="M93" i="5"/>
  <c r="E93" i="5"/>
  <c r="K92" i="5"/>
  <c r="C92" i="5"/>
  <c r="I91" i="5"/>
  <c r="O90" i="5"/>
  <c r="G90" i="5"/>
  <c r="M89" i="5"/>
  <c r="E89" i="5"/>
  <c r="K88" i="5"/>
  <c r="C88" i="5"/>
  <c r="I87" i="5"/>
  <c r="O86" i="5"/>
  <c r="G86" i="5"/>
  <c r="M85" i="5"/>
  <c r="E85" i="5"/>
  <c r="K84" i="5"/>
  <c r="C84" i="5"/>
  <c r="I83" i="5"/>
  <c r="O82" i="5"/>
  <c r="G82" i="5"/>
  <c r="M81" i="5"/>
  <c r="E81" i="5"/>
  <c r="K80" i="5"/>
  <c r="C80" i="5"/>
  <c r="I79" i="5"/>
  <c r="O78" i="5"/>
  <c r="G78" i="5"/>
  <c r="M77" i="5"/>
  <c r="E77" i="5"/>
  <c r="K76" i="5"/>
  <c r="C76" i="5"/>
  <c r="I75" i="5"/>
  <c r="O74" i="5"/>
  <c r="G74" i="5"/>
  <c r="L73" i="5"/>
  <c r="D73" i="5"/>
  <c r="H72" i="5"/>
  <c r="K71" i="5"/>
  <c r="C71" i="5"/>
  <c r="E70" i="5"/>
  <c r="F69" i="5"/>
  <c r="F68" i="5"/>
  <c r="E67" i="5"/>
  <c r="C66" i="5"/>
  <c r="D64" i="5"/>
  <c r="N122" i="5"/>
  <c r="J120" i="5"/>
  <c r="F118" i="5"/>
  <c r="N116" i="5"/>
  <c r="E115" i="5"/>
  <c r="L113" i="5"/>
  <c r="J112" i="5"/>
  <c r="H111" i="5"/>
  <c r="F110" i="5"/>
  <c r="D109" i="5"/>
  <c r="P107" i="5"/>
  <c r="N106" i="5"/>
  <c r="L105" i="5"/>
  <c r="J104" i="5"/>
  <c r="H103" i="5"/>
  <c r="H102" i="5"/>
  <c r="I101" i="5"/>
  <c r="L100" i="5"/>
  <c r="P99" i="5"/>
  <c r="H99" i="5"/>
  <c r="N98" i="5"/>
  <c r="F98" i="5"/>
  <c r="L97" i="5"/>
  <c r="D97" i="5"/>
  <c r="J96" i="5"/>
  <c r="P95" i="5"/>
  <c r="H95" i="5"/>
  <c r="N94" i="5"/>
  <c r="F94" i="5"/>
  <c r="L93" i="5"/>
  <c r="D93" i="5"/>
  <c r="J92" i="5"/>
  <c r="P91" i="5"/>
  <c r="H91" i="5"/>
  <c r="N90" i="5"/>
  <c r="F90" i="5"/>
  <c r="L89" i="5"/>
  <c r="D89" i="5"/>
  <c r="J88" i="5"/>
  <c r="P87" i="5"/>
  <c r="H87" i="5"/>
  <c r="N86" i="5"/>
  <c r="F86" i="5"/>
  <c r="L85" i="5"/>
  <c r="D85" i="5"/>
  <c r="J84" i="5"/>
  <c r="P83" i="5"/>
  <c r="H83" i="5"/>
  <c r="N82" i="5"/>
  <c r="F82" i="5"/>
  <c r="L81" i="5"/>
  <c r="D81" i="5"/>
  <c r="J80" i="5"/>
  <c r="P79" i="5"/>
  <c r="H79" i="5"/>
  <c r="N78" i="5"/>
  <c r="F78" i="5"/>
  <c r="L77" i="5"/>
  <c r="D77" i="5"/>
  <c r="J76" i="5"/>
  <c r="P75" i="5"/>
  <c r="H75" i="5"/>
  <c r="N74" i="5"/>
  <c r="F74" i="5"/>
  <c r="K73" i="5"/>
  <c r="C73" i="5"/>
  <c r="G72" i="5"/>
  <c r="J71" i="5"/>
  <c r="L70" i="5"/>
  <c r="D70" i="5"/>
  <c r="E69" i="5"/>
  <c r="E68" i="5"/>
  <c r="D67" i="5"/>
  <c r="G65" i="5"/>
  <c r="C64" i="5"/>
  <c r="N124" i="5"/>
  <c r="J122" i="5"/>
  <c r="F120" i="5"/>
  <c r="C118" i="5"/>
  <c r="J116" i="5"/>
  <c r="D115" i="5"/>
  <c r="K113" i="5"/>
  <c r="I112" i="5"/>
  <c r="G111" i="5"/>
  <c r="E110" i="5"/>
  <c r="C109" i="5"/>
  <c r="O107" i="5"/>
  <c r="M106" i="5"/>
  <c r="K105" i="5"/>
  <c r="I104" i="5"/>
  <c r="G103" i="5"/>
  <c r="F102" i="5"/>
  <c r="H101" i="5"/>
  <c r="K100" i="5"/>
  <c r="O99" i="5"/>
  <c r="G99" i="5"/>
  <c r="M98" i="5"/>
  <c r="E98" i="5"/>
  <c r="K97" i="5"/>
  <c r="C97" i="5"/>
  <c r="I96" i="5"/>
  <c r="O95" i="5"/>
  <c r="G95" i="5"/>
  <c r="M94" i="5"/>
  <c r="E94" i="5"/>
  <c r="K93" i="5"/>
  <c r="C93" i="5"/>
  <c r="I92" i="5"/>
  <c r="O91" i="5"/>
  <c r="G91" i="5"/>
  <c r="M90" i="5"/>
  <c r="E90" i="5"/>
  <c r="K89" i="5"/>
  <c r="C89" i="5"/>
  <c r="I88" i="5"/>
  <c r="O87" i="5"/>
  <c r="G87" i="5"/>
  <c r="M86" i="5"/>
  <c r="E86" i="5"/>
  <c r="K85" i="5"/>
  <c r="C85" i="5"/>
  <c r="I84" i="5"/>
  <c r="O83" i="5"/>
  <c r="G83" i="5"/>
  <c r="M82" i="5"/>
  <c r="E82" i="5"/>
  <c r="K81" i="5"/>
  <c r="C81" i="5"/>
  <c r="I80" i="5"/>
  <c r="O79" i="5"/>
  <c r="G79" i="5"/>
  <c r="M78" i="5"/>
  <c r="E78" i="5"/>
  <c r="K77" i="5"/>
  <c r="C77" i="5"/>
  <c r="I76" i="5"/>
  <c r="O75" i="5"/>
  <c r="G75" i="5"/>
  <c r="M74" i="5"/>
  <c r="E74" i="5"/>
  <c r="J73" i="5"/>
  <c r="N72" i="5"/>
  <c r="F72" i="5"/>
  <c r="I71" i="5"/>
  <c r="K70" i="5"/>
  <c r="C70" i="5"/>
  <c r="D69" i="5"/>
  <c r="D68" i="5"/>
  <c r="C67" i="5"/>
  <c r="F65" i="5"/>
  <c r="E63" i="5"/>
  <c r="J124" i="5"/>
  <c r="F122" i="5"/>
  <c r="P119" i="5"/>
  <c r="P117" i="5"/>
  <c r="G116" i="5"/>
  <c r="N114" i="5"/>
  <c r="I113" i="5"/>
  <c r="G112" i="5"/>
  <c r="E111" i="5"/>
  <c r="C110" i="5"/>
  <c r="O108" i="5"/>
  <c r="M107" i="5"/>
  <c r="K106" i="5"/>
  <c r="I105" i="5"/>
  <c r="G104" i="5"/>
  <c r="E103" i="5"/>
  <c r="E102" i="5"/>
  <c r="F101" i="5"/>
  <c r="J100" i="5"/>
  <c r="N99" i="5"/>
  <c r="F99" i="5"/>
  <c r="L98" i="5"/>
  <c r="D98" i="5"/>
  <c r="J97" i="5"/>
  <c r="P96" i="5"/>
  <c r="H96" i="5"/>
  <c r="N95" i="5"/>
  <c r="F95" i="5"/>
  <c r="L94" i="5"/>
  <c r="D94" i="5"/>
  <c r="J93" i="5"/>
  <c r="P92" i="5"/>
  <c r="H92" i="5"/>
  <c r="N91" i="5"/>
  <c r="F91" i="5"/>
  <c r="L90" i="5"/>
  <c r="D90" i="5"/>
  <c r="J89" i="5"/>
  <c r="P88" i="5"/>
  <c r="H88" i="5"/>
  <c r="N87" i="5"/>
  <c r="F87" i="5"/>
  <c r="L86" i="5"/>
  <c r="D86" i="5"/>
  <c r="J85" i="5"/>
  <c r="P84" i="5"/>
  <c r="H84" i="5"/>
  <c r="N83" i="5"/>
  <c r="F83" i="5"/>
  <c r="L82" i="5"/>
  <c r="D82" i="5"/>
  <c r="J81" i="5"/>
  <c r="P80" i="5"/>
  <c r="H80" i="5"/>
  <c r="N79" i="5"/>
  <c r="F79" i="5"/>
  <c r="L78" i="5"/>
  <c r="D78" i="5"/>
  <c r="J77" i="5"/>
  <c r="P76" i="5"/>
  <c r="H76" i="5"/>
  <c r="N75" i="5"/>
  <c r="F75" i="5"/>
  <c r="L74" i="5"/>
  <c r="D74" i="5"/>
  <c r="I73" i="5"/>
  <c r="M72" i="5"/>
  <c r="E72" i="5"/>
  <c r="H71" i="5"/>
  <c r="F124" i="5"/>
  <c r="P121" i="5"/>
  <c r="L119" i="5"/>
  <c r="L117" i="5"/>
  <c r="F116" i="5"/>
  <c r="K114" i="5"/>
  <c r="H113" i="5"/>
  <c r="F112" i="5"/>
  <c r="D111" i="5"/>
  <c r="P109" i="5"/>
  <c r="N108" i="5"/>
  <c r="L107" i="5"/>
  <c r="J106" i="5"/>
  <c r="H105" i="5"/>
  <c r="F104" i="5"/>
  <c r="D103" i="5"/>
  <c r="C102" i="5"/>
  <c r="E101" i="5"/>
  <c r="I100" i="5"/>
  <c r="M99" i="5"/>
  <c r="E99" i="5"/>
  <c r="K98" i="5"/>
  <c r="C98" i="5"/>
  <c r="I97" i="5"/>
  <c r="O96" i="5"/>
  <c r="G96" i="5"/>
  <c r="M95" i="5"/>
  <c r="E95" i="5"/>
  <c r="K94" i="5"/>
  <c r="C94" i="5"/>
  <c r="I93" i="5"/>
  <c r="O92" i="5"/>
  <c r="G92" i="5"/>
  <c r="M91" i="5"/>
  <c r="E91" i="5"/>
  <c r="K90" i="5"/>
  <c r="C90" i="5"/>
  <c r="I89" i="5"/>
  <c r="O88" i="5"/>
  <c r="G88" i="5"/>
  <c r="M87" i="5"/>
  <c r="E87" i="5"/>
  <c r="K86" i="5"/>
  <c r="C86" i="5"/>
  <c r="I85" i="5"/>
  <c r="O84" i="5"/>
  <c r="G84" i="5"/>
  <c r="M83" i="5"/>
  <c r="E83" i="5"/>
  <c r="K82" i="5"/>
  <c r="C82" i="5"/>
  <c r="I81" i="5"/>
  <c r="O80" i="5"/>
  <c r="G80" i="5"/>
  <c r="M79" i="5"/>
  <c r="E79" i="5"/>
  <c r="K78" i="5"/>
  <c r="C78" i="5"/>
  <c r="I77" i="5"/>
  <c r="O76" i="5"/>
  <c r="G76" i="5"/>
  <c r="M75" i="5"/>
  <c r="E75" i="5"/>
  <c r="K74" i="5"/>
  <c r="C74" i="5"/>
  <c r="H73" i="5"/>
  <c r="L72" i="5"/>
  <c r="D72" i="5"/>
  <c r="G71" i="5"/>
  <c r="I70" i="5"/>
  <c r="J69" i="5"/>
  <c r="J68" i="5"/>
  <c r="I67" i="5"/>
  <c r="G66" i="5"/>
  <c r="D65" i="5"/>
  <c r="C63" i="5"/>
  <c r="P123" i="5"/>
  <c r="L121" i="5"/>
  <c r="H119" i="5"/>
  <c r="I117" i="5"/>
  <c r="P115" i="5"/>
  <c r="J114" i="5"/>
  <c r="D113" i="5"/>
  <c r="P111" i="5"/>
  <c r="N110" i="5"/>
  <c r="L109" i="5"/>
  <c r="J108" i="5"/>
  <c r="H107" i="5"/>
  <c r="F106" i="5"/>
  <c r="D105" i="5"/>
  <c r="P103" i="5"/>
  <c r="N102" i="5"/>
  <c r="P101" i="5"/>
  <c r="D101" i="5"/>
  <c r="G100" i="5"/>
  <c r="L99" i="5"/>
  <c r="D99" i="5"/>
  <c r="J98" i="5"/>
  <c r="P97" i="5"/>
  <c r="H97" i="5"/>
  <c r="N96" i="5"/>
  <c r="F96" i="5"/>
  <c r="L95" i="5"/>
  <c r="D95" i="5"/>
  <c r="J94" i="5"/>
  <c r="P93" i="5"/>
  <c r="H93" i="5"/>
  <c r="N92" i="5"/>
  <c r="F92" i="5"/>
  <c r="L91" i="5"/>
  <c r="D91" i="5"/>
  <c r="J90" i="5"/>
  <c r="P89" i="5"/>
  <c r="H89" i="5"/>
  <c r="N88" i="5"/>
  <c r="F88" i="5"/>
  <c r="L87" i="5"/>
  <c r="D87" i="5"/>
  <c r="J86" i="5"/>
  <c r="P85" i="5"/>
  <c r="H85" i="5"/>
  <c r="N84" i="5"/>
  <c r="F84" i="5"/>
  <c r="L83" i="5"/>
  <c r="D83" i="5"/>
  <c r="J82" i="5"/>
  <c r="P81" i="5"/>
  <c r="H81" i="5"/>
  <c r="N80" i="5"/>
  <c r="F80" i="5"/>
  <c r="L79" i="5"/>
  <c r="D79" i="5"/>
  <c r="J78" i="5"/>
  <c r="P77" i="5"/>
  <c r="H77" i="5"/>
  <c r="N76" i="5"/>
  <c r="F76" i="5"/>
  <c r="L75" i="5"/>
  <c r="D75" i="5"/>
  <c r="J74" i="5"/>
  <c r="O73" i="5"/>
  <c r="G73" i="5"/>
  <c r="K72" i="5"/>
  <c r="C72" i="5"/>
  <c r="F71" i="5"/>
  <c r="H70" i="5"/>
  <c r="I69" i="5"/>
  <c r="I68" i="5"/>
  <c r="H67" i="5"/>
  <c r="F66" i="5"/>
  <c r="C65" i="5"/>
  <c r="D62" i="5"/>
  <c r="L123" i="5"/>
  <c r="H121" i="5"/>
  <c r="D119" i="5"/>
  <c r="H117" i="5"/>
  <c r="M115" i="5"/>
  <c r="F114" i="5"/>
  <c r="C113" i="5"/>
  <c r="O111" i="5"/>
  <c r="M110" i="5"/>
  <c r="K109" i="5"/>
  <c r="I108" i="5"/>
  <c r="G107" i="5"/>
  <c r="E106" i="5"/>
  <c r="C105" i="5"/>
  <c r="O103" i="5"/>
  <c r="M102" i="5"/>
  <c r="N101" i="5"/>
  <c r="C101" i="5"/>
  <c r="F100" i="5"/>
  <c r="K99" i="5"/>
  <c r="C99" i="5"/>
  <c r="I98" i="5"/>
  <c r="O97" i="5"/>
  <c r="G97" i="5"/>
  <c r="M96" i="5"/>
  <c r="E96" i="5"/>
  <c r="K95" i="5"/>
  <c r="C95" i="5"/>
  <c r="I94" i="5"/>
  <c r="O93" i="5"/>
  <c r="G93" i="5"/>
  <c r="M92" i="5"/>
  <c r="E92" i="5"/>
  <c r="K91" i="5"/>
  <c r="C91" i="5"/>
  <c r="I90" i="5"/>
  <c r="O89" i="5"/>
  <c r="G89" i="5"/>
  <c r="M88" i="5"/>
  <c r="E88" i="5"/>
  <c r="K87" i="5"/>
  <c r="C87" i="5"/>
  <c r="I86" i="5"/>
  <c r="O85" i="5"/>
  <c r="G85" i="5"/>
  <c r="M84" i="5"/>
  <c r="E84" i="5"/>
  <c r="K83" i="5"/>
  <c r="C83" i="5"/>
  <c r="I82" i="5"/>
  <c r="O81" i="5"/>
  <c r="G81" i="5"/>
  <c r="M80" i="5"/>
  <c r="E80" i="5"/>
  <c r="K79" i="5"/>
  <c r="C79" i="5"/>
  <c r="I78" i="5"/>
  <c r="O77" i="5"/>
  <c r="G77" i="5"/>
  <c r="M76" i="5"/>
  <c r="E76" i="5"/>
  <c r="K75" i="5"/>
  <c r="C75" i="5"/>
  <c r="I74" i="5"/>
  <c r="N73" i="5"/>
  <c r="F73" i="5"/>
  <c r="J72" i="5"/>
  <c r="M71" i="5"/>
  <c r="E71" i="5"/>
  <c r="G70" i="5"/>
  <c r="H69" i="5"/>
  <c r="H68" i="5"/>
  <c r="G67" i="5"/>
  <c r="E66" i="5"/>
  <c r="F64" i="5"/>
  <c r="C62" i="5"/>
  <c r="K69" i="5"/>
  <c r="E65" i="5"/>
  <c r="M73" i="5"/>
  <c r="G69" i="5"/>
  <c r="E64" i="5"/>
  <c r="E73" i="5"/>
  <c r="C69" i="5"/>
  <c r="D63" i="5"/>
  <c r="I72" i="5"/>
  <c r="G68" i="5"/>
  <c r="C61" i="5"/>
  <c r="L71" i="5"/>
  <c r="C68" i="5"/>
  <c r="D71" i="5"/>
  <c r="F67" i="5"/>
  <c r="J70" i="5"/>
  <c r="H66" i="5"/>
  <c r="F70" i="5"/>
  <c r="D66" i="5"/>
  <c r="C202" i="3"/>
  <c r="I126" i="5"/>
  <c r="E202" i="5"/>
  <c r="G202" i="3"/>
  <c r="H203" i="5"/>
  <c r="J203" i="3"/>
  <c r="C125" i="5"/>
  <c r="J125" i="4"/>
  <c r="P202" i="5"/>
  <c r="E202" i="4"/>
  <c r="L203" i="3"/>
  <c r="H278" i="2"/>
  <c r="E278" i="2"/>
  <c r="J273" i="2"/>
  <c r="D279" i="2"/>
  <c r="P279" i="2"/>
  <c r="E250" i="2"/>
  <c r="L278" i="2"/>
  <c r="C216" i="2"/>
  <c r="K224" i="2"/>
  <c r="M232" i="2"/>
  <c r="F240" i="2"/>
  <c r="K240" i="2"/>
  <c r="M248" i="2"/>
  <c r="F256" i="2"/>
  <c r="K256" i="2"/>
  <c r="J264" i="2"/>
  <c r="H272" i="2"/>
  <c r="O272" i="2"/>
  <c r="D220" i="2"/>
  <c r="H225" i="2"/>
  <c r="M225" i="2"/>
  <c r="O233" i="2"/>
  <c r="G241" i="2"/>
  <c r="P241" i="2"/>
  <c r="O249" i="2"/>
  <c r="G257" i="2"/>
  <c r="P257" i="2"/>
  <c r="O265" i="2"/>
  <c r="D273" i="2"/>
  <c r="C253" i="2"/>
  <c r="H201" i="2"/>
  <c r="C226" i="2"/>
  <c r="O226" i="2"/>
  <c r="L234" i="2"/>
  <c r="J242" i="2"/>
  <c r="O242" i="2"/>
  <c r="L250" i="2"/>
  <c r="J258" i="2"/>
  <c r="O258" i="2"/>
  <c r="L266" i="2"/>
  <c r="J274" i="2"/>
  <c r="O274" i="2"/>
  <c r="D223" i="2"/>
  <c r="F231" i="2"/>
  <c r="M231" i="2"/>
  <c r="D239" i="2"/>
  <c r="N239" i="2"/>
  <c r="E247" i="2"/>
  <c r="K247" i="2"/>
  <c r="C255" i="2"/>
  <c r="F263" i="2"/>
  <c r="J263" i="2"/>
  <c r="D271" i="2"/>
  <c r="P271" i="2"/>
  <c r="F278" i="5"/>
  <c r="G263" i="5"/>
  <c r="N271" i="5"/>
  <c r="D271" i="5"/>
  <c r="D259" i="5"/>
  <c r="H219" i="2"/>
  <c r="H227" i="2"/>
  <c r="G235" i="2"/>
  <c r="L235" i="2"/>
  <c r="J243" i="2"/>
  <c r="P243" i="2"/>
  <c r="I251" i="2"/>
  <c r="O251" i="2"/>
  <c r="H259" i="2"/>
  <c r="G267" i="2"/>
  <c r="L267" i="2"/>
  <c r="J275" i="2"/>
  <c r="P275" i="2"/>
  <c r="P259" i="5"/>
  <c r="J267" i="5"/>
  <c r="O275" i="5"/>
  <c r="K126" i="2"/>
  <c r="M263" i="5"/>
  <c r="J237" i="2"/>
  <c r="M255" i="5"/>
  <c r="G278" i="5"/>
  <c r="H246" i="2"/>
  <c r="L227" i="4"/>
  <c r="F231" i="4"/>
  <c r="K231" i="4"/>
  <c r="P239" i="4"/>
  <c r="G247" i="4"/>
  <c r="L247" i="4"/>
  <c r="C255" i="4"/>
  <c r="H263" i="4"/>
  <c r="H271" i="4"/>
  <c r="L271" i="4"/>
  <c r="M251" i="4"/>
  <c r="E227" i="4"/>
  <c r="C227" i="4"/>
  <c r="J235" i="4"/>
  <c r="O243" i="4"/>
  <c r="F251" i="4"/>
  <c r="K251" i="4"/>
  <c r="P259" i="4"/>
  <c r="G267" i="4"/>
  <c r="L267" i="4"/>
  <c r="F275" i="4"/>
  <c r="H270" i="3"/>
  <c r="M247" i="4"/>
  <c r="G270" i="3"/>
  <c r="G254" i="3"/>
  <c r="N266" i="3"/>
  <c r="K278" i="3"/>
  <c r="L262" i="3"/>
  <c r="E235" i="4"/>
  <c r="K266" i="3"/>
  <c r="K250" i="3"/>
  <c r="J254" i="3"/>
  <c r="P270" i="3"/>
  <c r="C126" i="3"/>
  <c r="E126" i="3"/>
  <c r="G126" i="3"/>
  <c r="I126" i="3"/>
  <c r="K126" i="3"/>
  <c r="M126" i="3"/>
  <c r="O126" i="3"/>
  <c r="O124" i="3"/>
  <c r="M124" i="3"/>
  <c r="K124" i="3"/>
  <c r="I124" i="3"/>
  <c r="G124" i="3"/>
  <c r="E124" i="3"/>
  <c r="C124" i="3"/>
  <c r="O123" i="3"/>
  <c r="M123" i="3"/>
  <c r="K123" i="3"/>
  <c r="I123" i="3"/>
  <c r="G123" i="3"/>
  <c r="E123" i="3"/>
  <c r="C123" i="3"/>
  <c r="O122" i="3"/>
  <c r="M122" i="3"/>
  <c r="K122" i="3"/>
  <c r="I122" i="3"/>
  <c r="G122" i="3"/>
  <c r="E122" i="3"/>
  <c r="C122" i="3"/>
  <c r="O121" i="3"/>
  <c r="M121" i="3"/>
  <c r="K121" i="3"/>
  <c r="I121" i="3"/>
  <c r="G121" i="3"/>
  <c r="E121" i="3"/>
  <c r="C121" i="3"/>
  <c r="O120" i="3"/>
  <c r="M120" i="3"/>
  <c r="K120" i="3"/>
  <c r="I120" i="3"/>
  <c r="G120" i="3"/>
  <c r="E120" i="3"/>
  <c r="C120" i="3"/>
  <c r="O119" i="3"/>
  <c r="M119" i="3"/>
  <c r="K119" i="3"/>
  <c r="I119" i="3"/>
  <c r="G119" i="3"/>
  <c r="E119" i="3"/>
  <c r="C119" i="3"/>
  <c r="O118" i="3"/>
  <c r="M118" i="3"/>
  <c r="K118" i="3"/>
  <c r="I118" i="3"/>
  <c r="G118" i="3"/>
  <c r="E118" i="3"/>
  <c r="C118" i="3"/>
  <c r="O117" i="3"/>
  <c r="M117" i="3"/>
  <c r="K117" i="3"/>
  <c r="I117" i="3"/>
  <c r="G117" i="3"/>
  <c r="E117" i="3"/>
  <c r="C117" i="3"/>
  <c r="O116" i="3"/>
  <c r="M116" i="3"/>
  <c r="K116" i="3"/>
  <c r="I116" i="3"/>
  <c r="G116" i="3"/>
  <c r="E116" i="3"/>
  <c r="C116" i="3"/>
  <c r="F126" i="3"/>
  <c r="J126" i="3"/>
  <c r="N126" i="3"/>
  <c r="N124" i="3"/>
  <c r="J124" i="3"/>
  <c r="F124" i="3"/>
  <c r="P123" i="3"/>
  <c r="L123" i="3"/>
  <c r="H123" i="3"/>
  <c r="D123" i="3"/>
  <c r="N122" i="3"/>
  <c r="J122" i="3"/>
  <c r="F122" i="3"/>
  <c r="P121" i="3"/>
  <c r="L121" i="3"/>
  <c r="H121" i="3"/>
  <c r="D121" i="3"/>
  <c r="N120" i="3"/>
  <c r="J120" i="3"/>
  <c r="F120" i="3"/>
  <c r="P119" i="3"/>
  <c r="L119" i="3"/>
  <c r="H119" i="3"/>
  <c r="D119" i="3"/>
  <c r="N118" i="3"/>
  <c r="J118" i="3"/>
  <c r="F118" i="3"/>
  <c r="P117" i="3"/>
  <c r="L117" i="3"/>
  <c r="H117" i="3"/>
  <c r="D117" i="3"/>
  <c r="N116" i="3"/>
  <c r="J116" i="3"/>
  <c r="F116" i="3"/>
  <c r="P115" i="3"/>
  <c r="N115" i="3"/>
  <c r="L115" i="3"/>
  <c r="J115" i="3"/>
  <c r="H115" i="3"/>
  <c r="F115" i="3"/>
  <c r="D115" i="3"/>
  <c r="P114" i="3"/>
  <c r="N114" i="3"/>
  <c r="L114" i="3"/>
  <c r="J114" i="3"/>
  <c r="H114" i="3"/>
  <c r="F114" i="3"/>
  <c r="D114" i="3"/>
  <c r="P113" i="3"/>
  <c r="N113" i="3"/>
  <c r="L113" i="3"/>
  <c r="J113" i="3"/>
  <c r="H113" i="3"/>
  <c r="F113" i="3"/>
  <c r="D113" i="3"/>
  <c r="P112" i="3"/>
  <c r="N112" i="3"/>
  <c r="L112" i="3"/>
  <c r="J112" i="3"/>
  <c r="H112" i="3"/>
  <c r="F112" i="3"/>
  <c r="D112" i="3"/>
  <c r="P111" i="3"/>
  <c r="N111" i="3"/>
  <c r="L111" i="3"/>
  <c r="J111" i="3"/>
  <c r="H111" i="3"/>
  <c r="F111" i="3"/>
  <c r="D111" i="3"/>
  <c r="P110" i="3"/>
  <c r="N110" i="3"/>
  <c r="L110" i="3"/>
  <c r="J110" i="3"/>
  <c r="H110" i="3"/>
  <c r="F110" i="3"/>
  <c r="D110" i="3"/>
  <c r="P109" i="3"/>
  <c r="N109" i="3"/>
  <c r="H126" i="3"/>
  <c r="P126" i="3"/>
  <c r="P124" i="3"/>
  <c r="H124" i="3"/>
  <c r="N123" i="3"/>
  <c r="F123" i="3"/>
  <c r="L122" i="3"/>
  <c r="D122" i="3"/>
  <c r="J121" i="3"/>
  <c r="P120" i="3"/>
  <c r="H120" i="3"/>
  <c r="N119" i="3"/>
  <c r="F119" i="3"/>
  <c r="L118" i="3"/>
  <c r="D118" i="3"/>
  <c r="J117" i="3"/>
  <c r="P116" i="3"/>
  <c r="H116" i="3"/>
  <c r="O115" i="3"/>
  <c r="K115" i="3"/>
  <c r="G115" i="3"/>
  <c r="C115" i="3"/>
  <c r="M114" i="3"/>
  <c r="I114" i="3"/>
  <c r="E114" i="3"/>
  <c r="O113" i="3"/>
  <c r="K113" i="3"/>
  <c r="G113" i="3"/>
  <c r="C113" i="3"/>
  <c r="M112" i="3"/>
  <c r="I112" i="3"/>
  <c r="E112" i="3"/>
  <c r="O111" i="3"/>
  <c r="K111" i="3"/>
  <c r="G111" i="3"/>
  <c r="C111" i="3"/>
  <c r="M110" i="3"/>
  <c r="I110" i="3"/>
  <c r="E110" i="3"/>
  <c r="O109" i="3"/>
  <c r="L109" i="3"/>
  <c r="J109" i="3"/>
  <c r="H109" i="3"/>
  <c r="F109" i="3"/>
  <c r="D109" i="3"/>
  <c r="P108" i="3"/>
  <c r="N108" i="3"/>
  <c r="L108" i="3"/>
  <c r="J108" i="3"/>
  <c r="H108" i="3"/>
  <c r="F108" i="3"/>
  <c r="D108" i="3"/>
  <c r="P107" i="3"/>
  <c r="N107" i="3"/>
  <c r="L107" i="3"/>
  <c r="J107" i="3"/>
  <c r="H107" i="3"/>
  <c r="F107" i="3"/>
  <c r="D107" i="3"/>
  <c r="P106" i="3"/>
  <c r="N106" i="3"/>
  <c r="L106" i="3"/>
  <c r="J106" i="3"/>
  <c r="H106" i="3"/>
  <c r="F106" i="3"/>
  <c r="D106" i="3"/>
  <c r="P105" i="3"/>
  <c r="N105" i="3"/>
  <c r="L105" i="3"/>
  <c r="J105" i="3"/>
  <c r="H105" i="3"/>
  <c r="F105" i="3"/>
  <c r="D105" i="3"/>
  <c r="P104" i="3"/>
  <c r="N104" i="3"/>
  <c r="L104" i="3"/>
  <c r="J104" i="3"/>
  <c r="H104" i="3"/>
  <c r="F104" i="3"/>
  <c r="D104" i="3"/>
  <c r="P103" i="3"/>
  <c r="N103" i="3"/>
  <c r="L103" i="3"/>
  <c r="J103" i="3"/>
  <c r="H103" i="3"/>
  <c r="F103" i="3"/>
  <c r="D103" i="3"/>
  <c r="P102" i="3"/>
  <c r="N102" i="3"/>
  <c r="L102" i="3"/>
  <c r="J102" i="3"/>
  <c r="H102" i="3"/>
  <c r="F102" i="3"/>
  <c r="D102" i="3"/>
  <c r="P101" i="3"/>
  <c r="N101" i="3"/>
  <c r="L101" i="3"/>
  <c r="J101" i="3"/>
  <c r="H101" i="3"/>
  <c r="F101" i="3"/>
  <c r="D101" i="3"/>
  <c r="P100" i="3"/>
  <c r="N100" i="3"/>
  <c r="L100" i="3"/>
  <c r="J100" i="3"/>
  <c r="H100" i="3"/>
  <c r="F100" i="3"/>
  <c r="D100" i="3"/>
  <c r="P99" i="3"/>
  <c r="N99" i="3"/>
  <c r="L99" i="3"/>
  <c r="J99" i="3"/>
  <c r="H99" i="3"/>
  <c r="F99" i="3"/>
  <c r="D99" i="3"/>
  <c r="P98" i="3"/>
  <c r="N98" i="3"/>
  <c r="L98" i="3"/>
  <c r="J98" i="3"/>
  <c r="H98" i="3"/>
  <c r="F98" i="3"/>
  <c r="D98" i="3"/>
  <c r="P97" i="3"/>
  <c r="N97" i="3"/>
  <c r="L97" i="3"/>
  <c r="J97" i="3"/>
  <c r="H97" i="3"/>
  <c r="F97" i="3"/>
  <c r="D97" i="3"/>
  <c r="P96" i="3"/>
  <c r="N96" i="3"/>
  <c r="L96" i="3"/>
  <c r="J96" i="3"/>
  <c r="H96" i="3"/>
  <c r="F96" i="3"/>
  <c r="D96" i="3"/>
  <c r="P95" i="3"/>
  <c r="N95" i="3"/>
  <c r="L95" i="3"/>
  <c r="J95" i="3"/>
  <c r="H95" i="3"/>
  <c r="F95" i="3"/>
  <c r="D95" i="3"/>
  <c r="P94" i="3"/>
  <c r="N94" i="3"/>
  <c r="L94" i="3"/>
  <c r="J94" i="3"/>
  <c r="H94" i="3"/>
  <c r="F94" i="3"/>
  <c r="D94" i="3"/>
  <c r="P93" i="3"/>
  <c r="N93" i="3"/>
  <c r="L93" i="3"/>
  <c r="J93" i="3"/>
  <c r="H93" i="3"/>
  <c r="F93" i="3"/>
  <c r="D93" i="3"/>
  <c r="P92" i="3"/>
  <c r="N92" i="3"/>
  <c r="L92" i="3"/>
  <c r="J92" i="3"/>
  <c r="H92" i="3"/>
  <c r="F92" i="3"/>
  <c r="D92" i="3"/>
  <c r="P91" i="3"/>
  <c r="N91" i="3"/>
  <c r="L91" i="3"/>
  <c r="J91" i="3"/>
  <c r="J125" i="3"/>
  <c r="L126" i="3"/>
  <c r="L124" i="3"/>
  <c r="J123" i="3"/>
  <c r="H122" i="3"/>
  <c r="F121" i="3"/>
  <c r="D120" i="3"/>
  <c r="P118" i="3"/>
  <c r="N117" i="3"/>
  <c r="L116" i="3"/>
  <c r="M115" i="3"/>
  <c r="E115" i="3"/>
  <c r="K114" i="3"/>
  <c r="C114" i="3"/>
  <c r="I113" i="3"/>
  <c r="O112" i="3"/>
  <c r="G112" i="3"/>
  <c r="M111" i="3"/>
  <c r="E111" i="3"/>
  <c r="K110" i="3"/>
  <c r="C110" i="3"/>
  <c r="K109" i="3"/>
  <c r="G109" i="3"/>
  <c r="C109" i="3"/>
  <c r="M108" i="3"/>
  <c r="I108" i="3"/>
  <c r="E108" i="3"/>
  <c r="O107" i="3"/>
  <c r="K107" i="3"/>
  <c r="G107" i="3"/>
  <c r="C107" i="3"/>
  <c r="M106" i="3"/>
  <c r="I106" i="3"/>
  <c r="E106" i="3"/>
  <c r="O105" i="3"/>
  <c r="K105" i="3"/>
  <c r="G105" i="3"/>
  <c r="C105" i="3"/>
  <c r="M104" i="3"/>
  <c r="I104" i="3"/>
  <c r="E104" i="3"/>
  <c r="O103" i="3"/>
  <c r="K103" i="3"/>
  <c r="G103" i="3"/>
  <c r="C103" i="3"/>
  <c r="M102" i="3"/>
  <c r="I102" i="3"/>
  <c r="E102" i="3"/>
  <c r="O101" i="3"/>
  <c r="K101" i="3"/>
  <c r="G101" i="3"/>
  <c r="C101" i="3"/>
  <c r="M100" i="3"/>
  <c r="I100" i="3"/>
  <c r="E100" i="3"/>
  <c r="O99" i="3"/>
  <c r="K99" i="3"/>
  <c r="G99" i="3"/>
  <c r="C99" i="3"/>
  <c r="M98" i="3"/>
  <c r="I98" i="3"/>
  <c r="E98" i="3"/>
  <c r="O97" i="3"/>
  <c r="K97" i="3"/>
  <c r="G97" i="3"/>
  <c r="C97" i="3"/>
  <c r="M96" i="3"/>
  <c r="I96" i="3"/>
  <c r="E96" i="3"/>
  <c r="O95" i="3"/>
  <c r="K95" i="3"/>
  <c r="G95" i="3"/>
  <c r="C95" i="3"/>
  <c r="M94" i="3"/>
  <c r="I94" i="3"/>
  <c r="E94" i="3"/>
  <c r="O93" i="3"/>
  <c r="K93" i="3"/>
  <c r="G93" i="3"/>
  <c r="C93" i="3"/>
  <c r="M92" i="3"/>
  <c r="I92" i="3"/>
  <c r="E92" i="3"/>
  <c r="O91" i="3"/>
  <c r="K91" i="3"/>
  <c r="H91" i="3"/>
  <c r="F91" i="3"/>
  <c r="D91" i="3"/>
  <c r="P90" i="3"/>
  <c r="N90" i="3"/>
  <c r="L90" i="3"/>
  <c r="J90" i="3"/>
  <c r="H90" i="3"/>
  <c r="F90" i="3"/>
  <c r="D90" i="3"/>
  <c r="P89" i="3"/>
  <c r="N89" i="3"/>
  <c r="L89" i="3"/>
  <c r="J89" i="3"/>
  <c r="H89" i="3"/>
  <c r="F89" i="3"/>
  <c r="D89" i="3"/>
  <c r="P88" i="3"/>
  <c r="N88" i="3"/>
  <c r="L88" i="3"/>
  <c r="J88" i="3"/>
  <c r="H88" i="3"/>
  <c r="F88" i="3"/>
  <c r="D88" i="3"/>
  <c r="P87" i="3"/>
  <c r="N87" i="3"/>
  <c r="L87" i="3"/>
  <c r="J87" i="3"/>
  <c r="H87" i="3"/>
  <c r="F87" i="3"/>
  <c r="D87" i="3"/>
  <c r="P86" i="3"/>
  <c r="N86" i="3"/>
  <c r="L86" i="3"/>
  <c r="J86" i="3"/>
  <c r="H86" i="3"/>
  <c r="F86" i="3"/>
  <c r="D86" i="3"/>
  <c r="P85" i="3"/>
  <c r="N85" i="3"/>
  <c r="L85" i="3"/>
  <c r="J85" i="3"/>
  <c r="H85" i="3"/>
  <c r="F85" i="3"/>
  <c r="D85" i="3"/>
  <c r="P84" i="3"/>
  <c r="N84" i="3"/>
  <c r="L84" i="3"/>
  <c r="J84" i="3"/>
  <c r="H84" i="3"/>
  <c r="F84" i="3"/>
  <c r="D84" i="3"/>
  <c r="P83" i="3"/>
  <c r="N83" i="3"/>
  <c r="L83" i="3"/>
  <c r="J83" i="3"/>
  <c r="H83" i="3"/>
  <c r="F83" i="3"/>
  <c r="D83" i="3"/>
  <c r="P82" i="3"/>
  <c r="N82" i="3"/>
  <c r="L82" i="3"/>
  <c r="J82" i="3"/>
  <c r="H82" i="3"/>
  <c r="F82" i="3"/>
  <c r="D82" i="3"/>
  <c r="P81" i="3"/>
  <c r="N81" i="3"/>
  <c r="L81" i="3"/>
  <c r="J81" i="3"/>
  <c r="H81" i="3"/>
  <c r="F81" i="3"/>
  <c r="D81" i="3"/>
  <c r="P80" i="3"/>
  <c r="N80" i="3"/>
  <c r="L80" i="3"/>
  <c r="J80" i="3"/>
  <c r="H80" i="3"/>
  <c r="F80" i="3"/>
  <c r="D80" i="3"/>
  <c r="P79" i="3"/>
  <c r="N79" i="3"/>
  <c r="L79" i="3"/>
  <c r="J79" i="3"/>
  <c r="H79" i="3"/>
  <c r="F79" i="3"/>
  <c r="D79" i="3"/>
  <c r="P78" i="3"/>
  <c r="N78" i="3"/>
  <c r="L78" i="3"/>
  <c r="J78" i="3"/>
  <c r="H78" i="3"/>
  <c r="F78" i="3"/>
  <c r="D78" i="3"/>
  <c r="P77" i="3"/>
  <c r="N77" i="3"/>
  <c r="L77" i="3"/>
  <c r="J77" i="3"/>
  <c r="H77" i="3"/>
  <c r="F77" i="3"/>
  <c r="D77" i="3"/>
  <c r="P76" i="3"/>
  <c r="N76" i="3"/>
  <c r="L76" i="3"/>
  <c r="J76" i="3"/>
  <c r="H76" i="3"/>
  <c r="F76" i="3"/>
  <c r="D76" i="3"/>
  <c r="P75" i="3"/>
  <c r="N75" i="3"/>
  <c r="L75" i="3"/>
  <c r="J75" i="3"/>
  <c r="H75" i="3"/>
  <c r="F75" i="3"/>
  <c r="D75" i="3"/>
  <c r="P74" i="3"/>
  <c r="N74" i="3"/>
  <c r="L74" i="3"/>
  <c r="J74" i="3"/>
  <c r="H74" i="3"/>
  <c r="F74" i="3"/>
  <c r="D74" i="3"/>
  <c r="O73" i="3"/>
  <c r="M73" i="3"/>
  <c r="K73" i="3"/>
  <c r="I73" i="3"/>
  <c r="G73" i="3"/>
  <c r="E73" i="3"/>
  <c r="C73" i="3"/>
  <c r="M72" i="3"/>
  <c r="K72" i="3"/>
  <c r="I72" i="3"/>
  <c r="G72" i="3"/>
  <c r="E72" i="3"/>
  <c r="C72" i="3"/>
  <c r="L71" i="3"/>
  <c r="J71" i="3"/>
  <c r="H71" i="3"/>
  <c r="F71" i="3"/>
  <c r="D71" i="3"/>
  <c r="L70" i="3"/>
  <c r="J70" i="3"/>
  <c r="H70" i="3"/>
  <c r="F70" i="3"/>
  <c r="D70" i="3"/>
  <c r="K69" i="3"/>
  <c r="I69" i="3"/>
  <c r="G69" i="3"/>
  <c r="E69" i="3"/>
  <c r="C69" i="3"/>
  <c r="I68" i="3"/>
  <c r="G68" i="3"/>
  <c r="E68" i="3"/>
  <c r="C68" i="3"/>
  <c r="H67" i="3"/>
  <c r="F67" i="3"/>
  <c r="D67" i="3"/>
  <c r="H66" i="3"/>
  <c r="F66" i="3"/>
  <c r="D66" i="3"/>
  <c r="G65" i="3"/>
  <c r="E65" i="3"/>
  <c r="C65" i="3"/>
  <c r="E64" i="3"/>
  <c r="C64" i="3"/>
  <c r="D63" i="3"/>
  <c r="D62" i="3"/>
  <c r="C61" i="3"/>
  <c r="D126" i="3"/>
  <c r="D124" i="3"/>
  <c r="P122" i="3"/>
  <c r="N121" i="3"/>
  <c r="L120" i="3"/>
  <c r="J119" i="3"/>
  <c r="H118" i="3"/>
  <c r="F117" i="3"/>
  <c r="D116" i="3"/>
  <c r="I115" i="3"/>
  <c r="O114" i="3"/>
  <c r="G114" i="3"/>
  <c r="M113" i="3"/>
  <c r="E113" i="3"/>
  <c r="K112" i="3"/>
  <c r="C112" i="3"/>
  <c r="I111" i="3"/>
  <c r="O110" i="3"/>
  <c r="G110" i="3"/>
  <c r="M109" i="3"/>
  <c r="I109" i="3"/>
  <c r="E109" i="3"/>
  <c r="O108" i="3"/>
  <c r="K108" i="3"/>
  <c r="G108" i="3"/>
  <c r="C108" i="3"/>
  <c r="M107" i="3"/>
  <c r="I107" i="3"/>
  <c r="E107" i="3"/>
  <c r="O106" i="3"/>
  <c r="K106" i="3"/>
  <c r="G106" i="3"/>
  <c r="C106" i="3"/>
  <c r="M105" i="3"/>
  <c r="I105" i="3"/>
  <c r="E105" i="3"/>
  <c r="O104" i="3"/>
  <c r="K104" i="3"/>
  <c r="G104" i="3"/>
  <c r="C104" i="3"/>
  <c r="M103" i="3"/>
  <c r="I103" i="3"/>
  <c r="E103" i="3"/>
  <c r="O102" i="3"/>
  <c r="K102" i="3"/>
  <c r="G102" i="3"/>
  <c r="C102" i="3"/>
  <c r="M101" i="3"/>
  <c r="I101" i="3"/>
  <c r="E101" i="3"/>
  <c r="O100" i="3"/>
  <c r="K100" i="3"/>
  <c r="G100" i="3"/>
  <c r="C100" i="3"/>
  <c r="M99" i="3"/>
  <c r="I99" i="3"/>
  <c r="E99" i="3"/>
  <c r="O98" i="3"/>
  <c r="K98" i="3"/>
  <c r="G98" i="3"/>
  <c r="C98" i="3"/>
  <c r="M97" i="3"/>
  <c r="I97" i="3"/>
  <c r="E97" i="3"/>
  <c r="O96" i="3"/>
  <c r="K96" i="3"/>
  <c r="G96" i="3"/>
  <c r="C96" i="3"/>
  <c r="M95" i="3"/>
  <c r="I95" i="3"/>
  <c r="E95" i="3"/>
  <c r="O94" i="3"/>
  <c r="K94" i="3"/>
  <c r="G94" i="3"/>
  <c r="C94" i="3"/>
  <c r="M93" i="3"/>
  <c r="I93" i="3"/>
  <c r="E93" i="3"/>
  <c r="O92" i="3"/>
  <c r="K92" i="3"/>
  <c r="G92" i="3"/>
  <c r="M91" i="3"/>
  <c r="G91" i="3"/>
  <c r="C91" i="3"/>
  <c r="M90" i="3"/>
  <c r="I90" i="3"/>
  <c r="E90" i="3"/>
  <c r="O89" i="3"/>
  <c r="K89" i="3"/>
  <c r="G89" i="3"/>
  <c r="C89" i="3"/>
  <c r="M88" i="3"/>
  <c r="I88" i="3"/>
  <c r="E88" i="3"/>
  <c r="O87" i="3"/>
  <c r="K87" i="3"/>
  <c r="G87" i="3"/>
  <c r="C87" i="3"/>
  <c r="M86" i="3"/>
  <c r="I86" i="3"/>
  <c r="E86" i="3"/>
  <c r="O85" i="3"/>
  <c r="K85" i="3"/>
  <c r="G85" i="3"/>
  <c r="C85" i="3"/>
  <c r="M84" i="3"/>
  <c r="I84" i="3"/>
  <c r="E84" i="3"/>
  <c r="O83" i="3"/>
  <c r="K83" i="3"/>
  <c r="G83" i="3"/>
  <c r="C83" i="3"/>
  <c r="M82" i="3"/>
  <c r="I82" i="3"/>
  <c r="E82" i="3"/>
  <c r="O81" i="3"/>
  <c r="K81" i="3"/>
  <c r="G81" i="3"/>
  <c r="C81" i="3"/>
  <c r="M80" i="3"/>
  <c r="I80" i="3"/>
  <c r="E80" i="3"/>
  <c r="O79" i="3"/>
  <c r="K79" i="3"/>
  <c r="G79" i="3"/>
  <c r="C79" i="3"/>
  <c r="M78" i="3"/>
  <c r="I78" i="3"/>
  <c r="E78" i="3"/>
  <c r="O77" i="3"/>
  <c r="K77" i="3"/>
  <c r="G77" i="3"/>
  <c r="C77" i="3"/>
  <c r="M76" i="3"/>
  <c r="I76" i="3"/>
  <c r="E76" i="3"/>
  <c r="O75" i="3"/>
  <c r="K75" i="3"/>
  <c r="G75" i="3"/>
  <c r="C75" i="3"/>
  <c r="M74" i="3"/>
  <c r="I74" i="3"/>
  <c r="E74" i="3"/>
  <c r="N73" i="3"/>
  <c r="J73" i="3"/>
  <c r="F73" i="3"/>
  <c r="N72" i="3"/>
  <c r="J72" i="3"/>
  <c r="F72" i="3"/>
  <c r="M71" i="3"/>
  <c r="I71" i="3"/>
  <c r="E71" i="3"/>
  <c r="K70" i="3"/>
  <c r="G70" i="3"/>
  <c r="C70" i="3"/>
  <c r="H69" i="3"/>
  <c r="D69" i="3"/>
  <c r="H68" i="3"/>
  <c r="D68" i="3"/>
  <c r="G67" i="3"/>
  <c r="C67" i="3"/>
  <c r="E66" i="3"/>
  <c r="F65" i="3"/>
  <c r="F64" i="3"/>
  <c r="E63" i="3"/>
  <c r="C62" i="3"/>
  <c r="C92" i="3"/>
  <c r="I91" i="3"/>
  <c r="E91" i="3"/>
  <c r="O90" i="3"/>
  <c r="K90" i="3"/>
  <c r="G90" i="3"/>
  <c r="C90" i="3"/>
  <c r="M89" i="3"/>
  <c r="I89" i="3"/>
  <c r="E89" i="3"/>
  <c r="O88" i="3"/>
  <c r="K88" i="3"/>
  <c r="G88" i="3"/>
  <c r="C88" i="3"/>
  <c r="M87" i="3"/>
  <c r="I87" i="3"/>
  <c r="E87" i="3"/>
  <c r="O86" i="3"/>
  <c r="K86" i="3"/>
  <c r="G86" i="3"/>
  <c r="C86" i="3"/>
  <c r="M85" i="3"/>
  <c r="I85" i="3"/>
  <c r="E85" i="3"/>
  <c r="O84" i="3"/>
  <c r="K84" i="3"/>
  <c r="G84" i="3"/>
  <c r="C84" i="3"/>
  <c r="M83" i="3"/>
  <c r="I83" i="3"/>
  <c r="E83" i="3"/>
  <c r="O82" i="3"/>
  <c r="K82" i="3"/>
  <c r="G82" i="3"/>
  <c r="C82" i="3"/>
  <c r="M81" i="3"/>
  <c r="I81" i="3"/>
  <c r="E81" i="3"/>
  <c r="O80" i="3"/>
  <c r="K80" i="3"/>
  <c r="G80" i="3"/>
  <c r="C80" i="3"/>
  <c r="M79" i="3"/>
  <c r="I79" i="3"/>
  <c r="E79" i="3"/>
  <c r="O78" i="3"/>
  <c r="K78" i="3"/>
  <c r="G78" i="3"/>
  <c r="C78" i="3"/>
  <c r="M77" i="3"/>
  <c r="I77" i="3"/>
  <c r="E77" i="3"/>
  <c r="O76" i="3"/>
  <c r="K76" i="3"/>
  <c r="G76" i="3"/>
  <c r="C76" i="3"/>
  <c r="M75" i="3"/>
  <c r="I75" i="3"/>
  <c r="E75" i="3"/>
  <c r="O74" i="3"/>
  <c r="K74" i="3"/>
  <c r="G74" i="3"/>
  <c r="C74" i="3"/>
  <c r="L73" i="3"/>
  <c r="H73" i="3"/>
  <c r="D73" i="3"/>
  <c r="L72" i="3"/>
  <c r="H72" i="3"/>
  <c r="D72" i="3"/>
  <c r="K71" i="3"/>
  <c r="G71" i="3"/>
  <c r="C71" i="3"/>
  <c r="I70" i="3"/>
  <c r="E70" i="3"/>
  <c r="J69" i="3"/>
  <c r="F69" i="3"/>
  <c r="J68" i="3"/>
  <c r="F68" i="3"/>
  <c r="I67" i="3"/>
  <c r="E67" i="3"/>
  <c r="G66" i="3"/>
  <c r="C66" i="3"/>
  <c r="D65" i="3"/>
  <c r="D64" i="3"/>
  <c r="C63" i="3"/>
  <c r="M125" i="3"/>
  <c r="I125" i="3"/>
  <c r="E125" i="3"/>
  <c r="F125" i="3"/>
  <c r="P125" i="3"/>
  <c r="H125" i="3"/>
  <c r="O125" i="3"/>
  <c r="K125" i="3"/>
  <c r="G125" i="3"/>
  <c r="C125" i="3"/>
  <c r="C133" i="3" l="1"/>
  <c r="I56" i="2"/>
  <c r="O56" i="2"/>
  <c r="N56" i="2"/>
  <c r="P56" i="2"/>
  <c r="D56" i="2"/>
  <c r="H56" i="2"/>
  <c r="F56" i="2"/>
  <c r="C56" i="2"/>
  <c r="C57" i="2" s="1"/>
  <c r="M56" i="2"/>
  <c r="K56" i="2"/>
  <c r="E56" i="2"/>
  <c r="J56" i="2"/>
  <c r="G56" i="2"/>
  <c r="L56" i="2"/>
  <c r="C210" i="2"/>
  <c r="C211" i="5"/>
  <c r="L211" i="5"/>
  <c r="J210" i="2"/>
  <c r="C57" i="5"/>
  <c r="G211" i="5"/>
  <c r="H211" i="5"/>
  <c r="F211" i="5"/>
  <c r="L210" i="2"/>
  <c r="C133" i="2"/>
  <c r="C134" i="3"/>
  <c r="C211" i="3"/>
  <c r="N211" i="5"/>
  <c r="D211" i="5"/>
  <c r="O211" i="5"/>
  <c r="I211" i="5"/>
  <c r="K211" i="5"/>
  <c r="O210" i="2"/>
  <c r="E57" i="5"/>
  <c r="N210" i="2"/>
  <c r="C134" i="4"/>
  <c r="G134" i="3"/>
  <c r="M211" i="5"/>
  <c r="J211" i="5"/>
  <c r="N57" i="5"/>
  <c r="C57" i="4"/>
  <c r="K133" i="2"/>
  <c r="D134" i="3"/>
  <c r="I211" i="3"/>
  <c r="H134" i="3"/>
  <c r="C211" i="4"/>
  <c r="J134" i="3"/>
  <c r="C134" i="5"/>
  <c r="E211" i="5"/>
  <c r="P211" i="5"/>
  <c r="C57" i="3"/>
  <c r="D57" i="5" l="1"/>
  <c r="I134" i="5"/>
  <c r="I57" i="5"/>
  <c r="M57" i="5"/>
  <c r="H57" i="5"/>
  <c r="P57" i="5"/>
  <c r="F57" i="5"/>
  <c r="J57" i="5"/>
  <c r="L57" i="5"/>
  <c r="K57" i="5"/>
  <c r="O57" i="5"/>
  <c r="G57" i="5"/>
  <c r="E211" i="3"/>
  <c r="I134" i="3"/>
  <c r="L211" i="3"/>
  <c r="O211" i="3"/>
  <c r="H211" i="3"/>
  <c r="J211" i="3"/>
  <c r="M211" i="3"/>
  <c r="H133" i="2"/>
  <c r="D133" i="2"/>
  <c r="M133" i="2"/>
  <c r="E133" i="2"/>
  <c r="I133" i="2"/>
  <c r="F210" i="2"/>
  <c r="M210" i="2"/>
  <c r="H210" i="2"/>
  <c r="K210" i="2"/>
  <c r="I210" i="2"/>
  <c r="G210" i="2"/>
  <c r="E210" i="2"/>
  <c r="D210" i="2"/>
  <c r="E211" i="4"/>
  <c r="H134" i="5"/>
  <c r="N134" i="4"/>
  <c r="K134" i="5"/>
  <c r="F133" i="2"/>
  <c r="J134" i="5"/>
  <c r="G134" i="5"/>
  <c r="I134" i="4"/>
  <c r="K134" i="4"/>
  <c r="G133" i="2"/>
  <c r="K134" i="3"/>
  <c r="E134" i="3"/>
  <c r="P210" i="2"/>
  <c r="P57" i="4"/>
  <c r="O57" i="2"/>
  <c r="L211" i="4"/>
  <c r="P57" i="2"/>
  <c r="P134" i="4"/>
  <c r="N57" i="2"/>
  <c r="D211" i="3"/>
  <c r="N57" i="4"/>
  <c r="F211" i="3"/>
  <c r="D57" i="4"/>
  <c r="G57" i="4"/>
  <c r="M57" i="4"/>
  <c r="D134" i="4"/>
  <c r="M134" i="4"/>
  <c r="D134" i="5"/>
  <c r="P134" i="5"/>
  <c r="L57" i="2"/>
  <c r="J57" i="2"/>
  <c r="D57" i="2"/>
  <c r="P211" i="3"/>
  <c r="I57" i="4"/>
  <c r="L134" i="4"/>
  <c r="F57" i="4"/>
  <c r="F134" i="4"/>
  <c r="G134" i="4"/>
  <c r="L134" i="5"/>
  <c r="F57" i="2"/>
  <c r="G211" i="4"/>
  <c r="F134" i="5"/>
  <c r="P133" i="2"/>
  <c r="D211" i="4"/>
  <c r="E57" i="4"/>
  <c r="O134" i="3"/>
  <c r="L57" i="4"/>
  <c r="J134" i="4"/>
  <c r="O57" i="3"/>
  <c r="J57" i="4"/>
  <c r="N211" i="4"/>
  <c r="E134" i="5"/>
  <c r="E57" i="2"/>
  <c r="G211" i="3"/>
  <c r="N133" i="2"/>
  <c r="K57" i="4"/>
  <c r="M134" i="3"/>
  <c r="O57" i="4"/>
  <c r="P57" i="3"/>
  <c r="G57" i="3"/>
  <c r="I57" i="2"/>
  <c r="M211" i="4"/>
  <c r="H211" i="4"/>
  <c r="J211" i="4"/>
  <c r="K211" i="3"/>
  <c r="O133" i="2"/>
  <c r="P134" i="3"/>
  <c r="O134" i="4"/>
  <c r="F211" i="4"/>
  <c r="M57" i="3"/>
  <c r="J57" i="3"/>
  <c r="K57" i="2"/>
  <c r="O134" i="5"/>
  <c r="I211" i="4"/>
  <c r="M57" i="2"/>
  <c r="P211" i="4"/>
  <c r="H57" i="4"/>
  <c r="F134" i="3"/>
  <c r="L133" i="2"/>
  <c r="N134" i="3"/>
  <c r="E134" i="4"/>
  <c r="K211" i="4"/>
  <c r="K57" i="3"/>
  <c r="H57" i="3"/>
  <c r="N57" i="3"/>
  <c r="N134" i="5"/>
  <c r="G57" i="2"/>
  <c r="O211" i="4"/>
  <c r="H134" i="4"/>
  <c r="L134" i="3"/>
  <c r="J133" i="2"/>
  <c r="N211" i="3"/>
  <c r="M134" i="5"/>
  <c r="H57" i="2"/>
  <c r="F57" i="3"/>
  <c r="L57" i="3"/>
  <c r="D57" i="3"/>
  <c r="E57" i="3"/>
  <c r="I57" i="3"/>
</calcChain>
</file>

<file path=xl/sharedStrings.xml><?xml version="1.0" encoding="utf-8"?>
<sst xmlns="http://schemas.openxmlformats.org/spreadsheetml/2006/main" count="1245" uniqueCount="58">
  <si>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</si>
  <si>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</si>
  <si>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</si>
  <si>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</si>
  <si>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</si>
  <si>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</si>
  <si>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</si>
  <si>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</si>
  <si>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</si>
  <si>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</si>
  <si>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</si>
  <si>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</si>
  <si>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</si>
  <si>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>Per verifica…</t>
  </si>
  <si>
    <t>Ricalcolo:</t>
  </si>
  <si>
    <t>Da db</t>
  </si>
  <si>
    <t>Scarto</t>
  </si>
  <si>
    <t>Scarto (%)</t>
  </si>
  <si>
    <t>Arrivals</t>
  </si>
  <si>
    <t>FY12/13</t>
  </si>
  <si>
    <t>FY13/14</t>
  </si>
  <si>
    <t>FY14/15</t>
  </si>
  <si>
    <t>FY15/16</t>
  </si>
  <si>
    <t>FY16/17</t>
  </si>
  <si>
    <t>FY17/18</t>
  </si>
  <si>
    <t>Departure</t>
  </si>
  <si>
    <t>GRAND TOTAL</t>
  </si>
  <si>
    <t>Consolidated</t>
  </si>
  <si>
    <t>YTD Atms</t>
  </si>
  <si>
    <t>67 466</t>
  </si>
  <si>
    <t>67 916</t>
  </si>
  <si>
    <t>72 481</t>
  </si>
  <si>
    <t>74 872</t>
  </si>
  <si>
    <t>73 063</t>
  </si>
  <si>
    <t>74 295</t>
  </si>
  <si>
    <t>YTD %CHG</t>
  </si>
  <si>
    <t>Arrival Movements</t>
  </si>
  <si>
    <t>Departure Movements</t>
  </si>
  <si>
    <t>Total Movements</t>
  </si>
  <si>
    <t>OR TAMBO INTERNATIONAL AIRPORT - AIRCRAFT MOVEMENTS</t>
  </si>
  <si>
    <t>Unscheduled</t>
  </si>
  <si>
    <t>Domestic</t>
  </si>
  <si>
    <t>Regional</t>
  </si>
  <si>
    <t>International</t>
  </si>
  <si>
    <t>c_i</t>
  </si>
  <si>
    <t>Media</t>
  </si>
  <si>
    <t>r_i</t>
  </si>
  <si>
    <t>International_ARR</t>
  </si>
  <si>
    <t>Regional_ARR</t>
  </si>
  <si>
    <t>Domestic_ARR</t>
  </si>
  <si>
    <t>Domestic_DEP</t>
  </si>
  <si>
    <t>Regional_DEP</t>
  </si>
  <si>
    <t>International_DEP</t>
  </si>
  <si>
    <t>Unscheduled_ARR</t>
  </si>
  <si>
    <t>Unscheduled_DEP</t>
  </si>
  <si>
    <t>Total_ARR</t>
  </si>
  <si>
    <t>Total_DEP</t>
  </si>
  <si>
    <t xml:space="preserve">http://www.airports.co.za/ORTIA/Statistics/O.R.Tambo_Aircraft_movements_Dec17.pdf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</si>
</sst>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.00"/>
    <numFmt numFmtId="165" formatCode="#,##0.0"/>
  </numFmts>
  <fonts count="10" x14ac:knownFonts="1">
    <font>
      <sz val="10"/>
      <name val="Arial"/>
      <family val="2"/>
    </font>
    <font>
      <b/>
      <sz val="10"/>
      <name val="Arial"/>
      <family val="2"/>
    </font>
    <font>
      <sz val="10"/>
      <color rgb="FF669900"/>
      <name val="Arial"/>
      <family val="2"/>
    </font>
    <font>
      <b/>
      <sz val="10"/>
      <color rgb="FF000099"/>
      <name val="Arial"/>
      <family val="2"/>
    </font>
    <font>
      <sz val="10"/>
      <color rgb="FF000099"/>
      <name val="Arial"/>
      <family val="2"/>
    </font>
    <font>
      <i/>
      <u/>
      <sz val="10"/>
      <color rgb="FF669900"/>
      <name val="Arial"/>
      <family val="2"/>
    </font>
    <font>
      <sz val="10"/>
      <color rgb="FF7030A0"/>
      <name val="Arial"/>
      <family val="2"/>
    </font>
    <font>
      <sz val="10"/>
      <color theme="9" tint="-0.249977111117893"/>
      <name val="Arial"/>
      <family val="2"/>
    </font>
    <font>
      <sz val="10"/>
      <color theme="9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0" fontId="2" fillId="0" borderId="0" xfId="0" applyFont="1"/>
    <xf numFmtId="0" fontId="1" fillId="0" borderId="0" xfId="0" applyFont="1"/>
    <xf numFmtId="0" fontId="0" fillId="0" borderId="4" xfId="0" applyFont="1" applyBorder="1"/>
    <xf numFmtId="0" fontId="4" fillId="0" borderId="0" xfId="0" applyFont="1"/>
    <xf numFmtId="164" fontId="0" fillId="0" borderId="0" xfId="0" applyNumberFormat="1"/>
    <xf numFmtId="0" fontId="0" fillId="0" borderId="6" xfId="0" applyBorder="1"/>
    <xf numFmtId="0" fontId="1" fillId="0" borderId="7" xfId="0" applyFont="1" applyBorder="1"/>
    <xf numFmtId="10" fontId="0" fillId="0" borderId="0" xfId="0" applyNumberFormat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3" fontId="0" fillId="0" borderId="0" xfId="0" applyNumberFormat="1"/>
    <xf numFmtId="3" fontId="0" fillId="0" borderId="5" xfId="0" applyNumberFormat="1" applyBorder="1"/>
    <xf numFmtId="3" fontId="2" fillId="0" borderId="0" xfId="0" applyNumberFormat="1" applyFont="1"/>
    <xf numFmtId="3" fontId="3" fillId="0" borderId="0" xfId="0" applyNumberFormat="1" applyFont="1"/>
    <xf numFmtId="3" fontId="1" fillId="0" borderId="0" xfId="0" applyNumberFormat="1" applyFont="1"/>
    <xf numFmtId="3" fontId="1" fillId="0" borderId="5" xfId="0" applyNumberFormat="1" applyFont="1" applyBorder="1"/>
    <xf numFmtId="3" fontId="5" fillId="0" borderId="0" xfId="0" applyNumberFormat="1" applyFont="1"/>
    <xf numFmtId="3" fontId="0" fillId="0" borderId="7" xfId="0" applyNumberFormat="1" applyBorder="1"/>
    <xf numFmtId="3" fontId="0" fillId="0" borderId="8" xfId="0" applyNumberFormat="1" applyBorder="1"/>
    <xf numFmtId="0" fontId="0" fillId="0" borderId="9" xfId="0" applyBorder="1"/>
    <xf numFmtId="3" fontId="0" fillId="0" borderId="0" xfId="0" applyNumberFormat="1" applyBorder="1"/>
    <xf numFmtId="3" fontId="0" fillId="0" borderId="9" xfId="0" applyNumberFormat="1" applyBorder="1"/>
    <xf numFmtId="165" fontId="0" fillId="0" borderId="0" xfId="0" applyNumberFormat="1"/>
    <xf numFmtId="165" fontId="6" fillId="0" borderId="0" xfId="0" applyNumberFormat="1" applyFont="1" applyAlignment="1">
      <alignment horizontal="center"/>
    </xf>
    <xf numFmtId="0" fontId="0" fillId="0" borderId="0" xfId="0" applyBorder="1"/>
    <xf numFmtId="3" fontId="7" fillId="0" borderId="0" xfId="0" applyNumberFormat="1" applyFont="1"/>
    <xf numFmtId="3" fontId="7" fillId="0" borderId="7" xfId="0" applyNumberFormat="1" applyFont="1" applyBorder="1"/>
    <xf numFmtId="3" fontId="8" fillId="0" borderId="0" xfId="0" applyNumberFormat="1" applyFont="1"/>
    <xf numFmtId="3" fontId="8" fillId="0" borderId="7" xfId="0" applyNumberFormat="1" applyFont="1" applyBorder="1"/>
    <xf numFmtId="3" fontId="0" fillId="2" borderId="0" xfId="0" applyNumberFormat="1" applyFill="1"/>
    <xf numFmtId="3" fontId="0" fillId="3" borderId="0" xfId="0" applyNumberFormat="1" applyFill="1"/>
    <xf numFmtId="3" fontId="8" fillId="3" borderId="0" xfId="0" applyNumberFormat="1" applyFont="1" applyFill="1"/>
    <xf numFmtId="1" fontId="0" fillId="0" borderId="0" xfId="0" applyNumberFormat="1"/>
    <xf numFmtId="3" fontId="6" fillId="0" borderId="0" xfId="0" applyNumberFormat="1" applyFont="1"/>
    <xf numFmtId="0" fontId="9" fillId="0" borderId="0" xfId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Unscheduled!$A$137:$A$205</c:f>
              <c:strCache>
                <c:ptCount val="6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  <c:pt idx="15">
                  <c:v>July</c:v>
                </c:pt>
                <c:pt idx="16">
                  <c:v>August</c:v>
                </c:pt>
                <c:pt idx="17">
                  <c:v>September</c:v>
                </c:pt>
                <c:pt idx="18">
                  <c:v>October</c:v>
                </c:pt>
                <c:pt idx="19">
                  <c:v>November</c:v>
                </c:pt>
                <c:pt idx="20">
                  <c:v>December</c:v>
                </c:pt>
                <c:pt idx="21">
                  <c:v>January</c:v>
                </c:pt>
                <c:pt idx="22">
                  <c:v>February</c:v>
                </c:pt>
                <c:pt idx="23">
                  <c:v>March</c:v>
                </c:pt>
                <c:pt idx="24">
                  <c:v>April</c:v>
                </c:pt>
                <c:pt idx="25">
                  <c:v>May</c:v>
                </c:pt>
                <c:pt idx="26">
                  <c:v>June</c:v>
                </c:pt>
                <c:pt idx="27">
                  <c:v>July</c:v>
                </c:pt>
                <c:pt idx="28">
                  <c:v>August</c:v>
                </c:pt>
                <c:pt idx="29">
                  <c:v>September</c:v>
                </c:pt>
                <c:pt idx="30">
                  <c:v>October</c:v>
                </c:pt>
                <c:pt idx="31">
                  <c:v>November</c:v>
                </c:pt>
                <c:pt idx="32">
                  <c:v>December</c:v>
                </c:pt>
                <c:pt idx="33">
                  <c:v>January</c:v>
                </c:pt>
                <c:pt idx="34">
                  <c:v>February</c:v>
                </c:pt>
                <c:pt idx="35">
                  <c:v>March</c:v>
                </c:pt>
                <c:pt idx="36">
                  <c:v>April</c:v>
                </c:pt>
                <c:pt idx="37">
                  <c:v>May</c:v>
                </c:pt>
                <c:pt idx="38">
                  <c:v>June</c:v>
                </c:pt>
                <c:pt idx="39">
                  <c:v>July</c:v>
                </c:pt>
                <c:pt idx="40">
                  <c:v>August</c:v>
                </c:pt>
                <c:pt idx="41">
                  <c:v>September</c:v>
                </c:pt>
                <c:pt idx="42">
                  <c:v>October</c:v>
                </c:pt>
                <c:pt idx="43">
                  <c:v>November</c:v>
                </c:pt>
                <c:pt idx="44">
                  <c:v>December</c:v>
                </c:pt>
                <c:pt idx="45">
                  <c:v>January</c:v>
                </c:pt>
                <c:pt idx="46">
                  <c:v>February</c:v>
                </c:pt>
                <c:pt idx="47">
                  <c:v>March</c:v>
                </c:pt>
                <c:pt idx="48">
                  <c:v>April</c:v>
                </c:pt>
                <c:pt idx="49">
                  <c:v>May</c:v>
                </c:pt>
                <c:pt idx="50">
                  <c:v>June</c:v>
                </c:pt>
                <c:pt idx="51">
                  <c:v>July</c:v>
                </c:pt>
                <c:pt idx="52">
                  <c:v>August</c:v>
                </c:pt>
                <c:pt idx="53">
                  <c:v>September</c:v>
                </c:pt>
                <c:pt idx="54">
                  <c:v>October</c:v>
                </c:pt>
                <c:pt idx="55">
                  <c:v>November</c:v>
                </c:pt>
                <c:pt idx="56">
                  <c:v>December</c:v>
                </c:pt>
                <c:pt idx="57">
                  <c:v>January</c:v>
                </c:pt>
                <c:pt idx="58">
                  <c:v>February</c:v>
                </c:pt>
                <c:pt idx="59">
                  <c:v>March</c:v>
                </c:pt>
                <c:pt idx="60">
                  <c:v>April</c:v>
                </c:pt>
                <c:pt idx="61">
                  <c:v>May</c:v>
                </c:pt>
                <c:pt idx="62">
                  <c:v>June</c:v>
                </c:pt>
                <c:pt idx="63">
                  <c:v>July</c:v>
                </c:pt>
                <c:pt idx="64">
                  <c:v>August</c:v>
                </c:pt>
                <c:pt idx="65">
                  <c:v>September</c:v>
                </c:pt>
                <c:pt idx="66">
                  <c:v>October</c:v>
                </c:pt>
                <c:pt idx="67">
                  <c:v>November</c:v>
                </c:pt>
                <c:pt idx="68">
                  <c:v>December</c:v>
                </c:pt>
              </c:strCache>
            </c:strRef>
          </c:cat>
          <c:val>
            <c:numRef>
              <c:f>Unscheduled!$B$61:$B$129</c:f>
              <c:numCache>
                <c:formatCode>#,##0</c:formatCode>
                <c:ptCount val="69"/>
                <c:pt idx="0">
                  <c:v>816</c:v>
                </c:pt>
                <c:pt idx="1">
                  <c:v>824</c:v>
                </c:pt>
                <c:pt idx="2">
                  <c:v>900</c:v>
                </c:pt>
                <c:pt idx="3">
                  <c:v>793</c:v>
                </c:pt>
                <c:pt idx="4">
                  <c:v>881</c:v>
                </c:pt>
                <c:pt idx="5">
                  <c:v>789</c:v>
                </c:pt>
                <c:pt idx="6">
                  <c:v>911</c:v>
                </c:pt>
                <c:pt idx="7">
                  <c:v>891</c:v>
                </c:pt>
                <c:pt idx="8">
                  <c:v>701</c:v>
                </c:pt>
                <c:pt idx="9">
                  <c:v>796</c:v>
                </c:pt>
                <c:pt idx="10">
                  <c:v>866</c:v>
                </c:pt>
                <c:pt idx="11">
                  <c:v>847</c:v>
                </c:pt>
                <c:pt idx="12">
                  <c:v>893</c:v>
                </c:pt>
                <c:pt idx="13">
                  <c:v>851</c:v>
                </c:pt>
                <c:pt idx="14">
                  <c:v>767</c:v>
                </c:pt>
                <c:pt idx="15">
                  <c:v>975</c:v>
                </c:pt>
                <c:pt idx="16">
                  <c:v>902</c:v>
                </c:pt>
                <c:pt idx="17">
                  <c:v>789</c:v>
                </c:pt>
                <c:pt idx="18">
                  <c:v>1029</c:v>
                </c:pt>
                <c:pt idx="19">
                  <c:v>886</c:v>
                </c:pt>
                <c:pt idx="20">
                  <c:v>862</c:v>
                </c:pt>
                <c:pt idx="21">
                  <c:v>841</c:v>
                </c:pt>
                <c:pt idx="22">
                  <c:v>836</c:v>
                </c:pt>
                <c:pt idx="23">
                  <c:v>914</c:v>
                </c:pt>
                <c:pt idx="24">
                  <c:v>1187</c:v>
                </c:pt>
                <c:pt idx="25">
                  <c:v>1180</c:v>
                </c:pt>
                <c:pt idx="26">
                  <c:v>1095</c:v>
                </c:pt>
                <c:pt idx="27">
                  <c:v>1165</c:v>
                </c:pt>
                <c:pt idx="28">
                  <c:v>1249</c:v>
                </c:pt>
                <c:pt idx="29">
                  <c:v>1173</c:v>
                </c:pt>
                <c:pt idx="30">
                  <c:v>1243</c:v>
                </c:pt>
                <c:pt idx="31">
                  <c:v>1184</c:v>
                </c:pt>
                <c:pt idx="32">
                  <c:v>1071</c:v>
                </c:pt>
                <c:pt idx="33">
                  <c:v>957</c:v>
                </c:pt>
                <c:pt idx="34">
                  <c:v>934</c:v>
                </c:pt>
                <c:pt idx="35">
                  <c:v>1052</c:v>
                </c:pt>
                <c:pt idx="36">
                  <c:v>1156</c:v>
                </c:pt>
                <c:pt idx="37">
                  <c:v>1048</c:v>
                </c:pt>
                <c:pt idx="38">
                  <c:v>1071</c:v>
                </c:pt>
                <c:pt idx="39">
                  <c:v>1207</c:v>
                </c:pt>
                <c:pt idx="40">
                  <c:v>1215</c:v>
                </c:pt>
                <c:pt idx="41">
                  <c:v>1111</c:v>
                </c:pt>
                <c:pt idx="42">
                  <c:v>1158</c:v>
                </c:pt>
                <c:pt idx="43">
                  <c:v>1141</c:v>
                </c:pt>
                <c:pt idx="44">
                  <c:v>1098</c:v>
                </c:pt>
                <c:pt idx="45">
                  <c:v>948</c:v>
                </c:pt>
                <c:pt idx="46">
                  <c:v>1079</c:v>
                </c:pt>
                <c:pt idx="47">
                  <c:v>1110</c:v>
                </c:pt>
                <c:pt idx="48">
                  <c:v>1098</c:v>
                </c:pt>
                <c:pt idx="49">
                  <c:v>1076</c:v>
                </c:pt>
                <c:pt idx="50">
                  <c:v>259</c:v>
                </c:pt>
                <c:pt idx="51">
                  <c:v>1299</c:v>
                </c:pt>
                <c:pt idx="52">
                  <c:v>1183</c:v>
                </c:pt>
                <c:pt idx="53">
                  <c:v>1105</c:v>
                </c:pt>
                <c:pt idx="54">
                  <c:v>1191</c:v>
                </c:pt>
                <c:pt idx="55">
                  <c:v>1051</c:v>
                </c:pt>
                <c:pt idx="56">
                  <c:v>1032</c:v>
                </c:pt>
                <c:pt idx="57">
                  <c:v>960</c:v>
                </c:pt>
                <c:pt idx="58">
                  <c:v>881</c:v>
                </c:pt>
                <c:pt idx="59">
                  <c:v>1082</c:v>
                </c:pt>
                <c:pt idx="60">
                  <c:v>1047</c:v>
                </c:pt>
                <c:pt idx="61">
                  <c:v>1050</c:v>
                </c:pt>
                <c:pt idx="62">
                  <c:v>1083</c:v>
                </c:pt>
                <c:pt idx="63">
                  <c:v>1163</c:v>
                </c:pt>
                <c:pt idx="64">
                  <c:v>1200</c:v>
                </c:pt>
                <c:pt idx="65">
                  <c:v>1035</c:v>
                </c:pt>
                <c:pt idx="66">
                  <c:v>1181</c:v>
                </c:pt>
                <c:pt idx="67">
                  <c:v>1316</c:v>
                </c:pt>
                <c:pt idx="68">
                  <c:v>1090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7-4A9F-BE1D-833425574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210248"/>
        <c:axId val="328210640"/>
      </c:lineChart>
      <c:catAx>
        <c:axId val="32821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210640"/>
        <c:crosses val="autoZero"/>
        <c:auto val="1"/>
        <c:lblAlgn val="ctr"/>
        <c:lblOffset val="100"/>
        <c:noMultiLvlLbl val="0"/>
      </c:catAx>
      <c:valAx>
        <c:axId val="3282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21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Domestic!$A$215:$A$283</c:f>
              <c:strCache>
                <c:ptCount val="6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  <c:pt idx="15">
                  <c:v>July</c:v>
                </c:pt>
                <c:pt idx="16">
                  <c:v>August</c:v>
                </c:pt>
                <c:pt idx="17">
                  <c:v>September</c:v>
                </c:pt>
                <c:pt idx="18">
                  <c:v>October</c:v>
                </c:pt>
                <c:pt idx="19">
                  <c:v>November</c:v>
                </c:pt>
                <c:pt idx="20">
                  <c:v>December</c:v>
                </c:pt>
                <c:pt idx="21">
                  <c:v>January</c:v>
                </c:pt>
                <c:pt idx="22">
                  <c:v>February</c:v>
                </c:pt>
                <c:pt idx="23">
                  <c:v>March</c:v>
                </c:pt>
                <c:pt idx="24">
                  <c:v>April</c:v>
                </c:pt>
                <c:pt idx="25">
                  <c:v>May</c:v>
                </c:pt>
                <c:pt idx="26">
                  <c:v>June</c:v>
                </c:pt>
                <c:pt idx="27">
                  <c:v>July</c:v>
                </c:pt>
                <c:pt idx="28">
                  <c:v>August</c:v>
                </c:pt>
                <c:pt idx="29">
                  <c:v>September</c:v>
                </c:pt>
                <c:pt idx="30">
                  <c:v>October</c:v>
                </c:pt>
                <c:pt idx="31">
                  <c:v>November</c:v>
                </c:pt>
                <c:pt idx="32">
                  <c:v>December</c:v>
                </c:pt>
                <c:pt idx="33">
                  <c:v>January</c:v>
                </c:pt>
                <c:pt idx="34">
                  <c:v>February</c:v>
                </c:pt>
                <c:pt idx="35">
                  <c:v>March</c:v>
                </c:pt>
                <c:pt idx="36">
                  <c:v>April</c:v>
                </c:pt>
                <c:pt idx="37">
                  <c:v>May</c:v>
                </c:pt>
                <c:pt idx="38">
                  <c:v>June</c:v>
                </c:pt>
                <c:pt idx="39">
                  <c:v>July</c:v>
                </c:pt>
                <c:pt idx="40">
                  <c:v>August</c:v>
                </c:pt>
                <c:pt idx="41">
                  <c:v>September</c:v>
                </c:pt>
                <c:pt idx="42">
                  <c:v>October</c:v>
                </c:pt>
                <c:pt idx="43">
                  <c:v>November</c:v>
                </c:pt>
                <c:pt idx="44">
                  <c:v>December</c:v>
                </c:pt>
                <c:pt idx="45">
                  <c:v>January</c:v>
                </c:pt>
                <c:pt idx="46">
                  <c:v>February</c:v>
                </c:pt>
                <c:pt idx="47">
                  <c:v>March</c:v>
                </c:pt>
                <c:pt idx="48">
                  <c:v>April</c:v>
                </c:pt>
                <c:pt idx="49">
                  <c:v>May</c:v>
                </c:pt>
                <c:pt idx="50">
                  <c:v>June</c:v>
                </c:pt>
                <c:pt idx="51">
                  <c:v>July</c:v>
                </c:pt>
                <c:pt idx="52">
                  <c:v>August</c:v>
                </c:pt>
                <c:pt idx="53">
                  <c:v>September</c:v>
                </c:pt>
                <c:pt idx="54">
                  <c:v>October</c:v>
                </c:pt>
                <c:pt idx="55">
                  <c:v>November</c:v>
                </c:pt>
                <c:pt idx="56">
                  <c:v>December</c:v>
                </c:pt>
                <c:pt idx="57">
                  <c:v>January</c:v>
                </c:pt>
                <c:pt idx="58">
                  <c:v>February</c:v>
                </c:pt>
                <c:pt idx="59">
                  <c:v>March</c:v>
                </c:pt>
                <c:pt idx="60">
                  <c:v>April</c:v>
                </c:pt>
                <c:pt idx="61">
                  <c:v>May</c:v>
                </c:pt>
                <c:pt idx="62">
                  <c:v>June</c:v>
                </c:pt>
                <c:pt idx="63">
                  <c:v>July</c:v>
                </c:pt>
                <c:pt idx="64">
                  <c:v>August</c:v>
                </c:pt>
                <c:pt idx="65">
                  <c:v>September</c:v>
                </c:pt>
                <c:pt idx="66">
                  <c:v>October</c:v>
                </c:pt>
                <c:pt idx="67">
                  <c:v>November</c:v>
                </c:pt>
                <c:pt idx="68">
                  <c:v>December</c:v>
                </c:pt>
              </c:strCache>
            </c:strRef>
          </c:cat>
          <c:val>
            <c:numRef>
              <c:f>Domestic!$B$215:$B$283</c:f>
              <c:numCache>
                <c:formatCode>#,##0</c:formatCode>
                <c:ptCount val="69"/>
                <c:pt idx="0">
                  <c:v>8297</c:v>
                </c:pt>
                <c:pt idx="1">
                  <c:v>8328</c:v>
                </c:pt>
                <c:pt idx="2">
                  <c:v>8019</c:v>
                </c:pt>
                <c:pt idx="3">
                  <c:v>8345</c:v>
                </c:pt>
                <c:pt idx="4">
                  <c:v>8468</c:v>
                </c:pt>
                <c:pt idx="5">
                  <c:v>7985</c:v>
                </c:pt>
                <c:pt idx="6">
                  <c:v>8565</c:v>
                </c:pt>
                <c:pt idx="7">
                  <c:v>7656</c:v>
                </c:pt>
                <c:pt idx="8">
                  <c:v>7509</c:v>
                </c:pt>
                <c:pt idx="9">
                  <c:v>7607</c:v>
                </c:pt>
                <c:pt idx="10">
                  <c:v>7115</c:v>
                </c:pt>
                <c:pt idx="11">
                  <c:v>7975</c:v>
                </c:pt>
                <c:pt idx="12">
                  <c:v>7881</c:v>
                </c:pt>
                <c:pt idx="13">
                  <c:v>8008</c:v>
                </c:pt>
                <c:pt idx="14">
                  <c:v>7618</c:v>
                </c:pt>
                <c:pt idx="15">
                  <c:v>8083</c:v>
                </c:pt>
                <c:pt idx="16">
                  <c:v>8041</c:v>
                </c:pt>
                <c:pt idx="17">
                  <c:v>7849</c:v>
                </c:pt>
                <c:pt idx="18">
                  <c:v>8285</c:v>
                </c:pt>
                <c:pt idx="19">
                  <c:v>8257</c:v>
                </c:pt>
                <c:pt idx="20">
                  <c:v>7965</c:v>
                </c:pt>
                <c:pt idx="21">
                  <c:v>8226</c:v>
                </c:pt>
                <c:pt idx="22">
                  <c:v>7948</c:v>
                </c:pt>
                <c:pt idx="23">
                  <c:v>8627</c:v>
                </c:pt>
                <c:pt idx="24">
                  <c:v>8387</c:v>
                </c:pt>
                <c:pt idx="25">
                  <c:v>8428</c:v>
                </c:pt>
                <c:pt idx="26">
                  <c:v>8430</c:v>
                </c:pt>
                <c:pt idx="27">
                  <c:v>8840</c:v>
                </c:pt>
                <c:pt idx="28">
                  <c:v>8772</c:v>
                </c:pt>
                <c:pt idx="29">
                  <c:v>8522</c:v>
                </c:pt>
                <c:pt idx="30">
                  <c:v>9351</c:v>
                </c:pt>
                <c:pt idx="31">
                  <c:v>8663</c:v>
                </c:pt>
                <c:pt idx="32">
                  <c:v>8356</c:v>
                </c:pt>
                <c:pt idx="33">
                  <c:v>8348</c:v>
                </c:pt>
                <c:pt idx="34">
                  <c:v>8099</c:v>
                </c:pt>
                <c:pt idx="35">
                  <c:v>9416</c:v>
                </c:pt>
                <c:pt idx="36">
                  <c:v>8785</c:v>
                </c:pt>
                <c:pt idx="37">
                  <c:v>9165</c:v>
                </c:pt>
                <c:pt idx="38">
                  <c:v>8880</c:v>
                </c:pt>
                <c:pt idx="39">
                  <c:v>9543</c:v>
                </c:pt>
                <c:pt idx="40">
                  <c:v>9163</c:v>
                </c:pt>
                <c:pt idx="41">
                  <c:v>9246</c:v>
                </c:pt>
                <c:pt idx="42">
                  <c:v>9768</c:v>
                </c:pt>
                <c:pt idx="43">
                  <c:v>9549</c:v>
                </c:pt>
                <c:pt idx="44">
                  <c:v>9103</c:v>
                </c:pt>
                <c:pt idx="45">
                  <c:v>8992</c:v>
                </c:pt>
                <c:pt idx="46">
                  <c:v>8963</c:v>
                </c:pt>
                <c:pt idx="47">
                  <c:v>9584</c:v>
                </c:pt>
                <c:pt idx="48">
                  <c:v>9024</c:v>
                </c:pt>
                <c:pt idx="49">
                  <c:v>9350</c:v>
                </c:pt>
                <c:pt idx="50">
                  <c:v>9011</c:v>
                </c:pt>
                <c:pt idx="51">
                  <c:v>9355</c:v>
                </c:pt>
                <c:pt idx="52">
                  <c:v>9261</c:v>
                </c:pt>
                <c:pt idx="53">
                  <c:v>9309</c:v>
                </c:pt>
                <c:pt idx="54">
                  <c:v>9504</c:v>
                </c:pt>
                <c:pt idx="55">
                  <c:v>9375</c:v>
                </c:pt>
                <c:pt idx="56">
                  <c:v>8945</c:v>
                </c:pt>
                <c:pt idx="57">
                  <c:v>8957</c:v>
                </c:pt>
                <c:pt idx="58">
                  <c:v>8592</c:v>
                </c:pt>
                <c:pt idx="59">
                  <c:v>9490</c:v>
                </c:pt>
                <c:pt idx="60">
                  <c:v>8914</c:v>
                </c:pt>
                <c:pt idx="61">
                  <c:v>9385</c:v>
                </c:pt>
                <c:pt idx="62">
                  <c:v>8967</c:v>
                </c:pt>
                <c:pt idx="63">
                  <c:v>9356</c:v>
                </c:pt>
                <c:pt idx="64">
                  <c:v>9450</c:v>
                </c:pt>
                <c:pt idx="65">
                  <c:v>9066</c:v>
                </c:pt>
                <c:pt idx="66">
                  <c:v>9467</c:v>
                </c:pt>
                <c:pt idx="67">
                  <c:v>9130</c:v>
                </c:pt>
                <c:pt idx="68">
                  <c:v>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A-4839-A8C8-66DEAC906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692768"/>
        <c:axId val="330696296"/>
      </c:lineChart>
      <c:catAx>
        <c:axId val="3306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696296"/>
        <c:crosses val="autoZero"/>
        <c:auto val="1"/>
        <c:lblAlgn val="ctr"/>
        <c:lblOffset val="100"/>
        <c:noMultiLvlLbl val="0"/>
      </c:catAx>
      <c:valAx>
        <c:axId val="33069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69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Domestic!$C$211:$P$211</c:f>
              <c:numCache>
                <c:formatCode>#,##0.0</c:formatCode>
                <c:ptCount val="14"/>
                <c:pt idx="0">
                  <c:v>1</c:v>
                </c:pt>
                <c:pt idx="1">
                  <c:v>0.75506087130782673</c:v>
                </c:pt>
                <c:pt idx="2">
                  <c:v>0.78229826359509436</c:v>
                </c:pt>
                <c:pt idx="3">
                  <c:v>0.69238021784160753</c:v>
                </c:pt>
                <c:pt idx="4">
                  <c:v>0.66745384821422393</c:v>
                </c:pt>
                <c:pt idx="5">
                  <c:v>0.67283390951981403</c:v>
                </c:pt>
                <c:pt idx="6">
                  <c:v>0.58602510425298471</c:v>
                </c:pt>
                <c:pt idx="7">
                  <c:v>0.62007092817032738</c:v>
                </c:pt>
                <c:pt idx="8">
                  <c:v>0.54871663976171536</c:v>
                </c:pt>
                <c:pt idx="9">
                  <c:v>0.4931705061673991</c:v>
                </c:pt>
                <c:pt idx="10">
                  <c:v>0.48112185832960153</c:v>
                </c:pt>
                <c:pt idx="11">
                  <c:v>0.42354724310323927</c:v>
                </c:pt>
                <c:pt idx="12">
                  <c:v>0.5339878739054178</c:v>
                </c:pt>
                <c:pt idx="13">
                  <c:v>0.3452585839615076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F-46D9-8B61-C5B9D9A80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97472"/>
        <c:axId val="330696688"/>
      </c:scatterChart>
      <c:valAx>
        <c:axId val="33069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696688"/>
        <c:crosses val="autoZero"/>
        <c:crossBetween val="midCat"/>
      </c:valAx>
      <c:valAx>
        <c:axId val="3306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69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Domestic!$C$57:$P$57</c:f>
              <c:numCache>
                <c:formatCode>#,##0.0</c:formatCode>
                <c:ptCount val="14"/>
                <c:pt idx="0">
                  <c:v>1</c:v>
                </c:pt>
                <c:pt idx="1">
                  <c:v>0.74349352123732915</c:v>
                </c:pt>
                <c:pt idx="2">
                  <c:v>0.7713875317694413</c:v>
                </c:pt>
                <c:pt idx="3">
                  <c:v>0.68483969236078801</c:v>
                </c:pt>
                <c:pt idx="4">
                  <c:v>0.65763990516617943</c:v>
                </c:pt>
                <c:pt idx="5">
                  <c:v>0.66624347445629617</c:v>
                </c:pt>
                <c:pt idx="6">
                  <c:v>0.58230423105484386</c:v>
                </c:pt>
                <c:pt idx="7">
                  <c:v>0.61150612640268365</c:v>
                </c:pt>
                <c:pt idx="8">
                  <c:v>0.54712106510582303</c:v>
                </c:pt>
                <c:pt idx="9">
                  <c:v>0.48286235545617984</c:v>
                </c:pt>
                <c:pt idx="10">
                  <c:v>0.47384718328539105</c:v>
                </c:pt>
                <c:pt idx="11">
                  <c:v>0.4138674042092898</c:v>
                </c:pt>
                <c:pt idx="12">
                  <c:v>0.53420500289811812</c:v>
                </c:pt>
                <c:pt idx="13">
                  <c:v>0.3380340627547575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B-48A7-9BDF-7FF4EF42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94336"/>
        <c:axId val="330694728"/>
      </c:scatterChart>
      <c:valAx>
        <c:axId val="33069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694728"/>
        <c:crosses val="autoZero"/>
        <c:crossBetween val="midCat"/>
      </c:valAx>
      <c:valAx>
        <c:axId val="33069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69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Regional!$A$61:$A$129</c:f>
              <c:strCache>
                <c:ptCount val="6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  <c:pt idx="15">
                  <c:v>July</c:v>
                </c:pt>
                <c:pt idx="16">
                  <c:v>August</c:v>
                </c:pt>
                <c:pt idx="17">
                  <c:v>September</c:v>
                </c:pt>
                <c:pt idx="18">
                  <c:v>October</c:v>
                </c:pt>
                <c:pt idx="19">
                  <c:v>November</c:v>
                </c:pt>
                <c:pt idx="20">
                  <c:v>December</c:v>
                </c:pt>
                <c:pt idx="21">
                  <c:v>January</c:v>
                </c:pt>
                <c:pt idx="22">
                  <c:v>February</c:v>
                </c:pt>
                <c:pt idx="23">
                  <c:v>March</c:v>
                </c:pt>
                <c:pt idx="24">
                  <c:v>April</c:v>
                </c:pt>
                <c:pt idx="25">
                  <c:v>May</c:v>
                </c:pt>
                <c:pt idx="26">
                  <c:v>June</c:v>
                </c:pt>
                <c:pt idx="27">
                  <c:v>July</c:v>
                </c:pt>
                <c:pt idx="28">
                  <c:v>August</c:v>
                </c:pt>
                <c:pt idx="29">
                  <c:v>September</c:v>
                </c:pt>
                <c:pt idx="30">
                  <c:v>October</c:v>
                </c:pt>
                <c:pt idx="31">
                  <c:v>November</c:v>
                </c:pt>
                <c:pt idx="32">
                  <c:v>December</c:v>
                </c:pt>
                <c:pt idx="33">
                  <c:v>January</c:v>
                </c:pt>
                <c:pt idx="34">
                  <c:v>February</c:v>
                </c:pt>
                <c:pt idx="35">
                  <c:v>March</c:v>
                </c:pt>
                <c:pt idx="36">
                  <c:v>April</c:v>
                </c:pt>
                <c:pt idx="37">
                  <c:v>May</c:v>
                </c:pt>
                <c:pt idx="38">
                  <c:v>June</c:v>
                </c:pt>
                <c:pt idx="39">
                  <c:v>July</c:v>
                </c:pt>
                <c:pt idx="40">
                  <c:v>August</c:v>
                </c:pt>
                <c:pt idx="41">
                  <c:v>September</c:v>
                </c:pt>
                <c:pt idx="42">
                  <c:v>October</c:v>
                </c:pt>
                <c:pt idx="43">
                  <c:v>November</c:v>
                </c:pt>
                <c:pt idx="44">
                  <c:v>December</c:v>
                </c:pt>
                <c:pt idx="45">
                  <c:v>January</c:v>
                </c:pt>
                <c:pt idx="46">
                  <c:v>February</c:v>
                </c:pt>
                <c:pt idx="47">
                  <c:v>March</c:v>
                </c:pt>
                <c:pt idx="48">
                  <c:v>April</c:v>
                </c:pt>
                <c:pt idx="49">
                  <c:v>May</c:v>
                </c:pt>
                <c:pt idx="50">
                  <c:v>June</c:v>
                </c:pt>
                <c:pt idx="51">
                  <c:v>July</c:v>
                </c:pt>
                <c:pt idx="52">
                  <c:v>August</c:v>
                </c:pt>
                <c:pt idx="53">
                  <c:v>September</c:v>
                </c:pt>
                <c:pt idx="54">
                  <c:v>October</c:v>
                </c:pt>
                <c:pt idx="55">
                  <c:v>November</c:v>
                </c:pt>
                <c:pt idx="56">
                  <c:v>December</c:v>
                </c:pt>
                <c:pt idx="57">
                  <c:v>January</c:v>
                </c:pt>
                <c:pt idx="58">
                  <c:v>February</c:v>
                </c:pt>
                <c:pt idx="59">
                  <c:v>March</c:v>
                </c:pt>
                <c:pt idx="60">
                  <c:v>April</c:v>
                </c:pt>
                <c:pt idx="61">
                  <c:v>May</c:v>
                </c:pt>
                <c:pt idx="62">
                  <c:v>June</c:v>
                </c:pt>
                <c:pt idx="63">
                  <c:v>July</c:v>
                </c:pt>
                <c:pt idx="64">
                  <c:v>August</c:v>
                </c:pt>
                <c:pt idx="65">
                  <c:v>September</c:v>
                </c:pt>
                <c:pt idx="66">
                  <c:v>October</c:v>
                </c:pt>
                <c:pt idx="67">
                  <c:v>November</c:v>
                </c:pt>
                <c:pt idx="68">
                  <c:v>December</c:v>
                </c:pt>
              </c:strCache>
            </c:strRef>
          </c:cat>
          <c:val>
            <c:numRef>
              <c:f>Regional!$B$61:$B$129</c:f>
              <c:numCache>
                <c:formatCode>General</c:formatCode>
                <c:ptCount val="69"/>
                <c:pt idx="0">
                  <c:v>747</c:v>
                </c:pt>
                <c:pt idx="1">
                  <c:v>805</c:v>
                </c:pt>
                <c:pt idx="2">
                  <c:v>783</c:v>
                </c:pt>
                <c:pt idx="3">
                  <c:v>829</c:v>
                </c:pt>
                <c:pt idx="4">
                  <c:v>840</c:v>
                </c:pt>
                <c:pt idx="5">
                  <c:v>820</c:v>
                </c:pt>
                <c:pt idx="6">
                  <c:v>872</c:v>
                </c:pt>
                <c:pt idx="7">
                  <c:v>825</c:v>
                </c:pt>
                <c:pt idx="8">
                  <c:v>722</c:v>
                </c:pt>
                <c:pt idx="9">
                  <c:v>744</c:v>
                </c:pt>
                <c:pt idx="10">
                  <c:v>707</c:v>
                </c:pt>
                <c:pt idx="11">
                  <c:v>779</c:v>
                </c:pt>
                <c:pt idx="12">
                  <c:v>786</c:v>
                </c:pt>
                <c:pt idx="13">
                  <c:v>827</c:v>
                </c:pt>
                <c:pt idx="14">
                  <c:v>793</c:v>
                </c:pt>
                <c:pt idx="15">
                  <c:v>819</c:v>
                </c:pt>
                <c:pt idx="16">
                  <c:v>834</c:v>
                </c:pt>
                <c:pt idx="17">
                  <c:v>817</c:v>
                </c:pt>
                <c:pt idx="18">
                  <c:v>846</c:v>
                </c:pt>
                <c:pt idx="19">
                  <c:v>819</c:v>
                </c:pt>
                <c:pt idx="20">
                  <c:v>723</c:v>
                </c:pt>
                <c:pt idx="21">
                  <c:v>781</c:v>
                </c:pt>
                <c:pt idx="22">
                  <c:v>801</c:v>
                </c:pt>
                <c:pt idx="23">
                  <c:v>859</c:v>
                </c:pt>
                <c:pt idx="24">
                  <c:v>876</c:v>
                </c:pt>
                <c:pt idx="25">
                  <c:v>904</c:v>
                </c:pt>
                <c:pt idx="26">
                  <c:v>911</c:v>
                </c:pt>
                <c:pt idx="27">
                  <c:v>980</c:v>
                </c:pt>
                <c:pt idx="28">
                  <c:v>951</c:v>
                </c:pt>
                <c:pt idx="29">
                  <c:v>911</c:v>
                </c:pt>
                <c:pt idx="30">
                  <c:v>901</c:v>
                </c:pt>
                <c:pt idx="31">
                  <c:v>864</c:v>
                </c:pt>
                <c:pt idx="32">
                  <c:v>746</c:v>
                </c:pt>
                <c:pt idx="33">
                  <c:v>782</c:v>
                </c:pt>
                <c:pt idx="34">
                  <c:v>830</c:v>
                </c:pt>
                <c:pt idx="35">
                  <c:v>935</c:v>
                </c:pt>
                <c:pt idx="36">
                  <c:v>891</c:v>
                </c:pt>
                <c:pt idx="37">
                  <c:v>955</c:v>
                </c:pt>
                <c:pt idx="38">
                  <c:v>891</c:v>
                </c:pt>
                <c:pt idx="39">
                  <c:v>915</c:v>
                </c:pt>
                <c:pt idx="40">
                  <c:v>914</c:v>
                </c:pt>
                <c:pt idx="41">
                  <c:v>883</c:v>
                </c:pt>
                <c:pt idx="42">
                  <c:v>927</c:v>
                </c:pt>
                <c:pt idx="43">
                  <c:v>934</c:v>
                </c:pt>
                <c:pt idx="44">
                  <c:v>783</c:v>
                </c:pt>
                <c:pt idx="45">
                  <c:v>832</c:v>
                </c:pt>
                <c:pt idx="46">
                  <c:v>865</c:v>
                </c:pt>
                <c:pt idx="47">
                  <c:v>890</c:v>
                </c:pt>
                <c:pt idx="48">
                  <c:v>872</c:v>
                </c:pt>
                <c:pt idx="49">
                  <c:v>897</c:v>
                </c:pt>
                <c:pt idx="50">
                  <c:v>860</c:v>
                </c:pt>
                <c:pt idx="51">
                  <c:v>921</c:v>
                </c:pt>
                <c:pt idx="52">
                  <c:v>948</c:v>
                </c:pt>
                <c:pt idx="53">
                  <c:v>916</c:v>
                </c:pt>
                <c:pt idx="54">
                  <c:v>937</c:v>
                </c:pt>
                <c:pt idx="55">
                  <c:v>908</c:v>
                </c:pt>
                <c:pt idx="56">
                  <c:v>770</c:v>
                </c:pt>
                <c:pt idx="57">
                  <c:v>810</c:v>
                </c:pt>
                <c:pt idx="58">
                  <c:v>804</c:v>
                </c:pt>
                <c:pt idx="59">
                  <c:v>885</c:v>
                </c:pt>
                <c:pt idx="60">
                  <c:v>829</c:v>
                </c:pt>
                <c:pt idx="61">
                  <c:v>893</c:v>
                </c:pt>
                <c:pt idx="62">
                  <c:v>864</c:v>
                </c:pt>
                <c:pt idx="63">
                  <c:v>910</c:v>
                </c:pt>
                <c:pt idx="64" formatCode="#,##0">
                  <c:v>899</c:v>
                </c:pt>
                <c:pt idx="65" formatCode="#,##0">
                  <c:v>870</c:v>
                </c:pt>
                <c:pt idx="66" formatCode="#,##0">
                  <c:v>897</c:v>
                </c:pt>
                <c:pt idx="67" formatCode="#,##0">
                  <c:v>866</c:v>
                </c:pt>
                <c:pt idx="68" formatCode="#,##0">
                  <c:v>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7-4565-9E85-C2728914A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562520"/>
        <c:axId val="331565264"/>
      </c:lineChart>
      <c:catAx>
        <c:axId val="33156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565264"/>
        <c:crosses val="autoZero"/>
        <c:auto val="1"/>
        <c:lblAlgn val="ctr"/>
        <c:lblOffset val="100"/>
        <c:noMultiLvlLbl val="0"/>
      </c:catAx>
      <c:valAx>
        <c:axId val="3315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56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Regional!$A$138:$A$206</c:f>
              <c:strCache>
                <c:ptCount val="6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  <c:pt idx="15">
                  <c:v>July</c:v>
                </c:pt>
                <c:pt idx="16">
                  <c:v>August</c:v>
                </c:pt>
                <c:pt idx="17">
                  <c:v>September</c:v>
                </c:pt>
                <c:pt idx="18">
                  <c:v>October</c:v>
                </c:pt>
                <c:pt idx="19">
                  <c:v>November</c:v>
                </c:pt>
                <c:pt idx="20">
                  <c:v>December</c:v>
                </c:pt>
                <c:pt idx="21">
                  <c:v>January</c:v>
                </c:pt>
                <c:pt idx="22">
                  <c:v>February</c:v>
                </c:pt>
                <c:pt idx="23">
                  <c:v>March</c:v>
                </c:pt>
                <c:pt idx="24">
                  <c:v>April</c:v>
                </c:pt>
                <c:pt idx="25">
                  <c:v>May</c:v>
                </c:pt>
                <c:pt idx="26">
                  <c:v>June</c:v>
                </c:pt>
                <c:pt idx="27">
                  <c:v>July</c:v>
                </c:pt>
                <c:pt idx="28">
                  <c:v>August</c:v>
                </c:pt>
                <c:pt idx="29">
                  <c:v>September</c:v>
                </c:pt>
                <c:pt idx="30">
                  <c:v>October</c:v>
                </c:pt>
                <c:pt idx="31">
                  <c:v>November</c:v>
                </c:pt>
                <c:pt idx="32">
                  <c:v>December</c:v>
                </c:pt>
                <c:pt idx="33">
                  <c:v>January</c:v>
                </c:pt>
                <c:pt idx="34">
                  <c:v>February</c:v>
                </c:pt>
                <c:pt idx="35">
                  <c:v>March</c:v>
                </c:pt>
                <c:pt idx="36">
                  <c:v>April</c:v>
                </c:pt>
                <c:pt idx="37">
                  <c:v>May</c:v>
                </c:pt>
                <c:pt idx="38">
                  <c:v>June</c:v>
                </c:pt>
                <c:pt idx="39">
                  <c:v>July</c:v>
                </c:pt>
                <c:pt idx="40">
                  <c:v>August</c:v>
                </c:pt>
                <c:pt idx="41">
                  <c:v>September</c:v>
                </c:pt>
                <c:pt idx="42">
                  <c:v>October</c:v>
                </c:pt>
                <c:pt idx="43">
                  <c:v>November</c:v>
                </c:pt>
                <c:pt idx="44">
                  <c:v>December</c:v>
                </c:pt>
                <c:pt idx="45">
                  <c:v>January</c:v>
                </c:pt>
                <c:pt idx="46">
                  <c:v>February</c:v>
                </c:pt>
                <c:pt idx="47">
                  <c:v>March</c:v>
                </c:pt>
                <c:pt idx="48">
                  <c:v>April</c:v>
                </c:pt>
                <c:pt idx="49">
                  <c:v>May</c:v>
                </c:pt>
                <c:pt idx="50">
                  <c:v>June</c:v>
                </c:pt>
                <c:pt idx="51">
                  <c:v>July</c:v>
                </c:pt>
                <c:pt idx="52">
                  <c:v>August</c:v>
                </c:pt>
                <c:pt idx="53">
                  <c:v>September</c:v>
                </c:pt>
                <c:pt idx="54">
                  <c:v>October</c:v>
                </c:pt>
                <c:pt idx="55">
                  <c:v>November</c:v>
                </c:pt>
                <c:pt idx="56">
                  <c:v>December</c:v>
                </c:pt>
                <c:pt idx="57">
                  <c:v>January</c:v>
                </c:pt>
                <c:pt idx="58">
                  <c:v>February</c:v>
                </c:pt>
                <c:pt idx="59">
                  <c:v>March</c:v>
                </c:pt>
                <c:pt idx="60">
                  <c:v>April</c:v>
                </c:pt>
                <c:pt idx="61">
                  <c:v>May</c:v>
                </c:pt>
                <c:pt idx="62">
                  <c:v>June</c:v>
                </c:pt>
                <c:pt idx="63">
                  <c:v>July</c:v>
                </c:pt>
                <c:pt idx="64">
                  <c:v>August</c:v>
                </c:pt>
                <c:pt idx="65">
                  <c:v>September</c:v>
                </c:pt>
                <c:pt idx="66">
                  <c:v>October</c:v>
                </c:pt>
                <c:pt idx="67">
                  <c:v>November</c:v>
                </c:pt>
                <c:pt idx="68">
                  <c:v>December</c:v>
                </c:pt>
              </c:strCache>
            </c:strRef>
          </c:cat>
          <c:val>
            <c:numRef>
              <c:f>Regional!$B$138:$B$206</c:f>
              <c:numCache>
                <c:formatCode>General</c:formatCode>
                <c:ptCount val="69"/>
                <c:pt idx="0">
                  <c:v>783</c:v>
                </c:pt>
                <c:pt idx="1">
                  <c:v>802</c:v>
                </c:pt>
                <c:pt idx="2">
                  <c:v>827</c:v>
                </c:pt>
                <c:pt idx="3">
                  <c:v>831</c:v>
                </c:pt>
                <c:pt idx="4">
                  <c:v>863</c:v>
                </c:pt>
                <c:pt idx="5">
                  <c:v>817</c:v>
                </c:pt>
                <c:pt idx="6">
                  <c:v>867</c:v>
                </c:pt>
                <c:pt idx="7">
                  <c:v>820</c:v>
                </c:pt>
                <c:pt idx="8">
                  <c:v>716</c:v>
                </c:pt>
                <c:pt idx="9">
                  <c:v>740</c:v>
                </c:pt>
                <c:pt idx="10">
                  <c:v>703</c:v>
                </c:pt>
                <c:pt idx="11">
                  <c:v>779</c:v>
                </c:pt>
                <c:pt idx="12">
                  <c:v>788</c:v>
                </c:pt>
                <c:pt idx="13">
                  <c:v>826</c:v>
                </c:pt>
                <c:pt idx="14">
                  <c:v>791</c:v>
                </c:pt>
                <c:pt idx="15">
                  <c:v>814</c:v>
                </c:pt>
                <c:pt idx="16">
                  <c:v>835</c:v>
                </c:pt>
                <c:pt idx="17">
                  <c:v>815</c:v>
                </c:pt>
                <c:pt idx="18">
                  <c:v>848</c:v>
                </c:pt>
                <c:pt idx="19">
                  <c:v>819</c:v>
                </c:pt>
                <c:pt idx="20">
                  <c:v>724</c:v>
                </c:pt>
                <c:pt idx="21">
                  <c:v>786</c:v>
                </c:pt>
                <c:pt idx="22">
                  <c:v>799</c:v>
                </c:pt>
                <c:pt idx="23">
                  <c:v>858</c:v>
                </c:pt>
                <c:pt idx="24">
                  <c:v>874</c:v>
                </c:pt>
                <c:pt idx="25">
                  <c:v>902</c:v>
                </c:pt>
                <c:pt idx="26">
                  <c:v>910</c:v>
                </c:pt>
                <c:pt idx="27">
                  <c:v>968</c:v>
                </c:pt>
                <c:pt idx="28">
                  <c:v>949</c:v>
                </c:pt>
                <c:pt idx="29">
                  <c:v>911</c:v>
                </c:pt>
                <c:pt idx="30">
                  <c:v>903</c:v>
                </c:pt>
                <c:pt idx="31">
                  <c:v>860</c:v>
                </c:pt>
                <c:pt idx="32">
                  <c:v>747</c:v>
                </c:pt>
                <c:pt idx="33">
                  <c:v>793</c:v>
                </c:pt>
                <c:pt idx="34">
                  <c:v>825</c:v>
                </c:pt>
                <c:pt idx="35">
                  <c:v>931</c:v>
                </c:pt>
                <c:pt idx="36">
                  <c:v>894</c:v>
                </c:pt>
                <c:pt idx="37">
                  <c:v>961</c:v>
                </c:pt>
                <c:pt idx="38">
                  <c:v>891</c:v>
                </c:pt>
                <c:pt idx="39">
                  <c:v>915</c:v>
                </c:pt>
                <c:pt idx="40">
                  <c:v>917</c:v>
                </c:pt>
                <c:pt idx="41">
                  <c:v>886</c:v>
                </c:pt>
                <c:pt idx="42">
                  <c:v>926</c:v>
                </c:pt>
                <c:pt idx="43">
                  <c:v>933</c:v>
                </c:pt>
                <c:pt idx="44">
                  <c:v>785</c:v>
                </c:pt>
                <c:pt idx="45">
                  <c:v>834</c:v>
                </c:pt>
                <c:pt idx="46">
                  <c:v>870</c:v>
                </c:pt>
                <c:pt idx="47">
                  <c:v>890</c:v>
                </c:pt>
                <c:pt idx="48">
                  <c:v>867</c:v>
                </c:pt>
                <c:pt idx="49">
                  <c:v>897</c:v>
                </c:pt>
                <c:pt idx="50">
                  <c:v>861</c:v>
                </c:pt>
                <c:pt idx="51">
                  <c:v>918</c:v>
                </c:pt>
                <c:pt idx="52">
                  <c:v>937</c:v>
                </c:pt>
                <c:pt idx="53">
                  <c:v>915</c:v>
                </c:pt>
                <c:pt idx="54">
                  <c:v>938</c:v>
                </c:pt>
                <c:pt idx="55">
                  <c:v>919</c:v>
                </c:pt>
                <c:pt idx="56">
                  <c:v>779</c:v>
                </c:pt>
                <c:pt idx="57">
                  <c:v>818</c:v>
                </c:pt>
                <c:pt idx="58">
                  <c:v>804</c:v>
                </c:pt>
                <c:pt idx="59">
                  <c:v>888</c:v>
                </c:pt>
                <c:pt idx="60">
                  <c:v>829</c:v>
                </c:pt>
                <c:pt idx="61">
                  <c:v>893</c:v>
                </c:pt>
                <c:pt idx="62">
                  <c:v>867</c:v>
                </c:pt>
                <c:pt idx="63">
                  <c:v>910</c:v>
                </c:pt>
                <c:pt idx="64" formatCode="#,##0">
                  <c:v>904</c:v>
                </c:pt>
                <c:pt idx="65" formatCode="#,##0">
                  <c:v>869</c:v>
                </c:pt>
                <c:pt idx="66" formatCode="#,##0">
                  <c:v>898</c:v>
                </c:pt>
                <c:pt idx="67" formatCode="#,##0">
                  <c:v>866</c:v>
                </c:pt>
                <c:pt idx="68" formatCode="#,##0">
                  <c:v>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4-4F5A-9F2D-B24BADAB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560168"/>
        <c:axId val="331558208"/>
      </c:lineChart>
      <c:catAx>
        <c:axId val="33156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558208"/>
        <c:crosses val="autoZero"/>
        <c:auto val="1"/>
        <c:lblAlgn val="ctr"/>
        <c:lblOffset val="100"/>
        <c:noMultiLvlLbl val="0"/>
      </c:catAx>
      <c:valAx>
        <c:axId val="3315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56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Regional!$C$134:$P$134</c:f>
              <c:numCache>
                <c:formatCode>#,##0.0</c:formatCode>
                <c:ptCount val="14"/>
                <c:pt idx="0">
                  <c:v>1</c:v>
                </c:pt>
                <c:pt idx="1">
                  <c:v>0.62941185603468619</c:v>
                </c:pt>
                <c:pt idx="2">
                  <c:v>0.45723513251640263</c:v>
                </c:pt>
                <c:pt idx="3">
                  <c:v>0.23797650845586329</c:v>
                </c:pt>
                <c:pt idx="4">
                  <c:v>0.10173005209800866</c:v>
                </c:pt>
                <c:pt idx="5">
                  <c:v>1.5468055467703258E-2</c:v>
                </c:pt>
                <c:pt idx="6">
                  <c:v>5.0196999189203152E-2</c:v>
                </c:pt>
                <c:pt idx="7">
                  <c:v>2.8562201342127527E-2</c:v>
                </c:pt>
                <c:pt idx="8">
                  <c:v>0.1277242557632704</c:v>
                </c:pt>
                <c:pt idx="9">
                  <c:v>0.1797523331972421</c:v>
                </c:pt>
                <c:pt idx="10">
                  <c:v>0.30467503435823418</c:v>
                </c:pt>
                <c:pt idx="11">
                  <c:v>0.36227016641461046</c:v>
                </c:pt>
                <c:pt idx="12">
                  <c:v>0.54112587908201715</c:v>
                </c:pt>
                <c:pt idx="13">
                  <c:v>0.24461292358383696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7-403B-AB15-CB768B166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64480"/>
        <c:axId val="331560560"/>
      </c:scatterChart>
      <c:valAx>
        <c:axId val="33156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560560"/>
        <c:crosses val="autoZero"/>
        <c:crossBetween val="midCat"/>
      </c:valAx>
      <c:valAx>
        <c:axId val="3315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56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Regional!$A$215:$A$283</c:f>
              <c:strCache>
                <c:ptCount val="6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  <c:pt idx="15">
                  <c:v>July</c:v>
                </c:pt>
                <c:pt idx="16">
                  <c:v>August</c:v>
                </c:pt>
                <c:pt idx="17">
                  <c:v>September</c:v>
                </c:pt>
                <c:pt idx="18">
                  <c:v>October</c:v>
                </c:pt>
                <c:pt idx="19">
                  <c:v>November</c:v>
                </c:pt>
                <c:pt idx="20">
                  <c:v>December</c:v>
                </c:pt>
                <c:pt idx="21">
                  <c:v>January</c:v>
                </c:pt>
                <c:pt idx="22">
                  <c:v>February</c:v>
                </c:pt>
                <c:pt idx="23">
                  <c:v>March</c:v>
                </c:pt>
                <c:pt idx="24">
                  <c:v>April</c:v>
                </c:pt>
                <c:pt idx="25">
                  <c:v>May</c:v>
                </c:pt>
                <c:pt idx="26">
                  <c:v>June</c:v>
                </c:pt>
                <c:pt idx="27">
                  <c:v>July</c:v>
                </c:pt>
                <c:pt idx="28">
                  <c:v>August</c:v>
                </c:pt>
                <c:pt idx="29">
                  <c:v>September</c:v>
                </c:pt>
                <c:pt idx="30">
                  <c:v>October</c:v>
                </c:pt>
                <c:pt idx="31">
                  <c:v>November</c:v>
                </c:pt>
                <c:pt idx="32">
                  <c:v>December</c:v>
                </c:pt>
                <c:pt idx="33">
                  <c:v>January</c:v>
                </c:pt>
                <c:pt idx="34">
                  <c:v>February</c:v>
                </c:pt>
                <c:pt idx="35">
                  <c:v>March</c:v>
                </c:pt>
                <c:pt idx="36">
                  <c:v>April</c:v>
                </c:pt>
                <c:pt idx="37">
                  <c:v>May</c:v>
                </c:pt>
                <c:pt idx="38">
                  <c:v>June</c:v>
                </c:pt>
                <c:pt idx="39">
                  <c:v>July</c:v>
                </c:pt>
                <c:pt idx="40">
                  <c:v>August</c:v>
                </c:pt>
                <c:pt idx="41">
                  <c:v>September</c:v>
                </c:pt>
                <c:pt idx="42">
                  <c:v>October</c:v>
                </c:pt>
                <c:pt idx="43">
                  <c:v>November</c:v>
                </c:pt>
                <c:pt idx="44">
                  <c:v>December</c:v>
                </c:pt>
                <c:pt idx="45">
                  <c:v>January</c:v>
                </c:pt>
                <c:pt idx="46">
                  <c:v>February</c:v>
                </c:pt>
                <c:pt idx="47">
                  <c:v>March</c:v>
                </c:pt>
                <c:pt idx="48">
                  <c:v>April</c:v>
                </c:pt>
                <c:pt idx="49">
                  <c:v>May</c:v>
                </c:pt>
                <c:pt idx="50">
                  <c:v>June</c:v>
                </c:pt>
                <c:pt idx="51">
                  <c:v>July</c:v>
                </c:pt>
                <c:pt idx="52">
                  <c:v>August</c:v>
                </c:pt>
                <c:pt idx="53">
                  <c:v>September</c:v>
                </c:pt>
                <c:pt idx="54">
                  <c:v>October</c:v>
                </c:pt>
                <c:pt idx="55">
                  <c:v>November</c:v>
                </c:pt>
                <c:pt idx="56">
                  <c:v>December</c:v>
                </c:pt>
                <c:pt idx="57">
                  <c:v>January</c:v>
                </c:pt>
                <c:pt idx="58">
                  <c:v>February</c:v>
                </c:pt>
                <c:pt idx="59">
                  <c:v>March</c:v>
                </c:pt>
                <c:pt idx="60">
                  <c:v>April</c:v>
                </c:pt>
                <c:pt idx="61">
                  <c:v>May</c:v>
                </c:pt>
                <c:pt idx="62">
                  <c:v>June</c:v>
                </c:pt>
                <c:pt idx="63">
                  <c:v>July</c:v>
                </c:pt>
                <c:pt idx="64">
                  <c:v>August</c:v>
                </c:pt>
                <c:pt idx="65">
                  <c:v>September</c:v>
                </c:pt>
                <c:pt idx="66">
                  <c:v>October</c:v>
                </c:pt>
                <c:pt idx="67">
                  <c:v>November</c:v>
                </c:pt>
                <c:pt idx="68">
                  <c:v>December</c:v>
                </c:pt>
              </c:strCache>
            </c:strRef>
          </c:cat>
          <c:val>
            <c:numRef>
              <c:f>Regional!$B$215:$B$283</c:f>
              <c:numCache>
                <c:formatCode>General</c:formatCode>
                <c:ptCount val="69"/>
                <c:pt idx="0">
                  <c:v>1530</c:v>
                </c:pt>
                <c:pt idx="1">
                  <c:v>1607</c:v>
                </c:pt>
                <c:pt idx="2">
                  <c:v>1610</c:v>
                </c:pt>
                <c:pt idx="3">
                  <c:v>1660</c:v>
                </c:pt>
                <c:pt idx="4">
                  <c:v>1703</c:v>
                </c:pt>
                <c:pt idx="5">
                  <c:v>1637</c:v>
                </c:pt>
                <c:pt idx="6">
                  <c:v>1739</c:v>
                </c:pt>
                <c:pt idx="7">
                  <c:v>1645</c:v>
                </c:pt>
                <c:pt idx="8">
                  <c:v>1438</c:v>
                </c:pt>
                <c:pt idx="9">
                  <c:v>1484</c:v>
                </c:pt>
                <c:pt idx="10">
                  <c:v>1410</c:v>
                </c:pt>
                <c:pt idx="11">
                  <c:v>1558</c:v>
                </c:pt>
                <c:pt idx="12">
                  <c:v>1574</c:v>
                </c:pt>
                <c:pt idx="13">
                  <c:v>1653</c:v>
                </c:pt>
                <c:pt idx="14">
                  <c:v>1584</c:v>
                </c:pt>
                <c:pt idx="15">
                  <c:v>1633</c:v>
                </c:pt>
                <c:pt idx="16">
                  <c:v>1669</c:v>
                </c:pt>
                <c:pt idx="17">
                  <c:v>1632</c:v>
                </c:pt>
                <c:pt idx="18">
                  <c:v>1694</c:v>
                </c:pt>
                <c:pt idx="19">
                  <c:v>1638</c:v>
                </c:pt>
                <c:pt idx="20">
                  <c:v>1447</c:v>
                </c:pt>
                <c:pt idx="21">
                  <c:v>1567</c:v>
                </c:pt>
                <c:pt idx="22">
                  <c:v>1600</c:v>
                </c:pt>
                <c:pt idx="23">
                  <c:v>1717</c:v>
                </c:pt>
                <c:pt idx="24">
                  <c:v>1750</c:v>
                </c:pt>
                <c:pt idx="25">
                  <c:v>1806</c:v>
                </c:pt>
                <c:pt idx="26">
                  <c:v>1821</c:v>
                </c:pt>
                <c:pt idx="27">
                  <c:v>1948</c:v>
                </c:pt>
                <c:pt idx="28">
                  <c:v>1900</c:v>
                </c:pt>
                <c:pt idx="29">
                  <c:v>1822</c:v>
                </c:pt>
                <c:pt idx="30">
                  <c:v>1804</c:v>
                </c:pt>
                <c:pt idx="31">
                  <c:v>1724</c:v>
                </c:pt>
                <c:pt idx="32">
                  <c:v>1493</c:v>
                </c:pt>
                <c:pt idx="33">
                  <c:v>1575</c:v>
                </c:pt>
                <c:pt idx="34">
                  <c:v>1655</c:v>
                </c:pt>
                <c:pt idx="35">
                  <c:v>1866</c:v>
                </c:pt>
                <c:pt idx="36">
                  <c:v>1785</c:v>
                </c:pt>
                <c:pt idx="37">
                  <c:v>1916</c:v>
                </c:pt>
                <c:pt idx="38">
                  <c:v>1782</c:v>
                </c:pt>
                <c:pt idx="39">
                  <c:v>1830</c:v>
                </c:pt>
                <c:pt idx="40">
                  <c:v>1831</c:v>
                </c:pt>
                <c:pt idx="41">
                  <c:v>1769</c:v>
                </c:pt>
                <c:pt idx="42">
                  <c:v>1853</c:v>
                </c:pt>
                <c:pt idx="43">
                  <c:v>1867</c:v>
                </c:pt>
                <c:pt idx="44">
                  <c:v>1568</c:v>
                </c:pt>
                <c:pt idx="45">
                  <c:v>1666</c:v>
                </c:pt>
                <c:pt idx="46">
                  <c:v>1735</c:v>
                </c:pt>
                <c:pt idx="47">
                  <c:v>1780</c:v>
                </c:pt>
                <c:pt idx="48">
                  <c:v>1739</c:v>
                </c:pt>
                <c:pt idx="49">
                  <c:v>1794</c:v>
                </c:pt>
                <c:pt idx="50">
                  <c:v>1721</c:v>
                </c:pt>
                <c:pt idx="51">
                  <c:v>1839</c:v>
                </c:pt>
                <c:pt idx="52">
                  <c:v>1885</c:v>
                </c:pt>
                <c:pt idx="53">
                  <c:v>1831</c:v>
                </c:pt>
                <c:pt idx="54">
                  <c:v>1875</c:v>
                </c:pt>
                <c:pt idx="55">
                  <c:v>1827</c:v>
                </c:pt>
                <c:pt idx="56">
                  <c:v>1549</c:v>
                </c:pt>
                <c:pt idx="57">
                  <c:v>1628</c:v>
                </c:pt>
                <c:pt idx="58">
                  <c:v>1608</c:v>
                </c:pt>
                <c:pt idx="59">
                  <c:v>1773</c:v>
                </c:pt>
                <c:pt idx="60">
                  <c:v>1658</c:v>
                </c:pt>
                <c:pt idx="61">
                  <c:v>1786</c:v>
                </c:pt>
                <c:pt idx="62">
                  <c:v>1731</c:v>
                </c:pt>
                <c:pt idx="63">
                  <c:v>1820</c:v>
                </c:pt>
                <c:pt idx="64" formatCode="#,##0">
                  <c:v>1803</c:v>
                </c:pt>
                <c:pt idx="65" formatCode="#,##0">
                  <c:v>1739</c:v>
                </c:pt>
                <c:pt idx="66" formatCode="#,##0">
                  <c:v>1795</c:v>
                </c:pt>
                <c:pt idx="67" formatCode="#,##0">
                  <c:v>1732</c:v>
                </c:pt>
                <c:pt idx="68" formatCode="#,##0">
                  <c:v>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D-4861-BB60-B1161020D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560952"/>
        <c:axId val="331562912"/>
      </c:lineChart>
      <c:catAx>
        <c:axId val="33156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562912"/>
        <c:crosses val="autoZero"/>
        <c:auto val="1"/>
        <c:lblAlgn val="ctr"/>
        <c:lblOffset val="100"/>
        <c:noMultiLvlLbl val="0"/>
      </c:catAx>
      <c:valAx>
        <c:axId val="3315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56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Regional!$C$211:$P$211</c:f>
              <c:numCache>
                <c:formatCode>#,##0.0</c:formatCode>
                <c:ptCount val="14"/>
                <c:pt idx="0">
                  <c:v>1</c:v>
                </c:pt>
                <c:pt idx="1">
                  <c:v>0.63100062511228228</c:v>
                </c:pt>
                <c:pt idx="2">
                  <c:v>0.44902969510751428</c:v>
                </c:pt>
                <c:pt idx="3">
                  <c:v>0.2320390376271261</c:v>
                </c:pt>
                <c:pt idx="4">
                  <c:v>9.51299848523217E-2</c:v>
                </c:pt>
                <c:pt idx="5">
                  <c:v>7.5313078333154038E-3</c:v>
                </c:pt>
                <c:pt idx="6">
                  <c:v>4.8762289756800255E-2</c:v>
                </c:pt>
                <c:pt idx="7">
                  <c:v>2.5760180820750017E-2</c:v>
                </c:pt>
                <c:pt idx="8">
                  <c:v>0.13946446971272736</c:v>
                </c:pt>
                <c:pt idx="9">
                  <c:v>0.18284264343355977</c:v>
                </c:pt>
                <c:pt idx="10">
                  <c:v>0.31094173971202937</c:v>
                </c:pt>
                <c:pt idx="11">
                  <c:v>0.36986377741289084</c:v>
                </c:pt>
                <c:pt idx="12">
                  <c:v>0.54656377181330873</c:v>
                </c:pt>
                <c:pt idx="13">
                  <c:v>0.24887052269834595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1-4906-8D0A-85E840C61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59776"/>
        <c:axId val="331562128"/>
      </c:scatterChart>
      <c:valAx>
        <c:axId val="3315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562128"/>
        <c:crosses val="autoZero"/>
        <c:crossBetween val="midCat"/>
      </c:valAx>
      <c:valAx>
        <c:axId val="3315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5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Regional!$C$57:$P$57</c:f>
              <c:numCache>
                <c:formatCode>#,##0.0</c:formatCode>
                <c:ptCount val="14"/>
                <c:pt idx="0">
                  <c:v>1</c:v>
                </c:pt>
                <c:pt idx="1">
                  <c:v>0.62725878382859368</c:v>
                </c:pt>
                <c:pt idx="2">
                  <c:v>0.44178417102179246</c:v>
                </c:pt>
                <c:pt idx="3">
                  <c:v>0.2239028812040452</c:v>
                </c:pt>
                <c:pt idx="4">
                  <c:v>8.90601281603767E-2</c:v>
                </c:pt>
                <c:pt idx="5">
                  <c:v>-9.2756786528047175E-4</c:v>
                </c:pt>
                <c:pt idx="6">
                  <c:v>4.5532867299580247E-2</c:v>
                </c:pt>
                <c:pt idx="7">
                  <c:v>2.2356820084261163E-2</c:v>
                </c:pt>
                <c:pt idx="8">
                  <c:v>0.14894195303981561</c:v>
                </c:pt>
                <c:pt idx="9">
                  <c:v>0.1840631929269039</c:v>
                </c:pt>
                <c:pt idx="10">
                  <c:v>0.31393712049425837</c:v>
                </c:pt>
                <c:pt idx="11">
                  <c:v>0.37346656092161007</c:v>
                </c:pt>
                <c:pt idx="12">
                  <c:v>0.54704135980843072</c:v>
                </c:pt>
                <c:pt idx="13">
                  <c:v>0.2502753114937874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3-41AF-A30C-052F9FA6C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63304"/>
        <c:axId val="331558600"/>
      </c:scatterChart>
      <c:valAx>
        <c:axId val="33156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558600"/>
        <c:crosses val="autoZero"/>
        <c:crossBetween val="midCat"/>
      </c:valAx>
      <c:valAx>
        <c:axId val="33155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56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International!$A$61:$A$129</c:f>
              <c:strCache>
                <c:ptCount val="6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  <c:pt idx="15">
                  <c:v>July</c:v>
                </c:pt>
                <c:pt idx="16">
                  <c:v>August</c:v>
                </c:pt>
                <c:pt idx="17">
                  <c:v>September</c:v>
                </c:pt>
                <c:pt idx="18">
                  <c:v>October</c:v>
                </c:pt>
                <c:pt idx="19">
                  <c:v>November</c:v>
                </c:pt>
                <c:pt idx="20">
                  <c:v>December</c:v>
                </c:pt>
                <c:pt idx="21">
                  <c:v>January</c:v>
                </c:pt>
                <c:pt idx="22">
                  <c:v>February</c:v>
                </c:pt>
                <c:pt idx="23">
                  <c:v>March</c:v>
                </c:pt>
                <c:pt idx="24">
                  <c:v>April</c:v>
                </c:pt>
                <c:pt idx="25">
                  <c:v>May</c:v>
                </c:pt>
                <c:pt idx="26">
                  <c:v>June</c:v>
                </c:pt>
                <c:pt idx="27">
                  <c:v>July</c:v>
                </c:pt>
                <c:pt idx="28">
                  <c:v>August</c:v>
                </c:pt>
                <c:pt idx="29">
                  <c:v>September</c:v>
                </c:pt>
                <c:pt idx="30">
                  <c:v>October</c:v>
                </c:pt>
                <c:pt idx="31">
                  <c:v>November</c:v>
                </c:pt>
                <c:pt idx="32">
                  <c:v>December</c:v>
                </c:pt>
                <c:pt idx="33">
                  <c:v>January</c:v>
                </c:pt>
                <c:pt idx="34">
                  <c:v>February</c:v>
                </c:pt>
                <c:pt idx="35">
                  <c:v>March</c:v>
                </c:pt>
                <c:pt idx="36">
                  <c:v>April</c:v>
                </c:pt>
                <c:pt idx="37">
                  <c:v>May</c:v>
                </c:pt>
                <c:pt idx="38">
                  <c:v>June</c:v>
                </c:pt>
                <c:pt idx="39">
                  <c:v>July</c:v>
                </c:pt>
                <c:pt idx="40">
                  <c:v>August</c:v>
                </c:pt>
                <c:pt idx="41">
                  <c:v>September</c:v>
                </c:pt>
                <c:pt idx="42">
                  <c:v>October</c:v>
                </c:pt>
                <c:pt idx="43">
                  <c:v>November</c:v>
                </c:pt>
                <c:pt idx="44">
                  <c:v>December</c:v>
                </c:pt>
                <c:pt idx="45">
                  <c:v>January</c:v>
                </c:pt>
                <c:pt idx="46">
                  <c:v>February</c:v>
                </c:pt>
                <c:pt idx="47">
                  <c:v>March</c:v>
                </c:pt>
                <c:pt idx="48">
                  <c:v>April</c:v>
                </c:pt>
                <c:pt idx="49">
                  <c:v>May</c:v>
                </c:pt>
                <c:pt idx="50">
                  <c:v>June</c:v>
                </c:pt>
                <c:pt idx="51">
                  <c:v>July</c:v>
                </c:pt>
                <c:pt idx="52">
                  <c:v>August</c:v>
                </c:pt>
                <c:pt idx="53">
                  <c:v>September</c:v>
                </c:pt>
                <c:pt idx="54">
                  <c:v>October</c:v>
                </c:pt>
                <c:pt idx="55">
                  <c:v>November</c:v>
                </c:pt>
                <c:pt idx="56">
                  <c:v>December</c:v>
                </c:pt>
                <c:pt idx="57">
                  <c:v>January</c:v>
                </c:pt>
                <c:pt idx="58">
                  <c:v>February</c:v>
                </c:pt>
                <c:pt idx="59">
                  <c:v>March</c:v>
                </c:pt>
                <c:pt idx="60">
                  <c:v>April</c:v>
                </c:pt>
                <c:pt idx="61">
                  <c:v>May</c:v>
                </c:pt>
                <c:pt idx="62">
                  <c:v>June</c:v>
                </c:pt>
                <c:pt idx="63">
                  <c:v>July</c:v>
                </c:pt>
                <c:pt idx="64">
                  <c:v>August</c:v>
                </c:pt>
                <c:pt idx="65">
                  <c:v>September</c:v>
                </c:pt>
                <c:pt idx="66">
                  <c:v>October</c:v>
                </c:pt>
                <c:pt idx="67">
                  <c:v>November</c:v>
                </c:pt>
                <c:pt idx="68">
                  <c:v>December</c:v>
                </c:pt>
              </c:strCache>
            </c:strRef>
          </c:cat>
          <c:val>
            <c:numRef>
              <c:f>International!$B$61:$B$129</c:f>
              <c:numCache>
                <c:formatCode>General</c:formatCode>
                <c:ptCount val="69"/>
                <c:pt idx="0">
                  <c:v>2671</c:v>
                </c:pt>
                <c:pt idx="1">
                  <c:v>2728</c:v>
                </c:pt>
                <c:pt idx="2">
                  <c:v>2691</c:v>
                </c:pt>
                <c:pt idx="3">
                  <c:v>2817</c:v>
                </c:pt>
                <c:pt idx="4">
                  <c:v>2831</c:v>
                </c:pt>
                <c:pt idx="5">
                  <c:v>2722</c:v>
                </c:pt>
                <c:pt idx="6">
                  <c:v>2883</c:v>
                </c:pt>
                <c:pt idx="7">
                  <c:v>2751</c:v>
                </c:pt>
                <c:pt idx="8">
                  <c:v>2779</c:v>
                </c:pt>
                <c:pt idx="9">
                  <c:v>2688</c:v>
                </c:pt>
                <c:pt idx="10">
                  <c:v>2493</c:v>
                </c:pt>
                <c:pt idx="11">
                  <c:v>2770</c:v>
                </c:pt>
                <c:pt idx="12">
                  <c:v>2717</c:v>
                </c:pt>
                <c:pt idx="13">
                  <c:v>2918</c:v>
                </c:pt>
                <c:pt idx="14">
                  <c:v>2846</c:v>
                </c:pt>
                <c:pt idx="15">
                  <c:v>2993</c:v>
                </c:pt>
                <c:pt idx="16">
                  <c:v>2992</c:v>
                </c:pt>
                <c:pt idx="17">
                  <c:v>2881</c:v>
                </c:pt>
                <c:pt idx="18">
                  <c:v>3011</c:v>
                </c:pt>
                <c:pt idx="19">
                  <c:v>2932</c:v>
                </c:pt>
                <c:pt idx="20">
                  <c:v>2946</c:v>
                </c:pt>
                <c:pt idx="21">
                  <c:v>2921</c:v>
                </c:pt>
                <c:pt idx="22">
                  <c:v>2657</c:v>
                </c:pt>
                <c:pt idx="23">
                  <c:v>2956</c:v>
                </c:pt>
                <c:pt idx="24">
                  <c:v>2662</c:v>
                </c:pt>
                <c:pt idx="25">
                  <c:v>2726</c:v>
                </c:pt>
                <c:pt idx="26">
                  <c:v>2652</c:v>
                </c:pt>
                <c:pt idx="27">
                  <c:v>2851</c:v>
                </c:pt>
                <c:pt idx="28">
                  <c:v>2834</c:v>
                </c:pt>
                <c:pt idx="29">
                  <c:v>2718</c:v>
                </c:pt>
                <c:pt idx="30">
                  <c:v>2832</c:v>
                </c:pt>
                <c:pt idx="31">
                  <c:v>2746</c:v>
                </c:pt>
                <c:pt idx="32">
                  <c:v>2818</c:v>
                </c:pt>
                <c:pt idx="33">
                  <c:v>2798</c:v>
                </c:pt>
                <c:pt idx="34">
                  <c:v>2523</c:v>
                </c:pt>
                <c:pt idx="35">
                  <c:v>2830</c:v>
                </c:pt>
                <c:pt idx="36">
                  <c:v>2787</c:v>
                </c:pt>
                <c:pt idx="37">
                  <c:v>2821</c:v>
                </c:pt>
                <c:pt idx="38">
                  <c:v>2739</c:v>
                </c:pt>
                <c:pt idx="39">
                  <c:v>2870</c:v>
                </c:pt>
                <c:pt idx="40">
                  <c:v>2824</c:v>
                </c:pt>
                <c:pt idx="41">
                  <c:v>2757</c:v>
                </c:pt>
                <c:pt idx="42">
                  <c:v>2907</c:v>
                </c:pt>
                <c:pt idx="43">
                  <c:v>2625</c:v>
                </c:pt>
                <c:pt idx="44">
                  <c:v>2682</c:v>
                </c:pt>
                <c:pt idx="45">
                  <c:v>2662</c:v>
                </c:pt>
                <c:pt idx="46">
                  <c:v>2552</c:v>
                </c:pt>
                <c:pt idx="47">
                  <c:v>2739</c:v>
                </c:pt>
                <c:pt idx="48">
                  <c:v>2709</c:v>
                </c:pt>
                <c:pt idx="49">
                  <c:v>2793</c:v>
                </c:pt>
                <c:pt idx="50">
                  <c:v>2677</c:v>
                </c:pt>
                <c:pt idx="51">
                  <c:v>2775</c:v>
                </c:pt>
                <c:pt idx="52">
                  <c:v>2814</c:v>
                </c:pt>
                <c:pt idx="53">
                  <c:v>2751</c:v>
                </c:pt>
                <c:pt idx="54">
                  <c:v>2834</c:v>
                </c:pt>
                <c:pt idx="55">
                  <c:v>2728</c:v>
                </c:pt>
                <c:pt idx="56">
                  <c:v>2748</c:v>
                </c:pt>
                <c:pt idx="57">
                  <c:v>2761</c:v>
                </c:pt>
                <c:pt idx="58">
                  <c:v>2496</c:v>
                </c:pt>
                <c:pt idx="59">
                  <c:v>2772</c:v>
                </c:pt>
                <c:pt idx="60">
                  <c:v>2706</c:v>
                </c:pt>
                <c:pt idx="61">
                  <c:v>2804</c:v>
                </c:pt>
                <c:pt idx="62">
                  <c:v>2708</c:v>
                </c:pt>
                <c:pt idx="63">
                  <c:v>2848</c:v>
                </c:pt>
                <c:pt idx="64" formatCode="#,##0">
                  <c:v>2891</c:v>
                </c:pt>
                <c:pt idx="65" formatCode="#,##0">
                  <c:v>2793</c:v>
                </c:pt>
                <c:pt idx="66" formatCode="#,##0">
                  <c:v>2858</c:v>
                </c:pt>
                <c:pt idx="67" formatCode="#,##0">
                  <c:v>2744</c:v>
                </c:pt>
                <c:pt idx="68" formatCode="#,##0">
                  <c:v>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A-4486-A5B6-3C87741B1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561736"/>
        <c:axId val="331564872"/>
      </c:lineChart>
      <c:catAx>
        <c:axId val="33156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564872"/>
        <c:crosses val="autoZero"/>
        <c:auto val="1"/>
        <c:lblAlgn val="ctr"/>
        <c:lblOffset val="100"/>
        <c:noMultiLvlLbl val="0"/>
      </c:catAx>
      <c:valAx>
        <c:axId val="33156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56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Unscheduled!$A$137:$A$205</c:f>
              <c:strCache>
                <c:ptCount val="6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  <c:pt idx="15">
                  <c:v>July</c:v>
                </c:pt>
                <c:pt idx="16">
                  <c:v>August</c:v>
                </c:pt>
                <c:pt idx="17">
                  <c:v>September</c:v>
                </c:pt>
                <c:pt idx="18">
                  <c:v>October</c:v>
                </c:pt>
                <c:pt idx="19">
                  <c:v>November</c:v>
                </c:pt>
                <c:pt idx="20">
                  <c:v>December</c:v>
                </c:pt>
                <c:pt idx="21">
                  <c:v>January</c:v>
                </c:pt>
                <c:pt idx="22">
                  <c:v>February</c:v>
                </c:pt>
                <c:pt idx="23">
                  <c:v>March</c:v>
                </c:pt>
                <c:pt idx="24">
                  <c:v>April</c:v>
                </c:pt>
                <c:pt idx="25">
                  <c:v>May</c:v>
                </c:pt>
                <c:pt idx="26">
                  <c:v>June</c:v>
                </c:pt>
                <c:pt idx="27">
                  <c:v>July</c:v>
                </c:pt>
                <c:pt idx="28">
                  <c:v>August</c:v>
                </c:pt>
                <c:pt idx="29">
                  <c:v>September</c:v>
                </c:pt>
                <c:pt idx="30">
                  <c:v>October</c:v>
                </c:pt>
                <c:pt idx="31">
                  <c:v>November</c:v>
                </c:pt>
                <c:pt idx="32">
                  <c:v>December</c:v>
                </c:pt>
                <c:pt idx="33">
                  <c:v>January</c:v>
                </c:pt>
                <c:pt idx="34">
                  <c:v>February</c:v>
                </c:pt>
                <c:pt idx="35">
                  <c:v>March</c:v>
                </c:pt>
                <c:pt idx="36">
                  <c:v>April</c:v>
                </c:pt>
                <c:pt idx="37">
                  <c:v>May</c:v>
                </c:pt>
                <c:pt idx="38">
                  <c:v>June</c:v>
                </c:pt>
                <c:pt idx="39">
                  <c:v>July</c:v>
                </c:pt>
                <c:pt idx="40">
                  <c:v>August</c:v>
                </c:pt>
                <c:pt idx="41">
                  <c:v>September</c:v>
                </c:pt>
                <c:pt idx="42">
                  <c:v>October</c:v>
                </c:pt>
                <c:pt idx="43">
                  <c:v>November</c:v>
                </c:pt>
                <c:pt idx="44">
                  <c:v>December</c:v>
                </c:pt>
                <c:pt idx="45">
                  <c:v>January</c:v>
                </c:pt>
                <c:pt idx="46">
                  <c:v>February</c:v>
                </c:pt>
                <c:pt idx="47">
                  <c:v>March</c:v>
                </c:pt>
                <c:pt idx="48">
                  <c:v>April</c:v>
                </c:pt>
                <c:pt idx="49">
                  <c:v>May</c:v>
                </c:pt>
                <c:pt idx="50">
                  <c:v>June</c:v>
                </c:pt>
                <c:pt idx="51">
                  <c:v>July</c:v>
                </c:pt>
                <c:pt idx="52">
                  <c:v>August</c:v>
                </c:pt>
                <c:pt idx="53">
                  <c:v>September</c:v>
                </c:pt>
                <c:pt idx="54">
                  <c:v>October</c:v>
                </c:pt>
                <c:pt idx="55">
                  <c:v>November</c:v>
                </c:pt>
                <c:pt idx="56">
                  <c:v>December</c:v>
                </c:pt>
                <c:pt idx="57">
                  <c:v>January</c:v>
                </c:pt>
                <c:pt idx="58">
                  <c:v>February</c:v>
                </c:pt>
                <c:pt idx="59">
                  <c:v>March</c:v>
                </c:pt>
                <c:pt idx="60">
                  <c:v>April</c:v>
                </c:pt>
                <c:pt idx="61">
                  <c:v>May</c:v>
                </c:pt>
                <c:pt idx="62">
                  <c:v>June</c:v>
                </c:pt>
                <c:pt idx="63">
                  <c:v>July</c:v>
                </c:pt>
                <c:pt idx="64">
                  <c:v>August</c:v>
                </c:pt>
                <c:pt idx="65">
                  <c:v>September</c:v>
                </c:pt>
                <c:pt idx="66">
                  <c:v>October</c:v>
                </c:pt>
                <c:pt idx="67">
                  <c:v>November</c:v>
                </c:pt>
                <c:pt idx="68">
                  <c:v>December</c:v>
                </c:pt>
              </c:strCache>
            </c:strRef>
          </c:cat>
          <c:val>
            <c:numRef>
              <c:f>Unscheduled!$B$137:$B$205</c:f>
              <c:numCache>
                <c:formatCode>#,##0</c:formatCode>
                <c:ptCount val="69"/>
                <c:pt idx="0">
                  <c:v>707</c:v>
                </c:pt>
                <c:pt idx="1">
                  <c:v>1054</c:v>
                </c:pt>
                <c:pt idx="2">
                  <c:v>637</c:v>
                </c:pt>
                <c:pt idx="3">
                  <c:v>1004</c:v>
                </c:pt>
                <c:pt idx="4">
                  <c:v>708</c:v>
                </c:pt>
                <c:pt idx="5">
                  <c:v>988</c:v>
                </c:pt>
                <c:pt idx="6" formatCode="General">
                  <c:v>1120</c:v>
                </c:pt>
                <c:pt idx="7" formatCode="General">
                  <c:v>1080</c:v>
                </c:pt>
                <c:pt idx="8" formatCode="General">
                  <c:v>934</c:v>
                </c:pt>
                <c:pt idx="9" formatCode="General">
                  <c:v>953</c:v>
                </c:pt>
                <c:pt idx="10">
                  <c:v>1038</c:v>
                </c:pt>
                <c:pt idx="11">
                  <c:v>1064</c:v>
                </c:pt>
                <c:pt idx="12">
                  <c:v>1095</c:v>
                </c:pt>
                <c:pt idx="13">
                  <c:v>1070</c:v>
                </c:pt>
                <c:pt idx="14">
                  <c:v>1005</c:v>
                </c:pt>
                <c:pt idx="15">
                  <c:v>1181</c:v>
                </c:pt>
                <c:pt idx="16">
                  <c:v>1086</c:v>
                </c:pt>
                <c:pt idx="17">
                  <c:v>986</c:v>
                </c:pt>
                <c:pt idx="18" formatCode="General">
                  <c:v>1230</c:v>
                </c:pt>
                <c:pt idx="19" formatCode="General">
                  <c:v>1059</c:v>
                </c:pt>
                <c:pt idx="20" formatCode="General">
                  <c:v>1048</c:v>
                </c:pt>
                <c:pt idx="21" formatCode="General">
                  <c:v>998</c:v>
                </c:pt>
                <c:pt idx="22">
                  <c:v>1009</c:v>
                </c:pt>
                <c:pt idx="23">
                  <c:v>1102</c:v>
                </c:pt>
                <c:pt idx="24">
                  <c:v>1195</c:v>
                </c:pt>
                <c:pt idx="25">
                  <c:v>1179</c:v>
                </c:pt>
                <c:pt idx="26">
                  <c:v>1050</c:v>
                </c:pt>
                <c:pt idx="27">
                  <c:v>1318</c:v>
                </c:pt>
                <c:pt idx="28">
                  <c:v>1223</c:v>
                </c:pt>
                <c:pt idx="29">
                  <c:v>1171</c:v>
                </c:pt>
                <c:pt idx="30" formatCode="General">
                  <c:v>1206</c:v>
                </c:pt>
                <c:pt idx="31" formatCode="General">
                  <c:v>1189</c:v>
                </c:pt>
                <c:pt idx="32" formatCode="General">
                  <c:v>1050</c:v>
                </c:pt>
                <c:pt idx="33" formatCode="General">
                  <c:v>952</c:v>
                </c:pt>
                <c:pt idx="34">
                  <c:v>913</c:v>
                </c:pt>
                <c:pt idx="35">
                  <c:v>1041</c:v>
                </c:pt>
                <c:pt idx="36">
                  <c:v>1036</c:v>
                </c:pt>
                <c:pt idx="37">
                  <c:v>1014</c:v>
                </c:pt>
                <c:pt idx="38">
                  <c:v>1033</c:v>
                </c:pt>
                <c:pt idx="39">
                  <c:v>1182</c:v>
                </c:pt>
                <c:pt idx="40">
                  <c:v>1187</c:v>
                </c:pt>
                <c:pt idx="41">
                  <c:v>1083</c:v>
                </c:pt>
                <c:pt idx="42" formatCode="General">
                  <c:v>1089</c:v>
                </c:pt>
                <c:pt idx="43" formatCode="General">
                  <c:v>1128</c:v>
                </c:pt>
                <c:pt idx="44" formatCode="General">
                  <c:v>1056</c:v>
                </c:pt>
                <c:pt idx="45" formatCode="General">
                  <c:v>924</c:v>
                </c:pt>
                <c:pt idx="46" formatCode="General">
                  <c:v>1002</c:v>
                </c:pt>
                <c:pt idx="47" formatCode="General">
                  <c:v>1082</c:v>
                </c:pt>
                <c:pt idx="48" formatCode="General">
                  <c:v>1056</c:v>
                </c:pt>
                <c:pt idx="49" formatCode="General">
                  <c:v>1022</c:v>
                </c:pt>
                <c:pt idx="50" formatCode="General">
                  <c:v>273</c:v>
                </c:pt>
                <c:pt idx="51" formatCode="General">
                  <c:v>1261</c:v>
                </c:pt>
                <c:pt idx="52" formatCode="General">
                  <c:v>1135</c:v>
                </c:pt>
                <c:pt idx="53" formatCode="General">
                  <c:v>1053</c:v>
                </c:pt>
                <c:pt idx="54" formatCode="General">
                  <c:v>1140</c:v>
                </c:pt>
                <c:pt idx="55" formatCode="General">
                  <c:v>1012</c:v>
                </c:pt>
                <c:pt idx="56" formatCode="General">
                  <c:v>978</c:v>
                </c:pt>
                <c:pt idx="57" formatCode="General">
                  <c:v>926</c:v>
                </c:pt>
                <c:pt idx="58" formatCode="General">
                  <c:v>855</c:v>
                </c:pt>
                <c:pt idx="59" formatCode="General">
                  <c:v>1059</c:v>
                </c:pt>
                <c:pt idx="60" formatCode="General">
                  <c:v>1015</c:v>
                </c:pt>
                <c:pt idx="61" formatCode="General">
                  <c:v>1018</c:v>
                </c:pt>
                <c:pt idx="62" formatCode="General">
                  <c:v>1061</c:v>
                </c:pt>
                <c:pt idx="63" formatCode="General">
                  <c:v>1135</c:v>
                </c:pt>
                <c:pt idx="64">
                  <c:v>1105</c:v>
                </c:pt>
                <c:pt idx="65">
                  <c:v>999</c:v>
                </c:pt>
                <c:pt idx="66">
                  <c:v>1144</c:v>
                </c:pt>
                <c:pt idx="67">
                  <c:v>1268</c:v>
                </c:pt>
                <c:pt idx="68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6-4AF0-8074-2A98472D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209464"/>
        <c:axId val="328209072"/>
      </c:lineChart>
      <c:catAx>
        <c:axId val="32820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209072"/>
        <c:crosses val="autoZero"/>
        <c:auto val="1"/>
        <c:lblAlgn val="ctr"/>
        <c:lblOffset val="100"/>
        <c:noMultiLvlLbl val="0"/>
      </c:catAx>
      <c:valAx>
        <c:axId val="3282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20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International!$A$138:$A$208</c:f>
              <c:strCache>
                <c:ptCount val="6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  <c:pt idx="15">
                  <c:v>July</c:v>
                </c:pt>
                <c:pt idx="16">
                  <c:v>August</c:v>
                </c:pt>
                <c:pt idx="17">
                  <c:v>September</c:v>
                </c:pt>
                <c:pt idx="18">
                  <c:v>October</c:v>
                </c:pt>
                <c:pt idx="19">
                  <c:v>November</c:v>
                </c:pt>
                <c:pt idx="20">
                  <c:v>December</c:v>
                </c:pt>
                <c:pt idx="21">
                  <c:v>January</c:v>
                </c:pt>
                <c:pt idx="22">
                  <c:v>February</c:v>
                </c:pt>
                <c:pt idx="23">
                  <c:v>March</c:v>
                </c:pt>
                <c:pt idx="24">
                  <c:v>April</c:v>
                </c:pt>
                <c:pt idx="25">
                  <c:v>May</c:v>
                </c:pt>
                <c:pt idx="26">
                  <c:v>June</c:v>
                </c:pt>
                <c:pt idx="27">
                  <c:v>July</c:v>
                </c:pt>
                <c:pt idx="28">
                  <c:v>August</c:v>
                </c:pt>
                <c:pt idx="29">
                  <c:v>September</c:v>
                </c:pt>
                <c:pt idx="30">
                  <c:v>October</c:v>
                </c:pt>
                <c:pt idx="31">
                  <c:v>November</c:v>
                </c:pt>
                <c:pt idx="32">
                  <c:v>December</c:v>
                </c:pt>
                <c:pt idx="33">
                  <c:v>January</c:v>
                </c:pt>
                <c:pt idx="34">
                  <c:v>February</c:v>
                </c:pt>
                <c:pt idx="35">
                  <c:v>March</c:v>
                </c:pt>
                <c:pt idx="36">
                  <c:v>April</c:v>
                </c:pt>
                <c:pt idx="37">
                  <c:v>May</c:v>
                </c:pt>
                <c:pt idx="38">
                  <c:v>June</c:v>
                </c:pt>
                <c:pt idx="39">
                  <c:v>July</c:v>
                </c:pt>
                <c:pt idx="40">
                  <c:v>August</c:v>
                </c:pt>
                <c:pt idx="41">
                  <c:v>September</c:v>
                </c:pt>
                <c:pt idx="42">
                  <c:v>October</c:v>
                </c:pt>
                <c:pt idx="43">
                  <c:v>November</c:v>
                </c:pt>
                <c:pt idx="44">
                  <c:v>December</c:v>
                </c:pt>
                <c:pt idx="45">
                  <c:v>January</c:v>
                </c:pt>
                <c:pt idx="46">
                  <c:v>February</c:v>
                </c:pt>
                <c:pt idx="47">
                  <c:v>March</c:v>
                </c:pt>
                <c:pt idx="48">
                  <c:v>April</c:v>
                </c:pt>
                <c:pt idx="49">
                  <c:v>May</c:v>
                </c:pt>
                <c:pt idx="50">
                  <c:v>June</c:v>
                </c:pt>
                <c:pt idx="51">
                  <c:v>July</c:v>
                </c:pt>
                <c:pt idx="52">
                  <c:v>August</c:v>
                </c:pt>
                <c:pt idx="53">
                  <c:v>September</c:v>
                </c:pt>
                <c:pt idx="54">
                  <c:v>October</c:v>
                </c:pt>
                <c:pt idx="55">
                  <c:v>November</c:v>
                </c:pt>
                <c:pt idx="56">
                  <c:v>December</c:v>
                </c:pt>
                <c:pt idx="57">
                  <c:v>January</c:v>
                </c:pt>
                <c:pt idx="58">
                  <c:v>February</c:v>
                </c:pt>
                <c:pt idx="59">
                  <c:v>March</c:v>
                </c:pt>
                <c:pt idx="60">
                  <c:v>April</c:v>
                </c:pt>
                <c:pt idx="61">
                  <c:v>May</c:v>
                </c:pt>
                <c:pt idx="62">
                  <c:v>June</c:v>
                </c:pt>
                <c:pt idx="63">
                  <c:v>July</c:v>
                </c:pt>
                <c:pt idx="64">
                  <c:v>August</c:v>
                </c:pt>
                <c:pt idx="65">
                  <c:v>September</c:v>
                </c:pt>
                <c:pt idx="66">
                  <c:v>October</c:v>
                </c:pt>
                <c:pt idx="67">
                  <c:v>November</c:v>
                </c:pt>
                <c:pt idx="68">
                  <c:v>December</c:v>
                </c:pt>
              </c:strCache>
            </c:strRef>
          </c:cat>
          <c:val>
            <c:numRef>
              <c:f>International!$B$138:$B$206</c:f>
              <c:numCache>
                <c:formatCode>General</c:formatCode>
                <c:ptCount val="69"/>
                <c:pt idx="0">
                  <c:v>2687</c:v>
                </c:pt>
                <c:pt idx="1">
                  <c:v>2484</c:v>
                </c:pt>
                <c:pt idx="2">
                  <c:v>2687</c:v>
                </c:pt>
                <c:pt idx="3">
                  <c:v>2570</c:v>
                </c:pt>
                <c:pt idx="4">
                  <c:v>2838</c:v>
                </c:pt>
                <c:pt idx="5">
                  <c:v>2496</c:v>
                </c:pt>
                <c:pt idx="6">
                  <c:v>2613</c:v>
                </c:pt>
                <c:pt idx="7">
                  <c:v>2506</c:v>
                </c:pt>
                <c:pt idx="8">
                  <c:v>2553</c:v>
                </c:pt>
                <c:pt idx="9">
                  <c:v>2507</c:v>
                </c:pt>
                <c:pt idx="10">
                  <c:v>2293</c:v>
                </c:pt>
                <c:pt idx="11">
                  <c:v>2552</c:v>
                </c:pt>
                <c:pt idx="12">
                  <c:v>2515</c:v>
                </c:pt>
                <c:pt idx="13">
                  <c:v>2683</c:v>
                </c:pt>
                <c:pt idx="14">
                  <c:v>2616</c:v>
                </c:pt>
                <c:pt idx="15">
                  <c:v>2757</c:v>
                </c:pt>
                <c:pt idx="16">
                  <c:v>2777</c:v>
                </c:pt>
                <c:pt idx="17">
                  <c:v>2674</c:v>
                </c:pt>
                <c:pt idx="18">
                  <c:v>2778</c:v>
                </c:pt>
                <c:pt idx="19">
                  <c:v>2715</c:v>
                </c:pt>
                <c:pt idx="20">
                  <c:v>2758</c:v>
                </c:pt>
                <c:pt idx="21">
                  <c:v>2741</c:v>
                </c:pt>
                <c:pt idx="22">
                  <c:v>2461</c:v>
                </c:pt>
                <c:pt idx="23">
                  <c:v>2748</c:v>
                </c:pt>
                <c:pt idx="24">
                  <c:v>2660</c:v>
                </c:pt>
                <c:pt idx="25">
                  <c:v>2729</c:v>
                </c:pt>
                <c:pt idx="26">
                  <c:v>2652</c:v>
                </c:pt>
                <c:pt idx="27">
                  <c:v>2770</c:v>
                </c:pt>
                <c:pt idx="28">
                  <c:v>2828</c:v>
                </c:pt>
                <c:pt idx="29">
                  <c:v>2722</c:v>
                </c:pt>
                <c:pt idx="30">
                  <c:v>2825</c:v>
                </c:pt>
                <c:pt idx="31">
                  <c:v>2734</c:v>
                </c:pt>
                <c:pt idx="32">
                  <c:v>2819</c:v>
                </c:pt>
                <c:pt idx="33">
                  <c:v>2799</c:v>
                </c:pt>
                <c:pt idx="34">
                  <c:v>2521</c:v>
                </c:pt>
                <c:pt idx="35">
                  <c:v>2825</c:v>
                </c:pt>
                <c:pt idx="36">
                  <c:v>2790</c:v>
                </c:pt>
                <c:pt idx="37">
                  <c:v>2818</c:v>
                </c:pt>
                <c:pt idx="38">
                  <c:v>2743</c:v>
                </c:pt>
                <c:pt idx="39">
                  <c:v>2871</c:v>
                </c:pt>
                <c:pt idx="40">
                  <c:v>2818</c:v>
                </c:pt>
                <c:pt idx="41">
                  <c:v>2753</c:v>
                </c:pt>
                <c:pt idx="42">
                  <c:v>2898</c:v>
                </c:pt>
                <c:pt idx="43">
                  <c:v>2619</c:v>
                </c:pt>
                <c:pt idx="44">
                  <c:v>2697</c:v>
                </c:pt>
                <c:pt idx="45">
                  <c:v>2655</c:v>
                </c:pt>
                <c:pt idx="46">
                  <c:v>2543</c:v>
                </c:pt>
                <c:pt idx="47">
                  <c:v>2740</c:v>
                </c:pt>
                <c:pt idx="48">
                  <c:v>2707</c:v>
                </c:pt>
                <c:pt idx="49">
                  <c:v>2787</c:v>
                </c:pt>
                <c:pt idx="50">
                  <c:v>2671</c:v>
                </c:pt>
                <c:pt idx="51">
                  <c:v>2767</c:v>
                </c:pt>
                <c:pt idx="52">
                  <c:v>2811</c:v>
                </c:pt>
                <c:pt idx="53">
                  <c:v>2744</c:v>
                </c:pt>
                <c:pt idx="54">
                  <c:v>2829</c:v>
                </c:pt>
                <c:pt idx="55">
                  <c:v>2741</c:v>
                </c:pt>
                <c:pt idx="56">
                  <c:v>2761</c:v>
                </c:pt>
                <c:pt idx="57">
                  <c:v>2762</c:v>
                </c:pt>
                <c:pt idx="58">
                  <c:v>2504</c:v>
                </c:pt>
                <c:pt idx="59">
                  <c:v>2763</c:v>
                </c:pt>
                <c:pt idx="60">
                  <c:v>2702</c:v>
                </c:pt>
                <c:pt idx="61">
                  <c:v>2794</c:v>
                </c:pt>
                <c:pt idx="62">
                  <c:v>2708</c:v>
                </c:pt>
                <c:pt idx="63">
                  <c:v>2836</c:v>
                </c:pt>
                <c:pt idx="64" formatCode="#,##0">
                  <c:v>2890</c:v>
                </c:pt>
                <c:pt idx="65" formatCode="#,##0">
                  <c:v>2776</c:v>
                </c:pt>
                <c:pt idx="66" formatCode="#,##0">
                  <c:v>2848</c:v>
                </c:pt>
                <c:pt idx="67" formatCode="#,##0">
                  <c:v>2727</c:v>
                </c:pt>
                <c:pt idx="68" formatCode="#,##0">
                  <c:v>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B-46B9-B7BB-32B93958E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696552"/>
        <c:axId val="349701648"/>
      </c:lineChart>
      <c:catAx>
        <c:axId val="34969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701648"/>
        <c:crosses val="autoZero"/>
        <c:auto val="1"/>
        <c:lblAlgn val="ctr"/>
        <c:lblOffset val="100"/>
        <c:noMultiLvlLbl val="0"/>
      </c:catAx>
      <c:valAx>
        <c:axId val="3497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69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International!$C$134:$P$134</c:f>
              <c:numCache>
                <c:formatCode>#,##0.0</c:formatCode>
                <c:ptCount val="14"/>
                <c:pt idx="0">
                  <c:v>1</c:v>
                </c:pt>
                <c:pt idx="1">
                  <c:v>0.30817907608960765</c:v>
                </c:pt>
                <c:pt idx="2">
                  <c:v>0.49425699594865657</c:v>
                </c:pt>
                <c:pt idx="3">
                  <c:v>0.28178414849256073</c:v>
                </c:pt>
                <c:pt idx="4">
                  <c:v>0.21778413567566479</c:v>
                </c:pt>
                <c:pt idx="5">
                  <c:v>0.22719721892889486</c:v>
                </c:pt>
                <c:pt idx="6">
                  <c:v>-0.10360390386839548</c:v>
                </c:pt>
                <c:pt idx="7">
                  <c:v>0.17348714607847318</c:v>
                </c:pt>
                <c:pt idx="8">
                  <c:v>-1.7894436604352571E-2</c:v>
                </c:pt>
                <c:pt idx="9">
                  <c:v>0.1748229997652628</c:v>
                </c:pt>
                <c:pt idx="10">
                  <c:v>0.12090829679944</c:v>
                </c:pt>
                <c:pt idx="11">
                  <c:v>4.5535840823631317E-2</c:v>
                </c:pt>
                <c:pt idx="12">
                  <c:v>0.40153990176694337</c:v>
                </c:pt>
                <c:pt idx="13">
                  <c:v>6.4358698973118571E-3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9-4498-9BD1-07A212DD7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99296"/>
        <c:axId val="349700080"/>
      </c:scatterChart>
      <c:valAx>
        <c:axId val="34969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700080"/>
        <c:crosses val="autoZero"/>
        <c:crossBetween val="midCat"/>
      </c:valAx>
      <c:valAx>
        <c:axId val="3497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69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International!$A$215:$A$283</c:f>
              <c:strCache>
                <c:ptCount val="6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  <c:pt idx="15">
                  <c:v>July</c:v>
                </c:pt>
                <c:pt idx="16">
                  <c:v>August</c:v>
                </c:pt>
                <c:pt idx="17">
                  <c:v>September</c:v>
                </c:pt>
                <c:pt idx="18">
                  <c:v>October</c:v>
                </c:pt>
                <c:pt idx="19">
                  <c:v>November</c:v>
                </c:pt>
                <c:pt idx="20">
                  <c:v>December</c:v>
                </c:pt>
                <c:pt idx="21">
                  <c:v>January</c:v>
                </c:pt>
                <c:pt idx="22">
                  <c:v>February</c:v>
                </c:pt>
                <c:pt idx="23">
                  <c:v>March</c:v>
                </c:pt>
                <c:pt idx="24">
                  <c:v>April</c:v>
                </c:pt>
                <c:pt idx="25">
                  <c:v>May</c:v>
                </c:pt>
                <c:pt idx="26">
                  <c:v>June</c:v>
                </c:pt>
                <c:pt idx="27">
                  <c:v>July</c:v>
                </c:pt>
                <c:pt idx="28">
                  <c:v>August</c:v>
                </c:pt>
                <c:pt idx="29">
                  <c:v>September</c:v>
                </c:pt>
                <c:pt idx="30">
                  <c:v>October</c:v>
                </c:pt>
                <c:pt idx="31">
                  <c:v>November</c:v>
                </c:pt>
                <c:pt idx="32">
                  <c:v>December</c:v>
                </c:pt>
                <c:pt idx="33">
                  <c:v>January</c:v>
                </c:pt>
                <c:pt idx="34">
                  <c:v>February</c:v>
                </c:pt>
                <c:pt idx="35">
                  <c:v>March</c:v>
                </c:pt>
                <c:pt idx="36">
                  <c:v>April</c:v>
                </c:pt>
                <c:pt idx="37">
                  <c:v>May</c:v>
                </c:pt>
                <c:pt idx="38">
                  <c:v>June</c:v>
                </c:pt>
                <c:pt idx="39">
                  <c:v>July</c:v>
                </c:pt>
                <c:pt idx="40">
                  <c:v>August</c:v>
                </c:pt>
                <c:pt idx="41">
                  <c:v>September</c:v>
                </c:pt>
                <c:pt idx="42">
                  <c:v>October</c:v>
                </c:pt>
                <c:pt idx="43">
                  <c:v>November</c:v>
                </c:pt>
                <c:pt idx="44">
                  <c:v>December</c:v>
                </c:pt>
                <c:pt idx="45">
                  <c:v>January</c:v>
                </c:pt>
                <c:pt idx="46">
                  <c:v>February</c:v>
                </c:pt>
                <c:pt idx="47">
                  <c:v>March</c:v>
                </c:pt>
                <c:pt idx="48">
                  <c:v>April</c:v>
                </c:pt>
                <c:pt idx="49">
                  <c:v>May</c:v>
                </c:pt>
                <c:pt idx="50">
                  <c:v>June</c:v>
                </c:pt>
                <c:pt idx="51">
                  <c:v>July</c:v>
                </c:pt>
                <c:pt idx="52">
                  <c:v>August</c:v>
                </c:pt>
                <c:pt idx="53">
                  <c:v>September</c:v>
                </c:pt>
                <c:pt idx="54">
                  <c:v>October</c:v>
                </c:pt>
                <c:pt idx="55">
                  <c:v>November</c:v>
                </c:pt>
                <c:pt idx="56">
                  <c:v>December</c:v>
                </c:pt>
                <c:pt idx="57">
                  <c:v>January</c:v>
                </c:pt>
                <c:pt idx="58">
                  <c:v>February</c:v>
                </c:pt>
                <c:pt idx="59">
                  <c:v>March</c:v>
                </c:pt>
                <c:pt idx="60">
                  <c:v>April</c:v>
                </c:pt>
                <c:pt idx="61">
                  <c:v>May</c:v>
                </c:pt>
                <c:pt idx="62">
                  <c:v>June</c:v>
                </c:pt>
                <c:pt idx="63">
                  <c:v>July</c:v>
                </c:pt>
                <c:pt idx="64">
                  <c:v>August</c:v>
                </c:pt>
                <c:pt idx="65">
                  <c:v>September</c:v>
                </c:pt>
                <c:pt idx="66">
                  <c:v>October</c:v>
                </c:pt>
                <c:pt idx="67">
                  <c:v>November</c:v>
                </c:pt>
                <c:pt idx="68">
                  <c:v>December</c:v>
                </c:pt>
              </c:strCache>
            </c:strRef>
          </c:cat>
          <c:val>
            <c:numRef>
              <c:f>International!$B$215:$B$283</c:f>
              <c:numCache>
                <c:formatCode>General</c:formatCode>
                <c:ptCount val="69"/>
                <c:pt idx="0">
                  <c:v>5358</c:v>
                </c:pt>
                <c:pt idx="1">
                  <c:v>5212</c:v>
                </c:pt>
                <c:pt idx="2">
                  <c:v>5378</c:v>
                </c:pt>
                <c:pt idx="3">
                  <c:v>5387</c:v>
                </c:pt>
                <c:pt idx="4">
                  <c:v>5669</c:v>
                </c:pt>
                <c:pt idx="5">
                  <c:v>5218</c:v>
                </c:pt>
                <c:pt idx="6">
                  <c:v>5496</c:v>
                </c:pt>
                <c:pt idx="7">
                  <c:v>5257</c:v>
                </c:pt>
                <c:pt idx="8">
                  <c:v>5332</c:v>
                </c:pt>
                <c:pt idx="9">
                  <c:v>5195</c:v>
                </c:pt>
                <c:pt idx="10">
                  <c:v>4786</c:v>
                </c:pt>
                <c:pt idx="11">
                  <c:v>5322</c:v>
                </c:pt>
                <c:pt idx="12">
                  <c:v>5232</c:v>
                </c:pt>
                <c:pt idx="13">
                  <c:v>5601</c:v>
                </c:pt>
                <c:pt idx="14">
                  <c:v>5462</c:v>
                </c:pt>
                <c:pt idx="15">
                  <c:v>5750</c:v>
                </c:pt>
                <c:pt idx="16">
                  <c:v>5769</c:v>
                </c:pt>
                <c:pt idx="17">
                  <c:v>5555</c:v>
                </c:pt>
                <c:pt idx="18">
                  <c:v>5789</c:v>
                </c:pt>
                <c:pt idx="19">
                  <c:v>5647</c:v>
                </c:pt>
                <c:pt idx="20">
                  <c:v>5704</c:v>
                </c:pt>
                <c:pt idx="21">
                  <c:v>5662</c:v>
                </c:pt>
                <c:pt idx="22">
                  <c:v>5118</c:v>
                </c:pt>
                <c:pt idx="23">
                  <c:v>5704</c:v>
                </c:pt>
                <c:pt idx="24">
                  <c:v>5322</c:v>
                </c:pt>
                <c:pt idx="25">
                  <c:v>5455</c:v>
                </c:pt>
                <c:pt idx="26">
                  <c:v>5304</c:v>
                </c:pt>
                <c:pt idx="27">
                  <c:v>5621</c:v>
                </c:pt>
                <c:pt idx="28">
                  <c:v>5662</c:v>
                </c:pt>
                <c:pt idx="29">
                  <c:v>5440</c:v>
                </c:pt>
                <c:pt idx="30">
                  <c:v>5657</c:v>
                </c:pt>
                <c:pt idx="31">
                  <c:v>5480</c:v>
                </c:pt>
                <c:pt idx="32">
                  <c:v>5637</c:v>
                </c:pt>
                <c:pt idx="33">
                  <c:v>5597</c:v>
                </c:pt>
                <c:pt idx="34">
                  <c:v>5044</c:v>
                </c:pt>
                <c:pt idx="35">
                  <c:v>5655</c:v>
                </c:pt>
                <c:pt idx="36">
                  <c:v>5577</c:v>
                </c:pt>
                <c:pt idx="37">
                  <c:v>5639</c:v>
                </c:pt>
                <c:pt idx="38">
                  <c:v>5482</c:v>
                </c:pt>
                <c:pt idx="39">
                  <c:v>5741</c:v>
                </c:pt>
                <c:pt idx="40">
                  <c:v>5642</c:v>
                </c:pt>
                <c:pt idx="41">
                  <c:v>5510</c:v>
                </c:pt>
                <c:pt idx="42">
                  <c:v>5805</c:v>
                </c:pt>
                <c:pt idx="43">
                  <c:v>5244</c:v>
                </c:pt>
                <c:pt idx="44">
                  <c:v>5379</c:v>
                </c:pt>
                <c:pt idx="45">
                  <c:v>5317</c:v>
                </c:pt>
                <c:pt idx="46">
                  <c:v>5095</c:v>
                </c:pt>
                <c:pt idx="47">
                  <c:v>5479</c:v>
                </c:pt>
                <c:pt idx="48">
                  <c:v>5416</c:v>
                </c:pt>
                <c:pt idx="49">
                  <c:v>5580</c:v>
                </c:pt>
                <c:pt idx="50">
                  <c:v>5348</c:v>
                </c:pt>
                <c:pt idx="51">
                  <c:v>5542</c:v>
                </c:pt>
                <c:pt idx="52">
                  <c:v>5625</c:v>
                </c:pt>
                <c:pt idx="53">
                  <c:v>5495</c:v>
                </c:pt>
                <c:pt idx="54">
                  <c:v>5663</c:v>
                </c:pt>
                <c:pt idx="55">
                  <c:v>5469</c:v>
                </c:pt>
                <c:pt idx="56">
                  <c:v>5509</c:v>
                </c:pt>
                <c:pt idx="57">
                  <c:v>5523</c:v>
                </c:pt>
                <c:pt idx="58">
                  <c:v>5000</c:v>
                </c:pt>
                <c:pt idx="59">
                  <c:v>5535</c:v>
                </c:pt>
                <c:pt idx="60">
                  <c:v>5408</c:v>
                </c:pt>
                <c:pt idx="61">
                  <c:v>5598</c:v>
                </c:pt>
                <c:pt idx="62">
                  <c:v>5416</c:v>
                </c:pt>
                <c:pt idx="63">
                  <c:v>5684</c:v>
                </c:pt>
                <c:pt idx="64">
                  <c:v>5781</c:v>
                </c:pt>
                <c:pt idx="65">
                  <c:v>5569</c:v>
                </c:pt>
                <c:pt idx="66" formatCode="#,##0">
                  <c:v>5706</c:v>
                </c:pt>
                <c:pt idx="67" formatCode="#,##0">
                  <c:v>5471</c:v>
                </c:pt>
                <c:pt idx="68" formatCode="#,##0">
                  <c:v>5516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F-47FA-AB86-EFC541AC1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697336"/>
        <c:axId val="349699688"/>
      </c:lineChart>
      <c:catAx>
        <c:axId val="34969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699688"/>
        <c:crosses val="autoZero"/>
        <c:auto val="1"/>
        <c:lblAlgn val="ctr"/>
        <c:lblOffset val="100"/>
        <c:noMultiLvlLbl val="0"/>
      </c:catAx>
      <c:valAx>
        <c:axId val="3496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69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International!$C$211:$P$211</c:f>
              <c:numCache>
                <c:formatCode>#,##0.0</c:formatCode>
                <c:ptCount val="14"/>
                <c:pt idx="0">
                  <c:v>1</c:v>
                </c:pt>
                <c:pt idx="1">
                  <c:v>0.15880239915041386</c:v>
                </c:pt>
                <c:pt idx="2">
                  <c:v>0.3562262712198429</c:v>
                </c:pt>
                <c:pt idx="3">
                  <c:v>0.12798057825823658</c:v>
                </c:pt>
                <c:pt idx="4">
                  <c:v>-4.1988540994537402E-2</c:v>
                </c:pt>
                <c:pt idx="5">
                  <c:v>3.408112239035091E-2</c:v>
                </c:pt>
                <c:pt idx="6">
                  <c:v>-0.39408432268599408</c:v>
                </c:pt>
                <c:pt idx="7">
                  <c:v>-1.7741920266461125E-2</c:v>
                </c:pt>
                <c:pt idx="8">
                  <c:v>-0.22295283901854551</c:v>
                </c:pt>
                <c:pt idx="9">
                  <c:v>5.0097613556449516E-3</c:v>
                </c:pt>
                <c:pt idx="10">
                  <c:v>3.7514756242995564E-2</c:v>
                </c:pt>
                <c:pt idx="11">
                  <c:v>-0.15961750329955482</c:v>
                </c:pt>
                <c:pt idx="12">
                  <c:v>0.40710396384420028</c:v>
                </c:pt>
                <c:pt idx="13">
                  <c:v>-0.13086163357102204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3-454A-85DD-7F911238C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97728"/>
        <c:axId val="349700472"/>
      </c:scatterChart>
      <c:valAx>
        <c:axId val="3496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700472"/>
        <c:crosses val="autoZero"/>
        <c:crossBetween val="midCat"/>
      </c:valAx>
      <c:valAx>
        <c:axId val="34970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6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International!$C$57:$P$57</c:f>
              <c:numCache>
                <c:formatCode>#,##0.0</c:formatCode>
                <c:ptCount val="14"/>
                <c:pt idx="0">
                  <c:v>1</c:v>
                </c:pt>
                <c:pt idx="1">
                  <c:v>0.21952577114189528</c:v>
                </c:pt>
                <c:pt idx="2">
                  <c:v>0.3911778351756664</c:v>
                </c:pt>
                <c:pt idx="3">
                  <c:v>0.17708912380978412</c:v>
                </c:pt>
                <c:pt idx="4">
                  <c:v>-2.196845927509259E-2</c:v>
                </c:pt>
                <c:pt idx="5">
                  <c:v>7.6225416943731861E-2</c:v>
                </c:pt>
                <c:pt idx="6">
                  <c:v>-0.32187783625552313</c:v>
                </c:pt>
                <c:pt idx="7">
                  <c:v>-1.9930746375045826E-3</c:v>
                </c:pt>
                <c:pt idx="8">
                  <c:v>-0.15562079434781431</c:v>
                </c:pt>
                <c:pt idx="9">
                  <c:v>-7.9934952187163053E-3</c:v>
                </c:pt>
                <c:pt idx="10">
                  <c:v>9.3400537789180907E-2</c:v>
                </c:pt>
                <c:pt idx="11">
                  <c:v>-0.19647107721145338</c:v>
                </c:pt>
                <c:pt idx="12">
                  <c:v>0.37143985476283659</c:v>
                </c:pt>
                <c:pt idx="13">
                  <c:v>-0.13879105087318194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4-48AE-8A16-B85290A11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01256"/>
        <c:axId val="349696944"/>
      </c:scatterChart>
      <c:valAx>
        <c:axId val="34970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696944"/>
        <c:crosses val="autoZero"/>
        <c:crossBetween val="midCat"/>
      </c:valAx>
      <c:valAx>
        <c:axId val="349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70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Lit>
              <c:formatCode>General</c:formatCode>
              <c:ptCount val="14"/>
              <c:pt idx="0">
                <c:v>1</c:v>
              </c:pt>
              <c:pt idx="1">
                <c:v>6.8607733795119905E-2</c:v>
              </c:pt>
              <c:pt idx="2">
                <c:v>-0.24747573316864602</c:v>
              </c:pt>
              <c:pt idx="3">
                <c:v>0.19256811135593344</c:v>
              </c:pt>
              <c:pt idx="4">
                <c:v>0.43502739702807974</c:v>
              </c:pt>
              <c:pt idx="5">
                <c:v>-9.0433937947390811E-2</c:v>
              </c:pt>
              <c:pt idx="6">
                <c:v>-0.31327310800309044</c:v>
              </c:pt>
              <c:pt idx="7">
                <c:v>2.0592795632781036E-3</c:v>
              </c:pt>
              <c:pt idx="8">
                <c:v>0.35781328341913754</c:v>
              </c:pt>
              <c:pt idx="9">
                <c:v>0.13724435589120471</c:v>
              </c:pt>
              <c:pt idx="10">
                <c:v>-0.2556999250025529</c:v>
              </c:pt>
              <c:pt idx="11">
                <c:v>4.5768311470390536E-3</c:v>
              </c:pt>
              <c:pt idx="12">
                <c:v>0.68117725225965242</c:v>
              </c:pt>
              <c:pt idx="13">
                <c:v>-2.9880647153491643E-2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46C-40A1-9793-E07EF7348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80696"/>
        <c:axId val="330182264"/>
      </c:scatterChart>
      <c:valAx>
        <c:axId val="33018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182264"/>
        <c:crosses val="autoZero"/>
        <c:crossBetween val="midCat"/>
      </c:valAx>
      <c:valAx>
        <c:axId val="33018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18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Unscheduled!$A$214:$A$282</c:f>
              <c:strCache>
                <c:ptCount val="6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  <c:pt idx="15">
                  <c:v>July</c:v>
                </c:pt>
                <c:pt idx="16">
                  <c:v>August</c:v>
                </c:pt>
                <c:pt idx="17">
                  <c:v>September</c:v>
                </c:pt>
                <c:pt idx="18">
                  <c:v>October</c:v>
                </c:pt>
                <c:pt idx="19">
                  <c:v>November</c:v>
                </c:pt>
                <c:pt idx="20">
                  <c:v>December</c:v>
                </c:pt>
                <c:pt idx="21">
                  <c:v>January</c:v>
                </c:pt>
                <c:pt idx="22">
                  <c:v>February</c:v>
                </c:pt>
                <c:pt idx="23">
                  <c:v>March</c:v>
                </c:pt>
                <c:pt idx="24">
                  <c:v>April</c:v>
                </c:pt>
                <c:pt idx="25">
                  <c:v>May</c:v>
                </c:pt>
                <c:pt idx="26">
                  <c:v>June</c:v>
                </c:pt>
                <c:pt idx="27">
                  <c:v>July</c:v>
                </c:pt>
                <c:pt idx="28">
                  <c:v>August</c:v>
                </c:pt>
                <c:pt idx="29">
                  <c:v>September</c:v>
                </c:pt>
                <c:pt idx="30">
                  <c:v>October</c:v>
                </c:pt>
                <c:pt idx="31">
                  <c:v>November</c:v>
                </c:pt>
                <c:pt idx="32">
                  <c:v>December</c:v>
                </c:pt>
                <c:pt idx="33">
                  <c:v>January</c:v>
                </c:pt>
                <c:pt idx="34">
                  <c:v>February</c:v>
                </c:pt>
                <c:pt idx="35">
                  <c:v>March</c:v>
                </c:pt>
                <c:pt idx="36">
                  <c:v>April</c:v>
                </c:pt>
                <c:pt idx="37">
                  <c:v>May</c:v>
                </c:pt>
                <c:pt idx="38">
                  <c:v>June</c:v>
                </c:pt>
                <c:pt idx="39">
                  <c:v>July</c:v>
                </c:pt>
                <c:pt idx="40">
                  <c:v>August</c:v>
                </c:pt>
                <c:pt idx="41">
                  <c:v>September</c:v>
                </c:pt>
                <c:pt idx="42">
                  <c:v>October</c:v>
                </c:pt>
                <c:pt idx="43">
                  <c:v>November</c:v>
                </c:pt>
                <c:pt idx="44">
                  <c:v>December</c:v>
                </c:pt>
                <c:pt idx="45">
                  <c:v>January</c:v>
                </c:pt>
                <c:pt idx="46">
                  <c:v>February</c:v>
                </c:pt>
                <c:pt idx="47">
                  <c:v>March</c:v>
                </c:pt>
                <c:pt idx="48">
                  <c:v>April</c:v>
                </c:pt>
                <c:pt idx="49">
                  <c:v>May</c:v>
                </c:pt>
                <c:pt idx="50">
                  <c:v>June</c:v>
                </c:pt>
                <c:pt idx="51">
                  <c:v>July</c:v>
                </c:pt>
                <c:pt idx="52">
                  <c:v>August</c:v>
                </c:pt>
                <c:pt idx="53">
                  <c:v>September</c:v>
                </c:pt>
                <c:pt idx="54">
                  <c:v>October</c:v>
                </c:pt>
                <c:pt idx="55">
                  <c:v>November</c:v>
                </c:pt>
                <c:pt idx="56">
                  <c:v>December</c:v>
                </c:pt>
                <c:pt idx="57">
                  <c:v>January</c:v>
                </c:pt>
                <c:pt idx="58">
                  <c:v>February</c:v>
                </c:pt>
                <c:pt idx="59">
                  <c:v>March</c:v>
                </c:pt>
                <c:pt idx="60">
                  <c:v>April</c:v>
                </c:pt>
                <c:pt idx="61">
                  <c:v>May</c:v>
                </c:pt>
                <c:pt idx="62">
                  <c:v>June</c:v>
                </c:pt>
                <c:pt idx="63">
                  <c:v>July</c:v>
                </c:pt>
                <c:pt idx="64">
                  <c:v>August</c:v>
                </c:pt>
                <c:pt idx="65">
                  <c:v>September</c:v>
                </c:pt>
                <c:pt idx="66">
                  <c:v>October</c:v>
                </c:pt>
                <c:pt idx="67">
                  <c:v>November</c:v>
                </c:pt>
                <c:pt idx="68">
                  <c:v>December</c:v>
                </c:pt>
              </c:strCache>
            </c:strRef>
          </c:cat>
          <c:val>
            <c:numRef>
              <c:f>Unscheduled!$B$214:$B$282</c:f>
              <c:numCache>
                <c:formatCode>#,##0</c:formatCode>
                <c:ptCount val="69"/>
                <c:pt idx="0">
                  <c:v>1523</c:v>
                </c:pt>
                <c:pt idx="1">
                  <c:v>1878</c:v>
                </c:pt>
                <c:pt idx="2">
                  <c:v>1537</c:v>
                </c:pt>
                <c:pt idx="3">
                  <c:v>1797</c:v>
                </c:pt>
                <c:pt idx="4">
                  <c:v>1589</c:v>
                </c:pt>
                <c:pt idx="5">
                  <c:v>1777</c:v>
                </c:pt>
                <c:pt idx="6">
                  <c:v>2031</c:v>
                </c:pt>
                <c:pt idx="7">
                  <c:v>1971</c:v>
                </c:pt>
                <c:pt idx="8">
                  <c:v>1635</c:v>
                </c:pt>
                <c:pt idx="9">
                  <c:v>1749</c:v>
                </c:pt>
                <c:pt idx="10">
                  <c:v>1904</c:v>
                </c:pt>
                <c:pt idx="11">
                  <c:v>1911</c:v>
                </c:pt>
                <c:pt idx="12">
                  <c:v>1988</c:v>
                </c:pt>
                <c:pt idx="13">
                  <c:v>1921</c:v>
                </c:pt>
                <c:pt idx="14">
                  <c:v>1772</c:v>
                </c:pt>
                <c:pt idx="15">
                  <c:v>2156</c:v>
                </c:pt>
                <c:pt idx="16">
                  <c:v>1988</c:v>
                </c:pt>
                <c:pt idx="17">
                  <c:v>1775</c:v>
                </c:pt>
                <c:pt idx="18">
                  <c:v>2259</c:v>
                </c:pt>
                <c:pt idx="19">
                  <c:v>1945</c:v>
                </c:pt>
                <c:pt idx="20">
                  <c:v>1910</c:v>
                </c:pt>
                <c:pt idx="21">
                  <c:v>1839</c:v>
                </c:pt>
                <c:pt idx="22">
                  <c:v>1845</c:v>
                </c:pt>
                <c:pt idx="23">
                  <c:v>2016</c:v>
                </c:pt>
                <c:pt idx="24">
                  <c:v>2382</c:v>
                </c:pt>
                <c:pt idx="25">
                  <c:v>2359</c:v>
                </c:pt>
                <c:pt idx="26">
                  <c:v>2145</c:v>
                </c:pt>
                <c:pt idx="27">
                  <c:v>2483</c:v>
                </c:pt>
                <c:pt idx="28">
                  <c:v>2472</c:v>
                </c:pt>
                <c:pt idx="29">
                  <c:v>2344</c:v>
                </c:pt>
                <c:pt idx="30">
                  <c:v>2449</c:v>
                </c:pt>
                <c:pt idx="31">
                  <c:v>2373</c:v>
                </c:pt>
                <c:pt idx="32">
                  <c:v>2121</c:v>
                </c:pt>
                <c:pt idx="33">
                  <c:v>1909</c:v>
                </c:pt>
                <c:pt idx="34">
                  <c:v>1847</c:v>
                </c:pt>
                <c:pt idx="35">
                  <c:v>2093</c:v>
                </c:pt>
                <c:pt idx="36">
                  <c:v>2192</c:v>
                </c:pt>
                <c:pt idx="37">
                  <c:v>2062</c:v>
                </c:pt>
                <c:pt idx="38">
                  <c:v>2104</c:v>
                </c:pt>
                <c:pt idx="39">
                  <c:v>2389</c:v>
                </c:pt>
                <c:pt idx="40">
                  <c:v>2402</c:v>
                </c:pt>
                <c:pt idx="41">
                  <c:v>2194</c:v>
                </c:pt>
                <c:pt idx="42">
                  <c:v>2247</c:v>
                </c:pt>
                <c:pt idx="43">
                  <c:v>2269</c:v>
                </c:pt>
                <c:pt idx="44">
                  <c:v>2154</c:v>
                </c:pt>
                <c:pt idx="45">
                  <c:v>1872</c:v>
                </c:pt>
                <c:pt idx="46">
                  <c:v>2081</c:v>
                </c:pt>
                <c:pt idx="47">
                  <c:v>2192</c:v>
                </c:pt>
                <c:pt idx="48">
                  <c:v>2154</c:v>
                </c:pt>
                <c:pt idx="49">
                  <c:v>2098</c:v>
                </c:pt>
                <c:pt idx="50">
                  <c:v>532</c:v>
                </c:pt>
                <c:pt idx="51">
                  <c:v>2560</c:v>
                </c:pt>
                <c:pt idx="52">
                  <c:v>2318</c:v>
                </c:pt>
                <c:pt idx="53">
                  <c:v>2158</c:v>
                </c:pt>
                <c:pt idx="54">
                  <c:v>2331</c:v>
                </c:pt>
                <c:pt idx="55">
                  <c:v>2063</c:v>
                </c:pt>
                <c:pt idx="56">
                  <c:v>2010</c:v>
                </c:pt>
                <c:pt idx="57">
                  <c:v>1886</c:v>
                </c:pt>
                <c:pt idx="58">
                  <c:v>1736</c:v>
                </c:pt>
                <c:pt idx="59">
                  <c:v>2141</c:v>
                </c:pt>
                <c:pt idx="60">
                  <c:v>2062</c:v>
                </c:pt>
                <c:pt idx="61">
                  <c:v>2068</c:v>
                </c:pt>
                <c:pt idx="62">
                  <c:v>2144</c:v>
                </c:pt>
                <c:pt idx="63">
                  <c:v>2298</c:v>
                </c:pt>
                <c:pt idx="64">
                  <c:v>2305</c:v>
                </c:pt>
                <c:pt idx="65">
                  <c:v>2034</c:v>
                </c:pt>
                <c:pt idx="66">
                  <c:v>2325</c:v>
                </c:pt>
                <c:pt idx="67">
                  <c:v>2584</c:v>
                </c:pt>
                <c:pt idx="68">
                  <c:v>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6-4674-8602-AEF6FA4FE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181088"/>
        <c:axId val="330182656"/>
      </c:lineChart>
      <c:catAx>
        <c:axId val="33018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182656"/>
        <c:crosses val="autoZero"/>
        <c:auto val="1"/>
        <c:lblAlgn val="ctr"/>
        <c:lblOffset val="100"/>
        <c:noMultiLvlLbl val="0"/>
      </c:catAx>
      <c:valAx>
        <c:axId val="3301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18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Lit>
              <c:formatCode>General</c:formatCode>
              <c:ptCount val="14"/>
              <c:pt idx="0">
                <c:v>1</c:v>
              </c:pt>
              <c:pt idx="1">
                <c:v>0.18103572402499044</c:v>
              </c:pt>
              <c:pt idx="2">
                <c:v>-0.12915127201780427</c:v>
              </c:pt>
              <c:pt idx="3">
                <c:v>0.23987613480067171</c:v>
              </c:pt>
              <c:pt idx="4">
                <c:v>0.16299704756848973</c:v>
              </c:pt>
              <c:pt idx="5">
                <c:v>-0.14140052827302574</c:v>
              </c:pt>
              <c:pt idx="6">
                <c:v>-0.34447035981427726</c:v>
              </c:pt>
              <c:pt idx="7">
                <c:v>-5.9124031034476533E-2</c:v>
              </c:pt>
              <c:pt idx="8">
                <c:v>0.11417986369992542</c:v>
              </c:pt>
              <c:pt idx="9">
                <c:v>0.2054657467515523</c:v>
              </c:pt>
              <c:pt idx="10">
                <c:v>-0.12812729466662093</c:v>
              </c:pt>
              <c:pt idx="11">
                <c:v>0.11705984883119852</c:v>
              </c:pt>
              <c:pt idx="12">
                <c:v>0.68292050362709966</c:v>
              </c:pt>
              <c:pt idx="13">
                <c:v>6.9421314376794704E-2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D20-45F3-BD7A-6B0347F28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81872"/>
        <c:axId val="330183440"/>
      </c:scatterChart>
      <c:valAx>
        <c:axId val="3301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183440"/>
        <c:crosses val="autoZero"/>
        <c:crossBetween val="midCat"/>
      </c:valAx>
      <c:valAx>
        <c:axId val="3301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1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Unscheduled!$C$57:$P$57</c:f>
              <c:numCache>
                <c:formatCode>#,##0.0</c:formatCode>
                <c:ptCount val="14"/>
                <c:pt idx="0">
                  <c:v>1</c:v>
                </c:pt>
                <c:pt idx="1">
                  <c:v>0.41866475544776649</c:v>
                </c:pt>
                <c:pt idx="2">
                  <c:v>0.36018452742723145</c:v>
                </c:pt>
                <c:pt idx="3">
                  <c:v>0.37969230865491427</c:v>
                </c:pt>
                <c:pt idx="4">
                  <c:v>0.27790557683314671</c:v>
                </c:pt>
                <c:pt idx="5">
                  <c:v>0.34409692724105773</c:v>
                </c:pt>
                <c:pt idx="6">
                  <c:v>0.23434218603441212</c:v>
                </c:pt>
                <c:pt idx="7">
                  <c:v>0.22307304327624164</c:v>
                </c:pt>
                <c:pt idx="8">
                  <c:v>0.28969247708877421</c:v>
                </c:pt>
                <c:pt idx="9">
                  <c:v>0.21543409764191654</c:v>
                </c:pt>
                <c:pt idx="10">
                  <c:v>0.16715118755146166</c:v>
                </c:pt>
                <c:pt idx="11">
                  <c:v>0.217777542861635</c:v>
                </c:pt>
                <c:pt idx="12">
                  <c:v>0.28963824330606908</c:v>
                </c:pt>
                <c:pt idx="13">
                  <c:v>0.19104237756063039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C-4EFA-8761-A8EC0BDCC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80304"/>
        <c:axId val="330695904"/>
      </c:scatterChart>
      <c:valAx>
        <c:axId val="33018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695904"/>
        <c:crosses val="autoZero"/>
        <c:crossBetween val="midCat"/>
      </c:valAx>
      <c:valAx>
        <c:axId val="3306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18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Domestic!$A$61:$A$129</c:f>
              <c:strCache>
                <c:ptCount val="6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  <c:pt idx="15">
                  <c:v>July</c:v>
                </c:pt>
                <c:pt idx="16">
                  <c:v>August</c:v>
                </c:pt>
                <c:pt idx="17">
                  <c:v>September</c:v>
                </c:pt>
                <c:pt idx="18">
                  <c:v>October</c:v>
                </c:pt>
                <c:pt idx="19">
                  <c:v>November</c:v>
                </c:pt>
                <c:pt idx="20">
                  <c:v>December</c:v>
                </c:pt>
                <c:pt idx="21">
                  <c:v>January</c:v>
                </c:pt>
                <c:pt idx="22">
                  <c:v>February</c:v>
                </c:pt>
                <c:pt idx="23">
                  <c:v>March</c:v>
                </c:pt>
                <c:pt idx="24">
                  <c:v>April</c:v>
                </c:pt>
                <c:pt idx="25">
                  <c:v>May</c:v>
                </c:pt>
                <c:pt idx="26">
                  <c:v>June</c:v>
                </c:pt>
                <c:pt idx="27">
                  <c:v>July</c:v>
                </c:pt>
                <c:pt idx="28">
                  <c:v>August</c:v>
                </c:pt>
                <c:pt idx="29">
                  <c:v>September</c:v>
                </c:pt>
                <c:pt idx="30">
                  <c:v>October</c:v>
                </c:pt>
                <c:pt idx="31">
                  <c:v>November</c:v>
                </c:pt>
                <c:pt idx="32">
                  <c:v>December</c:v>
                </c:pt>
                <c:pt idx="33">
                  <c:v>January</c:v>
                </c:pt>
                <c:pt idx="34">
                  <c:v>February</c:v>
                </c:pt>
                <c:pt idx="35">
                  <c:v>March</c:v>
                </c:pt>
                <c:pt idx="36">
                  <c:v>April</c:v>
                </c:pt>
                <c:pt idx="37">
                  <c:v>May</c:v>
                </c:pt>
                <c:pt idx="38">
                  <c:v>June</c:v>
                </c:pt>
                <c:pt idx="39">
                  <c:v>July</c:v>
                </c:pt>
                <c:pt idx="40">
                  <c:v>August</c:v>
                </c:pt>
                <c:pt idx="41">
                  <c:v>September</c:v>
                </c:pt>
                <c:pt idx="42">
                  <c:v>October</c:v>
                </c:pt>
                <c:pt idx="43">
                  <c:v>November</c:v>
                </c:pt>
                <c:pt idx="44">
                  <c:v>December</c:v>
                </c:pt>
                <c:pt idx="45">
                  <c:v>January</c:v>
                </c:pt>
                <c:pt idx="46">
                  <c:v>February</c:v>
                </c:pt>
                <c:pt idx="47">
                  <c:v>March</c:v>
                </c:pt>
                <c:pt idx="48">
                  <c:v>April</c:v>
                </c:pt>
                <c:pt idx="49">
                  <c:v>May</c:v>
                </c:pt>
                <c:pt idx="50">
                  <c:v>June</c:v>
                </c:pt>
                <c:pt idx="51">
                  <c:v>July</c:v>
                </c:pt>
                <c:pt idx="52">
                  <c:v>August</c:v>
                </c:pt>
                <c:pt idx="53">
                  <c:v>September</c:v>
                </c:pt>
                <c:pt idx="54">
                  <c:v>October</c:v>
                </c:pt>
                <c:pt idx="55">
                  <c:v>November</c:v>
                </c:pt>
                <c:pt idx="56">
                  <c:v>December</c:v>
                </c:pt>
                <c:pt idx="57">
                  <c:v>January</c:v>
                </c:pt>
                <c:pt idx="58">
                  <c:v>February</c:v>
                </c:pt>
                <c:pt idx="59">
                  <c:v>March</c:v>
                </c:pt>
                <c:pt idx="60">
                  <c:v>April</c:v>
                </c:pt>
                <c:pt idx="61">
                  <c:v>May</c:v>
                </c:pt>
                <c:pt idx="62">
                  <c:v>June</c:v>
                </c:pt>
                <c:pt idx="63">
                  <c:v>July</c:v>
                </c:pt>
                <c:pt idx="64">
                  <c:v>August</c:v>
                </c:pt>
                <c:pt idx="65">
                  <c:v>September</c:v>
                </c:pt>
                <c:pt idx="66">
                  <c:v>October</c:v>
                </c:pt>
                <c:pt idx="67">
                  <c:v>November</c:v>
                </c:pt>
                <c:pt idx="68">
                  <c:v>December</c:v>
                </c:pt>
              </c:strCache>
            </c:strRef>
          </c:cat>
          <c:val>
            <c:numRef>
              <c:f>Domestic!$B$61:$B$129</c:f>
              <c:numCache>
                <c:formatCode>#,##0</c:formatCode>
                <c:ptCount val="69"/>
                <c:pt idx="0">
                  <c:v>4127</c:v>
                </c:pt>
                <c:pt idx="1">
                  <c:v>4158</c:v>
                </c:pt>
                <c:pt idx="2">
                  <c:v>3924</c:v>
                </c:pt>
                <c:pt idx="3">
                  <c:v>4170</c:v>
                </c:pt>
                <c:pt idx="4">
                  <c:v>4170</c:v>
                </c:pt>
                <c:pt idx="5">
                  <c:v>3982</c:v>
                </c:pt>
                <c:pt idx="6">
                  <c:v>4273</c:v>
                </c:pt>
                <c:pt idx="7">
                  <c:v>3818</c:v>
                </c:pt>
                <c:pt idx="8">
                  <c:v>3751</c:v>
                </c:pt>
                <c:pt idx="9">
                  <c:v>3792</c:v>
                </c:pt>
                <c:pt idx="10">
                  <c:v>3548</c:v>
                </c:pt>
                <c:pt idx="11">
                  <c:v>3982</c:v>
                </c:pt>
                <c:pt idx="12">
                  <c:v>3942</c:v>
                </c:pt>
                <c:pt idx="13">
                  <c:v>3999</c:v>
                </c:pt>
                <c:pt idx="14">
                  <c:v>3801</c:v>
                </c:pt>
                <c:pt idx="15">
                  <c:v>4034</c:v>
                </c:pt>
                <c:pt idx="16">
                  <c:v>4018</c:v>
                </c:pt>
                <c:pt idx="17">
                  <c:v>3922</c:v>
                </c:pt>
                <c:pt idx="18">
                  <c:v>4140</c:v>
                </c:pt>
                <c:pt idx="19">
                  <c:v>4125</c:v>
                </c:pt>
                <c:pt idx="20">
                  <c:v>3970</c:v>
                </c:pt>
                <c:pt idx="21">
                  <c:v>4099</c:v>
                </c:pt>
                <c:pt idx="22">
                  <c:v>3965</c:v>
                </c:pt>
                <c:pt idx="23">
                  <c:v>4306</c:v>
                </c:pt>
                <c:pt idx="24">
                  <c:v>4190</c:v>
                </c:pt>
                <c:pt idx="25">
                  <c:v>4210</c:v>
                </c:pt>
                <c:pt idx="26">
                  <c:v>4208</c:v>
                </c:pt>
                <c:pt idx="27">
                  <c:v>4447</c:v>
                </c:pt>
                <c:pt idx="28">
                  <c:v>4379</c:v>
                </c:pt>
                <c:pt idx="29">
                  <c:v>4246</c:v>
                </c:pt>
                <c:pt idx="30">
                  <c:v>4661</c:v>
                </c:pt>
                <c:pt idx="31">
                  <c:v>4313</c:v>
                </c:pt>
                <c:pt idx="32">
                  <c:v>4166</c:v>
                </c:pt>
                <c:pt idx="33">
                  <c:v>4163</c:v>
                </c:pt>
                <c:pt idx="34">
                  <c:v>4038</c:v>
                </c:pt>
                <c:pt idx="35">
                  <c:v>4700</c:v>
                </c:pt>
                <c:pt idx="36">
                  <c:v>4384</c:v>
                </c:pt>
                <c:pt idx="37">
                  <c:v>4564</c:v>
                </c:pt>
                <c:pt idx="38">
                  <c:v>4424</c:v>
                </c:pt>
                <c:pt idx="39">
                  <c:v>4758</c:v>
                </c:pt>
                <c:pt idx="40">
                  <c:v>4573</c:v>
                </c:pt>
                <c:pt idx="41">
                  <c:v>4608</c:v>
                </c:pt>
                <c:pt idx="42">
                  <c:v>4862</c:v>
                </c:pt>
                <c:pt idx="43">
                  <c:v>4761</c:v>
                </c:pt>
                <c:pt idx="44">
                  <c:v>4542</c:v>
                </c:pt>
                <c:pt idx="45">
                  <c:v>4482</c:v>
                </c:pt>
                <c:pt idx="46">
                  <c:v>4457</c:v>
                </c:pt>
                <c:pt idx="47">
                  <c:v>4775</c:v>
                </c:pt>
                <c:pt idx="48">
                  <c:v>4497</c:v>
                </c:pt>
                <c:pt idx="49">
                  <c:v>4646</c:v>
                </c:pt>
                <c:pt idx="50">
                  <c:v>4470</c:v>
                </c:pt>
                <c:pt idx="51">
                  <c:v>4637</c:v>
                </c:pt>
                <c:pt idx="52">
                  <c:v>4601</c:v>
                </c:pt>
                <c:pt idx="53">
                  <c:v>4620</c:v>
                </c:pt>
                <c:pt idx="54">
                  <c:v>4724</c:v>
                </c:pt>
                <c:pt idx="55">
                  <c:v>4675</c:v>
                </c:pt>
                <c:pt idx="56">
                  <c:v>4453</c:v>
                </c:pt>
                <c:pt idx="57">
                  <c:v>4461</c:v>
                </c:pt>
                <c:pt idx="58">
                  <c:v>4275</c:v>
                </c:pt>
                <c:pt idx="59">
                  <c:v>4725</c:v>
                </c:pt>
                <c:pt idx="60">
                  <c:v>4434</c:v>
                </c:pt>
                <c:pt idx="61">
                  <c:v>4679</c:v>
                </c:pt>
                <c:pt idx="62">
                  <c:v>4455</c:v>
                </c:pt>
                <c:pt idx="63">
                  <c:v>4654</c:v>
                </c:pt>
                <c:pt idx="64">
                  <c:v>4682</c:v>
                </c:pt>
                <c:pt idx="65">
                  <c:v>4510</c:v>
                </c:pt>
                <c:pt idx="66">
                  <c:v>4708</c:v>
                </c:pt>
                <c:pt idx="67">
                  <c:v>4536</c:v>
                </c:pt>
                <c:pt idx="68">
                  <c:v>4418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B-4166-9A76-AD2BCAFCC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699040"/>
        <c:axId val="330697864"/>
      </c:lineChart>
      <c:catAx>
        <c:axId val="3306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697864"/>
        <c:crosses val="autoZero"/>
        <c:auto val="1"/>
        <c:lblAlgn val="ctr"/>
        <c:lblOffset val="100"/>
        <c:noMultiLvlLbl val="0"/>
      </c:catAx>
      <c:valAx>
        <c:axId val="33069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6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Domestic!$A$138:$A$206</c:f>
              <c:strCache>
                <c:ptCount val="6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  <c:pt idx="15">
                  <c:v>July</c:v>
                </c:pt>
                <c:pt idx="16">
                  <c:v>August</c:v>
                </c:pt>
                <c:pt idx="17">
                  <c:v>September</c:v>
                </c:pt>
                <c:pt idx="18">
                  <c:v>October</c:v>
                </c:pt>
                <c:pt idx="19">
                  <c:v>November</c:v>
                </c:pt>
                <c:pt idx="20">
                  <c:v>December</c:v>
                </c:pt>
                <c:pt idx="21">
                  <c:v>January</c:v>
                </c:pt>
                <c:pt idx="22">
                  <c:v>February</c:v>
                </c:pt>
                <c:pt idx="23">
                  <c:v>March</c:v>
                </c:pt>
                <c:pt idx="24">
                  <c:v>April</c:v>
                </c:pt>
                <c:pt idx="25">
                  <c:v>May</c:v>
                </c:pt>
                <c:pt idx="26">
                  <c:v>June</c:v>
                </c:pt>
                <c:pt idx="27">
                  <c:v>July</c:v>
                </c:pt>
                <c:pt idx="28">
                  <c:v>August</c:v>
                </c:pt>
                <c:pt idx="29">
                  <c:v>September</c:v>
                </c:pt>
                <c:pt idx="30">
                  <c:v>October</c:v>
                </c:pt>
                <c:pt idx="31">
                  <c:v>November</c:v>
                </c:pt>
                <c:pt idx="32">
                  <c:v>December</c:v>
                </c:pt>
                <c:pt idx="33">
                  <c:v>January</c:v>
                </c:pt>
                <c:pt idx="34">
                  <c:v>February</c:v>
                </c:pt>
                <c:pt idx="35">
                  <c:v>March</c:v>
                </c:pt>
                <c:pt idx="36">
                  <c:v>April</c:v>
                </c:pt>
                <c:pt idx="37">
                  <c:v>May</c:v>
                </c:pt>
                <c:pt idx="38">
                  <c:v>June</c:v>
                </c:pt>
                <c:pt idx="39">
                  <c:v>July</c:v>
                </c:pt>
                <c:pt idx="40">
                  <c:v>August</c:v>
                </c:pt>
                <c:pt idx="41">
                  <c:v>September</c:v>
                </c:pt>
                <c:pt idx="42">
                  <c:v>October</c:v>
                </c:pt>
                <c:pt idx="43">
                  <c:v>November</c:v>
                </c:pt>
                <c:pt idx="44">
                  <c:v>December</c:v>
                </c:pt>
                <c:pt idx="45">
                  <c:v>January</c:v>
                </c:pt>
                <c:pt idx="46">
                  <c:v>February</c:v>
                </c:pt>
                <c:pt idx="47">
                  <c:v>March</c:v>
                </c:pt>
                <c:pt idx="48">
                  <c:v>April</c:v>
                </c:pt>
                <c:pt idx="49">
                  <c:v>May</c:v>
                </c:pt>
                <c:pt idx="50">
                  <c:v>June</c:v>
                </c:pt>
                <c:pt idx="51">
                  <c:v>July</c:v>
                </c:pt>
                <c:pt idx="52">
                  <c:v>August</c:v>
                </c:pt>
                <c:pt idx="53">
                  <c:v>September</c:v>
                </c:pt>
                <c:pt idx="54">
                  <c:v>October</c:v>
                </c:pt>
                <c:pt idx="55">
                  <c:v>November</c:v>
                </c:pt>
                <c:pt idx="56">
                  <c:v>December</c:v>
                </c:pt>
                <c:pt idx="57">
                  <c:v>January</c:v>
                </c:pt>
                <c:pt idx="58">
                  <c:v>February</c:v>
                </c:pt>
                <c:pt idx="59">
                  <c:v>March</c:v>
                </c:pt>
                <c:pt idx="60">
                  <c:v>April</c:v>
                </c:pt>
                <c:pt idx="61">
                  <c:v>May</c:v>
                </c:pt>
                <c:pt idx="62">
                  <c:v>June</c:v>
                </c:pt>
                <c:pt idx="63">
                  <c:v>July</c:v>
                </c:pt>
                <c:pt idx="64">
                  <c:v>August</c:v>
                </c:pt>
                <c:pt idx="65">
                  <c:v>September</c:v>
                </c:pt>
                <c:pt idx="66">
                  <c:v>October</c:v>
                </c:pt>
                <c:pt idx="67">
                  <c:v>November</c:v>
                </c:pt>
                <c:pt idx="68">
                  <c:v>December</c:v>
                </c:pt>
              </c:strCache>
            </c:strRef>
          </c:cat>
          <c:val>
            <c:numRef>
              <c:f>Domestic!$B$138:$B$206</c:f>
              <c:numCache>
                <c:formatCode>General</c:formatCode>
                <c:ptCount val="69"/>
                <c:pt idx="0">
                  <c:v>4170</c:v>
                </c:pt>
                <c:pt idx="1">
                  <c:v>4170</c:v>
                </c:pt>
                <c:pt idx="2">
                  <c:v>4095</c:v>
                </c:pt>
                <c:pt idx="3">
                  <c:v>4175</c:v>
                </c:pt>
                <c:pt idx="4">
                  <c:v>4298</c:v>
                </c:pt>
                <c:pt idx="5">
                  <c:v>4003</c:v>
                </c:pt>
                <c:pt idx="6">
                  <c:v>4292</c:v>
                </c:pt>
                <c:pt idx="7">
                  <c:v>3838</c:v>
                </c:pt>
                <c:pt idx="8">
                  <c:v>3758</c:v>
                </c:pt>
                <c:pt idx="9">
                  <c:v>3815</c:v>
                </c:pt>
                <c:pt idx="10">
                  <c:v>3567</c:v>
                </c:pt>
                <c:pt idx="11">
                  <c:v>3993</c:v>
                </c:pt>
                <c:pt idx="12">
                  <c:v>3939</c:v>
                </c:pt>
                <c:pt idx="13">
                  <c:v>4009</c:v>
                </c:pt>
                <c:pt idx="14">
                  <c:v>3817</c:v>
                </c:pt>
                <c:pt idx="15">
                  <c:v>4049</c:v>
                </c:pt>
                <c:pt idx="16">
                  <c:v>4023</c:v>
                </c:pt>
                <c:pt idx="17">
                  <c:v>3927</c:v>
                </c:pt>
                <c:pt idx="18">
                  <c:v>4145</c:v>
                </c:pt>
                <c:pt idx="19">
                  <c:v>4132</c:v>
                </c:pt>
                <c:pt idx="20">
                  <c:v>3995</c:v>
                </c:pt>
                <c:pt idx="21">
                  <c:v>4127</c:v>
                </c:pt>
                <c:pt idx="22">
                  <c:v>3983</c:v>
                </c:pt>
                <c:pt idx="23">
                  <c:v>4321</c:v>
                </c:pt>
                <c:pt idx="24">
                  <c:v>4197</c:v>
                </c:pt>
                <c:pt idx="25">
                  <c:v>4218</c:v>
                </c:pt>
                <c:pt idx="26">
                  <c:v>4222</c:v>
                </c:pt>
                <c:pt idx="27">
                  <c:v>4393</c:v>
                </c:pt>
                <c:pt idx="28">
                  <c:v>4393</c:v>
                </c:pt>
                <c:pt idx="29">
                  <c:v>4276</c:v>
                </c:pt>
                <c:pt idx="30">
                  <c:v>4690</c:v>
                </c:pt>
                <c:pt idx="31">
                  <c:v>4350</c:v>
                </c:pt>
                <c:pt idx="32">
                  <c:v>4190</c:v>
                </c:pt>
                <c:pt idx="33">
                  <c:v>4185</c:v>
                </c:pt>
                <c:pt idx="34">
                  <c:v>4061</c:v>
                </c:pt>
                <c:pt idx="35">
                  <c:v>4716</c:v>
                </c:pt>
                <c:pt idx="36">
                  <c:v>4401</c:v>
                </c:pt>
                <c:pt idx="37">
                  <c:v>4601</c:v>
                </c:pt>
                <c:pt idx="38">
                  <c:v>4456</c:v>
                </c:pt>
                <c:pt idx="39">
                  <c:v>4785</c:v>
                </c:pt>
                <c:pt idx="40">
                  <c:v>4590</c:v>
                </c:pt>
                <c:pt idx="41">
                  <c:v>4638</c:v>
                </c:pt>
                <c:pt idx="42">
                  <c:v>4906</c:v>
                </c:pt>
                <c:pt idx="43">
                  <c:v>4788</c:v>
                </c:pt>
                <c:pt idx="44">
                  <c:v>4561</c:v>
                </c:pt>
                <c:pt idx="45">
                  <c:v>4510</c:v>
                </c:pt>
                <c:pt idx="46">
                  <c:v>4506</c:v>
                </c:pt>
                <c:pt idx="47">
                  <c:v>4809</c:v>
                </c:pt>
                <c:pt idx="48">
                  <c:v>4527</c:v>
                </c:pt>
                <c:pt idx="49">
                  <c:v>4704</c:v>
                </c:pt>
                <c:pt idx="50">
                  <c:v>4541</c:v>
                </c:pt>
                <c:pt idx="51">
                  <c:v>4718</c:v>
                </c:pt>
                <c:pt idx="52">
                  <c:v>4660</c:v>
                </c:pt>
                <c:pt idx="53">
                  <c:v>4689</c:v>
                </c:pt>
                <c:pt idx="54">
                  <c:v>4780</c:v>
                </c:pt>
                <c:pt idx="55">
                  <c:v>4700</c:v>
                </c:pt>
                <c:pt idx="56">
                  <c:v>4492</c:v>
                </c:pt>
                <c:pt idx="57">
                  <c:v>4496</c:v>
                </c:pt>
                <c:pt idx="58">
                  <c:v>4317</c:v>
                </c:pt>
                <c:pt idx="59">
                  <c:v>4765</c:v>
                </c:pt>
                <c:pt idx="60">
                  <c:v>4480</c:v>
                </c:pt>
                <c:pt idx="61">
                  <c:v>4706</c:v>
                </c:pt>
                <c:pt idx="62">
                  <c:v>4512</c:v>
                </c:pt>
                <c:pt idx="63">
                  <c:v>4702</c:v>
                </c:pt>
                <c:pt idx="64" formatCode="#,##0">
                  <c:v>4768</c:v>
                </c:pt>
                <c:pt idx="65" formatCode="#,##0">
                  <c:v>4556</c:v>
                </c:pt>
                <c:pt idx="66" formatCode="#,##0">
                  <c:v>4759</c:v>
                </c:pt>
                <c:pt idx="67" formatCode="#,##0">
                  <c:v>4594</c:v>
                </c:pt>
                <c:pt idx="68" formatCode="#,##0">
                  <c:v>4477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1-47CB-A635-47B58BEC8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697080"/>
        <c:axId val="330699432"/>
      </c:lineChart>
      <c:catAx>
        <c:axId val="33069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699432"/>
        <c:crosses val="autoZero"/>
        <c:auto val="1"/>
        <c:lblAlgn val="ctr"/>
        <c:lblOffset val="100"/>
        <c:noMultiLvlLbl val="0"/>
      </c:catAx>
      <c:valAx>
        <c:axId val="33069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69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Domestic!$C$134:$P$134</c:f>
              <c:numCache>
                <c:formatCode>#,##0.0</c:formatCode>
                <c:ptCount val="14"/>
                <c:pt idx="0">
                  <c:v>1</c:v>
                </c:pt>
                <c:pt idx="1">
                  <c:v>0.7633395627727263</c:v>
                </c:pt>
                <c:pt idx="2">
                  <c:v>0.79143881910206204</c:v>
                </c:pt>
                <c:pt idx="3">
                  <c:v>0.69718054674948404</c:v>
                </c:pt>
                <c:pt idx="4">
                  <c:v>0.6746024027469173</c:v>
                </c:pt>
                <c:pt idx="5">
                  <c:v>0.67680033782044258</c:v>
                </c:pt>
                <c:pt idx="6">
                  <c:v>0.58732911336278293</c:v>
                </c:pt>
                <c:pt idx="7">
                  <c:v>0.62591283875389103</c:v>
                </c:pt>
                <c:pt idx="8">
                  <c:v>0.54832011641084077</c:v>
                </c:pt>
                <c:pt idx="9">
                  <c:v>0.5012383598236021</c:v>
                </c:pt>
                <c:pt idx="10">
                  <c:v>0.48616536410482825</c:v>
                </c:pt>
                <c:pt idx="11">
                  <c:v>0.43135831549132769</c:v>
                </c:pt>
                <c:pt idx="12">
                  <c:v>0.53181761217508305</c:v>
                </c:pt>
                <c:pt idx="13">
                  <c:v>0.35103029389371987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7-44CD-B7F3-02DD18A8D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95512"/>
        <c:axId val="330692376"/>
      </c:scatterChart>
      <c:valAx>
        <c:axId val="33069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692376"/>
        <c:crosses val="autoZero"/>
        <c:crossBetween val="midCat"/>
      </c:valAx>
      <c:valAx>
        <c:axId val="33069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69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68</xdr:row>
      <xdr:rowOff>157162</xdr:rowOff>
    </xdr:from>
    <xdr:to>
      <xdr:col>22</xdr:col>
      <xdr:colOff>428625</xdr:colOff>
      <xdr:row>85</xdr:row>
      <xdr:rowOff>147637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485775</xdr:colOff>
      <xdr:row>144</xdr:row>
      <xdr:rowOff>157162</xdr:rowOff>
    </xdr:from>
    <xdr:to>
      <xdr:col>22</xdr:col>
      <xdr:colOff>428625</xdr:colOff>
      <xdr:row>161</xdr:row>
      <xdr:rowOff>147637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485775</xdr:colOff>
      <xdr:row>164</xdr:row>
      <xdr:rowOff>157162</xdr:rowOff>
    </xdr:from>
    <xdr:to>
      <xdr:col>22</xdr:col>
      <xdr:colOff>428625</xdr:colOff>
      <xdr:row>181</xdr:row>
      <xdr:rowOff>147637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495300</xdr:colOff>
      <xdr:row>218</xdr:row>
      <xdr:rowOff>61912</xdr:rowOff>
    </xdr:from>
    <xdr:to>
      <xdr:col>22</xdr:col>
      <xdr:colOff>438150</xdr:colOff>
      <xdr:row>235</xdr:row>
      <xdr:rowOff>52387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457200</xdr:colOff>
      <xdr:row>236</xdr:row>
      <xdr:rowOff>147637</xdr:rowOff>
    </xdr:from>
    <xdr:to>
      <xdr:col>22</xdr:col>
      <xdr:colOff>400050</xdr:colOff>
      <xdr:row>253</xdr:row>
      <xdr:rowOff>138112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361950</xdr:colOff>
      <xdr:row>88</xdr:row>
      <xdr:rowOff>71437</xdr:rowOff>
    </xdr:from>
    <xdr:to>
      <xdr:col>22</xdr:col>
      <xdr:colOff>304800</xdr:colOff>
      <xdr:row>105</xdr:row>
      <xdr:rowOff>61912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68</xdr:row>
      <xdr:rowOff>157162</xdr:rowOff>
    </xdr:from>
    <xdr:to>
      <xdr:col>22</xdr:col>
      <xdr:colOff>428625</xdr:colOff>
      <xdr:row>85</xdr:row>
      <xdr:rowOff>147637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485775</xdr:colOff>
      <xdr:row>145</xdr:row>
      <xdr:rowOff>157162</xdr:rowOff>
    </xdr:from>
    <xdr:to>
      <xdr:col>22</xdr:col>
      <xdr:colOff>428625</xdr:colOff>
      <xdr:row>162</xdr:row>
      <xdr:rowOff>147637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485775</xdr:colOff>
      <xdr:row>165</xdr:row>
      <xdr:rowOff>157162</xdr:rowOff>
    </xdr:from>
    <xdr:to>
      <xdr:col>22</xdr:col>
      <xdr:colOff>428625</xdr:colOff>
      <xdr:row>182</xdr:row>
      <xdr:rowOff>147637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495300</xdr:colOff>
      <xdr:row>219</xdr:row>
      <xdr:rowOff>61912</xdr:rowOff>
    </xdr:from>
    <xdr:to>
      <xdr:col>22</xdr:col>
      <xdr:colOff>438150</xdr:colOff>
      <xdr:row>236</xdr:row>
      <xdr:rowOff>52387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457200</xdr:colOff>
      <xdr:row>237</xdr:row>
      <xdr:rowOff>147637</xdr:rowOff>
    </xdr:from>
    <xdr:to>
      <xdr:col>22</xdr:col>
      <xdr:colOff>400050</xdr:colOff>
      <xdr:row>254</xdr:row>
      <xdr:rowOff>138112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361950</xdr:colOff>
      <xdr:row>88</xdr:row>
      <xdr:rowOff>71437</xdr:rowOff>
    </xdr:from>
    <xdr:to>
      <xdr:col>22</xdr:col>
      <xdr:colOff>304800</xdr:colOff>
      <xdr:row>105</xdr:row>
      <xdr:rowOff>61912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68</xdr:row>
      <xdr:rowOff>157162</xdr:rowOff>
    </xdr:from>
    <xdr:to>
      <xdr:col>22</xdr:col>
      <xdr:colOff>428625</xdr:colOff>
      <xdr:row>85</xdr:row>
      <xdr:rowOff>147637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485775</xdr:colOff>
      <xdr:row>145</xdr:row>
      <xdr:rowOff>157162</xdr:rowOff>
    </xdr:from>
    <xdr:to>
      <xdr:col>22</xdr:col>
      <xdr:colOff>428625</xdr:colOff>
      <xdr:row>162</xdr:row>
      <xdr:rowOff>147637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485775</xdr:colOff>
      <xdr:row>165</xdr:row>
      <xdr:rowOff>157162</xdr:rowOff>
    </xdr:from>
    <xdr:to>
      <xdr:col>22</xdr:col>
      <xdr:colOff>428625</xdr:colOff>
      <xdr:row>182</xdr:row>
      <xdr:rowOff>147637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495300</xdr:colOff>
      <xdr:row>219</xdr:row>
      <xdr:rowOff>61912</xdr:rowOff>
    </xdr:from>
    <xdr:to>
      <xdr:col>22</xdr:col>
      <xdr:colOff>438150</xdr:colOff>
      <xdr:row>236</xdr:row>
      <xdr:rowOff>52387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457200</xdr:colOff>
      <xdr:row>237</xdr:row>
      <xdr:rowOff>147637</xdr:rowOff>
    </xdr:from>
    <xdr:to>
      <xdr:col>22</xdr:col>
      <xdr:colOff>400050</xdr:colOff>
      <xdr:row>254</xdr:row>
      <xdr:rowOff>138112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361950</xdr:colOff>
      <xdr:row>88</xdr:row>
      <xdr:rowOff>71437</xdr:rowOff>
    </xdr:from>
    <xdr:to>
      <xdr:col>22</xdr:col>
      <xdr:colOff>304800</xdr:colOff>
      <xdr:row>105</xdr:row>
      <xdr:rowOff>61912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68</xdr:row>
      <xdr:rowOff>157162</xdr:rowOff>
    </xdr:from>
    <xdr:to>
      <xdr:col>22</xdr:col>
      <xdr:colOff>428625</xdr:colOff>
      <xdr:row>85</xdr:row>
      <xdr:rowOff>147637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485775</xdr:colOff>
      <xdr:row>145</xdr:row>
      <xdr:rowOff>157162</xdr:rowOff>
    </xdr:from>
    <xdr:to>
      <xdr:col>22</xdr:col>
      <xdr:colOff>428625</xdr:colOff>
      <xdr:row>162</xdr:row>
      <xdr:rowOff>147637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485775</xdr:colOff>
      <xdr:row>165</xdr:row>
      <xdr:rowOff>157162</xdr:rowOff>
    </xdr:from>
    <xdr:to>
      <xdr:col>22</xdr:col>
      <xdr:colOff>428625</xdr:colOff>
      <xdr:row>182</xdr:row>
      <xdr:rowOff>147637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495300</xdr:colOff>
      <xdr:row>219</xdr:row>
      <xdr:rowOff>61912</xdr:rowOff>
    </xdr:from>
    <xdr:to>
      <xdr:col>22</xdr:col>
      <xdr:colOff>438150</xdr:colOff>
      <xdr:row>236</xdr:row>
      <xdr:rowOff>52387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457200</xdr:colOff>
      <xdr:row>237</xdr:row>
      <xdr:rowOff>147637</xdr:rowOff>
    </xdr:from>
    <xdr:to>
      <xdr:col>22</xdr:col>
      <xdr:colOff>400050</xdr:colOff>
      <xdr:row>254</xdr:row>
      <xdr:rowOff>138112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361950</xdr:colOff>
      <xdr:row>88</xdr:row>
      <xdr:rowOff>71437</xdr:rowOff>
    </xdr:from>
    <xdr:to>
      <xdr:col>22</xdr:col>
      <xdr:colOff>304800</xdr:colOff>
      <xdr:row>105</xdr:row>
      <xdr:rowOff>61912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irports.co.za/ORTIA/Statistics/O.R.Tambo_Aircraft_movements_Dec17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3.2" x14ac:dyDescent="0.25"/>
  <sheetData>
    <row r="1" spans="1:1" x14ac:dyDescent="0.25">
      <c r="A1" s="40" t="s">
        <v>57</v>
      </c>
    </row>
  </sheetData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9"/>
  <sheetViews>
    <sheetView topLeftCell="F1" zoomScaleNormal="100" workbookViewId="0">
      <selection activeCell="I21" sqref="I21:K21"/>
    </sheetView>
  </sheetViews>
  <sheetFormatPr defaultRowHeight="13.2" x14ac:dyDescent="0.25"/>
  <cols>
    <col min="1" max="1025" width="11.5546875"/>
  </cols>
  <sheetData>
    <row r="1" spans="1:23" x14ac:dyDescent="0.25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4" t="s">
        <v>12</v>
      </c>
      <c r="Q1" s="5" t="s">
        <v>13</v>
      </c>
      <c r="R1" s="6" t="s">
        <v>14</v>
      </c>
      <c r="U1" t="s">
        <v>15</v>
      </c>
      <c r="V1" t="s">
        <v>16</v>
      </c>
      <c r="W1" t="s">
        <v>17</v>
      </c>
    </row>
    <row r="2" spans="1:23" x14ac:dyDescent="0.25">
      <c r="A2" s="7" t="s">
        <v>18</v>
      </c>
      <c r="B2" s="6" t="s">
        <v>19</v>
      </c>
      <c r="C2" s="16">
        <v>8361</v>
      </c>
      <c r="D2" s="16">
        <v>8515</v>
      </c>
      <c r="E2" s="16">
        <v>8298</v>
      </c>
      <c r="F2" s="16">
        <v>8609</v>
      </c>
      <c r="G2" s="16">
        <v>8722</v>
      </c>
      <c r="H2" s="16">
        <v>8313</v>
      </c>
      <c r="I2" s="16">
        <v>8939</v>
      </c>
      <c r="J2" s="16">
        <v>8285</v>
      </c>
      <c r="K2" s="16">
        <v>7953</v>
      </c>
      <c r="L2" s="16">
        <v>8020</v>
      </c>
      <c r="M2" s="16">
        <v>7614</v>
      </c>
      <c r="N2" s="16">
        <v>8378</v>
      </c>
      <c r="O2" s="17">
        <v>100007</v>
      </c>
      <c r="P2" s="16"/>
      <c r="Q2" s="18">
        <f t="shared" ref="Q2:Q7" si="0">SUM(C2:N2)</f>
        <v>100007</v>
      </c>
      <c r="R2" s="19">
        <f>SUM(L2:N2)+SUM(C3:K3)</f>
        <v>101417</v>
      </c>
      <c r="S2" s="8">
        <v>2013</v>
      </c>
    </row>
    <row r="3" spans="1:23" x14ac:dyDescent="0.25">
      <c r="A3" s="7"/>
      <c r="B3" s="6" t="s">
        <v>20</v>
      </c>
      <c r="C3" s="16">
        <v>8338</v>
      </c>
      <c r="D3" s="16">
        <v>8595</v>
      </c>
      <c r="E3" s="16">
        <v>8207</v>
      </c>
      <c r="F3" s="16">
        <v>8821</v>
      </c>
      <c r="G3" s="16">
        <v>8746</v>
      </c>
      <c r="H3" s="16">
        <v>8409</v>
      </c>
      <c r="I3" s="16">
        <v>9026</v>
      </c>
      <c r="J3" s="16">
        <v>8762</v>
      </c>
      <c r="K3" s="16">
        <v>8501</v>
      </c>
      <c r="L3" s="16">
        <v>8642</v>
      </c>
      <c r="M3" s="16">
        <v>8259</v>
      </c>
      <c r="N3" s="16">
        <v>9035</v>
      </c>
      <c r="O3" s="17">
        <v>103341</v>
      </c>
      <c r="P3" s="16"/>
      <c r="Q3" s="18">
        <f t="shared" si="0"/>
        <v>103341</v>
      </c>
      <c r="R3" s="19">
        <f>SUM(L3:N3)+SUM(C4:K4)</f>
        <v>108186</v>
      </c>
      <c r="S3" s="8">
        <v>2014</v>
      </c>
    </row>
    <row r="4" spans="1:23" x14ac:dyDescent="0.25">
      <c r="A4" s="7"/>
      <c r="B4" s="6" t="s">
        <v>21</v>
      </c>
      <c r="C4" s="16">
        <v>8915</v>
      </c>
      <c r="D4" s="16">
        <v>9020</v>
      </c>
      <c r="E4" s="16">
        <v>8866</v>
      </c>
      <c r="F4" s="16">
        <v>9443</v>
      </c>
      <c r="G4" s="16">
        <v>9413</v>
      </c>
      <c r="H4" s="16">
        <v>9048</v>
      </c>
      <c r="I4" s="16">
        <v>9637</v>
      </c>
      <c r="J4" s="16">
        <v>9107</v>
      </c>
      <c r="K4" s="16">
        <v>8801</v>
      </c>
      <c r="L4" s="16">
        <v>8700</v>
      </c>
      <c r="M4" s="16">
        <v>8325</v>
      </c>
      <c r="N4" s="16">
        <v>9517</v>
      </c>
      <c r="O4" s="17">
        <v>108792</v>
      </c>
      <c r="P4" s="16"/>
      <c r="Q4" s="18">
        <f t="shared" si="0"/>
        <v>108792</v>
      </c>
      <c r="R4" s="19">
        <f>SUM(L4:N4)+SUM(C5:K5)</f>
        <v>111328</v>
      </c>
      <c r="S4" s="8">
        <v>2015</v>
      </c>
    </row>
    <row r="5" spans="1:23" x14ac:dyDescent="0.25">
      <c r="A5" s="7"/>
      <c r="B5" s="6" t="s">
        <v>22</v>
      </c>
      <c r="C5" s="16">
        <v>9218</v>
      </c>
      <c r="D5" s="16">
        <v>9388</v>
      </c>
      <c r="E5" s="16">
        <v>9125</v>
      </c>
      <c r="F5" s="16">
        <v>9750</v>
      </c>
      <c r="G5" s="16">
        <v>9526</v>
      </c>
      <c r="H5" s="16">
        <v>9359</v>
      </c>
      <c r="I5" s="16">
        <v>9854</v>
      </c>
      <c r="J5" s="16">
        <v>9461</v>
      </c>
      <c r="K5" s="16">
        <v>9105</v>
      </c>
      <c r="L5" s="16">
        <v>8924</v>
      </c>
      <c r="M5" s="16">
        <v>8953</v>
      </c>
      <c r="N5" s="16">
        <v>9514</v>
      </c>
      <c r="O5" s="17">
        <v>112177</v>
      </c>
      <c r="P5" s="16"/>
      <c r="Q5" s="18">
        <f t="shared" si="0"/>
        <v>112177</v>
      </c>
      <c r="R5" s="19">
        <f>SUM(L5:N5)+SUM(C6:K6)</f>
        <v>110866</v>
      </c>
      <c r="S5" s="8">
        <v>2016</v>
      </c>
    </row>
    <row r="6" spans="1:23" x14ac:dyDescent="0.25">
      <c r="A6" s="7"/>
      <c r="B6" s="6" t="s">
        <v>23</v>
      </c>
      <c r="C6" s="16">
        <v>9176</v>
      </c>
      <c r="D6" s="16">
        <v>9412</v>
      </c>
      <c r="E6" s="16">
        <v>8266</v>
      </c>
      <c r="F6" s="16">
        <v>9632</v>
      </c>
      <c r="G6" s="16">
        <v>9546</v>
      </c>
      <c r="H6" s="16">
        <v>9392</v>
      </c>
      <c r="I6" s="16">
        <v>9686</v>
      </c>
      <c r="J6" s="16">
        <v>9362</v>
      </c>
      <c r="K6" s="16">
        <v>9003</v>
      </c>
      <c r="L6" s="16">
        <v>8992</v>
      </c>
      <c r="M6" s="16">
        <v>8456</v>
      </c>
      <c r="N6" s="16">
        <v>9464</v>
      </c>
      <c r="O6" s="17">
        <v>110387</v>
      </c>
      <c r="P6" s="16"/>
      <c r="Q6" s="18">
        <f t="shared" si="0"/>
        <v>110387</v>
      </c>
      <c r="R6" s="19">
        <f>SUM(L6:N6)+SUM(C7:K7)</f>
        <v>111072</v>
      </c>
      <c r="S6" s="8">
        <v>2017</v>
      </c>
    </row>
    <row r="7" spans="1:23" x14ac:dyDescent="0.25">
      <c r="A7" s="7"/>
      <c r="B7" s="6" t="s">
        <v>24</v>
      </c>
      <c r="C7" s="16">
        <v>9016</v>
      </c>
      <c r="D7" s="16">
        <v>9426</v>
      </c>
      <c r="E7" s="16">
        <v>9110</v>
      </c>
      <c r="F7" s="16">
        <v>9575</v>
      </c>
      <c r="G7" s="33">
        <v>9672</v>
      </c>
      <c r="H7" s="33">
        <v>9208</v>
      </c>
      <c r="I7" s="39">
        <v>9644</v>
      </c>
      <c r="J7" s="39">
        <v>9462</v>
      </c>
      <c r="K7" s="39">
        <v>9047</v>
      </c>
      <c r="L7" s="16"/>
      <c r="M7" s="16"/>
      <c r="N7" s="16"/>
      <c r="O7" s="17">
        <v>37127</v>
      </c>
      <c r="P7" s="16"/>
      <c r="Q7" s="18">
        <f t="shared" si="0"/>
        <v>84160</v>
      </c>
      <c r="R7" s="19"/>
      <c r="S7" s="8"/>
    </row>
    <row r="8" spans="1:23" x14ac:dyDescent="0.25">
      <c r="A8" s="7"/>
      <c r="B8" s="6"/>
      <c r="C8" s="20" t="s">
        <v>0</v>
      </c>
      <c r="D8" s="20" t="s">
        <v>1</v>
      </c>
      <c r="E8" s="20" t="s">
        <v>2</v>
      </c>
      <c r="F8" s="20" t="s">
        <v>3</v>
      </c>
      <c r="G8" s="20" t="s">
        <v>4</v>
      </c>
      <c r="H8" s="20" t="s">
        <v>5</v>
      </c>
      <c r="I8" s="20" t="s">
        <v>6</v>
      </c>
      <c r="J8" s="20" t="s">
        <v>7</v>
      </c>
      <c r="K8" s="20" t="s">
        <v>8</v>
      </c>
      <c r="L8" s="20" t="s">
        <v>9</v>
      </c>
      <c r="M8" s="20" t="s">
        <v>10</v>
      </c>
      <c r="N8" s="20" t="s">
        <v>11</v>
      </c>
      <c r="O8" s="21" t="s">
        <v>12</v>
      </c>
      <c r="P8" s="16"/>
      <c r="Q8" s="18"/>
      <c r="R8" s="19"/>
      <c r="S8" s="8"/>
    </row>
    <row r="9" spans="1:23" x14ac:dyDescent="0.25">
      <c r="A9" s="7" t="s">
        <v>25</v>
      </c>
      <c r="B9" s="6" t="s">
        <v>19</v>
      </c>
      <c r="C9" s="16">
        <v>8347</v>
      </c>
      <c r="D9" s="16">
        <v>8510</v>
      </c>
      <c r="E9" s="16">
        <v>8246</v>
      </c>
      <c r="F9" s="16">
        <v>8580</v>
      </c>
      <c r="G9" s="16">
        <v>8707</v>
      </c>
      <c r="H9" s="16">
        <v>8304</v>
      </c>
      <c r="I9" s="16">
        <v>8892</v>
      </c>
      <c r="J9" s="16">
        <v>8244</v>
      </c>
      <c r="K9" s="16">
        <v>7961</v>
      </c>
      <c r="L9" s="16">
        <v>8015</v>
      </c>
      <c r="M9" s="16">
        <v>7601</v>
      </c>
      <c r="N9" s="16">
        <v>8388</v>
      </c>
      <c r="O9" s="17">
        <v>106227</v>
      </c>
      <c r="P9" s="16"/>
      <c r="Q9" s="22">
        <f t="shared" ref="Q9:Q14" si="1">SUM(C9:N9)</f>
        <v>99795</v>
      </c>
      <c r="R9" s="19">
        <f>SUM(L9:N9)+SUM(C10:K10)</f>
        <v>101333</v>
      </c>
      <c r="S9" s="8">
        <v>2013</v>
      </c>
    </row>
    <row r="10" spans="1:23" x14ac:dyDescent="0.25">
      <c r="A10" s="7"/>
      <c r="B10" s="6" t="s">
        <v>20</v>
      </c>
      <c r="C10" s="16">
        <v>8337</v>
      </c>
      <c r="D10" s="16">
        <v>8588</v>
      </c>
      <c r="E10" s="16">
        <v>8229</v>
      </c>
      <c r="F10" s="16">
        <v>8801</v>
      </c>
      <c r="G10" s="16">
        <v>8721</v>
      </c>
      <c r="H10" s="16">
        <v>8402</v>
      </c>
      <c r="I10" s="16">
        <v>9001</v>
      </c>
      <c r="J10" s="16">
        <v>8725</v>
      </c>
      <c r="K10" s="16">
        <v>8525</v>
      </c>
      <c r="L10" s="16">
        <v>8652</v>
      </c>
      <c r="M10" s="16">
        <v>8252</v>
      </c>
      <c r="N10" s="16">
        <v>9029</v>
      </c>
      <c r="O10" s="17">
        <v>99795</v>
      </c>
      <c r="P10" s="16"/>
      <c r="Q10" s="18">
        <f t="shared" si="1"/>
        <v>103262</v>
      </c>
      <c r="R10" s="19">
        <f>SUM(L10:N10)+SUM(C11:K11)</f>
        <v>108206</v>
      </c>
      <c r="S10" s="8">
        <v>2014</v>
      </c>
    </row>
    <row r="11" spans="1:23" x14ac:dyDescent="0.25">
      <c r="A11" s="7"/>
      <c r="B11" s="6" t="s">
        <v>21</v>
      </c>
      <c r="C11" s="16">
        <v>8926</v>
      </c>
      <c r="D11" s="16">
        <v>9028</v>
      </c>
      <c r="E11" s="16">
        <v>8834</v>
      </c>
      <c r="F11" s="16">
        <v>9449</v>
      </c>
      <c r="G11" s="16">
        <v>9393</v>
      </c>
      <c r="H11" s="16">
        <v>9080</v>
      </c>
      <c r="I11" s="16">
        <v>9624</v>
      </c>
      <c r="J11" s="16">
        <v>9133</v>
      </c>
      <c r="K11" s="16">
        <v>8806</v>
      </c>
      <c r="L11" s="16">
        <v>8729</v>
      </c>
      <c r="M11" s="16">
        <v>8320</v>
      </c>
      <c r="N11" s="16">
        <v>9513</v>
      </c>
      <c r="O11" s="17">
        <v>103262</v>
      </c>
      <c r="P11" s="16"/>
      <c r="Q11" s="18">
        <f t="shared" si="1"/>
        <v>108835</v>
      </c>
      <c r="R11" s="19">
        <f>SUM(L11:N11)+SUM(C12:K12)</f>
        <v>111211</v>
      </c>
      <c r="S11" s="8">
        <v>2015</v>
      </c>
    </row>
    <row r="12" spans="1:23" x14ac:dyDescent="0.25">
      <c r="A12" s="7"/>
      <c r="B12" s="6" t="s">
        <v>22</v>
      </c>
      <c r="C12" s="16">
        <v>9121</v>
      </c>
      <c r="D12" s="16">
        <v>9394</v>
      </c>
      <c r="E12" s="16">
        <v>9123</v>
      </c>
      <c r="F12" s="16">
        <v>9753</v>
      </c>
      <c r="G12" s="16">
        <v>9512</v>
      </c>
      <c r="H12" s="16">
        <v>9360</v>
      </c>
      <c r="I12" s="16">
        <v>9819</v>
      </c>
      <c r="J12" s="16">
        <v>9468</v>
      </c>
      <c r="K12" s="16">
        <v>9099</v>
      </c>
      <c r="L12" s="16">
        <v>8923</v>
      </c>
      <c r="M12" s="16">
        <v>8921</v>
      </c>
      <c r="N12" s="16">
        <v>9521</v>
      </c>
      <c r="O12" s="17">
        <v>108835</v>
      </c>
      <c r="P12" s="16"/>
      <c r="Q12" s="18">
        <f t="shared" si="1"/>
        <v>112014</v>
      </c>
      <c r="R12" s="19">
        <f>SUM(L12:N12)+SUM(C13:K13)</f>
        <v>110955</v>
      </c>
      <c r="S12" s="8">
        <v>2016</v>
      </c>
    </row>
    <row r="13" spans="1:23" x14ac:dyDescent="0.25">
      <c r="A13" s="7"/>
      <c r="B13" s="6" t="s">
        <v>23</v>
      </c>
      <c r="C13" s="16">
        <v>9157</v>
      </c>
      <c r="D13" s="16">
        <v>9410</v>
      </c>
      <c r="E13" s="16">
        <v>8346</v>
      </c>
      <c r="F13" s="16">
        <v>9664</v>
      </c>
      <c r="G13" s="16">
        <v>9543</v>
      </c>
      <c r="H13" s="16">
        <v>9401</v>
      </c>
      <c r="I13" s="16">
        <v>9687</v>
      </c>
      <c r="J13" s="16">
        <v>9372</v>
      </c>
      <c r="K13" s="16">
        <v>9010</v>
      </c>
      <c r="L13" s="16">
        <v>9002</v>
      </c>
      <c r="M13" s="16">
        <v>8480</v>
      </c>
      <c r="N13" s="16">
        <v>9475</v>
      </c>
      <c r="O13" s="17">
        <v>110547</v>
      </c>
      <c r="P13" s="16"/>
      <c r="Q13" s="18">
        <f t="shared" si="1"/>
        <v>110547</v>
      </c>
      <c r="R13" s="19">
        <f>SUM(L13:N13)+SUM(C14:K14)</f>
        <v>110886</v>
      </c>
      <c r="S13" s="8">
        <v>2017</v>
      </c>
    </row>
    <row r="14" spans="1:23" x14ac:dyDescent="0.25">
      <c r="A14" s="7"/>
      <c r="B14" s="6" t="s">
        <v>24</v>
      </c>
      <c r="C14" s="16">
        <v>9026</v>
      </c>
      <c r="D14" s="16">
        <v>9411</v>
      </c>
      <c r="E14" s="16">
        <v>9148</v>
      </c>
      <c r="F14" s="16">
        <v>9583</v>
      </c>
      <c r="G14" s="33">
        <v>9667</v>
      </c>
      <c r="H14" s="33">
        <v>9200</v>
      </c>
      <c r="I14" s="39">
        <v>9338</v>
      </c>
      <c r="J14" s="39">
        <v>9455</v>
      </c>
      <c r="K14" s="39">
        <v>9101</v>
      </c>
      <c r="L14" s="16"/>
      <c r="M14" s="16"/>
      <c r="N14" s="16"/>
      <c r="O14" s="17">
        <v>37168</v>
      </c>
      <c r="P14" s="16"/>
      <c r="Q14" s="18">
        <f t="shared" si="1"/>
        <v>83929</v>
      </c>
      <c r="R14" s="19"/>
      <c r="S14" s="8"/>
    </row>
    <row r="15" spans="1:23" x14ac:dyDescent="0.25">
      <c r="A15" s="7"/>
      <c r="B15" s="6"/>
      <c r="C15" s="20" t="s">
        <v>0</v>
      </c>
      <c r="D15" s="20" t="s">
        <v>1</v>
      </c>
      <c r="E15" s="20" t="s">
        <v>2</v>
      </c>
      <c r="F15" s="20" t="s">
        <v>3</v>
      </c>
      <c r="G15" s="20" t="s">
        <v>4</v>
      </c>
      <c r="H15" s="20" t="s">
        <v>5</v>
      </c>
      <c r="I15" s="20" t="s">
        <v>6</v>
      </c>
      <c r="J15" s="20" t="s">
        <v>7</v>
      </c>
      <c r="K15" s="20" t="s">
        <v>8</v>
      </c>
      <c r="L15" s="20" t="s">
        <v>9</v>
      </c>
      <c r="M15" s="20" t="s">
        <v>10</v>
      </c>
      <c r="N15" s="20" t="s">
        <v>11</v>
      </c>
      <c r="O15" s="21" t="s">
        <v>26</v>
      </c>
      <c r="P15" s="16"/>
      <c r="Q15" s="18"/>
      <c r="R15" s="19"/>
      <c r="S15" s="8"/>
    </row>
    <row r="16" spans="1:23" x14ac:dyDescent="0.25">
      <c r="A16" s="7" t="s">
        <v>27</v>
      </c>
      <c r="B16" s="6" t="s">
        <v>19</v>
      </c>
      <c r="C16" s="16">
        <v>16708</v>
      </c>
      <c r="D16" s="16">
        <v>17025</v>
      </c>
      <c r="E16" s="16">
        <v>16544</v>
      </c>
      <c r="F16" s="16">
        <v>17189</v>
      </c>
      <c r="G16" s="16">
        <v>17429</v>
      </c>
      <c r="H16" s="16">
        <v>16617</v>
      </c>
      <c r="I16" s="16">
        <v>17831</v>
      </c>
      <c r="J16" s="16">
        <v>16529</v>
      </c>
      <c r="K16" s="16">
        <v>15914</v>
      </c>
      <c r="L16" s="16">
        <v>16035</v>
      </c>
      <c r="M16" s="16">
        <v>15215</v>
      </c>
      <c r="N16" s="16">
        <v>16766</v>
      </c>
      <c r="O16" s="17">
        <v>199802</v>
      </c>
      <c r="P16" s="16"/>
      <c r="Q16" s="18">
        <f t="shared" ref="Q16:Q21" si="2">SUM(C16:N16)</f>
        <v>199802</v>
      </c>
      <c r="R16" s="19">
        <f>SUM(L16:N16)+SUM(C17:K17)</f>
        <v>202750</v>
      </c>
      <c r="S16" s="8">
        <v>2013</v>
      </c>
    </row>
    <row r="17" spans="1:23" x14ac:dyDescent="0.25">
      <c r="A17" s="7"/>
      <c r="B17" s="6" t="s">
        <v>20</v>
      </c>
      <c r="C17" s="16">
        <v>16675</v>
      </c>
      <c r="D17" s="16">
        <v>17183</v>
      </c>
      <c r="E17" s="16">
        <v>16436</v>
      </c>
      <c r="F17" s="16">
        <v>17622</v>
      </c>
      <c r="G17" s="16">
        <v>17467</v>
      </c>
      <c r="H17" s="16">
        <v>16811</v>
      </c>
      <c r="I17" s="16">
        <v>18027</v>
      </c>
      <c r="J17" s="16">
        <v>17487</v>
      </c>
      <c r="K17" s="16">
        <v>17026</v>
      </c>
      <c r="L17" s="16">
        <v>17294</v>
      </c>
      <c r="M17" s="16">
        <v>16511</v>
      </c>
      <c r="N17" s="16">
        <v>18064</v>
      </c>
      <c r="O17" s="17">
        <v>206603</v>
      </c>
      <c r="P17" s="16"/>
      <c r="Q17" s="18">
        <f t="shared" si="2"/>
        <v>206603</v>
      </c>
      <c r="R17" s="19">
        <f>SUM(L17:N17)+SUM(C18:K18)</f>
        <v>216392</v>
      </c>
      <c r="S17" s="8">
        <v>2014</v>
      </c>
    </row>
    <row r="18" spans="1:23" x14ac:dyDescent="0.25">
      <c r="A18" s="7"/>
      <c r="B18" s="6" t="s">
        <v>21</v>
      </c>
      <c r="C18" s="16">
        <v>17841</v>
      </c>
      <c r="D18" s="16">
        <v>18048</v>
      </c>
      <c r="E18" s="16">
        <v>17700</v>
      </c>
      <c r="F18" s="16">
        <v>18892</v>
      </c>
      <c r="G18" s="16">
        <v>18806</v>
      </c>
      <c r="H18" s="16">
        <v>18128</v>
      </c>
      <c r="I18" s="16">
        <v>19261</v>
      </c>
      <c r="J18" s="16">
        <v>18240</v>
      </c>
      <c r="K18" s="16">
        <v>17607</v>
      </c>
      <c r="L18" s="16">
        <v>17429</v>
      </c>
      <c r="M18" s="16">
        <v>16645</v>
      </c>
      <c r="N18" s="16">
        <v>19030</v>
      </c>
      <c r="O18" s="17">
        <v>217627</v>
      </c>
      <c r="P18" s="16"/>
      <c r="Q18" s="18">
        <f t="shared" si="2"/>
        <v>217627</v>
      </c>
      <c r="R18" s="19">
        <f>SUM(L18:N18)+SUM(C19:K19)</f>
        <v>222539</v>
      </c>
      <c r="S18" s="8">
        <v>2015</v>
      </c>
    </row>
    <row r="19" spans="1:23" x14ac:dyDescent="0.25">
      <c r="A19" s="7"/>
      <c r="B19" s="6" t="s">
        <v>22</v>
      </c>
      <c r="C19" s="16">
        <v>18339</v>
      </c>
      <c r="D19" s="16">
        <v>18782</v>
      </c>
      <c r="E19" s="16">
        <v>18248</v>
      </c>
      <c r="F19" s="16">
        <v>19503</v>
      </c>
      <c r="G19" s="16">
        <v>19038</v>
      </c>
      <c r="H19" s="16">
        <v>18719</v>
      </c>
      <c r="I19" s="16">
        <v>19673</v>
      </c>
      <c r="J19" s="16">
        <v>18929</v>
      </c>
      <c r="K19" s="16">
        <v>18204</v>
      </c>
      <c r="L19" s="16">
        <v>17847</v>
      </c>
      <c r="M19" s="16">
        <v>17874</v>
      </c>
      <c r="N19" s="16">
        <v>19035</v>
      </c>
      <c r="O19" s="17">
        <v>224191</v>
      </c>
      <c r="P19" s="16"/>
      <c r="Q19" s="18">
        <f t="shared" si="2"/>
        <v>224191</v>
      </c>
      <c r="R19" s="19">
        <f>SUM(L19:N19)+SUM(C20:K20)</f>
        <v>221821</v>
      </c>
      <c r="S19" s="8">
        <v>2016</v>
      </c>
      <c r="U19">
        <v>219042</v>
      </c>
      <c r="V19">
        <f>U19-R19</f>
        <v>-2779</v>
      </c>
      <c r="W19" s="9">
        <f>V19/R19*100</f>
        <v>-1.2528119519792986</v>
      </c>
    </row>
    <row r="20" spans="1:23" x14ac:dyDescent="0.25">
      <c r="A20" s="7"/>
      <c r="B20" s="6" t="s">
        <v>23</v>
      </c>
      <c r="C20" s="16">
        <v>18333</v>
      </c>
      <c r="D20" s="16">
        <v>18822</v>
      </c>
      <c r="E20" s="16">
        <v>16612</v>
      </c>
      <c r="F20" s="16">
        <v>19296</v>
      </c>
      <c r="G20" s="16">
        <v>19089</v>
      </c>
      <c r="H20" s="16">
        <v>18793</v>
      </c>
      <c r="I20" s="16">
        <v>19373</v>
      </c>
      <c r="J20" s="16">
        <v>18734</v>
      </c>
      <c r="K20" s="16">
        <v>18013</v>
      </c>
      <c r="L20" s="16">
        <v>17994</v>
      </c>
      <c r="M20" s="16">
        <v>16936</v>
      </c>
      <c r="N20" s="16">
        <v>18939</v>
      </c>
      <c r="O20" s="17">
        <v>220934</v>
      </c>
      <c r="P20" s="16"/>
      <c r="Q20" s="18">
        <f t="shared" si="2"/>
        <v>220934</v>
      </c>
      <c r="R20" s="19">
        <f>SUM(L20:N20)+SUM(C21:K21)</f>
        <v>222269</v>
      </c>
      <c r="S20" s="8">
        <v>2017</v>
      </c>
    </row>
    <row r="21" spans="1:23" x14ac:dyDescent="0.25">
      <c r="A21" s="10"/>
      <c r="B21" s="11" t="s">
        <v>24</v>
      </c>
      <c r="C21" s="23">
        <v>18042</v>
      </c>
      <c r="D21" s="23">
        <v>18837</v>
      </c>
      <c r="E21" s="23">
        <v>18258</v>
      </c>
      <c r="F21" s="23">
        <v>19158</v>
      </c>
      <c r="G21" s="34">
        <v>19339</v>
      </c>
      <c r="H21" s="34">
        <v>18408</v>
      </c>
      <c r="I21" s="39">
        <v>19293</v>
      </c>
      <c r="J21" s="39">
        <v>18917</v>
      </c>
      <c r="K21" s="39">
        <v>18148</v>
      </c>
      <c r="L21" s="23"/>
      <c r="M21" s="23"/>
      <c r="N21" s="23"/>
      <c r="O21" s="24"/>
      <c r="P21" s="16"/>
      <c r="Q21" s="18">
        <f t="shared" si="2"/>
        <v>168400</v>
      </c>
      <c r="R21" s="19"/>
      <c r="S21" s="8"/>
    </row>
    <row r="22" spans="1:23" x14ac:dyDescent="0.25"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 spans="1:23" x14ac:dyDescent="0.25">
      <c r="B23" s="5" t="s">
        <v>13</v>
      </c>
      <c r="C23" s="18">
        <f t="shared" ref="C23:N23" si="3">C2+C9</f>
        <v>16708</v>
      </c>
      <c r="D23" s="18">
        <f t="shared" si="3"/>
        <v>17025</v>
      </c>
      <c r="E23" s="18">
        <f t="shared" si="3"/>
        <v>16544</v>
      </c>
      <c r="F23" s="18">
        <f t="shared" si="3"/>
        <v>17189</v>
      </c>
      <c r="G23" s="18">
        <f t="shared" si="3"/>
        <v>17429</v>
      </c>
      <c r="H23" s="18">
        <f t="shared" si="3"/>
        <v>16617</v>
      </c>
      <c r="I23" s="18">
        <f t="shared" si="3"/>
        <v>17831</v>
      </c>
      <c r="J23" s="18">
        <f t="shared" si="3"/>
        <v>16529</v>
      </c>
      <c r="K23" s="18">
        <f t="shared" si="3"/>
        <v>15914</v>
      </c>
      <c r="L23" s="18">
        <f t="shared" si="3"/>
        <v>16035</v>
      </c>
      <c r="M23" s="18">
        <f t="shared" si="3"/>
        <v>15215</v>
      </c>
      <c r="N23" s="18">
        <f t="shared" si="3"/>
        <v>16766</v>
      </c>
      <c r="O23" s="16"/>
      <c r="P23" s="16"/>
      <c r="Q23" s="16"/>
      <c r="R23" s="16"/>
    </row>
    <row r="24" spans="1:23" x14ac:dyDescent="0.25">
      <c r="A24" s="5"/>
      <c r="B24" s="5"/>
      <c r="C24" s="18">
        <f t="shared" ref="C24:N24" si="4">C3+C10</f>
        <v>16675</v>
      </c>
      <c r="D24" s="18">
        <f t="shared" si="4"/>
        <v>17183</v>
      </c>
      <c r="E24" s="18">
        <f t="shared" si="4"/>
        <v>16436</v>
      </c>
      <c r="F24" s="18">
        <f t="shared" si="4"/>
        <v>17622</v>
      </c>
      <c r="G24" s="18">
        <f t="shared" si="4"/>
        <v>17467</v>
      </c>
      <c r="H24" s="18">
        <f t="shared" si="4"/>
        <v>16811</v>
      </c>
      <c r="I24" s="18">
        <f t="shared" si="4"/>
        <v>18027</v>
      </c>
      <c r="J24" s="18">
        <f t="shared" si="4"/>
        <v>17487</v>
      </c>
      <c r="K24" s="18">
        <f t="shared" si="4"/>
        <v>17026</v>
      </c>
      <c r="L24" s="18">
        <f t="shared" si="4"/>
        <v>17294</v>
      </c>
      <c r="M24" s="18">
        <f t="shared" si="4"/>
        <v>16511</v>
      </c>
      <c r="N24" s="18">
        <f t="shared" si="4"/>
        <v>18064</v>
      </c>
      <c r="O24" s="16"/>
      <c r="P24" s="16"/>
      <c r="Q24" s="16"/>
      <c r="R24" s="16"/>
    </row>
    <row r="25" spans="1:23" x14ac:dyDescent="0.25">
      <c r="A25" s="5"/>
      <c r="B25" s="5"/>
      <c r="C25" s="18">
        <f t="shared" ref="C25:N25" si="5">C4+C11</f>
        <v>17841</v>
      </c>
      <c r="D25" s="18">
        <f t="shared" si="5"/>
        <v>18048</v>
      </c>
      <c r="E25" s="18">
        <f t="shared" si="5"/>
        <v>17700</v>
      </c>
      <c r="F25" s="18">
        <f t="shared" si="5"/>
        <v>18892</v>
      </c>
      <c r="G25" s="18">
        <f t="shared" si="5"/>
        <v>18806</v>
      </c>
      <c r="H25" s="18">
        <f t="shared" si="5"/>
        <v>18128</v>
      </c>
      <c r="I25" s="18">
        <f t="shared" si="5"/>
        <v>19261</v>
      </c>
      <c r="J25" s="18">
        <f t="shared" si="5"/>
        <v>18240</v>
      </c>
      <c r="K25" s="18">
        <f t="shared" si="5"/>
        <v>17607</v>
      </c>
      <c r="L25" s="18">
        <f t="shared" si="5"/>
        <v>17429</v>
      </c>
      <c r="M25" s="18">
        <f t="shared" si="5"/>
        <v>16645</v>
      </c>
      <c r="N25" s="18">
        <f t="shared" si="5"/>
        <v>19030</v>
      </c>
      <c r="O25" s="16"/>
      <c r="P25" s="16"/>
      <c r="Q25" s="16"/>
      <c r="R25" s="16"/>
    </row>
    <row r="26" spans="1:23" x14ac:dyDescent="0.25">
      <c r="A26" s="5"/>
      <c r="B26" s="5"/>
      <c r="C26" s="18">
        <f t="shared" ref="C26:N26" si="6">C5+C12</f>
        <v>18339</v>
      </c>
      <c r="D26" s="18">
        <f t="shared" si="6"/>
        <v>18782</v>
      </c>
      <c r="E26" s="18">
        <f t="shared" si="6"/>
        <v>18248</v>
      </c>
      <c r="F26" s="18">
        <f t="shared" si="6"/>
        <v>19503</v>
      </c>
      <c r="G26" s="18">
        <f t="shared" si="6"/>
        <v>19038</v>
      </c>
      <c r="H26" s="18">
        <f t="shared" si="6"/>
        <v>18719</v>
      </c>
      <c r="I26" s="18">
        <f t="shared" si="6"/>
        <v>19673</v>
      </c>
      <c r="J26" s="18">
        <f t="shared" si="6"/>
        <v>18929</v>
      </c>
      <c r="K26" s="18">
        <f t="shared" si="6"/>
        <v>18204</v>
      </c>
      <c r="L26" s="18">
        <f t="shared" si="6"/>
        <v>17847</v>
      </c>
      <c r="M26" s="18">
        <f t="shared" si="6"/>
        <v>17874</v>
      </c>
      <c r="N26" s="18">
        <f t="shared" si="6"/>
        <v>19035</v>
      </c>
      <c r="O26" s="16"/>
      <c r="P26" s="16"/>
      <c r="Q26" s="16"/>
      <c r="R26" s="16"/>
    </row>
    <row r="27" spans="1:23" x14ac:dyDescent="0.25">
      <c r="A27" s="5"/>
      <c r="B27" s="5"/>
      <c r="C27" s="18">
        <f t="shared" ref="C27:N27" si="7">C6+C13</f>
        <v>18333</v>
      </c>
      <c r="D27" s="18">
        <f t="shared" si="7"/>
        <v>18822</v>
      </c>
      <c r="E27" s="18">
        <f t="shared" si="7"/>
        <v>16612</v>
      </c>
      <c r="F27" s="18">
        <f t="shared" si="7"/>
        <v>19296</v>
      </c>
      <c r="G27" s="18">
        <f t="shared" si="7"/>
        <v>19089</v>
      </c>
      <c r="H27" s="18">
        <f t="shared" si="7"/>
        <v>18793</v>
      </c>
      <c r="I27" s="18">
        <f t="shared" si="7"/>
        <v>19373</v>
      </c>
      <c r="J27" s="18">
        <f t="shared" si="7"/>
        <v>18734</v>
      </c>
      <c r="K27" s="18">
        <f t="shared" si="7"/>
        <v>18013</v>
      </c>
      <c r="L27" s="18">
        <f t="shared" si="7"/>
        <v>17994</v>
      </c>
      <c r="M27" s="18">
        <f t="shared" si="7"/>
        <v>16936</v>
      </c>
      <c r="N27" s="18">
        <f t="shared" si="7"/>
        <v>18939</v>
      </c>
      <c r="O27" s="16"/>
      <c r="P27" s="16"/>
      <c r="Q27" s="16"/>
      <c r="R27" s="16"/>
    </row>
    <row r="28" spans="1:23" x14ac:dyDescent="0.25">
      <c r="A28" s="5"/>
      <c r="B28" s="5"/>
      <c r="C28" s="18">
        <f>C7+C14</f>
        <v>18042</v>
      </c>
      <c r="D28" s="18">
        <f>D7+D14</f>
        <v>18837</v>
      </c>
      <c r="E28" s="18">
        <f>E7+E14</f>
        <v>18258</v>
      </c>
      <c r="F28" s="18">
        <f>F7+F14</f>
        <v>19158</v>
      </c>
      <c r="G28" s="18">
        <f t="shared" ref="G28:H28" si="8">G7+G14</f>
        <v>19339</v>
      </c>
      <c r="H28" s="18">
        <f t="shared" si="8"/>
        <v>18408</v>
      </c>
      <c r="I28" s="5"/>
      <c r="J28" s="5"/>
      <c r="K28" s="5"/>
      <c r="L28" s="5"/>
      <c r="M28" s="5"/>
      <c r="N28" s="5"/>
    </row>
    <row r="31" spans="1:23" x14ac:dyDescent="0.25">
      <c r="C31" s="16">
        <f>C2-C9</f>
        <v>14</v>
      </c>
      <c r="D31" s="16">
        <f t="shared" ref="D31:N31" si="9">D2-D9</f>
        <v>5</v>
      </c>
      <c r="E31" s="16">
        <f t="shared" si="9"/>
        <v>52</v>
      </c>
      <c r="F31" s="16">
        <f t="shared" si="9"/>
        <v>29</v>
      </c>
      <c r="G31" s="16">
        <f t="shared" si="9"/>
        <v>15</v>
      </c>
      <c r="H31" s="16">
        <f t="shared" si="9"/>
        <v>9</v>
      </c>
      <c r="I31" s="16">
        <f t="shared" si="9"/>
        <v>47</v>
      </c>
      <c r="J31" s="16">
        <f t="shared" si="9"/>
        <v>41</v>
      </c>
      <c r="K31" s="16">
        <f t="shared" si="9"/>
        <v>-8</v>
      </c>
      <c r="L31" s="16">
        <f t="shared" si="9"/>
        <v>5</v>
      </c>
      <c r="M31" s="16">
        <f t="shared" si="9"/>
        <v>13</v>
      </c>
      <c r="N31" s="16">
        <f t="shared" si="9"/>
        <v>-10</v>
      </c>
      <c r="O31" s="16">
        <f>SUM(C31:N31)</f>
        <v>212</v>
      </c>
    </row>
    <row r="32" spans="1:23" x14ac:dyDescent="0.25">
      <c r="C32" s="16">
        <f t="shared" ref="C32:N32" si="10">C3-C10</f>
        <v>1</v>
      </c>
      <c r="D32" s="16">
        <f t="shared" si="10"/>
        <v>7</v>
      </c>
      <c r="E32" s="16">
        <f t="shared" si="10"/>
        <v>-22</v>
      </c>
      <c r="F32" s="16">
        <f t="shared" si="10"/>
        <v>20</v>
      </c>
      <c r="G32" s="16">
        <f t="shared" si="10"/>
        <v>25</v>
      </c>
      <c r="H32" s="16">
        <f t="shared" si="10"/>
        <v>7</v>
      </c>
      <c r="I32" s="16">
        <f t="shared" si="10"/>
        <v>25</v>
      </c>
      <c r="J32" s="16">
        <f t="shared" si="10"/>
        <v>37</v>
      </c>
      <c r="K32" s="16">
        <f t="shared" si="10"/>
        <v>-24</v>
      </c>
      <c r="L32" s="16">
        <f t="shared" si="10"/>
        <v>-10</v>
      </c>
      <c r="M32" s="16">
        <f t="shared" si="10"/>
        <v>7</v>
      </c>
      <c r="N32" s="16">
        <f t="shared" si="10"/>
        <v>6</v>
      </c>
      <c r="O32" s="16">
        <f>SUM(C32:N32)</f>
        <v>79</v>
      </c>
    </row>
    <row r="33" spans="3:15" x14ac:dyDescent="0.25">
      <c r="C33" s="16">
        <f t="shared" ref="C33:N33" si="11">C4-C11</f>
        <v>-11</v>
      </c>
      <c r="D33" s="16">
        <f t="shared" si="11"/>
        <v>-8</v>
      </c>
      <c r="E33" s="16">
        <f t="shared" si="11"/>
        <v>32</v>
      </c>
      <c r="F33" s="16">
        <f t="shared" si="11"/>
        <v>-6</v>
      </c>
      <c r="G33" s="16">
        <f t="shared" si="11"/>
        <v>20</v>
      </c>
      <c r="H33" s="16">
        <f t="shared" si="11"/>
        <v>-32</v>
      </c>
      <c r="I33" s="16">
        <f t="shared" si="11"/>
        <v>13</v>
      </c>
      <c r="J33" s="16">
        <f t="shared" si="11"/>
        <v>-26</v>
      </c>
      <c r="K33" s="16">
        <f t="shared" si="11"/>
        <v>-5</v>
      </c>
      <c r="L33" s="16">
        <f t="shared" si="11"/>
        <v>-29</v>
      </c>
      <c r="M33" s="16">
        <f t="shared" si="11"/>
        <v>5</v>
      </c>
      <c r="N33" s="16">
        <f t="shared" si="11"/>
        <v>4</v>
      </c>
      <c r="O33" s="16">
        <f>SUM(C33:N33)</f>
        <v>-43</v>
      </c>
    </row>
    <row r="34" spans="3:15" x14ac:dyDescent="0.25">
      <c r="C34" s="16">
        <f t="shared" ref="C34:N34" si="12">C5-C12</f>
        <v>97</v>
      </c>
      <c r="D34" s="16">
        <f t="shared" si="12"/>
        <v>-6</v>
      </c>
      <c r="E34" s="16">
        <f t="shared" si="12"/>
        <v>2</v>
      </c>
      <c r="F34" s="16">
        <f t="shared" si="12"/>
        <v>-3</v>
      </c>
      <c r="G34" s="16">
        <f t="shared" si="12"/>
        <v>14</v>
      </c>
      <c r="H34" s="16">
        <f t="shared" si="12"/>
        <v>-1</v>
      </c>
      <c r="I34" s="16">
        <f t="shared" si="12"/>
        <v>35</v>
      </c>
      <c r="J34" s="16">
        <f t="shared" si="12"/>
        <v>-7</v>
      </c>
      <c r="K34" s="16">
        <f t="shared" si="12"/>
        <v>6</v>
      </c>
      <c r="L34" s="16">
        <f t="shared" si="12"/>
        <v>1</v>
      </c>
      <c r="M34" s="16">
        <f t="shared" si="12"/>
        <v>32</v>
      </c>
      <c r="N34" s="16">
        <f t="shared" si="12"/>
        <v>-7</v>
      </c>
      <c r="O34" s="16">
        <f>SUM(C34:N34)</f>
        <v>163</v>
      </c>
    </row>
    <row r="35" spans="3:15" x14ac:dyDescent="0.25">
      <c r="C35" s="16">
        <f t="shared" ref="C35:N35" si="13">C6-C13</f>
        <v>19</v>
      </c>
      <c r="D35" s="16">
        <f t="shared" si="13"/>
        <v>2</v>
      </c>
      <c r="E35" s="16">
        <f t="shared" si="13"/>
        <v>-80</v>
      </c>
      <c r="F35" s="16">
        <f t="shared" si="13"/>
        <v>-32</v>
      </c>
      <c r="G35" s="16">
        <f t="shared" si="13"/>
        <v>3</v>
      </c>
      <c r="H35" s="16">
        <f t="shared" si="13"/>
        <v>-9</v>
      </c>
      <c r="I35" s="16">
        <f t="shared" si="13"/>
        <v>-1</v>
      </c>
      <c r="J35" s="16">
        <f t="shared" si="13"/>
        <v>-10</v>
      </c>
      <c r="K35" s="16">
        <f t="shared" si="13"/>
        <v>-7</v>
      </c>
      <c r="L35" s="16">
        <f t="shared" si="13"/>
        <v>-10</v>
      </c>
      <c r="M35" s="16">
        <f t="shared" si="13"/>
        <v>-24</v>
      </c>
      <c r="N35" s="16">
        <f t="shared" si="13"/>
        <v>-11</v>
      </c>
      <c r="O35" s="16">
        <f>SUM(C35:N35)</f>
        <v>-160</v>
      </c>
    </row>
    <row r="249" spans="3:3" x14ac:dyDescent="0.25">
      <c r="C249">
        <v>74295</v>
      </c>
    </row>
    <row r="250" spans="3:3" x14ac:dyDescent="0.25">
      <c r="C250" s="12">
        <v>3.4000000000000002E-2</v>
      </c>
    </row>
    <row r="251" spans="3:3" x14ac:dyDescent="0.25">
      <c r="C251" s="12">
        <v>5.2999999999999999E-2</v>
      </c>
    </row>
    <row r="252" spans="3:3" x14ac:dyDescent="0.25">
      <c r="C252" s="12">
        <v>0.03</v>
      </c>
    </row>
    <row r="253" spans="3:3" x14ac:dyDescent="0.25">
      <c r="C253" s="12">
        <v>-1.4999999999999999E-2</v>
      </c>
    </row>
    <row r="254" spans="3:3" x14ac:dyDescent="0.25">
      <c r="C254" t="s">
        <v>28</v>
      </c>
    </row>
    <row r="255" spans="3:3" x14ac:dyDescent="0.25">
      <c r="C255" t="s">
        <v>29</v>
      </c>
    </row>
    <row r="256" spans="3:3" x14ac:dyDescent="0.25">
      <c r="C256" t="s">
        <v>30</v>
      </c>
    </row>
    <row r="257" spans="3:3" x14ac:dyDescent="0.25">
      <c r="C257" t="s">
        <v>31</v>
      </c>
    </row>
    <row r="258" spans="3:3" x14ac:dyDescent="0.25">
      <c r="C258" t="s">
        <v>32</v>
      </c>
    </row>
    <row r="259" spans="3:3" x14ac:dyDescent="0.25">
      <c r="C259" t="s">
        <v>33</v>
      </c>
    </row>
    <row r="260" spans="3:3" x14ac:dyDescent="0.25">
      <c r="C260" t="s">
        <v>34</v>
      </c>
    </row>
    <row r="261" spans="3:3" x14ac:dyDescent="0.25">
      <c r="C261" t="s">
        <v>35</v>
      </c>
    </row>
    <row r="262" spans="3:3" x14ac:dyDescent="0.25">
      <c r="C262" s="12">
        <v>7.0000000000000001E-3</v>
      </c>
    </row>
    <row r="263" spans="3:3" x14ac:dyDescent="0.25">
      <c r="C263" s="12">
        <v>6.7000000000000004E-2</v>
      </c>
    </row>
    <row r="264" spans="3:3" x14ac:dyDescent="0.25">
      <c r="C264" s="12">
        <v>3.3000000000000002E-2</v>
      </c>
    </row>
    <row r="265" spans="3:3" x14ac:dyDescent="0.25">
      <c r="C265" s="12">
        <v>-2.4E-2</v>
      </c>
    </row>
    <row r="266" spans="3:3" x14ac:dyDescent="0.25">
      <c r="C266" t="s">
        <v>36</v>
      </c>
    </row>
    <row r="267" spans="3:3" x14ac:dyDescent="0.25">
      <c r="C267" t="s">
        <v>37</v>
      </c>
    </row>
    <row r="268" spans="3:3" x14ac:dyDescent="0.25">
      <c r="C268" t="s">
        <v>38</v>
      </c>
    </row>
    <row r="269" spans="3:3" x14ac:dyDescent="0.25">
      <c r="C269" t="s">
        <v>39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Roman,Normale"&amp;12&amp;A</oddHeader>
    <oddFooter>&amp;C&amp;"Times New Roman,Normale"&amp;12Pagina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2"/>
  <sheetViews>
    <sheetView zoomScale="102" zoomScaleNormal="102" workbookViewId="0"/>
  </sheetViews>
  <sheetFormatPr defaultRowHeight="13.2" x14ac:dyDescent="0.25"/>
  <cols>
    <col min="1" max="1025" width="11.5546875"/>
  </cols>
  <sheetData>
    <row r="1" spans="1:20" x14ac:dyDescent="0.25">
      <c r="A1" s="13" t="s">
        <v>40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P1" s="5" t="s">
        <v>13</v>
      </c>
      <c r="Q1" s="6" t="s">
        <v>14</v>
      </c>
      <c r="T1" t="s">
        <v>15</v>
      </c>
    </row>
    <row r="2" spans="1:20" x14ac:dyDescent="0.25">
      <c r="A2" s="14" t="s">
        <v>19</v>
      </c>
      <c r="B2" s="16">
        <v>816</v>
      </c>
      <c r="C2" s="16">
        <v>824</v>
      </c>
      <c r="D2" s="16">
        <v>900</v>
      </c>
      <c r="E2" s="16">
        <v>793</v>
      </c>
      <c r="F2" s="16">
        <v>881</v>
      </c>
      <c r="G2" s="16">
        <v>789</v>
      </c>
      <c r="H2" s="16">
        <v>911</v>
      </c>
      <c r="I2" s="16">
        <v>891</v>
      </c>
      <c r="J2" s="16">
        <v>701</v>
      </c>
      <c r="K2" s="16">
        <v>796</v>
      </c>
      <c r="L2" s="16">
        <v>866</v>
      </c>
      <c r="M2" s="16">
        <v>847</v>
      </c>
      <c r="N2" s="17">
        <v>10015</v>
      </c>
      <c r="O2" s="16"/>
      <c r="P2" s="18">
        <f t="shared" ref="P2:P7" si="0">SUM(B2:M2)</f>
        <v>10015</v>
      </c>
      <c r="Q2" s="19">
        <f>SUM(K2:M2)+SUM(B3:J3)</f>
        <v>10463</v>
      </c>
      <c r="R2" s="8">
        <v>2013</v>
      </c>
    </row>
    <row r="3" spans="1:20" x14ac:dyDescent="0.25">
      <c r="A3" s="14" t="s">
        <v>20</v>
      </c>
      <c r="B3" s="16">
        <v>893</v>
      </c>
      <c r="C3" s="16">
        <v>851</v>
      </c>
      <c r="D3" s="16">
        <v>767</v>
      </c>
      <c r="E3" s="16">
        <v>975</v>
      </c>
      <c r="F3" s="16">
        <v>902</v>
      </c>
      <c r="G3" s="16">
        <v>789</v>
      </c>
      <c r="H3" s="16">
        <v>1029</v>
      </c>
      <c r="I3" s="16">
        <v>886</v>
      </c>
      <c r="J3" s="16">
        <v>862</v>
      </c>
      <c r="K3" s="16">
        <v>841</v>
      </c>
      <c r="L3" s="16">
        <v>836</v>
      </c>
      <c r="M3" s="16">
        <v>914</v>
      </c>
      <c r="N3" s="17">
        <v>10545</v>
      </c>
      <c r="O3" s="16"/>
      <c r="P3" s="18">
        <f t="shared" si="0"/>
        <v>10545</v>
      </c>
      <c r="Q3" s="19">
        <f>SUM(K3:M3)+SUM(B4:J4)</f>
        <v>13138</v>
      </c>
      <c r="R3" s="8">
        <v>2014</v>
      </c>
    </row>
    <row r="4" spans="1:20" x14ac:dyDescent="0.25">
      <c r="A4" s="14" t="s">
        <v>21</v>
      </c>
      <c r="B4" s="16">
        <v>1187</v>
      </c>
      <c r="C4" s="16">
        <v>1180</v>
      </c>
      <c r="D4" s="16">
        <v>1095</v>
      </c>
      <c r="E4" s="16">
        <v>1165</v>
      </c>
      <c r="F4" s="16">
        <v>1249</v>
      </c>
      <c r="G4" s="16">
        <v>1173</v>
      </c>
      <c r="H4" s="16">
        <v>1243</v>
      </c>
      <c r="I4" s="16">
        <v>1184</v>
      </c>
      <c r="J4" s="16">
        <v>1071</v>
      </c>
      <c r="K4" s="16">
        <v>957</v>
      </c>
      <c r="L4" s="16">
        <v>934</v>
      </c>
      <c r="M4" s="16">
        <v>1052</v>
      </c>
      <c r="N4" s="17">
        <v>13490</v>
      </c>
      <c r="O4" s="16"/>
      <c r="P4" s="18">
        <f t="shared" si="0"/>
        <v>13490</v>
      </c>
      <c r="Q4" s="19">
        <f>SUM(K4:M4)+SUM(B5:J5)</f>
        <v>13148</v>
      </c>
      <c r="R4" s="8">
        <v>2015</v>
      </c>
    </row>
    <row r="5" spans="1:20" x14ac:dyDescent="0.25">
      <c r="A5" s="14" t="s">
        <v>22</v>
      </c>
      <c r="B5" s="16">
        <v>1156</v>
      </c>
      <c r="C5" s="16">
        <v>1048</v>
      </c>
      <c r="D5" s="16">
        <v>1071</v>
      </c>
      <c r="E5" s="16">
        <v>1207</v>
      </c>
      <c r="F5" s="16">
        <v>1215</v>
      </c>
      <c r="G5" s="16">
        <v>1111</v>
      </c>
      <c r="H5" s="16">
        <v>1158</v>
      </c>
      <c r="I5" s="16">
        <v>1141</v>
      </c>
      <c r="J5" s="16">
        <v>1098</v>
      </c>
      <c r="K5" s="16">
        <v>948</v>
      </c>
      <c r="L5" s="16">
        <v>1079</v>
      </c>
      <c r="M5" s="16">
        <v>1110</v>
      </c>
      <c r="N5" s="17">
        <v>13342</v>
      </c>
      <c r="O5" s="16"/>
      <c r="P5" s="18">
        <f t="shared" si="0"/>
        <v>13342</v>
      </c>
      <c r="Q5" s="19">
        <f>SUM(K5:M5)+SUM(B6:J6)</f>
        <v>12431</v>
      </c>
      <c r="R5" s="8">
        <v>2016</v>
      </c>
    </row>
    <row r="6" spans="1:20" x14ac:dyDescent="0.25">
      <c r="A6" s="14" t="s">
        <v>23</v>
      </c>
      <c r="B6" s="16">
        <v>1098</v>
      </c>
      <c r="C6" s="16">
        <v>1076</v>
      </c>
      <c r="D6" s="16">
        <v>259</v>
      </c>
      <c r="E6" s="16">
        <v>1299</v>
      </c>
      <c r="F6" s="16">
        <v>1183</v>
      </c>
      <c r="G6" s="16">
        <v>1105</v>
      </c>
      <c r="H6" s="16">
        <v>1191</v>
      </c>
      <c r="I6" s="16">
        <v>1051</v>
      </c>
      <c r="J6" s="16">
        <v>1032</v>
      </c>
      <c r="K6" s="16">
        <v>960</v>
      </c>
      <c r="L6" s="16">
        <v>881</v>
      </c>
      <c r="M6" s="16">
        <v>1082</v>
      </c>
      <c r="N6" s="17">
        <v>12217</v>
      </c>
      <c r="O6" s="16"/>
      <c r="P6" s="18">
        <f t="shared" si="0"/>
        <v>12217</v>
      </c>
      <c r="Q6" s="19">
        <f>SUM(K6:M6)+SUM(B7:J7)</f>
        <v>13088</v>
      </c>
      <c r="R6" s="8">
        <v>2017</v>
      </c>
    </row>
    <row r="7" spans="1:20" x14ac:dyDescent="0.25">
      <c r="A7" s="14" t="s">
        <v>24</v>
      </c>
      <c r="B7" s="16">
        <v>1047</v>
      </c>
      <c r="C7" s="16">
        <v>1050</v>
      </c>
      <c r="D7" s="16">
        <v>1083</v>
      </c>
      <c r="E7" s="16">
        <v>1163</v>
      </c>
      <c r="F7" s="33">
        <v>1200</v>
      </c>
      <c r="G7" s="33">
        <v>1035</v>
      </c>
      <c r="H7" s="39">
        <v>1181</v>
      </c>
      <c r="I7" s="39">
        <v>1316</v>
      </c>
      <c r="J7" s="39">
        <v>1090</v>
      </c>
      <c r="K7" s="16"/>
      <c r="L7" s="16"/>
      <c r="M7" s="16"/>
      <c r="N7" s="17">
        <v>4343</v>
      </c>
      <c r="O7" s="16"/>
      <c r="P7" s="18">
        <f t="shared" si="0"/>
        <v>10165</v>
      </c>
      <c r="Q7" s="19"/>
      <c r="R7" s="8"/>
    </row>
    <row r="8" spans="1:20" x14ac:dyDescent="0.25">
      <c r="A8" s="14" t="s">
        <v>40</v>
      </c>
      <c r="B8" s="20" t="s">
        <v>0</v>
      </c>
      <c r="C8" s="20" t="s">
        <v>1</v>
      </c>
      <c r="D8" s="20" t="s">
        <v>2</v>
      </c>
      <c r="E8" s="20" t="s">
        <v>3</v>
      </c>
      <c r="F8" s="20" t="s">
        <v>4</v>
      </c>
      <c r="G8" s="20" t="s">
        <v>5</v>
      </c>
      <c r="H8" s="20" t="s">
        <v>6</v>
      </c>
      <c r="I8" s="20" t="s">
        <v>7</v>
      </c>
      <c r="J8" s="20" t="s">
        <v>8</v>
      </c>
      <c r="K8" s="20" t="s">
        <v>9</v>
      </c>
      <c r="L8" s="20" t="s">
        <v>10</v>
      </c>
      <c r="M8" s="20" t="s">
        <v>11</v>
      </c>
      <c r="N8" s="21" t="s">
        <v>12</v>
      </c>
      <c r="O8" s="16"/>
      <c r="P8" s="18"/>
      <c r="Q8" s="19"/>
      <c r="R8" s="8"/>
    </row>
    <row r="9" spans="1:20" x14ac:dyDescent="0.25">
      <c r="A9" s="14" t="s">
        <v>19</v>
      </c>
      <c r="B9" s="16">
        <v>707</v>
      </c>
      <c r="C9" s="16">
        <v>1054</v>
      </c>
      <c r="D9" s="16">
        <v>637</v>
      </c>
      <c r="E9" s="16">
        <v>1004</v>
      </c>
      <c r="F9" s="16">
        <v>708</v>
      </c>
      <c r="G9" s="16">
        <v>988</v>
      </c>
      <c r="H9" s="16">
        <v>1120</v>
      </c>
      <c r="I9" s="16">
        <v>1080</v>
      </c>
      <c r="J9" s="16">
        <v>934</v>
      </c>
      <c r="K9" s="16">
        <v>953</v>
      </c>
      <c r="L9" s="16">
        <v>1038</v>
      </c>
      <c r="M9" s="16">
        <v>1064</v>
      </c>
      <c r="N9" s="17">
        <v>11287</v>
      </c>
      <c r="O9" s="16"/>
      <c r="P9" s="22">
        <f t="shared" ref="P9:P14" si="1">SUM(B9:M9)</f>
        <v>11287</v>
      </c>
      <c r="Q9" s="19">
        <f>SUM(K9:M9)+SUM(B10:J10)</f>
        <v>12815</v>
      </c>
      <c r="R9" s="8">
        <v>2013</v>
      </c>
    </row>
    <row r="10" spans="1:20" x14ac:dyDescent="0.25">
      <c r="A10" s="14" t="s">
        <v>20</v>
      </c>
      <c r="B10" s="16">
        <v>1095</v>
      </c>
      <c r="C10" s="16">
        <v>1070</v>
      </c>
      <c r="D10" s="16">
        <v>1005</v>
      </c>
      <c r="E10" s="16">
        <v>1181</v>
      </c>
      <c r="F10" s="16">
        <v>1086</v>
      </c>
      <c r="G10" s="16">
        <v>986</v>
      </c>
      <c r="H10" s="16">
        <v>1230</v>
      </c>
      <c r="I10" s="16">
        <v>1059</v>
      </c>
      <c r="J10" s="16">
        <v>1048</v>
      </c>
      <c r="K10" s="16">
        <v>998</v>
      </c>
      <c r="L10" s="16">
        <v>1009</v>
      </c>
      <c r="M10" s="16">
        <v>1102</v>
      </c>
      <c r="N10" s="17">
        <v>12869</v>
      </c>
      <c r="O10" s="16"/>
      <c r="P10" s="18">
        <f t="shared" si="1"/>
        <v>12869</v>
      </c>
      <c r="Q10" s="19">
        <f>SUM(K10:M10)+SUM(B11:J11)</f>
        <v>13690</v>
      </c>
      <c r="R10" s="8">
        <v>2014</v>
      </c>
    </row>
    <row r="11" spans="1:20" x14ac:dyDescent="0.25">
      <c r="A11" s="14" t="s">
        <v>21</v>
      </c>
      <c r="B11" s="16">
        <v>1195</v>
      </c>
      <c r="C11" s="16">
        <v>1179</v>
      </c>
      <c r="D11" s="16">
        <v>1050</v>
      </c>
      <c r="E11" s="16">
        <v>1318</v>
      </c>
      <c r="F11" s="16">
        <v>1223</v>
      </c>
      <c r="G11" s="16">
        <v>1171</v>
      </c>
      <c r="H11" s="16">
        <v>1206</v>
      </c>
      <c r="I11" s="16">
        <v>1189</v>
      </c>
      <c r="J11" s="16">
        <v>1050</v>
      </c>
      <c r="K11" s="16">
        <v>952</v>
      </c>
      <c r="L11" s="16">
        <v>913</v>
      </c>
      <c r="M11" s="16">
        <v>1041</v>
      </c>
      <c r="N11" s="17">
        <v>13487</v>
      </c>
      <c r="O11" s="16"/>
      <c r="P11" s="18">
        <f t="shared" si="1"/>
        <v>13487</v>
      </c>
      <c r="Q11" s="19">
        <f>SUM(K11:M11)+SUM(B12:J12)</f>
        <v>12714</v>
      </c>
      <c r="R11" s="8">
        <v>2015</v>
      </c>
    </row>
    <row r="12" spans="1:20" x14ac:dyDescent="0.25">
      <c r="A12" s="14" t="s">
        <v>22</v>
      </c>
      <c r="B12" s="16">
        <v>1036</v>
      </c>
      <c r="C12" s="16">
        <v>1014</v>
      </c>
      <c r="D12" s="16">
        <v>1033</v>
      </c>
      <c r="E12" s="16">
        <v>1182</v>
      </c>
      <c r="F12" s="16">
        <v>1187</v>
      </c>
      <c r="G12" s="16">
        <v>1083</v>
      </c>
      <c r="H12" s="16">
        <v>1089</v>
      </c>
      <c r="I12" s="16">
        <v>1128</v>
      </c>
      <c r="J12" s="16">
        <v>1056</v>
      </c>
      <c r="K12" s="16">
        <v>924</v>
      </c>
      <c r="L12" s="16">
        <v>1002</v>
      </c>
      <c r="M12" s="16">
        <v>1082</v>
      </c>
      <c r="N12" s="17">
        <v>12816</v>
      </c>
      <c r="O12" s="16"/>
      <c r="P12" s="18">
        <f t="shared" si="1"/>
        <v>12816</v>
      </c>
      <c r="Q12" s="19">
        <f>SUM(K12:M12)+SUM(B13:J13)</f>
        <v>11938</v>
      </c>
      <c r="R12" s="8">
        <v>2016</v>
      </c>
    </row>
    <row r="13" spans="1:20" x14ac:dyDescent="0.25">
      <c r="A13" s="14" t="s">
        <v>23</v>
      </c>
      <c r="B13" s="16">
        <v>1056</v>
      </c>
      <c r="C13" s="16">
        <v>1022</v>
      </c>
      <c r="D13" s="16">
        <v>273</v>
      </c>
      <c r="E13" s="16">
        <v>1261</v>
      </c>
      <c r="F13" s="16">
        <v>1135</v>
      </c>
      <c r="G13" s="16">
        <v>1053</v>
      </c>
      <c r="H13" s="16">
        <v>1140</v>
      </c>
      <c r="I13" s="16">
        <v>1012</v>
      </c>
      <c r="J13" s="16">
        <v>978</v>
      </c>
      <c r="K13" s="16">
        <v>926</v>
      </c>
      <c r="L13" s="16">
        <v>855</v>
      </c>
      <c r="M13" s="16">
        <v>1059</v>
      </c>
      <c r="N13" s="17">
        <v>11770</v>
      </c>
      <c r="O13" s="16"/>
      <c r="P13" s="18">
        <f t="shared" si="1"/>
        <v>11770</v>
      </c>
      <c r="Q13" s="19">
        <f>SUM(K13:M13)+SUM(B14:J14)</f>
        <v>12690</v>
      </c>
      <c r="R13" s="8">
        <v>2017</v>
      </c>
    </row>
    <row r="14" spans="1:20" x14ac:dyDescent="0.25">
      <c r="A14" s="14" t="s">
        <v>24</v>
      </c>
      <c r="B14" s="16">
        <v>1015</v>
      </c>
      <c r="C14" s="16">
        <v>1018</v>
      </c>
      <c r="D14" s="16">
        <v>1061</v>
      </c>
      <c r="E14" s="16">
        <v>1135</v>
      </c>
      <c r="F14" s="33">
        <v>1105</v>
      </c>
      <c r="G14" s="33">
        <v>999</v>
      </c>
      <c r="H14" s="39">
        <v>1144</v>
      </c>
      <c r="I14" s="39">
        <v>1268</v>
      </c>
      <c r="J14" s="39">
        <v>1105</v>
      </c>
      <c r="K14" s="16"/>
      <c r="L14" s="16"/>
      <c r="M14" s="16"/>
      <c r="N14" s="17">
        <v>4229</v>
      </c>
      <c r="O14" s="16"/>
      <c r="P14" s="18">
        <f t="shared" si="1"/>
        <v>9850</v>
      </c>
      <c r="Q14" s="19"/>
      <c r="R14" s="8"/>
    </row>
    <row r="15" spans="1:20" x14ac:dyDescent="0.25">
      <c r="A15" s="14" t="s">
        <v>40</v>
      </c>
      <c r="B15" s="20" t="s">
        <v>0</v>
      </c>
      <c r="C15" s="20" t="s">
        <v>1</v>
      </c>
      <c r="D15" s="20" t="s">
        <v>2</v>
      </c>
      <c r="E15" s="20" t="s">
        <v>3</v>
      </c>
      <c r="F15" s="20" t="s">
        <v>4</v>
      </c>
      <c r="G15" s="20" t="s">
        <v>5</v>
      </c>
      <c r="H15" s="20" t="s">
        <v>6</v>
      </c>
      <c r="I15" s="20" t="s">
        <v>7</v>
      </c>
      <c r="J15" s="20" t="s">
        <v>8</v>
      </c>
      <c r="K15" s="20" t="s">
        <v>9</v>
      </c>
      <c r="L15" s="20" t="s">
        <v>10</v>
      </c>
      <c r="M15" s="20" t="s">
        <v>11</v>
      </c>
      <c r="N15" s="21" t="s">
        <v>12</v>
      </c>
      <c r="O15" s="16"/>
      <c r="P15" s="18"/>
      <c r="Q15" s="19"/>
      <c r="R15" s="8"/>
    </row>
    <row r="16" spans="1:20" x14ac:dyDescent="0.25">
      <c r="A16" s="14" t="s">
        <v>19</v>
      </c>
      <c r="B16" s="16">
        <v>1523</v>
      </c>
      <c r="C16" s="16">
        <v>1878</v>
      </c>
      <c r="D16" s="16">
        <v>1537</v>
      </c>
      <c r="E16" s="16">
        <v>1797</v>
      </c>
      <c r="F16" s="16">
        <v>1589</v>
      </c>
      <c r="G16" s="16">
        <v>1777</v>
      </c>
      <c r="H16" s="16">
        <v>2031</v>
      </c>
      <c r="I16" s="16">
        <v>1971</v>
      </c>
      <c r="J16" s="16">
        <v>1635</v>
      </c>
      <c r="K16" s="16">
        <v>1749</v>
      </c>
      <c r="L16" s="16">
        <v>1904</v>
      </c>
      <c r="M16" s="16">
        <v>1911</v>
      </c>
      <c r="N16" s="17">
        <v>21302</v>
      </c>
      <c r="O16" s="16"/>
      <c r="P16" s="18">
        <f t="shared" ref="P16:P21" si="2">SUM(B16:M16)</f>
        <v>21302</v>
      </c>
      <c r="Q16" s="19">
        <f>SUM(K16:M16)+SUM(B17:J17)</f>
        <v>23278</v>
      </c>
      <c r="R16" s="8">
        <v>2013</v>
      </c>
    </row>
    <row r="17" spans="1:18" x14ac:dyDescent="0.25">
      <c r="A17" s="14" t="s">
        <v>20</v>
      </c>
      <c r="B17" s="16">
        <v>1988</v>
      </c>
      <c r="C17" s="16">
        <v>1921</v>
      </c>
      <c r="D17" s="16">
        <v>1772</v>
      </c>
      <c r="E17" s="16">
        <v>2156</v>
      </c>
      <c r="F17" s="16">
        <v>1988</v>
      </c>
      <c r="G17" s="16">
        <v>1775</v>
      </c>
      <c r="H17" s="16">
        <v>2259</v>
      </c>
      <c r="I17" s="16">
        <v>1945</v>
      </c>
      <c r="J17" s="16">
        <v>1910</v>
      </c>
      <c r="K17" s="16">
        <v>1839</v>
      </c>
      <c r="L17" s="16">
        <v>1845</v>
      </c>
      <c r="M17" s="16">
        <v>2016</v>
      </c>
      <c r="N17" s="17">
        <v>23414</v>
      </c>
      <c r="O17" s="16"/>
      <c r="P17" s="18">
        <f t="shared" si="2"/>
        <v>23414</v>
      </c>
      <c r="Q17" s="19">
        <f>SUM(K17:M17)+SUM(B18:J18)</f>
        <v>26828</v>
      </c>
      <c r="R17" s="8">
        <v>2014</v>
      </c>
    </row>
    <row r="18" spans="1:18" x14ac:dyDescent="0.25">
      <c r="A18" s="14" t="s">
        <v>21</v>
      </c>
      <c r="B18" s="16">
        <v>2382</v>
      </c>
      <c r="C18" s="16">
        <v>2359</v>
      </c>
      <c r="D18" s="16">
        <v>2145</v>
      </c>
      <c r="E18" s="16">
        <v>2483</v>
      </c>
      <c r="F18" s="16">
        <v>2472</v>
      </c>
      <c r="G18" s="16">
        <v>2344</v>
      </c>
      <c r="H18" s="16">
        <v>2449</v>
      </c>
      <c r="I18" s="16">
        <v>2373</v>
      </c>
      <c r="J18" s="16">
        <v>2121</v>
      </c>
      <c r="K18" s="16">
        <v>1909</v>
      </c>
      <c r="L18" s="16">
        <v>1847</v>
      </c>
      <c r="M18" s="16">
        <v>2093</v>
      </c>
      <c r="N18" s="17">
        <v>26977</v>
      </c>
      <c r="O18" s="16"/>
      <c r="P18" s="18">
        <f t="shared" si="2"/>
        <v>26977</v>
      </c>
      <c r="Q18" s="19">
        <f>SUM(K18:M18)+SUM(B19:J19)</f>
        <v>25862</v>
      </c>
      <c r="R18" s="8">
        <v>2015</v>
      </c>
    </row>
    <row r="19" spans="1:18" x14ac:dyDescent="0.25">
      <c r="A19" s="14" t="s">
        <v>22</v>
      </c>
      <c r="B19" s="16">
        <v>2192</v>
      </c>
      <c r="C19" s="16">
        <v>2062</v>
      </c>
      <c r="D19" s="16">
        <v>2104</v>
      </c>
      <c r="E19" s="16">
        <v>2389</v>
      </c>
      <c r="F19" s="16">
        <v>2402</v>
      </c>
      <c r="G19" s="16">
        <v>2194</v>
      </c>
      <c r="H19" s="16">
        <v>2247</v>
      </c>
      <c r="I19" s="16">
        <v>2269</v>
      </c>
      <c r="J19" s="16">
        <v>2154</v>
      </c>
      <c r="K19" s="16">
        <v>1872</v>
      </c>
      <c r="L19" s="16">
        <v>2081</v>
      </c>
      <c r="M19" s="16">
        <v>2192</v>
      </c>
      <c r="N19" s="17">
        <v>26158</v>
      </c>
      <c r="O19" s="16"/>
      <c r="P19" s="18">
        <f t="shared" si="2"/>
        <v>26158</v>
      </c>
      <c r="Q19" s="19">
        <f>SUM(K19:M19)+SUM(B20:J20)</f>
        <v>24369</v>
      </c>
      <c r="R19" s="8">
        <v>2016</v>
      </c>
    </row>
    <row r="20" spans="1:18" x14ac:dyDescent="0.25">
      <c r="A20" s="14" t="s">
        <v>23</v>
      </c>
      <c r="B20" s="16">
        <v>2154</v>
      </c>
      <c r="C20" s="16">
        <v>2098</v>
      </c>
      <c r="D20" s="16">
        <v>532</v>
      </c>
      <c r="E20" s="16">
        <v>2560</v>
      </c>
      <c r="F20" s="16">
        <v>2318</v>
      </c>
      <c r="G20" s="16">
        <v>2158</v>
      </c>
      <c r="H20" s="16">
        <v>2331</v>
      </c>
      <c r="I20" s="16">
        <v>2063</v>
      </c>
      <c r="J20" s="16">
        <v>2010</v>
      </c>
      <c r="K20" s="16">
        <v>1886</v>
      </c>
      <c r="L20" s="16">
        <v>1736</v>
      </c>
      <c r="M20" s="16">
        <v>2141</v>
      </c>
      <c r="N20" s="17">
        <v>23987</v>
      </c>
      <c r="O20" s="16"/>
      <c r="P20" s="18">
        <f t="shared" si="2"/>
        <v>23987</v>
      </c>
      <c r="Q20" s="19">
        <f>SUM(K20:M20)+SUM(B21:J21)</f>
        <v>25778</v>
      </c>
      <c r="R20" s="8">
        <v>2017</v>
      </c>
    </row>
    <row r="21" spans="1:18" x14ac:dyDescent="0.25">
      <c r="A21" s="15" t="s">
        <v>24</v>
      </c>
      <c r="B21" s="23">
        <v>2062</v>
      </c>
      <c r="C21" s="23">
        <v>2068</v>
      </c>
      <c r="D21" s="23">
        <v>2144</v>
      </c>
      <c r="E21" s="23">
        <v>2298</v>
      </c>
      <c r="F21" s="34">
        <v>2305</v>
      </c>
      <c r="G21" s="34">
        <v>2034</v>
      </c>
      <c r="H21" s="39">
        <v>2325</v>
      </c>
      <c r="I21" s="39">
        <v>2584</v>
      </c>
      <c r="J21" s="39">
        <v>2195</v>
      </c>
      <c r="K21" s="23"/>
      <c r="L21" s="23"/>
      <c r="M21" s="23"/>
      <c r="N21" s="24">
        <v>8572</v>
      </c>
      <c r="O21" s="16"/>
      <c r="P21" s="18">
        <f t="shared" si="2"/>
        <v>20015</v>
      </c>
      <c r="Q21" s="19"/>
      <c r="R21" s="8"/>
    </row>
    <row r="22" spans="1:18" x14ac:dyDescent="0.2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8" x14ac:dyDescent="0.25">
      <c r="A23" s="5" t="s">
        <v>13</v>
      </c>
      <c r="B23" s="18">
        <f t="shared" ref="B23:N23" si="3">B2+B9</f>
        <v>1523</v>
      </c>
      <c r="C23" s="18">
        <f t="shared" si="3"/>
        <v>1878</v>
      </c>
      <c r="D23" s="18">
        <f t="shared" si="3"/>
        <v>1537</v>
      </c>
      <c r="E23" s="18">
        <f t="shared" si="3"/>
        <v>1797</v>
      </c>
      <c r="F23" s="18">
        <f t="shared" si="3"/>
        <v>1589</v>
      </c>
      <c r="G23" s="18">
        <f t="shared" si="3"/>
        <v>1777</v>
      </c>
      <c r="H23" s="18">
        <f t="shared" si="3"/>
        <v>2031</v>
      </c>
      <c r="I23" s="18">
        <f t="shared" si="3"/>
        <v>1971</v>
      </c>
      <c r="J23" s="18">
        <f t="shared" si="3"/>
        <v>1635</v>
      </c>
      <c r="K23" s="18">
        <f t="shared" si="3"/>
        <v>1749</v>
      </c>
      <c r="L23" s="18">
        <f t="shared" si="3"/>
        <v>1904</v>
      </c>
      <c r="M23" s="18">
        <f t="shared" si="3"/>
        <v>1911</v>
      </c>
      <c r="N23" s="18">
        <f t="shared" si="3"/>
        <v>21302</v>
      </c>
      <c r="O23" s="16"/>
      <c r="P23" s="16"/>
      <c r="Q23" s="16"/>
    </row>
    <row r="24" spans="1:18" x14ac:dyDescent="0.25">
      <c r="A24" s="5"/>
      <c r="B24" s="18">
        <f t="shared" ref="B24:N24" si="4">B3+B10</f>
        <v>1988</v>
      </c>
      <c r="C24" s="18">
        <f t="shared" si="4"/>
        <v>1921</v>
      </c>
      <c r="D24" s="18">
        <f t="shared" si="4"/>
        <v>1772</v>
      </c>
      <c r="E24" s="18">
        <f t="shared" si="4"/>
        <v>2156</v>
      </c>
      <c r="F24" s="18">
        <f t="shared" si="4"/>
        <v>1988</v>
      </c>
      <c r="G24" s="18">
        <f t="shared" si="4"/>
        <v>1775</v>
      </c>
      <c r="H24" s="18">
        <f t="shared" si="4"/>
        <v>2259</v>
      </c>
      <c r="I24" s="18">
        <f t="shared" si="4"/>
        <v>1945</v>
      </c>
      <c r="J24" s="18">
        <f t="shared" si="4"/>
        <v>1910</v>
      </c>
      <c r="K24" s="18">
        <f t="shared" si="4"/>
        <v>1839</v>
      </c>
      <c r="L24" s="18">
        <f t="shared" si="4"/>
        <v>1845</v>
      </c>
      <c r="M24" s="18">
        <f t="shared" si="4"/>
        <v>2016</v>
      </c>
      <c r="N24" s="18">
        <f t="shared" si="4"/>
        <v>23414</v>
      </c>
      <c r="O24" s="16"/>
      <c r="P24" s="16"/>
      <c r="Q24" s="16"/>
    </row>
    <row r="25" spans="1:18" x14ac:dyDescent="0.25">
      <c r="A25" s="5"/>
      <c r="B25" s="18">
        <f t="shared" ref="B25:N25" si="5">B4+B11</f>
        <v>2382</v>
      </c>
      <c r="C25" s="18">
        <f t="shared" si="5"/>
        <v>2359</v>
      </c>
      <c r="D25" s="18">
        <f t="shared" si="5"/>
        <v>2145</v>
      </c>
      <c r="E25" s="18">
        <f t="shared" si="5"/>
        <v>2483</v>
      </c>
      <c r="F25" s="18">
        <f t="shared" si="5"/>
        <v>2472</v>
      </c>
      <c r="G25" s="18">
        <f t="shared" si="5"/>
        <v>2344</v>
      </c>
      <c r="H25" s="18">
        <f t="shared" si="5"/>
        <v>2449</v>
      </c>
      <c r="I25" s="18">
        <f t="shared" si="5"/>
        <v>2373</v>
      </c>
      <c r="J25" s="18">
        <f t="shared" si="5"/>
        <v>2121</v>
      </c>
      <c r="K25" s="18">
        <f t="shared" si="5"/>
        <v>1909</v>
      </c>
      <c r="L25" s="18">
        <f t="shared" si="5"/>
        <v>1847</v>
      </c>
      <c r="M25" s="18">
        <f t="shared" si="5"/>
        <v>2093</v>
      </c>
      <c r="N25" s="18">
        <f t="shared" si="5"/>
        <v>26977</v>
      </c>
      <c r="O25" s="16"/>
      <c r="P25" s="16"/>
      <c r="Q25" s="16"/>
    </row>
    <row r="26" spans="1:18" x14ac:dyDescent="0.25">
      <c r="A26" s="5"/>
      <c r="B26" s="18">
        <f t="shared" ref="B26:N26" si="6">B5+B12</f>
        <v>2192</v>
      </c>
      <c r="C26" s="18">
        <f t="shared" si="6"/>
        <v>2062</v>
      </c>
      <c r="D26" s="18">
        <f t="shared" si="6"/>
        <v>2104</v>
      </c>
      <c r="E26" s="18">
        <f t="shared" si="6"/>
        <v>2389</v>
      </c>
      <c r="F26" s="18">
        <f t="shared" si="6"/>
        <v>2402</v>
      </c>
      <c r="G26" s="18">
        <f t="shared" si="6"/>
        <v>2194</v>
      </c>
      <c r="H26" s="18">
        <f t="shared" si="6"/>
        <v>2247</v>
      </c>
      <c r="I26" s="18">
        <f t="shared" si="6"/>
        <v>2269</v>
      </c>
      <c r="J26" s="18">
        <f t="shared" si="6"/>
        <v>2154</v>
      </c>
      <c r="K26" s="18">
        <f t="shared" si="6"/>
        <v>1872</v>
      </c>
      <c r="L26" s="18">
        <f t="shared" si="6"/>
        <v>2081</v>
      </c>
      <c r="M26" s="18">
        <f t="shared" si="6"/>
        <v>2192</v>
      </c>
      <c r="N26" s="18">
        <f t="shared" si="6"/>
        <v>26158</v>
      </c>
      <c r="O26" s="16"/>
      <c r="P26" s="16"/>
      <c r="Q26" s="16"/>
    </row>
    <row r="27" spans="1:18" x14ac:dyDescent="0.25">
      <c r="A27" s="5"/>
      <c r="B27" s="18">
        <f t="shared" ref="B27:N27" si="7">B6+B13</f>
        <v>2154</v>
      </c>
      <c r="C27" s="18">
        <f t="shared" si="7"/>
        <v>2098</v>
      </c>
      <c r="D27" s="18">
        <f t="shared" si="7"/>
        <v>532</v>
      </c>
      <c r="E27" s="18">
        <f t="shared" si="7"/>
        <v>2560</v>
      </c>
      <c r="F27" s="18">
        <f t="shared" si="7"/>
        <v>2318</v>
      </c>
      <c r="G27" s="18">
        <f t="shared" si="7"/>
        <v>2158</v>
      </c>
      <c r="H27" s="18">
        <f t="shared" si="7"/>
        <v>2331</v>
      </c>
      <c r="I27" s="18">
        <f t="shared" si="7"/>
        <v>2063</v>
      </c>
      <c r="J27" s="18">
        <f t="shared" si="7"/>
        <v>2010</v>
      </c>
      <c r="K27" s="18">
        <f t="shared" si="7"/>
        <v>1886</v>
      </c>
      <c r="L27" s="18">
        <f t="shared" si="7"/>
        <v>1736</v>
      </c>
      <c r="M27" s="18">
        <f t="shared" si="7"/>
        <v>2141</v>
      </c>
      <c r="N27" s="18">
        <f t="shared" si="7"/>
        <v>23987</v>
      </c>
      <c r="O27" s="16"/>
      <c r="P27" s="16"/>
      <c r="Q27" s="16"/>
    </row>
    <row r="28" spans="1:18" x14ac:dyDescent="0.25">
      <c r="A28" s="5"/>
      <c r="B28" s="18">
        <f t="shared" ref="B28:J28" si="8">B7+B14</f>
        <v>2062</v>
      </c>
      <c r="C28" s="18">
        <f t="shared" si="8"/>
        <v>2068</v>
      </c>
      <c r="D28" s="18">
        <f t="shared" si="8"/>
        <v>2144</v>
      </c>
      <c r="E28" s="18">
        <f t="shared" si="8"/>
        <v>2298</v>
      </c>
      <c r="F28" s="18">
        <f t="shared" si="8"/>
        <v>2305</v>
      </c>
      <c r="G28" s="18">
        <f t="shared" si="8"/>
        <v>2034</v>
      </c>
      <c r="H28" s="18">
        <f t="shared" si="8"/>
        <v>2325</v>
      </c>
      <c r="I28" s="18">
        <f t="shared" si="8"/>
        <v>2584</v>
      </c>
      <c r="J28" s="18">
        <f t="shared" si="8"/>
        <v>2195</v>
      </c>
      <c r="K28" s="5"/>
      <c r="L28" s="5"/>
      <c r="M28" s="5"/>
      <c r="N28" s="5"/>
    </row>
    <row r="32" spans="1:18" x14ac:dyDescent="0.25">
      <c r="B32" t="str">
        <f>K1</f>
        <v>January</v>
      </c>
      <c r="C32" t="str">
        <f>L1</f>
        <v>February</v>
      </c>
      <c r="D32" t="str">
        <f>M1</f>
        <v>March</v>
      </c>
      <c r="E32" t="str">
        <f t="shared" ref="E32:E50" si="9">B1</f>
        <v>April</v>
      </c>
      <c r="F32" t="str">
        <f t="shared" ref="F32:M47" si="10">C1</f>
        <v>May</v>
      </c>
      <c r="G32" t="str">
        <f t="shared" si="10"/>
        <v>June</v>
      </c>
      <c r="H32" t="str">
        <f t="shared" si="10"/>
        <v>July</v>
      </c>
      <c r="I32" t="str">
        <f t="shared" si="10"/>
        <v>August</v>
      </c>
      <c r="J32" t="str">
        <f t="shared" si="10"/>
        <v>September</v>
      </c>
      <c r="K32" t="str">
        <f t="shared" si="10"/>
        <v>October</v>
      </c>
      <c r="L32" t="str">
        <f t="shared" si="10"/>
        <v>November</v>
      </c>
      <c r="M32" t="str">
        <f t="shared" si="10"/>
        <v>December</v>
      </c>
    </row>
    <row r="33" spans="1:35" x14ac:dyDescent="0.25">
      <c r="A33">
        <v>2012</v>
      </c>
      <c r="D33" s="25"/>
      <c r="E33" s="16">
        <f t="shared" si="9"/>
        <v>816</v>
      </c>
      <c r="F33" s="26">
        <f t="shared" si="10"/>
        <v>824</v>
      </c>
      <c r="G33" s="26">
        <f t="shared" si="10"/>
        <v>900</v>
      </c>
      <c r="H33" s="26">
        <f t="shared" si="10"/>
        <v>793</v>
      </c>
      <c r="I33" s="26">
        <f t="shared" si="10"/>
        <v>881</v>
      </c>
      <c r="J33" s="26">
        <f t="shared" si="10"/>
        <v>789</v>
      </c>
      <c r="K33" s="26">
        <f t="shared" si="10"/>
        <v>911</v>
      </c>
      <c r="L33" s="26">
        <f t="shared" si="10"/>
        <v>891</v>
      </c>
      <c r="M33" s="26">
        <f t="shared" si="10"/>
        <v>701</v>
      </c>
    </row>
    <row r="34" spans="1:35" x14ac:dyDescent="0.25">
      <c r="A34">
        <v>2013</v>
      </c>
      <c r="B34" s="16">
        <f>K2</f>
        <v>796</v>
      </c>
      <c r="C34" s="16">
        <f t="shared" ref="C34:D38" si="11">L2</f>
        <v>866</v>
      </c>
      <c r="D34" s="27">
        <f t="shared" si="11"/>
        <v>847</v>
      </c>
      <c r="E34" s="16">
        <f t="shared" si="9"/>
        <v>893</v>
      </c>
      <c r="F34" s="26">
        <f t="shared" si="10"/>
        <v>851</v>
      </c>
      <c r="G34" s="26">
        <f t="shared" si="10"/>
        <v>767</v>
      </c>
      <c r="H34" s="26">
        <f t="shared" si="10"/>
        <v>975</v>
      </c>
      <c r="I34" s="26">
        <f t="shared" si="10"/>
        <v>902</v>
      </c>
      <c r="J34" s="26">
        <f t="shared" si="10"/>
        <v>789</v>
      </c>
      <c r="K34" s="26">
        <f t="shared" si="10"/>
        <v>1029</v>
      </c>
      <c r="L34" s="26">
        <f t="shared" si="10"/>
        <v>886</v>
      </c>
      <c r="M34" s="26">
        <f t="shared" si="10"/>
        <v>862</v>
      </c>
    </row>
    <row r="35" spans="1:35" x14ac:dyDescent="0.25">
      <c r="A35">
        <v>2014</v>
      </c>
      <c r="B35" s="16">
        <f>K3</f>
        <v>841</v>
      </c>
      <c r="C35" s="16">
        <f t="shared" si="11"/>
        <v>836</v>
      </c>
      <c r="D35" s="27">
        <f t="shared" si="11"/>
        <v>914</v>
      </c>
      <c r="E35" s="16">
        <f t="shared" si="9"/>
        <v>1187</v>
      </c>
      <c r="F35" s="26">
        <f t="shared" si="10"/>
        <v>1180</v>
      </c>
      <c r="G35" s="26">
        <f t="shared" si="10"/>
        <v>1095</v>
      </c>
      <c r="H35" s="26">
        <f t="shared" si="10"/>
        <v>1165</v>
      </c>
      <c r="I35" s="26">
        <f t="shared" si="10"/>
        <v>1249</v>
      </c>
      <c r="J35" s="26">
        <f t="shared" si="10"/>
        <v>1173</v>
      </c>
      <c r="K35" s="26">
        <f t="shared" si="10"/>
        <v>1243</v>
      </c>
      <c r="L35" s="26">
        <f t="shared" si="10"/>
        <v>1184</v>
      </c>
      <c r="M35" s="26">
        <f t="shared" si="10"/>
        <v>1071</v>
      </c>
    </row>
    <row r="36" spans="1:35" x14ac:dyDescent="0.25">
      <c r="A36">
        <v>2015</v>
      </c>
      <c r="B36" s="16">
        <f>K4</f>
        <v>957</v>
      </c>
      <c r="C36" s="16">
        <f t="shared" si="11"/>
        <v>934</v>
      </c>
      <c r="D36" s="27">
        <f t="shared" si="11"/>
        <v>1052</v>
      </c>
      <c r="E36" s="16">
        <f t="shared" si="9"/>
        <v>1156</v>
      </c>
      <c r="F36" s="26">
        <f t="shared" si="10"/>
        <v>1048</v>
      </c>
      <c r="G36" s="26">
        <f t="shared" si="10"/>
        <v>1071</v>
      </c>
      <c r="H36" s="26">
        <f t="shared" si="10"/>
        <v>1207</v>
      </c>
      <c r="I36" s="26">
        <f t="shared" si="10"/>
        <v>1215</v>
      </c>
      <c r="J36" s="26">
        <f t="shared" si="10"/>
        <v>1111</v>
      </c>
      <c r="K36" s="26">
        <f t="shared" si="10"/>
        <v>1158</v>
      </c>
      <c r="L36" s="26">
        <f t="shared" si="10"/>
        <v>1141</v>
      </c>
      <c r="M36" s="26">
        <f t="shared" si="10"/>
        <v>1098</v>
      </c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</row>
    <row r="37" spans="1:35" x14ac:dyDescent="0.25">
      <c r="A37">
        <v>2016</v>
      </c>
      <c r="B37" s="16">
        <f>K5</f>
        <v>948</v>
      </c>
      <c r="C37" s="16">
        <f t="shared" si="11"/>
        <v>1079</v>
      </c>
      <c r="D37" s="27">
        <f t="shared" si="11"/>
        <v>1110</v>
      </c>
      <c r="E37" s="16">
        <f t="shared" si="9"/>
        <v>1098</v>
      </c>
      <c r="F37" s="26">
        <f t="shared" si="10"/>
        <v>1076</v>
      </c>
      <c r="G37" s="26">
        <f t="shared" si="10"/>
        <v>259</v>
      </c>
      <c r="H37" s="26">
        <f t="shared" si="10"/>
        <v>1299</v>
      </c>
      <c r="I37" s="26">
        <f t="shared" si="10"/>
        <v>1183</v>
      </c>
      <c r="J37" s="26">
        <f t="shared" si="10"/>
        <v>1105</v>
      </c>
      <c r="K37" s="26">
        <f t="shared" si="10"/>
        <v>1191</v>
      </c>
      <c r="L37" s="26">
        <f t="shared" si="10"/>
        <v>1051</v>
      </c>
      <c r="M37" s="26">
        <f t="shared" si="10"/>
        <v>1032</v>
      </c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</row>
    <row r="38" spans="1:35" x14ac:dyDescent="0.25">
      <c r="A38">
        <v>2017</v>
      </c>
      <c r="B38" s="16">
        <f>K6</f>
        <v>960</v>
      </c>
      <c r="C38" s="16">
        <f t="shared" si="11"/>
        <v>881</v>
      </c>
      <c r="D38" s="27">
        <f t="shared" si="11"/>
        <v>1082</v>
      </c>
      <c r="E38" s="16">
        <f t="shared" si="9"/>
        <v>1047</v>
      </c>
      <c r="F38" s="26">
        <f t="shared" si="10"/>
        <v>1050</v>
      </c>
      <c r="G38" s="26">
        <f t="shared" si="10"/>
        <v>1083</v>
      </c>
      <c r="H38" s="26">
        <f t="shared" si="10"/>
        <v>1163</v>
      </c>
      <c r="I38" s="26">
        <f t="shared" ref="I38" si="12">F7</f>
        <v>1200</v>
      </c>
      <c r="J38" s="26">
        <f t="shared" ref="J38" si="13">G7</f>
        <v>1035</v>
      </c>
      <c r="K38" s="26">
        <f t="shared" si="10"/>
        <v>1181</v>
      </c>
      <c r="L38" s="26">
        <f t="shared" si="10"/>
        <v>1316</v>
      </c>
      <c r="M38" s="26">
        <f t="shared" si="10"/>
        <v>1090</v>
      </c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</row>
    <row r="39" spans="1:35" x14ac:dyDescent="0.25">
      <c r="D39" s="27"/>
      <c r="E39" s="16" t="str">
        <f t="shared" si="9"/>
        <v>April</v>
      </c>
      <c r="F39" t="str">
        <f t="shared" si="10"/>
        <v>May</v>
      </c>
      <c r="G39" t="str">
        <f t="shared" si="10"/>
        <v>June</v>
      </c>
      <c r="H39" t="str">
        <f t="shared" si="10"/>
        <v>July</v>
      </c>
      <c r="I39" t="str">
        <f t="shared" si="10"/>
        <v>August</v>
      </c>
      <c r="J39" t="str">
        <f t="shared" si="10"/>
        <v>September</v>
      </c>
      <c r="K39" t="str">
        <f t="shared" si="10"/>
        <v>October</v>
      </c>
      <c r="L39" t="str">
        <f t="shared" si="10"/>
        <v>November</v>
      </c>
      <c r="M39" t="str">
        <f t="shared" si="10"/>
        <v>December</v>
      </c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</row>
    <row r="40" spans="1:35" x14ac:dyDescent="0.25">
      <c r="A40">
        <v>2012</v>
      </c>
      <c r="E40" s="16">
        <f t="shared" si="9"/>
        <v>707</v>
      </c>
      <c r="F40" s="26">
        <f t="shared" si="10"/>
        <v>1054</v>
      </c>
      <c r="G40" s="26">
        <f t="shared" si="10"/>
        <v>637</v>
      </c>
      <c r="H40" s="26">
        <f t="shared" si="10"/>
        <v>1004</v>
      </c>
      <c r="I40" s="26">
        <f t="shared" si="10"/>
        <v>708</v>
      </c>
      <c r="J40" s="26">
        <f t="shared" si="10"/>
        <v>988</v>
      </c>
      <c r="K40" s="26">
        <f t="shared" si="10"/>
        <v>1120</v>
      </c>
      <c r="L40" s="26">
        <f t="shared" si="10"/>
        <v>1080</v>
      </c>
      <c r="M40" s="26">
        <f t="shared" si="10"/>
        <v>934</v>
      </c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</row>
    <row r="41" spans="1:35" x14ac:dyDescent="0.25">
      <c r="A41">
        <v>2013</v>
      </c>
      <c r="B41" s="16">
        <f>K9</f>
        <v>953</v>
      </c>
      <c r="C41" s="16">
        <f t="shared" ref="C41:D45" si="14">L9</f>
        <v>1038</v>
      </c>
      <c r="D41" s="16">
        <f t="shared" si="14"/>
        <v>1064</v>
      </c>
      <c r="E41" s="16">
        <f t="shared" si="9"/>
        <v>1095</v>
      </c>
      <c r="F41" s="26">
        <f t="shared" si="10"/>
        <v>1070</v>
      </c>
      <c r="G41" s="26">
        <f t="shared" si="10"/>
        <v>1005</v>
      </c>
      <c r="H41" s="26">
        <f t="shared" si="10"/>
        <v>1181</v>
      </c>
      <c r="I41" s="26">
        <f t="shared" si="10"/>
        <v>1086</v>
      </c>
      <c r="J41" s="26">
        <f t="shared" si="10"/>
        <v>986</v>
      </c>
      <c r="K41" s="26">
        <f t="shared" si="10"/>
        <v>1230</v>
      </c>
      <c r="L41" s="26">
        <f t="shared" si="10"/>
        <v>1059</v>
      </c>
      <c r="M41" s="26">
        <f t="shared" si="10"/>
        <v>1048</v>
      </c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</row>
    <row r="42" spans="1:35" x14ac:dyDescent="0.25">
      <c r="A42">
        <v>2014</v>
      </c>
      <c r="B42" s="16">
        <f>K10</f>
        <v>998</v>
      </c>
      <c r="C42" s="16">
        <f t="shared" si="14"/>
        <v>1009</v>
      </c>
      <c r="D42" s="16">
        <f t="shared" si="14"/>
        <v>1102</v>
      </c>
      <c r="E42" s="16">
        <f t="shared" si="9"/>
        <v>1195</v>
      </c>
      <c r="F42" s="26">
        <f t="shared" si="10"/>
        <v>1179</v>
      </c>
      <c r="G42" s="26">
        <f t="shared" si="10"/>
        <v>1050</v>
      </c>
      <c r="H42" s="26">
        <f t="shared" si="10"/>
        <v>1318</v>
      </c>
      <c r="I42" s="26">
        <f t="shared" si="10"/>
        <v>1223</v>
      </c>
      <c r="J42" s="26">
        <f t="shared" si="10"/>
        <v>1171</v>
      </c>
      <c r="K42" s="26">
        <f t="shared" si="10"/>
        <v>1206</v>
      </c>
      <c r="L42" s="26">
        <f t="shared" si="10"/>
        <v>1189</v>
      </c>
      <c r="M42" s="26">
        <f t="shared" si="10"/>
        <v>1050</v>
      </c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</row>
    <row r="43" spans="1:35" x14ac:dyDescent="0.25">
      <c r="B43" s="16">
        <f>K11</f>
        <v>952</v>
      </c>
      <c r="C43" s="16">
        <f t="shared" si="14"/>
        <v>913</v>
      </c>
      <c r="D43" s="16">
        <f t="shared" si="14"/>
        <v>1041</v>
      </c>
      <c r="E43" s="16">
        <f t="shared" si="9"/>
        <v>1036</v>
      </c>
      <c r="F43" s="26">
        <f t="shared" si="10"/>
        <v>1014</v>
      </c>
      <c r="G43" s="26">
        <f t="shared" si="10"/>
        <v>1033</v>
      </c>
      <c r="H43" s="26">
        <f t="shared" si="10"/>
        <v>1182</v>
      </c>
      <c r="I43" s="26">
        <f t="shared" si="10"/>
        <v>1187</v>
      </c>
      <c r="J43" s="26">
        <f t="shared" si="10"/>
        <v>1083</v>
      </c>
      <c r="K43" s="26">
        <f t="shared" si="10"/>
        <v>1089</v>
      </c>
      <c r="L43" s="26">
        <f t="shared" si="10"/>
        <v>1128</v>
      </c>
      <c r="M43" s="26">
        <f t="shared" si="10"/>
        <v>1056</v>
      </c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</row>
    <row r="44" spans="1:35" x14ac:dyDescent="0.25">
      <c r="A44">
        <v>2016</v>
      </c>
      <c r="B44" s="16">
        <f>K12</f>
        <v>924</v>
      </c>
      <c r="C44" s="16">
        <f t="shared" si="14"/>
        <v>1002</v>
      </c>
      <c r="D44" s="16">
        <f t="shared" si="14"/>
        <v>1082</v>
      </c>
      <c r="E44" s="16">
        <f t="shared" si="9"/>
        <v>1056</v>
      </c>
      <c r="F44" s="26">
        <f t="shared" si="10"/>
        <v>1022</v>
      </c>
      <c r="G44" s="26">
        <f t="shared" si="10"/>
        <v>273</v>
      </c>
      <c r="H44" s="26">
        <f t="shared" si="10"/>
        <v>1261</v>
      </c>
      <c r="I44" s="26">
        <f t="shared" si="10"/>
        <v>1135</v>
      </c>
      <c r="J44" s="26">
        <f t="shared" si="10"/>
        <v>1053</v>
      </c>
      <c r="K44" s="26">
        <f t="shared" si="10"/>
        <v>1140</v>
      </c>
      <c r="L44" s="26">
        <f t="shared" si="10"/>
        <v>1012</v>
      </c>
      <c r="M44" s="26">
        <f t="shared" si="10"/>
        <v>978</v>
      </c>
      <c r="X44" s="30"/>
      <c r="Y44" s="30"/>
      <c r="Z44" s="30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x14ac:dyDescent="0.25">
      <c r="A45">
        <v>2017</v>
      </c>
      <c r="B45" s="16">
        <f>K13</f>
        <v>926</v>
      </c>
      <c r="C45" s="16">
        <f t="shared" si="14"/>
        <v>855</v>
      </c>
      <c r="D45" s="16">
        <f>M13</f>
        <v>1059</v>
      </c>
      <c r="E45" s="16">
        <f t="shared" si="9"/>
        <v>1015</v>
      </c>
      <c r="F45" s="26">
        <f t="shared" si="10"/>
        <v>1018</v>
      </c>
      <c r="G45" s="26">
        <f t="shared" si="10"/>
        <v>1061</v>
      </c>
      <c r="H45" s="26">
        <f t="shared" si="10"/>
        <v>1135</v>
      </c>
      <c r="I45" s="26">
        <f t="shared" ref="I45" si="15">F14</f>
        <v>1105</v>
      </c>
      <c r="J45" s="26">
        <f t="shared" ref="J45" si="16">G14</f>
        <v>999</v>
      </c>
      <c r="K45" s="26">
        <f t="shared" ref="K45" si="17">H14</f>
        <v>1144</v>
      </c>
      <c r="L45" s="26">
        <f t="shared" ref="L45" si="18">I14</f>
        <v>1268</v>
      </c>
      <c r="M45" s="26">
        <f t="shared" ref="M45" si="19">J14</f>
        <v>1105</v>
      </c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x14ac:dyDescent="0.25">
      <c r="B46" s="16" t="str">
        <f>K15</f>
        <v>January</v>
      </c>
      <c r="C46" s="16" t="str">
        <f>L15</f>
        <v>February</v>
      </c>
      <c r="D46" s="16" t="str">
        <f>M15</f>
        <v>March</v>
      </c>
      <c r="E46" s="16" t="str">
        <f t="shared" si="9"/>
        <v>April</v>
      </c>
      <c r="F46" t="str">
        <f t="shared" si="10"/>
        <v>May</v>
      </c>
      <c r="G46" t="str">
        <f t="shared" si="10"/>
        <v>June</v>
      </c>
      <c r="H46" t="str">
        <f t="shared" si="10"/>
        <v>July</v>
      </c>
      <c r="I46" t="str">
        <f t="shared" si="10"/>
        <v>August</v>
      </c>
      <c r="J46" t="str">
        <f t="shared" si="10"/>
        <v>September</v>
      </c>
      <c r="K46" t="str">
        <f t="shared" si="10"/>
        <v>October</v>
      </c>
      <c r="L46" t="str">
        <f t="shared" si="10"/>
        <v>November</v>
      </c>
      <c r="M46" t="str">
        <f t="shared" si="10"/>
        <v>December</v>
      </c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x14ac:dyDescent="0.25">
      <c r="A47">
        <v>2012</v>
      </c>
      <c r="E47" s="16">
        <f t="shared" si="9"/>
        <v>1523</v>
      </c>
      <c r="F47" s="26">
        <f t="shared" si="10"/>
        <v>1878</v>
      </c>
      <c r="G47" s="26">
        <f t="shared" si="10"/>
        <v>1537</v>
      </c>
      <c r="H47" s="26">
        <f t="shared" si="10"/>
        <v>1797</v>
      </c>
      <c r="I47" s="26">
        <f t="shared" si="10"/>
        <v>1589</v>
      </c>
      <c r="J47" s="26">
        <f t="shared" si="10"/>
        <v>1777</v>
      </c>
      <c r="K47" s="26">
        <f t="shared" si="10"/>
        <v>2031</v>
      </c>
      <c r="L47" s="26">
        <f t="shared" si="10"/>
        <v>1971</v>
      </c>
      <c r="M47" s="26">
        <f t="shared" si="10"/>
        <v>1635</v>
      </c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x14ac:dyDescent="0.25">
      <c r="A48">
        <v>2013</v>
      </c>
      <c r="B48" s="16">
        <f t="shared" ref="B48:D52" si="20">K16</f>
        <v>1749</v>
      </c>
      <c r="C48" s="16">
        <f t="shared" si="20"/>
        <v>1904</v>
      </c>
      <c r="D48" s="16">
        <f t="shared" si="20"/>
        <v>1911</v>
      </c>
      <c r="E48" s="16">
        <f t="shared" si="9"/>
        <v>1988</v>
      </c>
      <c r="F48" s="26">
        <f t="shared" ref="F48:M50" si="21">C17</f>
        <v>1921</v>
      </c>
      <c r="G48" s="26">
        <f t="shared" si="21"/>
        <v>1772</v>
      </c>
      <c r="H48" s="26">
        <f t="shared" si="21"/>
        <v>2156</v>
      </c>
      <c r="I48" s="26">
        <f t="shared" si="21"/>
        <v>1988</v>
      </c>
      <c r="J48" s="26">
        <f t="shared" si="21"/>
        <v>1775</v>
      </c>
      <c r="K48" s="26">
        <f t="shared" si="21"/>
        <v>2259</v>
      </c>
      <c r="L48" s="26">
        <f t="shared" si="21"/>
        <v>1945</v>
      </c>
      <c r="M48" s="26">
        <f t="shared" si="21"/>
        <v>1910</v>
      </c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7" x14ac:dyDescent="0.25">
      <c r="A49">
        <v>2014</v>
      </c>
      <c r="B49" s="16">
        <f t="shared" si="20"/>
        <v>1839</v>
      </c>
      <c r="C49" s="16">
        <f t="shared" si="20"/>
        <v>1845</v>
      </c>
      <c r="D49" s="16">
        <f t="shared" si="20"/>
        <v>2016</v>
      </c>
      <c r="E49" s="16">
        <f t="shared" si="9"/>
        <v>2382</v>
      </c>
      <c r="F49" s="26">
        <f t="shared" si="21"/>
        <v>2359</v>
      </c>
      <c r="G49" s="26">
        <f t="shared" si="21"/>
        <v>2145</v>
      </c>
      <c r="H49" s="26">
        <f t="shared" si="21"/>
        <v>2483</v>
      </c>
      <c r="I49" s="26">
        <f t="shared" si="21"/>
        <v>2472</v>
      </c>
      <c r="J49" s="26">
        <f t="shared" si="21"/>
        <v>2344</v>
      </c>
      <c r="K49" s="26">
        <f t="shared" si="21"/>
        <v>2449</v>
      </c>
      <c r="L49" s="26">
        <f t="shared" si="21"/>
        <v>2373</v>
      </c>
      <c r="M49" s="26">
        <f t="shared" si="21"/>
        <v>2121</v>
      </c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7" x14ac:dyDescent="0.25">
      <c r="A50">
        <v>2015</v>
      </c>
      <c r="B50" s="16">
        <f t="shared" si="20"/>
        <v>1909</v>
      </c>
      <c r="C50" s="16">
        <f t="shared" si="20"/>
        <v>1847</v>
      </c>
      <c r="D50" s="16">
        <f t="shared" si="20"/>
        <v>2093</v>
      </c>
      <c r="E50" s="16">
        <f t="shared" si="9"/>
        <v>2192</v>
      </c>
      <c r="F50" s="26">
        <f t="shared" si="21"/>
        <v>2062</v>
      </c>
      <c r="G50" s="26">
        <f t="shared" si="21"/>
        <v>2104</v>
      </c>
      <c r="H50" s="26">
        <f t="shared" si="21"/>
        <v>2389</v>
      </c>
      <c r="I50" s="26">
        <f t="shared" si="21"/>
        <v>2402</v>
      </c>
      <c r="J50" s="26">
        <f t="shared" si="21"/>
        <v>2194</v>
      </c>
      <c r="K50" s="26">
        <f t="shared" si="21"/>
        <v>2247</v>
      </c>
      <c r="L50" s="26">
        <f t="shared" si="21"/>
        <v>2269</v>
      </c>
      <c r="M50" s="26">
        <f t="shared" si="21"/>
        <v>2154</v>
      </c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</row>
    <row r="51" spans="1:37" x14ac:dyDescent="0.25">
      <c r="A51">
        <v>2016</v>
      </c>
      <c r="B51" s="16">
        <f t="shared" si="20"/>
        <v>1872</v>
      </c>
      <c r="C51" s="16">
        <f t="shared" si="20"/>
        <v>2081</v>
      </c>
      <c r="D51" s="16">
        <f t="shared" si="20"/>
        <v>2192</v>
      </c>
      <c r="E51" s="16">
        <f t="shared" ref="E51:M52" si="22">B20</f>
        <v>2154</v>
      </c>
      <c r="F51" s="26">
        <f t="shared" si="22"/>
        <v>2098</v>
      </c>
      <c r="G51" s="26">
        <f t="shared" si="22"/>
        <v>532</v>
      </c>
      <c r="H51" s="26">
        <f t="shared" si="22"/>
        <v>2560</v>
      </c>
      <c r="I51" s="26">
        <f t="shared" si="22"/>
        <v>2318</v>
      </c>
      <c r="J51" s="26">
        <f t="shared" si="22"/>
        <v>2158</v>
      </c>
      <c r="K51" s="26">
        <f t="shared" si="22"/>
        <v>2331</v>
      </c>
      <c r="L51" s="26">
        <f t="shared" si="22"/>
        <v>2063</v>
      </c>
      <c r="M51" s="26">
        <f t="shared" si="22"/>
        <v>2010</v>
      </c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</row>
    <row r="52" spans="1:37" x14ac:dyDescent="0.25">
      <c r="A52">
        <v>2017</v>
      </c>
      <c r="B52" s="16">
        <f t="shared" si="20"/>
        <v>1886</v>
      </c>
      <c r="C52" s="16">
        <f t="shared" si="20"/>
        <v>1736</v>
      </c>
      <c r="D52" s="16">
        <f t="shared" si="20"/>
        <v>2141</v>
      </c>
      <c r="E52" s="16">
        <f t="shared" si="22"/>
        <v>2062</v>
      </c>
      <c r="F52" s="26">
        <f t="shared" si="22"/>
        <v>2068</v>
      </c>
      <c r="G52" s="26">
        <f t="shared" si="22"/>
        <v>2144</v>
      </c>
      <c r="H52" s="26">
        <f t="shared" si="22"/>
        <v>2298</v>
      </c>
      <c r="I52" s="26">
        <f t="shared" ref="I52" si="23">F21</f>
        <v>2305</v>
      </c>
      <c r="J52" s="26">
        <f t="shared" ref="J52" si="24">G21</f>
        <v>2034</v>
      </c>
      <c r="K52" s="26">
        <f t="shared" ref="K52" si="25">H21</f>
        <v>2325</v>
      </c>
      <c r="L52" s="26">
        <f t="shared" ref="L52" si="26">I21</f>
        <v>2584</v>
      </c>
      <c r="M52" s="26">
        <f t="shared" ref="M52" si="27">J21</f>
        <v>2195</v>
      </c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</row>
    <row r="53" spans="1:37" x14ac:dyDescent="0.25"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</row>
    <row r="54" spans="1:37" x14ac:dyDescent="0.25"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</row>
    <row r="55" spans="1:37" x14ac:dyDescent="0.25">
      <c r="A55" s="6" t="s">
        <v>44</v>
      </c>
      <c r="B55" s="6"/>
      <c r="C55" s="6">
        <v>0</v>
      </c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>
        <v>6</v>
      </c>
      <c r="J55" s="6">
        <v>7</v>
      </c>
      <c r="K55" s="6">
        <v>8</v>
      </c>
      <c r="L55" s="6">
        <v>9</v>
      </c>
      <c r="M55" s="6">
        <v>10</v>
      </c>
      <c r="N55" s="6">
        <v>11</v>
      </c>
      <c r="O55" s="6">
        <v>12</v>
      </c>
      <c r="P55" s="6">
        <v>13</v>
      </c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</row>
    <row r="56" spans="1:37" x14ac:dyDescent="0.25">
      <c r="A56" s="6" t="s">
        <v>45</v>
      </c>
      <c r="B56">
        <f>AVERAGE(B58:B129)</f>
        <v>1011.2173913043479</v>
      </c>
      <c r="C56" s="28">
        <f>1/COUNT($B58:$B129)*SUM(C58:C129)</f>
        <v>30247.213610586012</v>
      </c>
      <c r="D56" s="28">
        <f t="shared" ref="D56:P56" si="28">1/COUNT($B58:$B129)*SUM(D58:D129)</f>
        <v>12663.442289252347</v>
      </c>
      <c r="E56" s="28">
        <f t="shared" si="28"/>
        <v>10894.578340319445</v>
      </c>
      <c r="F56" s="28">
        <f t="shared" si="28"/>
        <v>11484.634366181748</v>
      </c>
      <c r="G56" s="28">
        <f t="shared" si="28"/>
        <v>8405.8693460453123</v>
      </c>
      <c r="H56" s="28">
        <f t="shared" si="28"/>
        <v>10407.973261006546</v>
      </c>
      <c r="I56" s="28">
        <f t="shared" si="28"/>
        <v>7088.1981589545494</v>
      </c>
      <c r="J56" s="28">
        <f t="shared" si="28"/>
        <v>6747.3379907399785</v>
      </c>
      <c r="K56" s="28">
        <f t="shared" si="28"/>
        <v>8762.3902358839478</v>
      </c>
      <c r="L56" s="28">
        <f t="shared" si="28"/>
        <v>6516.2811703788939</v>
      </c>
      <c r="M56" s="28">
        <f t="shared" si="28"/>
        <v>5055.8576751321862</v>
      </c>
      <c r="N56" s="28">
        <f t="shared" si="28"/>
        <v>6587.1638585244245</v>
      </c>
      <c r="O56" s="28">
        <f t="shared" si="28"/>
        <v>8760.7498150735555</v>
      </c>
      <c r="P56" s="28">
        <f t="shared" si="28"/>
        <v>5778.4996027506113</v>
      </c>
      <c r="X56" s="26"/>
      <c r="Y56" s="30"/>
      <c r="Z56" s="30"/>
      <c r="AA56" s="30"/>
      <c r="AB56" s="30"/>
      <c r="AC56" s="30"/>
      <c r="AD56" s="30"/>
      <c r="AE56" s="30"/>
      <c r="AF56" s="30"/>
      <c r="AG56" s="30"/>
      <c r="AH56" s="30"/>
    </row>
    <row r="57" spans="1:37" x14ac:dyDescent="0.25">
      <c r="A57" s="6" t="s">
        <v>46</v>
      </c>
      <c r="C57" s="29">
        <f t="shared" ref="C57:P57" si="29">C56/$C$56</f>
        <v>1</v>
      </c>
      <c r="D57" s="29">
        <f t="shared" si="29"/>
        <v>0.41866475544776649</v>
      </c>
      <c r="E57" s="29">
        <f t="shared" si="29"/>
        <v>0.36018452742723145</v>
      </c>
      <c r="F57" s="29">
        <f t="shared" si="29"/>
        <v>0.37969230865491427</v>
      </c>
      <c r="G57" s="29">
        <f t="shared" si="29"/>
        <v>0.27790557683314671</v>
      </c>
      <c r="H57" s="29">
        <f t="shared" si="29"/>
        <v>0.34409692724105773</v>
      </c>
      <c r="I57" s="29">
        <f t="shared" si="29"/>
        <v>0.23434218603441212</v>
      </c>
      <c r="J57" s="29">
        <f t="shared" si="29"/>
        <v>0.22307304327624164</v>
      </c>
      <c r="K57" s="29">
        <f t="shared" si="29"/>
        <v>0.28969247708877421</v>
      </c>
      <c r="L57" s="29">
        <f t="shared" si="29"/>
        <v>0.21543409764191654</v>
      </c>
      <c r="M57" s="29">
        <f t="shared" si="29"/>
        <v>0.16715118755146166</v>
      </c>
      <c r="N57" s="29">
        <f t="shared" si="29"/>
        <v>0.217777542861635</v>
      </c>
      <c r="O57" s="29">
        <f t="shared" si="29"/>
        <v>0.28963824330606908</v>
      </c>
      <c r="P57" s="29">
        <f t="shared" si="29"/>
        <v>0.19104237756063039</v>
      </c>
      <c r="X57" s="26"/>
      <c r="Y57" s="30"/>
      <c r="Z57" s="30"/>
      <c r="AA57" s="30"/>
      <c r="AB57" s="30"/>
      <c r="AC57" s="30"/>
      <c r="AD57" s="26"/>
      <c r="AE57" s="26"/>
      <c r="AF57" s="26"/>
      <c r="AG57" s="26"/>
      <c r="AH57" s="26"/>
      <c r="AI57" s="26"/>
      <c r="AJ57" s="26"/>
      <c r="AK57" s="26"/>
    </row>
    <row r="58" spans="1:37" x14ac:dyDescent="0.25">
      <c r="A58" s="6" t="s">
        <v>9</v>
      </c>
      <c r="D58" s="28"/>
      <c r="E58" s="28"/>
      <c r="F58" s="28"/>
      <c r="G58" s="28"/>
      <c r="H58" s="28"/>
      <c r="I58" s="28"/>
      <c r="J58" s="28"/>
      <c r="K58" s="28"/>
      <c r="X58" s="26"/>
      <c r="Y58" s="30"/>
      <c r="Z58" s="30"/>
      <c r="AA58" s="30"/>
      <c r="AB58" s="30"/>
      <c r="AC58" s="30"/>
      <c r="AD58" s="26"/>
      <c r="AE58" s="26"/>
      <c r="AF58" s="26"/>
      <c r="AG58" s="26"/>
      <c r="AH58" s="26"/>
      <c r="AI58" s="26"/>
      <c r="AJ58" s="26"/>
      <c r="AK58" s="26"/>
    </row>
    <row r="59" spans="1:37" x14ac:dyDescent="0.25">
      <c r="A59" t="s">
        <v>10</v>
      </c>
      <c r="X59" s="26"/>
      <c r="Y59" s="30"/>
      <c r="Z59" s="30"/>
      <c r="AA59" s="30"/>
      <c r="AB59" s="30"/>
      <c r="AC59" s="30"/>
      <c r="AD59" s="26"/>
      <c r="AE59" s="26"/>
      <c r="AF59" s="26"/>
      <c r="AG59" s="26"/>
      <c r="AH59" s="26"/>
      <c r="AI59" s="26"/>
      <c r="AJ59" s="26"/>
      <c r="AK59" s="26"/>
    </row>
    <row r="60" spans="1:37" x14ac:dyDescent="0.25">
      <c r="A60" t="s">
        <v>11</v>
      </c>
      <c r="X60" s="26"/>
      <c r="Y60" s="30"/>
      <c r="Z60" s="30"/>
      <c r="AA60" s="30"/>
      <c r="AB60" s="30"/>
      <c r="AC60" s="30"/>
      <c r="AD60" s="26"/>
      <c r="AE60" s="26"/>
      <c r="AF60" s="26"/>
      <c r="AG60" s="26"/>
      <c r="AH60" s="26"/>
      <c r="AI60" s="26"/>
      <c r="AJ60" s="26"/>
      <c r="AK60" s="26"/>
    </row>
    <row r="61" spans="1:37" x14ac:dyDescent="0.25">
      <c r="A61" t="s">
        <v>0</v>
      </c>
      <c r="B61" s="16">
        <v>816</v>
      </c>
      <c r="C61" s="28">
        <f>($B61-$B$56)*($B61-$B$56)</f>
        <v>38109.829867674875</v>
      </c>
      <c r="X61" s="26"/>
      <c r="Y61" s="30"/>
      <c r="Z61" s="30"/>
      <c r="AA61" s="30"/>
      <c r="AB61" s="30"/>
      <c r="AC61" s="30"/>
      <c r="AD61" s="26"/>
      <c r="AE61" s="26"/>
      <c r="AF61" s="26"/>
      <c r="AG61" s="26"/>
      <c r="AH61" s="26"/>
      <c r="AI61" s="26"/>
      <c r="AJ61" s="26"/>
      <c r="AK61" s="26"/>
    </row>
    <row r="62" spans="1:37" x14ac:dyDescent="0.25">
      <c r="A62" t="s">
        <v>1</v>
      </c>
      <c r="B62" s="26">
        <v>824</v>
      </c>
      <c r="C62" s="28">
        <f t="shared" ref="C62:P128" si="30">($B62-$B$56)*($B62-$B$56)</f>
        <v>35050.351606805307</v>
      </c>
      <c r="D62" s="28">
        <f>($B62-$B$56)*($B61-$B$56)</f>
        <v>36548.090737240091</v>
      </c>
      <c r="E62" s="28"/>
      <c r="F62" s="28"/>
      <c r="G62" s="28"/>
      <c r="H62" s="28"/>
      <c r="I62" s="28"/>
      <c r="J62" s="28"/>
      <c r="K62" s="28"/>
      <c r="X62" s="26"/>
      <c r="Y62" s="30"/>
      <c r="Z62" s="30"/>
      <c r="AA62" s="30"/>
      <c r="AB62" s="30"/>
      <c r="AC62" s="30"/>
      <c r="AD62" s="26"/>
      <c r="AE62" s="26"/>
      <c r="AF62" s="26"/>
      <c r="AG62" s="26"/>
      <c r="AH62" s="26"/>
      <c r="AI62" s="26"/>
      <c r="AJ62" s="26"/>
      <c r="AK62" s="26"/>
    </row>
    <row r="63" spans="1:37" x14ac:dyDescent="0.25">
      <c r="A63" t="s">
        <v>2</v>
      </c>
      <c r="B63" s="26">
        <v>900</v>
      </c>
      <c r="C63" s="28">
        <f t="shared" si="30"/>
        <v>12369.308128544433</v>
      </c>
      <c r="D63" s="28">
        <f t="shared" ref="D63:D126" si="31">($B63-$B$56)*($B62-$B$56)</f>
        <v>20821.829867674871</v>
      </c>
      <c r="E63" s="28">
        <f>($B63-$B$56)*($B61-$B$56)</f>
        <v>21711.568998109655</v>
      </c>
      <c r="F63" s="28"/>
      <c r="G63" s="28"/>
      <c r="H63" s="28"/>
      <c r="I63" s="28"/>
      <c r="J63" s="28"/>
      <c r="K63" s="28"/>
      <c r="X63" s="26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7" x14ac:dyDescent="0.25">
      <c r="A64" t="s">
        <v>3</v>
      </c>
      <c r="B64" s="26">
        <v>793</v>
      </c>
      <c r="C64" s="28">
        <f t="shared" si="30"/>
        <v>47618.829867674875</v>
      </c>
      <c r="D64" s="28">
        <f t="shared" si="31"/>
        <v>24269.568998109655</v>
      </c>
      <c r="E64" s="28">
        <f t="shared" ref="E64:E126" si="32">($B64-$B$56)*($B62-$B$56)</f>
        <v>40854.090737240091</v>
      </c>
      <c r="F64" s="28">
        <f>($B64-$B$56)*($B61-$B$56)</f>
        <v>42599.829867674875</v>
      </c>
      <c r="G64" s="28"/>
      <c r="H64" s="28"/>
      <c r="I64" s="28"/>
      <c r="J64" s="28"/>
      <c r="K64" s="28"/>
      <c r="X64" s="26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1:38" x14ac:dyDescent="0.25">
      <c r="A65" t="s">
        <v>4</v>
      </c>
      <c r="B65" s="26">
        <v>881</v>
      </c>
      <c r="C65" s="28">
        <f t="shared" si="30"/>
        <v>16956.568998109651</v>
      </c>
      <c r="D65" s="28">
        <f t="shared" si="31"/>
        <v>28415.699432892266</v>
      </c>
      <c r="E65" s="28">
        <f t="shared" si="32"/>
        <v>14482.438563327043</v>
      </c>
      <c r="F65" s="28">
        <f t="shared" ref="F65:F126" si="33">($B65-$B$56)*($B62-$B$56)</f>
        <v>24378.960302457483</v>
      </c>
      <c r="G65" s="28">
        <f>($B65-$B$56)*($B61-$B$56)</f>
        <v>25420.699432892263</v>
      </c>
      <c r="H65" s="28"/>
      <c r="I65" s="28"/>
      <c r="J65" s="28"/>
      <c r="K65" s="28"/>
      <c r="X65" s="26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1:38" x14ac:dyDescent="0.25">
      <c r="A66" t="s">
        <v>5</v>
      </c>
      <c r="B66" s="26">
        <v>789</v>
      </c>
      <c r="C66" s="28">
        <f t="shared" si="30"/>
        <v>49380.568998109658</v>
      </c>
      <c r="D66" s="28">
        <f t="shared" si="31"/>
        <v>28936.568998109655</v>
      </c>
      <c r="E66" s="28">
        <f t="shared" si="32"/>
        <v>48491.699432892266</v>
      </c>
      <c r="F66" s="28">
        <f t="shared" si="33"/>
        <v>24714.438563327047</v>
      </c>
      <c r="G66" s="28">
        <f t="shared" ref="G66:G126" si="34">($B66-$B$56)*($B62-$B$56)</f>
        <v>41602.960302457483</v>
      </c>
      <c r="H66" s="28">
        <f>($B66-$B$56)*($B61-$B$56)</f>
        <v>43380.699432892266</v>
      </c>
      <c r="I66" s="28"/>
      <c r="J66" s="28"/>
      <c r="K66" s="28"/>
      <c r="X66" s="26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1:38" x14ac:dyDescent="0.25">
      <c r="A67" t="s">
        <v>6</v>
      </c>
      <c r="B67" s="26">
        <v>911</v>
      </c>
      <c r="C67" s="28">
        <f t="shared" si="30"/>
        <v>10043.525519848779</v>
      </c>
      <c r="D67" s="28">
        <f t="shared" si="31"/>
        <v>22270.047258979219</v>
      </c>
      <c r="E67" s="28">
        <f t="shared" si="32"/>
        <v>13050.047258979217</v>
      </c>
      <c r="F67" s="28">
        <f t="shared" si="33"/>
        <v>21869.177693761831</v>
      </c>
      <c r="G67" s="28">
        <f t="shared" si="34"/>
        <v>11145.916824196607</v>
      </c>
      <c r="H67" s="28">
        <f t="shared" ref="H67:H126" si="35">($B67-$B$56)*($B62-$B$56)</f>
        <v>18762.438563327047</v>
      </c>
      <c r="I67" s="28">
        <f>($B67-$B$56)*($B61-$B$56)</f>
        <v>19564.177693761827</v>
      </c>
      <c r="J67" s="28"/>
      <c r="K67" s="28"/>
      <c r="X67" s="26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1:38" x14ac:dyDescent="0.25">
      <c r="A68" t="s">
        <v>7</v>
      </c>
      <c r="B68" s="26">
        <v>891</v>
      </c>
      <c r="C68" s="28">
        <f t="shared" si="30"/>
        <v>14452.221172022695</v>
      </c>
      <c r="D68" s="28">
        <f t="shared" si="31"/>
        <v>12047.873345935737</v>
      </c>
      <c r="E68" s="28">
        <f t="shared" si="32"/>
        <v>26714.395085066179</v>
      </c>
      <c r="F68" s="28">
        <f t="shared" si="33"/>
        <v>15654.395085066173</v>
      </c>
      <c r="G68" s="28">
        <f t="shared" si="34"/>
        <v>26233.525519848787</v>
      </c>
      <c r="H68" s="28">
        <f t="shared" si="35"/>
        <v>13370.264650283565</v>
      </c>
      <c r="I68" s="28">
        <f t="shared" ref="I68:I126" si="36">($B68-$B$56)*($B62-$B$56)</f>
        <v>22506.786389414003</v>
      </c>
      <c r="J68" s="28">
        <f>($B68-$B$56)*($B61-$B$56)</f>
        <v>23468.525519848787</v>
      </c>
      <c r="K68" s="28"/>
      <c r="X68" s="26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1:38" x14ac:dyDescent="0.25">
      <c r="A69" t="s">
        <v>8</v>
      </c>
      <c r="B69" s="26">
        <v>701</v>
      </c>
      <c r="C69" s="28">
        <f t="shared" si="30"/>
        <v>96234.829867674882</v>
      </c>
      <c r="D69" s="28">
        <f t="shared" si="31"/>
        <v>37293.525519848794</v>
      </c>
      <c r="E69" s="28">
        <f t="shared" si="32"/>
        <v>31089.177693761834</v>
      </c>
      <c r="F69" s="28">
        <f t="shared" si="33"/>
        <v>68935.699432892274</v>
      </c>
      <c r="G69" s="28">
        <f t="shared" si="34"/>
        <v>40395.699432892266</v>
      </c>
      <c r="H69" s="28">
        <f t="shared" si="35"/>
        <v>67694.829867674882</v>
      </c>
      <c r="I69" s="28">
        <f t="shared" si="36"/>
        <v>34501.568998109658</v>
      </c>
      <c r="J69" s="28">
        <f t="shared" ref="J69:J126" si="37">($B69-$B$56)*($B62-$B$56)</f>
        <v>58078.090737240098</v>
      </c>
      <c r="K69" s="28">
        <f>($B69-$B$56)*($B61-$B$56)</f>
        <v>60559.829867674882</v>
      </c>
      <c r="X69" s="26"/>
      <c r="Y69" s="30"/>
      <c r="Z69" s="30"/>
      <c r="AA69" s="30"/>
      <c r="AB69" s="30"/>
      <c r="AC69" s="26"/>
      <c r="AD69" s="30"/>
      <c r="AE69" s="30"/>
      <c r="AF69" s="30"/>
      <c r="AG69" s="30"/>
      <c r="AH69" s="30"/>
    </row>
    <row r="70" spans="1:38" x14ac:dyDescent="0.25">
      <c r="A70" s="6" t="s">
        <v>9</v>
      </c>
      <c r="B70" s="16">
        <v>796</v>
      </c>
      <c r="C70" s="28">
        <f t="shared" si="30"/>
        <v>46318.525519848794</v>
      </c>
      <c r="D70" s="28">
        <f t="shared" si="31"/>
        <v>66764.177693761842</v>
      </c>
      <c r="E70" s="28">
        <f t="shared" si="32"/>
        <v>25872.873345935743</v>
      </c>
      <c r="F70" s="28">
        <f t="shared" si="33"/>
        <v>21568.525519848787</v>
      </c>
      <c r="G70" s="28">
        <f t="shared" si="34"/>
        <v>47825.047258979226</v>
      </c>
      <c r="H70" s="28">
        <f t="shared" si="35"/>
        <v>28025.047258979223</v>
      </c>
      <c r="I70" s="28">
        <f t="shared" si="36"/>
        <v>46964.177693761834</v>
      </c>
      <c r="J70" s="28">
        <f t="shared" si="37"/>
        <v>23935.916824196611</v>
      </c>
      <c r="K70" s="28">
        <f t="shared" ref="K70:K126" si="38">($B70-$B$56)*($B62-$B$56)</f>
        <v>40292.43856332705</v>
      </c>
      <c r="L70" s="28">
        <f>($B70-$B$56)*($B61-$B$56)</f>
        <v>42014.177693761834</v>
      </c>
      <c r="X70" s="26"/>
      <c r="Y70" s="30"/>
      <c r="Z70" s="30"/>
      <c r="AA70" s="30"/>
      <c r="AB70" s="30"/>
      <c r="AC70" s="26"/>
      <c r="AD70" s="30"/>
      <c r="AE70" s="30"/>
      <c r="AF70" s="30"/>
      <c r="AG70" s="30"/>
      <c r="AH70" s="30"/>
    </row>
    <row r="71" spans="1:38" x14ac:dyDescent="0.25">
      <c r="A71" t="s">
        <v>10</v>
      </c>
      <c r="B71" s="16">
        <v>866</v>
      </c>
      <c r="C71" s="28">
        <f t="shared" si="30"/>
        <v>21088.090737240087</v>
      </c>
      <c r="D71" s="28">
        <f t="shared" si="31"/>
        <v>31253.308128544439</v>
      </c>
      <c r="E71" s="28">
        <f t="shared" si="32"/>
        <v>45048.96030245749</v>
      </c>
      <c r="F71" s="28">
        <f t="shared" si="33"/>
        <v>17457.655954631391</v>
      </c>
      <c r="G71" s="28">
        <f t="shared" si="34"/>
        <v>14553.308128544435</v>
      </c>
      <c r="H71" s="28">
        <f t="shared" si="35"/>
        <v>32269.829867674875</v>
      </c>
      <c r="I71" s="28">
        <f t="shared" si="36"/>
        <v>18909.829867674871</v>
      </c>
      <c r="J71" s="28">
        <f t="shared" si="37"/>
        <v>31688.960302457483</v>
      </c>
      <c r="K71" s="28">
        <f t="shared" si="38"/>
        <v>16150.699432892261</v>
      </c>
      <c r="L71" s="28">
        <f t="shared" ref="L71:L126" si="39">($B71-$B$56)*($B62-$B$56)</f>
        <v>27187.221172022699</v>
      </c>
      <c r="M71" s="28">
        <f>($B71-$B$56)*($B61-$B$56)</f>
        <v>28348.960302457483</v>
      </c>
      <c r="N71" s="28"/>
      <c r="X71" s="26"/>
      <c r="Y71" s="30"/>
      <c r="Z71" s="30"/>
      <c r="AA71" s="30"/>
      <c r="AB71" s="30"/>
      <c r="AC71" s="26"/>
      <c r="AD71" s="30"/>
      <c r="AE71" s="30"/>
      <c r="AF71" s="30"/>
      <c r="AG71" s="30"/>
      <c r="AH71" s="30"/>
    </row>
    <row r="72" spans="1:38" x14ac:dyDescent="0.25">
      <c r="A72" t="s">
        <v>11</v>
      </c>
      <c r="B72" s="27">
        <v>847</v>
      </c>
      <c r="C72" s="28">
        <f t="shared" si="30"/>
        <v>26967.351606805307</v>
      </c>
      <c r="D72" s="28">
        <f t="shared" si="31"/>
        <v>23847.221172022699</v>
      </c>
      <c r="E72" s="28">
        <f t="shared" si="32"/>
        <v>35342.43856332705</v>
      </c>
      <c r="F72" s="28">
        <f t="shared" si="33"/>
        <v>50943.090737240098</v>
      </c>
      <c r="G72" s="28">
        <f t="shared" si="34"/>
        <v>19741.786389414003</v>
      </c>
      <c r="H72" s="28">
        <f t="shared" si="35"/>
        <v>16457.438563327043</v>
      </c>
      <c r="I72" s="28">
        <f t="shared" si="36"/>
        <v>36491.960302457483</v>
      </c>
      <c r="J72" s="28">
        <f t="shared" si="37"/>
        <v>21383.960302457479</v>
      </c>
      <c r="K72" s="28">
        <f t="shared" si="38"/>
        <v>35835.090737240091</v>
      </c>
      <c r="L72" s="28">
        <f t="shared" si="39"/>
        <v>18263.829867674871</v>
      </c>
      <c r="M72" s="28">
        <f t="shared" ref="M72:M126" si="40">($B72-$B$56)*($B62-$B$56)</f>
        <v>30744.35160680531</v>
      </c>
      <c r="N72" s="28">
        <f>($B72-$B$56)*($B61-$B$56)</f>
        <v>32058.090737240091</v>
      </c>
      <c r="X72" s="26"/>
      <c r="Y72" s="30"/>
      <c r="Z72" s="30"/>
      <c r="AA72" s="30"/>
      <c r="AB72" s="30"/>
      <c r="AC72" s="26"/>
      <c r="AD72" s="30"/>
      <c r="AE72" s="30"/>
      <c r="AF72" s="30"/>
      <c r="AG72" s="30"/>
      <c r="AH72" s="30"/>
    </row>
    <row r="73" spans="1:38" x14ac:dyDescent="0.25">
      <c r="A73" t="s">
        <v>0</v>
      </c>
      <c r="B73" s="16">
        <v>893</v>
      </c>
      <c r="C73" s="28">
        <f t="shared" si="30"/>
        <v>13975.351606805303</v>
      </c>
      <c r="D73" s="28">
        <f t="shared" si="31"/>
        <v>19413.351606805307</v>
      </c>
      <c r="E73" s="28">
        <f t="shared" si="32"/>
        <v>17167.221172022695</v>
      </c>
      <c r="F73" s="28">
        <f t="shared" si="33"/>
        <v>25442.438563327047</v>
      </c>
      <c r="G73" s="28">
        <f t="shared" si="34"/>
        <v>36673.090737240098</v>
      </c>
      <c r="H73" s="28">
        <f t="shared" si="35"/>
        <v>14211.786389413999</v>
      </c>
      <c r="I73" s="28">
        <f t="shared" si="36"/>
        <v>11847.438563327041</v>
      </c>
      <c r="J73" s="28">
        <f t="shared" si="37"/>
        <v>26269.960302457483</v>
      </c>
      <c r="K73" s="28">
        <f t="shared" si="38"/>
        <v>15393.960302457477</v>
      </c>
      <c r="L73" s="28">
        <f t="shared" si="39"/>
        <v>25797.090737240091</v>
      </c>
      <c r="M73" s="28">
        <f t="shared" si="40"/>
        <v>13147.829867674869</v>
      </c>
      <c r="N73" s="28">
        <f t="shared" ref="N73:N126" si="41">($B73-$B$56)*($B62-$B$56)</f>
        <v>22132.351606805307</v>
      </c>
      <c r="O73" s="28">
        <f>($B73-$B$56)*($B61-$B$56)</f>
        <v>23078.090737240091</v>
      </c>
      <c r="X73" s="26"/>
      <c r="Y73" s="30"/>
      <c r="Z73" s="30"/>
      <c r="AA73" s="30"/>
      <c r="AB73" s="30"/>
      <c r="AC73" s="26"/>
      <c r="AD73" s="30"/>
      <c r="AE73" s="30"/>
      <c r="AF73" s="30"/>
      <c r="AG73" s="30"/>
      <c r="AH73" s="30"/>
    </row>
    <row r="74" spans="1:38" x14ac:dyDescent="0.25">
      <c r="A74" t="s">
        <v>1</v>
      </c>
      <c r="B74" s="26">
        <v>851</v>
      </c>
      <c r="C74" s="28">
        <f t="shared" si="30"/>
        <v>25669.612476370523</v>
      </c>
      <c r="D74" s="28">
        <f t="shared" si="31"/>
        <v>18940.482041587915</v>
      </c>
      <c r="E74" s="28">
        <f t="shared" si="32"/>
        <v>26310.482041587915</v>
      </c>
      <c r="F74" s="28">
        <f t="shared" si="33"/>
        <v>23266.351606805307</v>
      </c>
      <c r="G74" s="28">
        <f t="shared" si="34"/>
        <v>34481.568998109658</v>
      </c>
      <c r="H74" s="28">
        <f t="shared" si="35"/>
        <v>49702.221172022706</v>
      </c>
      <c r="I74" s="28">
        <f t="shared" si="36"/>
        <v>19260.916824196611</v>
      </c>
      <c r="J74" s="28">
        <f t="shared" si="37"/>
        <v>16056.568998109653</v>
      </c>
      <c r="K74" s="28">
        <f t="shared" si="38"/>
        <v>35603.090737240091</v>
      </c>
      <c r="L74" s="28">
        <f t="shared" si="39"/>
        <v>20863.090737240087</v>
      </c>
      <c r="M74" s="28">
        <f t="shared" si="40"/>
        <v>34962.221172022699</v>
      </c>
      <c r="N74" s="28">
        <f t="shared" si="41"/>
        <v>17818.960302457479</v>
      </c>
      <c r="O74" s="28">
        <f t="shared" ref="O74:O126" si="42">($B74-$B$56)*($B62-$B$56)</f>
        <v>29995.482041587919</v>
      </c>
      <c r="P74" s="28">
        <f>($B74-$B$56)*($B61-$B$56)</f>
        <v>31277.221172022699</v>
      </c>
      <c r="X74" s="26"/>
      <c r="Y74" s="30"/>
      <c r="Z74" s="30"/>
      <c r="AA74" s="30"/>
      <c r="AB74" s="30"/>
      <c r="AC74" s="26"/>
      <c r="AD74" s="30"/>
      <c r="AE74" s="30"/>
      <c r="AF74" s="30"/>
      <c r="AG74" s="30"/>
      <c r="AH74" s="30"/>
    </row>
    <row r="75" spans="1:38" x14ac:dyDescent="0.25">
      <c r="A75" t="s">
        <v>2</v>
      </c>
      <c r="B75" s="26">
        <v>767</v>
      </c>
      <c r="C75" s="28">
        <f t="shared" si="30"/>
        <v>59642.13421550097</v>
      </c>
      <c r="D75" s="28">
        <f t="shared" si="31"/>
        <v>39127.873345935746</v>
      </c>
      <c r="E75" s="28">
        <f t="shared" si="32"/>
        <v>28870.742911153135</v>
      </c>
      <c r="F75" s="28">
        <f t="shared" si="33"/>
        <v>40104.742911153138</v>
      </c>
      <c r="G75" s="28">
        <f t="shared" si="34"/>
        <v>35464.61247637053</v>
      </c>
      <c r="H75" s="28">
        <f t="shared" si="35"/>
        <v>52559.829867674882</v>
      </c>
      <c r="I75" s="28">
        <f t="shared" si="36"/>
        <v>75760.482041587922</v>
      </c>
      <c r="J75" s="28">
        <f t="shared" si="37"/>
        <v>29359.177693761831</v>
      </c>
      <c r="K75" s="28">
        <f t="shared" si="38"/>
        <v>24474.829867674875</v>
      </c>
      <c r="L75" s="28">
        <f t="shared" si="39"/>
        <v>54269.351606805314</v>
      </c>
      <c r="M75" s="28">
        <f t="shared" si="40"/>
        <v>31801.35160680531</v>
      </c>
      <c r="N75" s="28">
        <f t="shared" si="41"/>
        <v>53292.482041587922</v>
      </c>
      <c r="O75" s="28">
        <f t="shared" si="42"/>
        <v>27161.221172022699</v>
      </c>
      <c r="P75" s="28">
        <f t="shared" ref="P75:P126" si="43">($B75-$B$56)*($B62-$B$56)</f>
        <v>45721.742911153138</v>
      </c>
      <c r="X75" s="26"/>
      <c r="Y75" s="30"/>
      <c r="Z75" s="30"/>
      <c r="AA75" s="30"/>
      <c r="AB75" s="30"/>
      <c r="AC75" s="26"/>
      <c r="AD75" s="30"/>
      <c r="AE75" s="30"/>
      <c r="AF75" s="30"/>
      <c r="AG75" s="30"/>
      <c r="AH75" s="30"/>
    </row>
    <row r="76" spans="1:38" x14ac:dyDescent="0.25">
      <c r="A76" t="s">
        <v>3</v>
      </c>
      <c r="B76" s="26">
        <v>975</v>
      </c>
      <c r="C76" s="28">
        <f t="shared" si="30"/>
        <v>1311.6994328922528</v>
      </c>
      <c r="D76" s="28">
        <f t="shared" si="31"/>
        <v>8844.916824196609</v>
      </c>
      <c r="E76" s="28">
        <f t="shared" si="32"/>
        <v>5802.6559546313883</v>
      </c>
      <c r="F76" s="28">
        <f t="shared" si="33"/>
        <v>4281.5255198487785</v>
      </c>
      <c r="G76" s="28">
        <f t="shared" si="34"/>
        <v>5947.5255198487803</v>
      </c>
      <c r="H76" s="28">
        <f t="shared" si="35"/>
        <v>5259.3950850661704</v>
      </c>
      <c r="I76" s="28">
        <f t="shared" si="36"/>
        <v>7794.612476370522</v>
      </c>
      <c r="J76" s="28">
        <f t="shared" si="37"/>
        <v>11235.264650283569</v>
      </c>
      <c r="K76" s="28">
        <f t="shared" si="38"/>
        <v>4353.9603024574735</v>
      </c>
      <c r="L76" s="28">
        <f t="shared" si="39"/>
        <v>3629.6124763705166</v>
      </c>
      <c r="M76" s="28">
        <f t="shared" si="40"/>
        <v>8048.134215500957</v>
      </c>
      <c r="N76" s="28">
        <f t="shared" si="41"/>
        <v>4716.1342155009525</v>
      </c>
      <c r="O76" s="28">
        <f t="shared" si="42"/>
        <v>7903.2646502835651</v>
      </c>
      <c r="P76" s="28">
        <f t="shared" si="43"/>
        <v>4028.003780718343</v>
      </c>
      <c r="X76" s="26"/>
      <c r="Y76" s="30"/>
      <c r="Z76" s="30"/>
      <c r="AA76" s="30"/>
      <c r="AB76" s="30"/>
      <c r="AC76" s="26"/>
      <c r="AD76" s="30"/>
      <c r="AE76" s="30"/>
      <c r="AF76" s="30"/>
      <c r="AG76" s="30"/>
      <c r="AH76" s="30"/>
    </row>
    <row r="77" spans="1:38" x14ac:dyDescent="0.25">
      <c r="A77" t="s">
        <v>4</v>
      </c>
      <c r="B77" s="26">
        <v>902</v>
      </c>
      <c r="C77" s="28">
        <f t="shared" si="30"/>
        <v>11928.438563327041</v>
      </c>
      <c r="D77" s="28">
        <f t="shared" si="31"/>
        <v>3955.5689981096475</v>
      </c>
      <c r="E77" s="28">
        <f t="shared" si="32"/>
        <v>26672.786389414003</v>
      </c>
      <c r="F77" s="28">
        <f t="shared" si="33"/>
        <v>17498.525519848783</v>
      </c>
      <c r="G77" s="28">
        <f t="shared" si="34"/>
        <v>12911.395085066173</v>
      </c>
      <c r="H77" s="28">
        <f t="shared" si="35"/>
        <v>17935.395085066175</v>
      </c>
      <c r="I77" s="28">
        <f t="shared" si="36"/>
        <v>15860.264650283565</v>
      </c>
      <c r="J77" s="28">
        <f t="shared" si="37"/>
        <v>23505.482041587915</v>
      </c>
      <c r="K77" s="28">
        <f t="shared" si="38"/>
        <v>33881.134215500962</v>
      </c>
      <c r="L77" s="28">
        <f t="shared" si="39"/>
        <v>13129.829867674869</v>
      </c>
      <c r="M77" s="28">
        <f t="shared" si="40"/>
        <v>10945.482041587911</v>
      </c>
      <c r="N77" s="28">
        <f t="shared" si="41"/>
        <v>24270.003780718351</v>
      </c>
      <c r="O77" s="28">
        <f t="shared" si="42"/>
        <v>14222.003780718347</v>
      </c>
      <c r="P77" s="28">
        <f t="shared" si="43"/>
        <v>23833.134215500959</v>
      </c>
      <c r="X77" s="26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1:38" x14ac:dyDescent="0.25">
      <c r="A78" t="s">
        <v>5</v>
      </c>
      <c r="B78" s="26">
        <v>789</v>
      </c>
      <c r="C78" s="28">
        <f t="shared" si="30"/>
        <v>49380.568998109658</v>
      </c>
      <c r="D78" s="28">
        <f t="shared" si="31"/>
        <v>24270.003780718351</v>
      </c>
      <c r="E78" s="28">
        <f t="shared" si="32"/>
        <v>8048.134215500957</v>
      </c>
      <c r="F78" s="28">
        <f t="shared" si="33"/>
        <v>54269.351606805314</v>
      </c>
      <c r="G78" s="28">
        <f t="shared" si="34"/>
        <v>35603.090737240091</v>
      </c>
      <c r="H78" s="28">
        <f t="shared" si="35"/>
        <v>26269.960302457483</v>
      </c>
      <c r="I78" s="28">
        <f t="shared" si="36"/>
        <v>36491.960302457483</v>
      </c>
      <c r="J78" s="28">
        <f t="shared" si="37"/>
        <v>32269.829867674875</v>
      </c>
      <c r="K78" s="28">
        <f t="shared" si="38"/>
        <v>47825.047258979226</v>
      </c>
      <c r="L78" s="28">
        <f t="shared" si="39"/>
        <v>68935.699432892274</v>
      </c>
      <c r="M78" s="28">
        <f t="shared" si="40"/>
        <v>26714.395085066179</v>
      </c>
      <c r="N78" s="28">
        <f t="shared" si="41"/>
        <v>22270.047258979219</v>
      </c>
      <c r="O78" s="28">
        <f t="shared" si="42"/>
        <v>49380.568998109658</v>
      </c>
      <c r="P78" s="28">
        <f t="shared" si="43"/>
        <v>28936.568998109655</v>
      </c>
      <c r="X78" s="26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26"/>
      <c r="AJ78" s="26"/>
      <c r="AK78" s="26"/>
      <c r="AL78" s="26"/>
    </row>
    <row r="79" spans="1:38" x14ac:dyDescent="0.25">
      <c r="A79" t="s">
        <v>6</v>
      </c>
      <c r="B79" s="26">
        <v>1029</v>
      </c>
      <c r="C79" s="28">
        <f t="shared" si="30"/>
        <v>316.22117202268271</v>
      </c>
      <c r="D79" s="28">
        <f t="shared" si="31"/>
        <v>-3951.6049149338282</v>
      </c>
      <c r="E79" s="28">
        <f t="shared" si="32"/>
        <v>-1942.1701323251377</v>
      </c>
      <c r="F79" s="28">
        <f t="shared" si="33"/>
        <v>-644.03969754253228</v>
      </c>
      <c r="G79" s="28">
        <f t="shared" si="34"/>
        <v>-4342.8223062381749</v>
      </c>
      <c r="H79" s="28">
        <f t="shared" si="35"/>
        <v>-2849.0831758033964</v>
      </c>
      <c r="I79" s="28">
        <f t="shared" si="36"/>
        <v>-2102.2136105860068</v>
      </c>
      <c r="J79" s="28">
        <f t="shared" si="37"/>
        <v>-2920.213610586005</v>
      </c>
      <c r="K79" s="28">
        <f t="shared" si="38"/>
        <v>-2582.3440453686144</v>
      </c>
      <c r="L79" s="28">
        <f t="shared" si="39"/>
        <v>-3827.1266540642632</v>
      </c>
      <c r="M79" s="28">
        <f t="shared" si="40"/>
        <v>-5516.4744801512161</v>
      </c>
      <c r="N79" s="28">
        <f t="shared" si="41"/>
        <v>-2137.7788279773113</v>
      </c>
      <c r="O79" s="28">
        <f t="shared" si="42"/>
        <v>-1782.1266540642685</v>
      </c>
      <c r="P79" s="28">
        <f t="shared" si="43"/>
        <v>-3951.6049149338282</v>
      </c>
      <c r="X79" s="26"/>
      <c r="Y79" s="30"/>
      <c r="Z79" s="30"/>
      <c r="AA79" s="30"/>
      <c r="AB79" s="26"/>
      <c r="AC79" s="30"/>
      <c r="AD79" s="30"/>
      <c r="AE79" s="30"/>
      <c r="AF79" s="30"/>
      <c r="AG79" s="30"/>
      <c r="AH79" s="30"/>
      <c r="AI79" s="26"/>
      <c r="AJ79" s="26"/>
      <c r="AK79" s="26"/>
      <c r="AL79" s="26"/>
    </row>
    <row r="80" spans="1:38" x14ac:dyDescent="0.25">
      <c r="A80" t="s">
        <v>7</v>
      </c>
      <c r="B80" s="26">
        <v>886</v>
      </c>
      <c r="C80" s="28">
        <f t="shared" si="30"/>
        <v>15679.395085066173</v>
      </c>
      <c r="D80" s="28">
        <f t="shared" si="31"/>
        <v>-2226.6918714555718</v>
      </c>
      <c r="E80" s="28">
        <f t="shared" si="32"/>
        <v>27825.482041587919</v>
      </c>
      <c r="F80" s="28">
        <f t="shared" si="33"/>
        <v>13675.916824196607</v>
      </c>
      <c r="G80" s="28">
        <f t="shared" si="34"/>
        <v>4535.0472589792134</v>
      </c>
      <c r="H80" s="28">
        <f t="shared" si="35"/>
        <v>30580.264650283571</v>
      </c>
      <c r="I80" s="28">
        <f t="shared" si="36"/>
        <v>20062.003780718351</v>
      </c>
      <c r="J80" s="28">
        <f t="shared" si="37"/>
        <v>14802.873345935739</v>
      </c>
      <c r="K80" s="28">
        <f t="shared" si="38"/>
        <v>20562.873345935739</v>
      </c>
      <c r="L80" s="28">
        <f t="shared" si="39"/>
        <v>18183.742911153131</v>
      </c>
      <c r="M80" s="28">
        <f t="shared" si="40"/>
        <v>26948.960302457483</v>
      </c>
      <c r="N80" s="28">
        <f t="shared" si="41"/>
        <v>38844.61247637053</v>
      </c>
      <c r="O80" s="28">
        <f t="shared" si="42"/>
        <v>15053.308128544435</v>
      </c>
      <c r="P80" s="28">
        <f t="shared" si="43"/>
        <v>12548.960302457477</v>
      </c>
      <c r="X80" s="26"/>
      <c r="Y80" s="30"/>
      <c r="Z80" s="30"/>
      <c r="AA80" s="30"/>
      <c r="AB80" s="26"/>
      <c r="AC80" s="30"/>
      <c r="AD80" s="30"/>
      <c r="AE80" s="30"/>
      <c r="AF80" s="30"/>
      <c r="AG80" s="30"/>
      <c r="AH80" s="26"/>
      <c r="AI80" s="26"/>
      <c r="AJ80" s="26"/>
      <c r="AK80" s="26"/>
      <c r="AL80" s="26"/>
    </row>
    <row r="81" spans="1:38" x14ac:dyDescent="0.25">
      <c r="A81" t="s">
        <v>8</v>
      </c>
      <c r="B81" s="26">
        <v>862</v>
      </c>
      <c r="C81" s="28">
        <f t="shared" si="30"/>
        <v>22265.829867674871</v>
      </c>
      <c r="D81" s="28">
        <f t="shared" si="31"/>
        <v>18684.612476370523</v>
      </c>
      <c r="E81" s="28">
        <f t="shared" si="32"/>
        <v>-2653.4744801512229</v>
      </c>
      <c r="F81" s="28">
        <f t="shared" si="33"/>
        <v>33158.699432892266</v>
      </c>
      <c r="G81" s="28">
        <f t="shared" si="34"/>
        <v>16297.134215500957</v>
      </c>
      <c r="H81" s="28">
        <f t="shared" si="35"/>
        <v>5404.2646502835623</v>
      </c>
      <c r="I81" s="28">
        <f t="shared" si="36"/>
        <v>36441.482041587922</v>
      </c>
      <c r="J81" s="28">
        <f t="shared" si="37"/>
        <v>23907.221172022699</v>
      </c>
      <c r="K81" s="28">
        <f t="shared" si="38"/>
        <v>17640.090737240087</v>
      </c>
      <c r="L81" s="28">
        <f t="shared" si="39"/>
        <v>24504.090737240091</v>
      </c>
      <c r="M81" s="28">
        <f t="shared" si="40"/>
        <v>21668.960302457479</v>
      </c>
      <c r="N81" s="28">
        <f t="shared" si="41"/>
        <v>32114.177693761831</v>
      </c>
      <c r="O81" s="28">
        <f t="shared" si="42"/>
        <v>46289.829867674882</v>
      </c>
      <c r="P81" s="28">
        <f t="shared" si="43"/>
        <v>17938.525519848783</v>
      </c>
      <c r="X81" s="26"/>
      <c r="Y81" s="30"/>
      <c r="Z81" s="30"/>
      <c r="AA81" s="30"/>
      <c r="AB81" s="26"/>
      <c r="AC81" s="26"/>
      <c r="AD81" s="30"/>
      <c r="AE81" s="30"/>
      <c r="AF81" s="30"/>
      <c r="AG81" s="30"/>
      <c r="AH81" s="26"/>
      <c r="AI81" s="26"/>
      <c r="AJ81" s="26"/>
      <c r="AK81" s="26"/>
      <c r="AL81" s="26"/>
    </row>
    <row r="82" spans="1:38" x14ac:dyDescent="0.25">
      <c r="A82" s="6" t="s">
        <v>9</v>
      </c>
      <c r="B82" s="16">
        <v>841</v>
      </c>
      <c r="C82" s="28">
        <f t="shared" si="30"/>
        <v>28973.960302457483</v>
      </c>
      <c r="D82" s="28">
        <f t="shared" si="31"/>
        <v>25399.395085066179</v>
      </c>
      <c r="E82" s="28">
        <f t="shared" si="32"/>
        <v>21314.177693761827</v>
      </c>
      <c r="F82" s="28">
        <f t="shared" si="33"/>
        <v>-3026.9092627599175</v>
      </c>
      <c r="G82" s="28">
        <f t="shared" si="34"/>
        <v>37825.264650283571</v>
      </c>
      <c r="H82" s="28">
        <f t="shared" si="35"/>
        <v>18590.699432892263</v>
      </c>
      <c r="I82" s="28">
        <f t="shared" si="36"/>
        <v>6164.8298676748673</v>
      </c>
      <c r="J82" s="28">
        <f t="shared" si="37"/>
        <v>41570.047258979226</v>
      </c>
      <c r="K82" s="28">
        <f t="shared" si="38"/>
        <v>27271.786389414003</v>
      </c>
      <c r="L82" s="28">
        <f t="shared" si="39"/>
        <v>20122.655954631391</v>
      </c>
      <c r="M82" s="28">
        <f t="shared" si="40"/>
        <v>27952.655954631395</v>
      </c>
      <c r="N82" s="28">
        <f t="shared" si="41"/>
        <v>24718.525519848787</v>
      </c>
      <c r="O82" s="28">
        <f t="shared" si="42"/>
        <v>36633.742911153138</v>
      </c>
      <c r="P82" s="28">
        <f t="shared" si="43"/>
        <v>52804.395085066186</v>
      </c>
      <c r="X82" s="26"/>
      <c r="Y82" s="30"/>
      <c r="Z82" s="30"/>
      <c r="AA82" s="30"/>
      <c r="AB82" s="26"/>
      <c r="AC82" s="26"/>
      <c r="AD82" s="30"/>
      <c r="AE82" s="30"/>
      <c r="AF82" s="30"/>
      <c r="AG82" s="30"/>
      <c r="AH82" s="26"/>
      <c r="AI82" s="26"/>
      <c r="AJ82" s="26"/>
      <c r="AK82" s="26"/>
      <c r="AL82" s="26"/>
    </row>
    <row r="83" spans="1:38" x14ac:dyDescent="0.25">
      <c r="A83" t="s">
        <v>10</v>
      </c>
      <c r="B83" s="16">
        <v>836</v>
      </c>
      <c r="C83" s="28">
        <f t="shared" si="30"/>
        <v>30701.134215500962</v>
      </c>
      <c r="D83" s="28">
        <f t="shared" si="31"/>
        <v>29825.047258979223</v>
      </c>
      <c r="E83" s="28">
        <f t="shared" si="32"/>
        <v>26145.482041587915</v>
      </c>
      <c r="F83" s="28">
        <f t="shared" si="33"/>
        <v>21940.264650283567</v>
      </c>
      <c r="G83" s="28">
        <f t="shared" si="34"/>
        <v>-3115.822306238178</v>
      </c>
      <c r="H83" s="28">
        <f t="shared" si="35"/>
        <v>38936.351606805314</v>
      </c>
      <c r="I83" s="28">
        <f t="shared" si="36"/>
        <v>19136.786389414003</v>
      </c>
      <c r="J83" s="28">
        <f t="shared" si="37"/>
        <v>6345.9168241966072</v>
      </c>
      <c r="K83" s="28">
        <f t="shared" si="38"/>
        <v>42791.134215500962</v>
      </c>
      <c r="L83" s="28">
        <f t="shared" si="39"/>
        <v>28072.873345935743</v>
      </c>
      <c r="M83" s="28">
        <f t="shared" si="40"/>
        <v>20713.742911153131</v>
      </c>
      <c r="N83" s="28">
        <f t="shared" si="41"/>
        <v>28773.742911153135</v>
      </c>
      <c r="O83" s="28">
        <f t="shared" si="42"/>
        <v>25444.612476370523</v>
      </c>
      <c r="P83" s="28">
        <f t="shared" si="43"/>
        <v>37709.829867674875</v>
      </c>
      <c r="X83" s="26"/>
      <c r="Y83" s="30"/>
      <c r="Z83" s="30"/>
      <c r="AA83" s="30"/>
      <c r="AB83" s="26"/>
      <c r="AC83" s="26"/>
      <c r="AD83" s="30"/>
      <c r="AE83" s="30"/>
      <c r="AF83" s="30"/>
      <c r="AG83" s="30"/>
      <c r="AH83" s="26"/>
      <c r="AI83" s="26"/>
      <c r="AJ83" s="26"/>
      <c r="AK83" s="26"/>
      <c r="AL83" s="26"/>
    </row>
    <row r="84" spans="1:38" x14ac:dyDescent="0.25">
      <c r="A84" t="s">
        <v>11</v>
      </c>
      <c r="B84" s="27">
        <v>914</v>
      </c>
      <c r="C84" s="28">
        <f t="shared" si="30"/>
        <v>9451.2211720226933</v>
      </c>
      <c r="D84" s="28">
        <f t="shared" si="31"/>
        <v>17034.177693761827</v>
      </c>
      <c r="E84" s="28">
        <f t="shared" si="32"/>
        <v>16548.090737240087</v>
      </c>
      <c r="F84" s="28">
        <f t="shared" si="33"/>
        <v>14506.525519848783</v>
      </c>
      <c r="G84" s="28">
        <f t="shared" si="34"/>
        <v>12173.308128544433</v>
      </c>
      <c r="H84" s="28">
        <f t="shared" si="35"/>
        <v>-1728.7788279773122</v>
      </c>
      <c r="I84" s="28">
        <f t="shared" si="36"/>
        <v>21603.395085066179</v>
      </c>
      <c r="J84" s="28">
        <f t="shared" si="37"/>
        <v>10617.829867674867</v>
      </c>
      <c r="K84" s="28">
        <f t="shared" si="38"/>
        <v>3520.9603024574731</v>
      </c>
      <c r="L84" s="28">
        <f t="shared" si="39"/>
        <v>23742.177693761831</v>
      </c>
      <c r="M84" s="28">
        <f t="shared" si="40"/>
        <v>15575.916824196609</v>
      </c>
      <c r="N84" s="28">
        <f t="shared" si="41"/>
        <v>11492.786389413999</v>
      </c>
      <c r="O84" s="28">
        <f t="shared" si="42"/>
        <v>15964.786389414001</v>
      </c>
      <c r="P84" s="28">
        <f t="shared" si="43"/>
        <v>14117.655954631391</v>
      </c>
      <c r="X84" s="26"/>
      <c r="Y84" s="30"/>
      <c r="Z84" s="30"/>
      <c r="AA84" s="30"/>
      <c r="AB84" s="30"/>
      <c r="AC84" s="26"/>
      <c r="AD84" s="30"/>
      <c r="AE84" s="30"/>
      <c r="AF84" s="30"/>
      <c r="AG84" s="30"/>
      <c r="AH84" s="30"/>
    </row>
    <row r="85" spans="1:38" x14ac:dyDescent="0.25">
      <c r="A85" t="s">
        <v>0</v>
      </c>
      <c r="B85" s="16">
        <v>1187</v>
      </c>
      <c r="C85" s="28">
        <f t="shared" si="30"/>
        <v>30899.525519848754</v>
      </c>
      <c r="D85" s="28">
        <f t="shared" si="31"/>
        <v>-17089.126654064275</v>
      </c>
      <c r="E85" s="28">
        <f t="shared" si="32"/>
        <v>-30800.17013232514</v>
      </c>
      <c r="F85" s="28">
        <f t="shared" si="33"/>
        <v>-29921.25708884688</v>
      </c>
      <c r="G85" s="28">
        <f t="shared" si="34"/>
        <v>-26229.822306238188</v>
      </c>
      <c r="H85" s="28">
        <f t="shared" si="35"/>
        <v>-22011.039697542536</v>
      </c>
      <c r="I85" s="28">
        <f t="shared" si="36"/>
        <v>3125.873345935719</v>
      </c>
      <c r="J85" s="28">
        <f t="shared" si="37"/>
        <v>-39061.952741020788</v>
      </c>
      <c r="K85" s="28">
        <f t="shared" si="38"/>
        <v>-19198.5179584121</v>
      </c>
      <c r="L85" s="28">
        <f t="shared" si="39"/>
        <v>-6366.3875236294962</v>
      </c>
      <c r="M85" s="28">
        <f t="shared" si="40"/>
        <v>-42929.17013232514</v>
      </c>
      <c r="N85" s="28">
        <f t="shared" si="41"/>
        <v>-28163.43100189036</v>
      </c>
      <c r="O85" s="28">
        <f t="shared" si="42"/>
        <v>-20780.561436672971</v>
      </c>
      <c r="P85" s="28">
        <f t="shared" si="43"/>
        <v>-28866.561436672968</v>
      </c>
      <c r="X85" s="26"/>
      <c r="Y85" s="30"/>
      <c r="Z85" s="30"/>
      <c r="AA85" s="30"/>
      <c r="AB85" s="30"/>
      <c r="AC85" s="26"/>
      <c r="AD85" s="30"/>
      <c r="AE85" s="30"/>
      <c r="AF85" s="30"/>
      <c r="AG85" s="30"/>
      <c r="AH85" s="30"/>
    </row>
    <row r="86" spans="1:38" x14ac:dyDescent="0.25">
      <c r="A86" t="s">
        <v>1</v>
      </c>
      <c r="B86" s="26">
        <v>1180</v>
      </c>
      <c r="C86" s="28">
        <f t="shared" si="30"/>
        <v>28487.568998109626</v>
      </c>
      <c r="D86" s="28">
        <f t="shared" si="31"/>
        <v>29669.04725897919</v>
      </c>
      <c r="E86" s="28">
        <f t="shared" si="32"/>
        <v>-16408.60491493384</v>
      </c>
      <c r="F86" s="28">
        <f t="shared" si="33"/>
        <v>-29573.648393194708</v>
      </c>
      <c r="G86" s="28">
        <f t="shared" si="34"/>
        <v>-28729.735349716448</v>
      </c>
      <c r="H86" s="28">
        <f t="shared" si="35"/>
        <v>-25185.300567107752</v>
      </c>
      <c r="I86" s="28">
        <f t="shared" si="36"/>
        <v>-21134.5179584121</v>
      </c>
      <c r="J86" s="28">
        <f t="shared" si="37"/>
        <v>3001.3950850661545</v>
      </c>
      <c r="K86" s="28">
        <f t="shared" si="38"/>
        <v>-37506.431001890356</v>
      </c>
      <c r="L86" s="28">
        <f t="shared" si="39"/>
        <v>-18433.996219281667</v>
      </c>
      <c r="M86" s="28">
        <f t="shared" si="40"/>
        <v>-6112.8657844990603</v>
      </c>
      <c r="N86" s="28">
        <f t="shared" si="41"/>
        <v>-41219.6483931947</v>
      </c>
      <c r="O86" s="28">
        <f t="shared" si="42"/>
        <v>-27041.909262759924</v>
      </c>
      <c r="P86" s="28">
        <f t="shared" si="43"/>
        <v>-19953.039697542536</v>
      </c>
      <c r="X86" s="26"/>
      <c r="Y86" s="30"/>
      <c r="Z86" s="30"/>
      <c r="AA86" s="30"/>
      <c r="AB86" s="30"/>
      <c r="AC86" s="26"/>
      <c r="AD86" s="30"/>
      <c r="AE86" s="30"/>
      <c r="AF86" s="30"/>
      <c r="AG86" s="30"/>
      <c r="AH86" s="30"/>
    </row>
    <row r="87" spans="1:38" x14ac:dyDescent="0.25">
      <c r="A87" t="s">
        <v>2</v>
      </c>
      <c r="B87" s="26">
        <v>1095</v>
      </c>
      <c r="C87" s="28">
        <f t="shared" si="30"/>
        <v>7019.5255198487639</v>
      </c>
      <c r="D87" s="28">
        <f t="shared" si="31"/>
        <v>14141.047258979195</v>
      </c>
      <c r="E87" s="28">
        <f t="shared" si="32"/>
        <v>14727.525519848759</v>
      </c>
      <c r="F87" s="28">
        <f t="shared" si="33"/>
        <v>-8145.1266540642719</v>
      </c>
      <c r="G87" s="28">
        <f t="shared" si="34"/>
        <v>-14680.170132325138</v>
      </c>
      <c r="H87" s="28">
        <f t="shared" si="35"/>
        <v>-14261.257088846876</v>
      </c>
      <c r="I87" s="28">
        <f t="shared" si="36"/>
        <v>-12501.822306238182</v>
      </c>
      <c r="J87" s="28">
        <f t="shared" si="37"/>
        <v>-10491.039697542532</v>
      </c>
      <c r="K87" s="28">
        <f t="shared" si="38"/>
        <v>1489.8733459357234</v>
      </c>
      <c r="L87" s="28">
        <f t="shared" si="39"/>
        <v>-18617.952741020788</v>
      </c>
      <c r="M87" s="28">
        <f t="shared" si="40"/>
        <v>-9150.5179584120979</v>
      </c>
      <c r="N87" s="28">
        <f t="shared" si="41"/>
        <v>-3034.3875236294916</v>
      </c>
      <c r="O87" s="28">
        <f t="shared" si="42"/>
        <v>-20461.170132325136</v>
      </c>
      <c r="P87" s="28">
        <f t="shared" si="43"/>
        <v>-13423.431001890356</v>
      </c>
      <c r="X87" s="26"/>
      <c r="Y87" s="30"/>
      <c r="Z87" s="30"/>
      <c r="AA87" s="30"/>
      <c r="AB87" s="30"/>
      <c r="AC87" s="26"/>
      <c r="AD87" s="30"/>
      <c r="AE87" s="30"/>
      <c r="AF87" s="30"/>
      <c r="AG87" s="30"/>
      <c r="AH87" s="30"/>
    </row>
    <row r="88" spans="1:38" x14ac:dyDescent="0.25">
      <c r="A88" t="s">
        <v>3</v>
      </c>
      <c r="B88" s="26">
        <v>1165</v>
      </c>
      <c r="C88" s="28">
        <f t="shared" si="30"/>
        <v>23649.090737240062</v>
      </c>
      <c r="D88" s="28">
        <f t="shared" si="31"/>
        <v>12884.308128544413</v>
      </c>
      <c r="E88" s="28">
        <f t="shared" si="32"/>
        <v>25955.829867674845</v>
      </c>
      <c r="F88" s="28">
        <f t="shared" si="33"/>
        <v>27032.30812854441</v>
      </c>
      <c r="G88" s="28">
        <f t="shared" si="34"/>
        <v>-14950.344045368622</v>
      </c>
      <c r="H88" s="28">
        <f t="shared" si="35"/>
        <v>-26945.387523629488</v>
      </c>
      <c r="I88" s="28">
        <f t="shared" si="36"/>
        <v>-26176.474480151228</v>
      </c>
      <c r="J88" s="28">
        <f t="shared" si="37"/>
        <v>-22947.039697542532</v>
      </c>
      <c r="K88" s="28">
        <f t="shared" si="38"/>
        <v>-19256.257088846884</v>
      </c>
      <c r="L88" s="28">
        <f t="shared" si="39"/>
        <v>2734.6559546313724</v>
      </c>
      <c r="M88" s="28">
        <f t="shared" si="40"/>
        <v>-34173.17013232514</v>
      </c>
      <c r="N88" s="28">
        <f t="shared" si="41"/>
        <v>-16795.735349716448</v>
      </c>
      <c r="O88" s="28">
        <f t="shared" si="42"/>
        <v>-5569.6049149338423</v>
      </c>
      <c r="P88" s="28">
        <f t="shared" si="43"/>
        <v>-37556.387523629484</v>
      </c>
      <c r="X88" s="26"/>
      <c r="Y88" s="30"/>
      <c r="Z88" s="30"/>
      <c r="AA88" s="30"/>
      <c r="AB88" s="30"/>
      <c r="AC88" s="26"/>
      <c r="AD88" s="30"/>
      <c r="AE88" s="30"/>
      <c r="AF88" s="30"/>
      <c r="AG88" s="30"/>
      <c r="AH88" s="30"/>
    </row>
    <row r="89" spans="1:38" x14ac:dyDescent="0.25">
      <c r="A89" t="s">
        <v>4</v>
      </c>
      <c r="B89" s="26">
        <v>1249</v>
      </c>
      <c r="C89" s="28">
        <f t="shared" si="30"/>
        <v>56540.568998109622</v>
      </c>
      <c r="D89" s="28">
        <f t="shared" si="31"/>
        <v>36566.829867674838</v>
      </c>
      <c r="E89" s="28">
        <f t="shared" si="32"/>
        <v>19922.047258979193</v>
      </c>
      <c r="F89" s="28">
        <f t="shared" si="33"/>
        <v>40133.568998109622</v>
      </c>
      <c r="G89" s="28">
        <f t="shared" si="34"/>
        <v>41798.04725897919</v>
      </c>
      <c r="H89" s="28">
        <f t="shared" si="35"/>
        <v>-23116.604914933843</v>
      </c>
      <c r="I89" s="28">
        <f t="shared" si="36"/>
        <v>-41663.648393194708</v>
      </c>
      <c r="J89" s="28">
        <f t="shared" si="37"/>
        <v>-40474.735349716451</v>
      </c>
      <c r="K89" s="28">
        <f t="shared" si="38"/>
        <v>-35481.300567107755</v>
      </c>
      <c r="L89" s="28">
        <f t="shared" si="39"/>
        <v>-29774.517958412103</v>
      </c>
      <c r="M89" s="28">
        <f t="shared" si="40"/>
        <v>4228.3950850661513</v>
      </c>
      <c r="N89" s="28">
        <f t="shared" si="41"/>
        <v>-52839.431001890363</v>
      </c>
      <c r="O89" s="28">
        <f t="shared" si="42"/>
        <v>-25969.996219281667</v>
      </c>
      <c r="P89" s="28">
        <f t="shared" si="43"/>
        <v>-8611.865784499063</v>
      </c>
      <c r="X89" s="26"/>
      <c r="Y89" s="30"/>
      <c r="Z89" s="30"/>
      <c r="AA89" s="26"/>
      <c r="AB89" s="30"/>
      <c r="AC89" s="30"/>
      <c r="AD89" s="30"/>
      <c r="AE89" s="30"/>
      <c r="AF89" s="30"/>
      <c r="AG89" s="30"/>
      <c r="AH89" s="30"/>
    </row>
    <row r="90" spans="1:38" x14ac:dyDescent="0.25">
      <c r="A90" t="s">
        <v>5</v>
      </c>
      <c r="B90" s="26">
        <v>1173</v>
      </c>
      <c r="C90" s="28">
        <f t="shared" si="30"/>
        <v>26173.612476370497</v>
      </c>
      <c r="D90" s="28">
        <f t="shared" si="31"/>
        <v>38469.090737240054</v>
      </c>
      <c r="E90" s="28">
        <f t="shared" si="32"/>
        <v>24879.351606805278</v>
      </c>
      <c r="F90" s="28">
        <f t="shared" si="33"/>
        <v>13554.568998109629</v>
      </c>
      <c r="G90" s="28">
        <f t="shared" si="34"/>
        <v>27306.090737240062</v>
      </c>
      <c r="H90" s="28">
        <f t="shared" si="35"/>
        <v>28438.568998109626</v>
      </c>
      <c r="I90" s="28">
        <f t="shared" si="36"/>
        <v>-15728.083175803406</v>
      </c>
      <c r="J90" s="28">
        <f t="shared" si="37"/>
        <v>-28347.126654064272</v>
      </c>
      <c r="K90" s="28">
        <f t="shared" si="38"/>
        <v>-27538.213610586012</v>
      </c>
      <c r="L90" s="28">
        <f t="shared" si="39"/>
        <v>-24140.778827977316</v>
      </c>
      <c r="M90" s="28">
        <f t="shared" si="40"/>
        <v>-20257.996219281664</v>
      </c>
      <c r="N90" s="28">
        <f t="shared" si="41"/>
        <v>2876.9168241965895</v>
      </c>
      <c r="O90" s="28">
        <f t="shared" si="42"/>
        <v>-35950.909262759924</v>
      </c>
      <c r="P90" s="28">
        <f t="shared" si="43"/>
        <v>-17669.474480151232</v>
      </c>
      <c r="X90" s="26"/>
      <c r="Y90" s="30"/>
      <c r="Z90" s="30"/>
      <c r="AA90" s="26"/>
      <c r="AB90" s="30"/>
      <c r="AC90" s="30"/>
      <c r="AD90" s="30"/>
      <c r="AE90" s="30"/>
      <c r="AF90" s="30"/>
      <c r="AG90" s="30"/>
      <c r="AH90" s="30"/>
    </row>
    <row r="91" spans="1:38" x14ac:dyDescent="0.25">
      <c r="A91" t="s">
        <v>6</v>
      </c>
      <c r="B91" s="26">
        <v>1243</v>
      </c>
      <c r="C91" s="28">
        <f t="shared" si="30"/>
        <v>53723.177693761791</v>
      </c>
      <c r="D91" s="28">
        <f t="shared" si="31"/>
        <v>37498.395085066142</v>
      </c>
      <c r="E91" s="28">
        <f t="shared" si="32"/>
        <v>55113.87334593571</v>
      </c>
      <c r="F91" s="28">
        <f t="shared" si="33"/>
        <v>35644.134215500926</v>
      </c>
      <c r="G91" s="28">
        <f t="shared" si="34"/>
        <v>19419.351606805278</v>
      </c>
      <c r="H91" s="28">
        <f t="shared" si="35"/>
        <v>39120.87334593571</v>
      </c>
      <c r="I91" s="28">
        <f t="shared" si="36"/>
        <v>40743.351606805278</v>
      </c>
      <c r="J91" s="28">
        <f t="shared" si="37"/>
        <v>-22533.300567107755</v>
      </c>
      <c r="K91" s="28">
        <f t="shared" si="38"/>
        <v>-40612.34404536862</v>
      </c>
      <c r="L91" s="28">
        <f t="shared" si="39"/>
        <v>-39453.431001890363</v>
      </c>
      <c r="M91" s="28">
        <f t="shared" si="40"/>
        <v>-34585.996219281667</v>
      </c>
      <c r="N91" s="28">
        <f t="shared" si="41"/>
        <v>-29023.213610586015</v>
      </c>
      <c r="O91" s="28">
        <f t="shared" si="42"/>
        <v>4121.6994328922383</v>
      </c>
      <c r="P91" s="28">
        <f t="shared" si="43"/>
        <v>-51506.126654064275</v>
      </c>
      <c r="X91" s="26"/>
      <c r="Y91" s="30"/>
      <c r="Z91" s="30"/>
      <c r="AA91" s="26"/>
      <c r="AB91" s="30"/>
      <c r="AC91" s="30"/>
      <c r="AD91" s="30"/>
      <c r="AE91" s="30"/>
      <c r="AF91" s="30"/>
      <c r="AG91" s="30"/>
      <c r="AH91" s="30"/>
    </row>
    <row r="92" spans="1:38" x14ac:dyDescent="0.25">
      <c r="A92" t="s">
        <v>7</v>
      </c>
      <c r="B92" s="26">
        <v>1184</v>
      </c>
      <c r="C92" s="28">
        <f t="shared" si="30"/>
        <v>29853.829867674842</v>
      </c>
      <c r="D92" s="28">
        <f t="shared" si="31"/>
        <v>40048.003780718318</v>
      </c>
      <c r="E92" s="28">
        <f t="shared" si="32"/>
        <v>27953.22117202267</v>
      </c>
      <c r="F92" s="28">
        <f t="shared" si="33"/>
        <v>41084.69943289223</v>
      </c>
      <c r="G92" s="28">
        <f t="shared" si="34"/>
        <v>26570.960302457454</v>
      </c>
      <c r="H92" s="28">
        <f t="shared" si="35"/>
        <v>14476.177693761803</v>
      </c>
      <c r="I92" s="28">
        <f t="shared" si="36"/>
        <v>29162.699432892234</v>
      </c>
      <c r="J92" s="28">
        <f t="shared" si="37"/>
        <v>30372.177693761798</v>
      </c>
      <c r="K92" s="28">
        <f t="shared" si="38"/>
        <v>-16797.474480151232</v>
      </c>
      <c r="L92" s="28">
        <f t="shared" si="39"/>
        <v>-30274.5179584121</v>
      </c>
      <c r="M92" s="28">
        <f t="shared" si="40"/>
        <v>-29410.604914933836</v>
      </c>
      <c r="N92" s="28">
        <f t="shared" si="41"/>
        <v>-25782.170132325144</v>
      </c>
      <c r="O92" s="28">
        <f t="shared" si="42"/>
        <v>-21635.387523629492</v>
      </c>
      <c r="P92" s="28">
        <f t="shared" si="43"/>
        <v>3072.525519848763</v>
      </c>
      <c r="X92" s="26"/>
      <c r="Y92" s="30"/>
      <c r="Z92" s="30"/>
      <c r="AA92" s="26"/>
      <c r="AB92" s="30"/>
      <c r="AC92" s="30"/>
      <c r="AD92" s="30"/>
      <c r="AE92" s="30"/>
      <c r="AF92" s="30"/>
      <c r="AG92" s="30"/>
      <c r="AH92" s="30"/>
    </row>
    <row r="93" spans="1:38" x14ac:dyDescent="0.25">
      <c r="A93" t="s">
        <v>8</v>
      </c>
      <c r="B93" s="26">
        <v>1071</v>
      </c>
      <c r="C93" s="28">
        <f t="shared" si="30"/>
        <v>3573.9603024574617</v>
      </c>
      <c r="D93" s="28">
        <f t="shared" si="31"/>
        <v>10329.395085066153</v>
      </c>
      <c r="E93" s="28">
        <f t="shared" si="32"/>
        <v>13856.568998109628</v>
      </c>
      <c r="F93" s="28">
        <f t="shared" si="33"/>
        <v>9671.7863894139791</v>
      </c>
      <c r="G93" s="28">
        <f t="shared" si="34"/>
        <v>14215.264650283541</v>
      </c>
      <c r="H93" s="28">
        <f t="shared" si="35"/>
        <v>9193.5255198487612</v>
      </c>
      <c r="I93" s="28">
        <f t="shared" si="36"/>
        <v>5008.7429111531128</v>
      </c>
      <c r="J93" s="28">
        <f t="shared" si="37"/>
        <v>10090.264650283543</v>
      </c>
      <c r="K93" s="28">
        <f t="shared" si="38"/>
        <v>10508.742911153109</v>
      </c>
      <c r="L93" s="28">
        <f t="shared" si="39"/>
        <v>-5811.909262759923</v>
      </c>
      <c r="M93" s="28">
        <f t="shared" si="40"/>
        <v>-10474.952741020788</v>
      </c>
      <c r="N93" s="28">
        <f t="shared" si="41"/>
        <v>-10176.039697542528</v>
      </c>
      <c r="O93" s="28">
        <f t="shared" si="42"/>
        <v>-8920.6049149338342</v>
      </c>
      <c r="P93" s="28">
        <f t="shared" si="43"/>
        <v>-7485.8223062381821</v>
      </c>
      <c r="X93" s="26"/>
      <c r="Y93" s="30"/>
      <c r="Z93" s="30"/>
      <c r="AA93" s="26"/>
      <c r="AB93" s="30"/>
      <c r="AC93" s="26"/>
      <c r="AD93" s="30"/>
      <c r="AE93" s="30"/>
      <c r="AF93" s="30"/>
      <c r="AG93" s="30"/>
      <c r="AH93" s="30"/>
    </row>
    <row r="94" spans="1:38" x14ac:dyDescent="0.25">
      <c r="A94" s="6" t="s">
        <v>9</v>
      </c>
      <c r="B94" s="16">
        <v>957</v>
      </c>
      <c r="C94" s="28">
        <f t="shared" si="30"/>
        <v>2939.5255198487762</v>
      </c>
      <c r="D94" s="28">
        <f t="shared" si="31"/>
        <v>-3241.2570888468813</v>
      </c>
      <c r="E94" s="28">
        <f t="shared" si="32"/>
        <v>-9367.8223062381912</v>
      </c>
      <c r="F94" s="28">
        <f t="shared" si="33"/>
        <v>-12566.648393194715</v>
      </c>
      <c r="G94" s="28">
        <f t="shared" si="34"/>
        <v>-8771.4310018903634</v>
      </c>
      <c r="H94" s="28">
        <f t="shared" si="35"/>
        <v>-12891.952741020803</v>
      </c>
      <c r="I94" s="28">
        <f t="shared" si="36"/>
        <v>-8337.6918714555813</v>
      </c>
      <c r="J94" s="28">
        <f t="shared" si="37"/>
        <v>-4542.4744801512297</v>
      </c>
      <c r="K94" s="28">
        <f t="shared" si="38"/>
        <v>-9150.9527410207993</v>
      </c>
      <c r="L94" s="28">
        <f t="shared" si="39"/>
        <v>-9530.4744801512334</v>
      </c>
      <c r="M94" s="28">
        <f t="shared" si="40"/>
        <v>5270.8733459357345</v>
      </c>
      <c r="N94" s="28">
        <f t="shared" si="41"/>
        <v>9499.8298676748691</v>
      </c>
      <c r="O94" s="28">
        <f t="shared" si="42"/>
        <v>9228.7429111531292</v>
      </c>
      <c r="P94" s="28">
        <f t="shared" si="43"/>
        <v>8090.1776937618242</v>
      </c>
      <c r="X94" s="26"/>
      <c r="Y94" s="30"/>
      <c r="Z94" s="30"/>
      <c r="AA94" s="26"/>
      <c r="AB94" s="30"/>
      <c r="AC94" s="26"/>
      <c r="AD94" s="30"/>
      <c r="AE94" s="30"/>
      <c r="AF94" s="30"/>
      <c r="AG94" s="30"/>
      <c r="AH94" s="30"/>
    </row>
    <row r="95" spans="1:38" x14ac:dyDescent="0.25">
      <c r="A95" t="s">
        <v>10</v>
      </c>
      <c r="B95" s="16">
        <v>934</v>
      </c>
      <c r="C95" s="28">
        <f t="shared" si="30"/>
        <v>5962.5255198487785</v>
      </c>
      <c r="D95" s="28">
        <f t="shared" si="31"/>
        <v>4186.5255198487775</v>
      </c>
      <c r="E95" s="28">
        <f t="shared" si="32"/>
        <v>-4616.2570888468799</v>
      </c>
      <c r="F95" s="28">
        <f t="shared" si="33"/>
        <v>-13341.822306238189</v>
      </c>
      <c r="G95" s="28">
        <f t="shared" si="34"/>
        <v>-17897.648393194715</v>
      </c>
      <c r="H95" s="28">
        <f t="shared" si="35"/>
        <v>-12492.431001890363</v>
      </c>
      <c r="I95" s="28">
        <f t="shared" si="36"/>
        <v>-18360.952741020799</v>
      </c>
      <c r="J95" s="28">
        <f t="shared" si="37"/>
        <v>-11874.69187145558</v>
      </c>
      <c r="K95" s="28">
        <f t="shared" si="38"/>
        <v>-6469.4744801512288</v>
      </c>
      <c r="L95" s="28">
        <f t="shared" si="39"/>
        <v>-13032.952741020797</v>
      </c>
      <c r="M95" s="28">
        <f t="shared" si="40"/>
        <v>-13573.474480151233</v>
      </c>
      <c r="N95" s="28">
        <f t="shared" si="41"/>
        <v>7506.8733459357354</v>
      </c>
      <c r="O95" s="28">
        <f t="shared" si="42"/>
        <v>13529.829867674869</v>
      </c>
      <c r="P95" s="28">
        <f t="shared" si="43"/>
        <v>13143.742911153131</v>
      </c>
      <c r="X95" s="26"/>
      <c r="Y95" s="30"/>
      <c r="Z95" s="30"/>
      <c r="AA95" s="26"/>
      <c r="AB95" s="30"/>
      <c r="AC95" s="26"/>
      <c r="AD95" s="30"/>
      <c r="AE95" s="30"/>
      <c r="AF95" s="30"/>
      <c r="AG95" s="30"/>
      <c r="AH95" s="30"/>
    </row>
    <row r="96" spans="1:38" x14ac:dyDescent="0.25">
      <c r="A96" t="s">
        <v>11</v>
      </c>
      <c r="B96" s="27">
        <v>1052</v>
      </c>
      <c r="C96" s="28">
        <f t="shared" si="30"/>
        <v>1663.2211720226808</v>
      </c>
      <c r="D96" s="28">
        <f t="shared" si="31"/>
        <v>-3149.1266540642705</v>
      </c>
      <c r="E96" s="28">
        <f t="shared" si="32"/>
        <v>-2211.1266540642714</v>
      </c>
      <c r="F96" s="28">
        <f t="shared" si="33"/>
        <v>2438.0907372400711</v>
      </c>
      <c r="G96" s="28">
        <f t="shared" si="34"/>
        <v>7046.5255198487621</v>
      </c>
      <c r="H96" s="28">
        <f t="shared" si="35"/>
        <v>9452.6994328922374</v>
      </c>
      <c r="I96" s="28">
        <f t="shared" si="36"/>
        <v>6597.9168241965881</v>
      </c>
      <c r="J96" s="28">
        <f t="shared" si="37"/>
        <v>9697.3950850661495</v>
      </c>
      <c r="K96" s="28">
        <f t="shared" si="38"/>
        <v>6271.6559546313711</v>
      </c>
      <c r="L96" s="28">
        <f t="shared" si="39"/>
        <v>3416.8733459357222</v>
      </c>
      <c r="M96" s="28">
        <f t="shared" si="40"/>
        <v>6883.3950850661531</v>
      </c>
      <c r="N96" s="28">
        <f t="shared" si="41"/>
        <v>7168.8733459357181</v>
      </c>
      <c r="O96" s="28">
        <f t="shared" si="42"/>
        <v>-3964.7788279773131</v>
      </c>
      <c r="P96" s="28">
        <f t="shared" si="43"/>
        <v>-7145.8223062381794</v>
      </c>
      <c r="X96" s="26"/>
      <c r="Y96" s="30"/>
      <c r="Z96" s="30"/>
      <c r="AA96" s="26"/>
      <c r="AB96" s="30"/>
      <c r="AC96" s="26"/>
      <c r="AD96" s="30"/>
      <c r="AE96" s="30"/>
      <c r="AF96" s="30"/>
      <c r="AG96" s="30"/>
      <c r="AH96" s="30"/>
    </row>
    <row r="97" spans="1:42" x14ac:dyDescent="0.25">
      <c r="A97" t="s">
        <v>0</v>
      </c>
      <c r="B97" s="16">
        <v>1156</v>
      </c>
      <c r="C97" s="28">
        <f t="shared" si="30"/>
        <v>20962.003780718325</v>
      </c>
      <c r="D97" s="28">
        <f t="shared" si="31"/>
        <v>5904.612476370502</v>
      </c>
      <c r="E97" s="28">
        <f t="shared" si="32"/>
        <v>-11179.735349716449</v>
      </c>
      <c r="F97" s="28">
        <f t="shared" si="33"/>
        <v>-7849.7353497164504</v>
      </c>
      <c r="G97" s="28">
        <f t="shared" si="34"/>
        <v>8655.482041587893</v>
      </c>
      <c r="H97" s="28">
        <f t="shared" si="35"/>
        <v>25015.916824196582</v>
      </c>
      <c r="I97" s="28">
        <f t="shared" si="36"/>
        <v>33558.090737240062</v>
      </c>
      <c r="J97" s="28">
        <f t="shared" si="37"/>
        <v>23423.30812854441</v>
      </c>
      <c r="K97" s="28">
        <f t="shared" si="38"/>
        <v>34426.786389413974</v>
      </c>
      <c r="L97" s="28">
        <f t="shared" si="39"/>
        <v>22265.047258979193</v>
      </c>
      <c r="M97" s="28">
        <f t="shared" si="40"/>
        <v>12130.264650283543</v>
      </c>
      <c r="N97" s="28">
        <f t="shared" si="41"/>
        <v>24436.786389413974</v>
      </c>
      <c r="O97" s="28">
        <f t="shared" si="42"/>
        <v>25450.264650283541</v>
      </c>
      <c r="P97" s="28">
        <f t="shared" si="43"/>
        <v>-14075.387523629492</v>
      </c>
      <c r="X97" s="26"/>
      <c r="Y97" s="30"/>
      <c r="Z97" s="30"/>
      <c r="AA97" s="26"/>
      <c r="AB97" s="30"/>
      <c r="AC97" s="26"/>
      <c r="AD97" s="30"/>
      <c r="AE97" s="30"/>
      <c r="AF97" s="30"/>
      <c r="AG97" s="30"/>
      <c r="AH97" s="30"/>
    </row>
    <row r="98" spans="1:42" x14ac:dyDescent="0.25">
      <c r="A98" t="s">
        <v>1</v>
      </c>
      <c r="B98" s="26">
        <v>1048</v>
      </c>
      <c r="C98" s="28">
        <f t="shared" si="30"/>
        <v>1352.9603024574637</v>
      </c>
      <c r="D98" s="28">
        <f t="shared" si="31"/>
        <v>5325.4820415878939</v>
      </c>
      <c r="E98" s="28">
        <f t="shared" si="32"/>
        <v>1500.0907372400723</v>
      </c>
      <c r="F98" s="28">
        <f t="shared" si="33"/>
        <v>-2840.257088846879</v>
      </c>
      <c r="G98" s="28">
        <f t="shared" si="34"/>
        <v>-1994.2570888468802</v>
      </c>
      <c r="H98" s="28">
        <f t="shared" si="35"/>
        <v>2198.9603024574626</v>
      </c>
      <c r="I98" s="28">
        <f t="shared" si="36"/>
        <v>6355.3950850661531</v>
      </c>
      <c r="J98" s="28">
        <f t="shared" si="37"/>
        <v>8525.5689981096293</v>
      </c>
      <c r="K98" s="28">
        <f t="shared" si="38"/>
        <v>5950.78638941398</v>
      </c>
      <c r="L98" s="28">
        <f t="shared" si="39"/>
        <v>8746.2646502835414</v>
      </c>
      <c r="M98" s="28">
        <f t="shared" si="40"/>
        <v>5656.525519848763</v>
      </c>
      <c r="N98" s="28">
        <f t="shared" si="41"/>
        <v>3081.7429111531137</v>
      </c>
      <c r="O98" s="28">
        <f t="shared" si="42"/>
        <v>6208.2646502835451</v>
      </c>
      <c r="P98" s="28">
        <f t="shared" si="43"/>
        <v>6465.7429111531101</v>
      </c>
      <c r="X98" s="26"/>
      <c r="Y98" s="30"/>
      <c r="Z98" s="30"/>
      <c r="AA98" s="26"/>
      <c r="AB98" s="30"/>
      <c r="AC98" s="26"/>
      <c r="AD98" s="30"/>
      <c r="AE98" s="30"/>
      <c r="AF98" s="30"/>
      <c r="AG98" s="30"/>
      <c r="AH98" s="30"/>
    </row>
    <row r="99" spans="1:42" x14ac:dyDescent="0.25">
      <c r="A99" t="s">
        <v>2</v>
      </c>
      <c r="B99" s="26">
        <v>1071</v>
      </c>
      <c r="C99" s="28">
        <f t="shared" si="30"/>
        <v>3573.9603024574617</v>
      </c>
      <c r="D99" s="28">
        <f t="shared" si="31"/>
        <v>2198.9603024574626</v>
      </c>
      <c r="E99" s="28">
        <f t="shared" si="32"/>
        <v>8655.482041587893</v>
      </c>
      <c r="F99" s="28">
        <f t="shared" si="33"/>
        <v>2438.0907372400711</v>
      </c>
      <c r="G99" s="28">
        <f t="shared" si="34"/>
        <v>-4616.2570888468799</v>
      </c>
      <c r="H99" s="28">
        <f t="shared" si="35"/>
        <v>-3241.2570888468813</v>
      </c>
      <c r="I99" s="28">
        <f t="shared" si="36"/>
        <v>3573.9603024574617</v>
      </c>
      <c r="J99" s="28">
        <f t="shared" si="37"/>
        <v>10329.395085066153</v>
      </c>
      <c r="K99" s="28">
        <f t="shared" si="38"/>
        <v>13856.568998109628</v>
      </c>
      <c r="L99" s="28">
        <f t="shared" si="39"/>
        <v>9671.7863894139791</v>
      </c>
      <c r="M99" s="28">
        <f t="shared" si="40"/>
        <v>14215.264650283541</v>
      </c>
      <c r="N99" s="28">
        <f t="shared" si="41"/>
        <v>9193.5255198487612</v>
      </c>
      <c r="O99" s="28">
        <f t="shared" si="42"/>
        <v>5008.7429111531128</v>
      </c>
      <c r="P99" s="28">
        <f t="shared" si="43"/>
        <v>10090.264650283543</v>
      </c>
      <c r="X99" s="26"/>
      <c r="Y99" s="30"/>
      <c r="Z99" s="30"/>
      <c r="AA99" s="26"/>
      <c r="AB99" s="30"/>
      <c r="AC99" s="26"/>
      <c r="AD99" s="30"/>
      <c r="AE99" s="30"/>
      <c r="AF99" s="30"/>
      <c r="AG99" s="30"/>
      <c r="AH99" s="30"/>
    </row>
    <row r="100" spans="1:42" x14ac:dyDescent="0.25">
      <c r="A100" t="s">
        <v>3</v>
      </c>
      <c r="B100" s="26">
        <v>1207</v>
      </c>
      <c r="C100" s="28">
        <f t="shared" si="30"/>
        <v>38330.829867674838</v>
      </c>
      <c r="D100" s="28">
        <f t="shared" si="31"/>
        <v>11704.395085066151</v>
      </c>
      <c r="E100" s="28">
        <f t="shared" si="32"/>
        <v>7201.3950850661522</v>
      </c>
      <c r="F100" s="28">
        <f t="shared" si="33"/>
        <v>28345.916824196582</v>
      </c>
      <c r="G100" s="28">
        <f t="shared" si="34"/>
        <v>7984.5255198487612</v>
      </c>
      <c r="H100" s="28">
        <f t="shared" si="35"/>
        <v>-15117.822306238191</v>
      </c>
      <c r="I100" s="28">
        <f t="shared" si="36"/>
        <v>-10614.822306238191</v>
      </c>
      <c r="J100" s="28">
        <f t="shared" si="37"/>
        <v>11704.395085066151</v>
      </c>
      <c r="K100" s="28">
        <f t="shared" si="38"/>
        <v>33827.829867674845</v>
      </c>
      <c r="L100" s="28">
        <f t="shared" si="39"/>
        <v>45379.003780718318</v>
      </c>
      <c r="M100" s="28">
        <f t="shared" si="40"/>
        <v>31674.22117202267</v>
      </c>
      <c r="N100" s="28">
        <f t="shared" si="41"/>
        <v>46553.69943289223</v>
      </c>
      <c r="O100" s="28">
        <f t="shared" si="42"/>
        <v>30107.96030245745</v>
      </c>
      <c r="P100" s="28">
        <f t="shared" si="43"/>
        <v>16403.177693761801</v>
      </c>
      <c r="X100" s="26"/>
      <c r="Y100" s="30"/>
      <c r="Z100" s="30"/>
      <c r="AA100" s="26"/>
      <c r="AB100" s="30"/>
      <c r="AC100" s="26"/>
      <c r="AD100" s="30"/>
      <c r="AE100" s="30"/>
      <c r="AF100" s="30"/>
      <c r="AG100" s="30"/>
      <c r="AH100" s="30"/>
    </row>
    <row r="101" spans="1:42" x14ac:dyDescent="0.25">
      <c r="A101" t="s">
        <v>4</v>
      </c>
      <c r="B101" s="26">
        <v>1215</v>
      </c>
      <c r="C101" s="28">
        <f t="shared" si="30"/>
        <v>41527.351606805278</v>
      </c>
      <c r="D101" s="28">
        <f t="shared" si="31"/>
        <v>39897.090737240054</v>
      </c>
      <c r="E101" s="28">
        <f t="shared" si="32"/>
        <v>12182.655954631367</v>
      </c>
      <c r="F101" s="28">
        <f t="shared" si="33"/>
        <v>7495.6559546313692</v>
      </c>
      <c r="G101" s="28">
        <f t="shared" si="34"/>
        <v>29504.177693761798</v>
      </c>
      <c r="H101" s="28">
        <f t="shared" si="35"/>
        <v>8310.7863894139773</v>
      </c>
      <c r="I101" s="28">
        <f t="shared" si="36"/>
        <v>-15735.561436672973</v>
      </c>
      <c r="J101" s="28">
        <f t="shared" si="37"/>
        <v>-11048.561436672975</v>
      </c>
      <c r="K101" s="28">
        <f t="shared" si="38"/>
        <v>12182.655954631367</v>
      </c>
      <c r="L101" s="28">
        <f t="shared" si="39"/>
        <v>35210.090737240062</v>
      </c>
      <c r="M101" s="28">
        <f t="shared" si="40"/>
        <v>47233.264650283534</v>
      </c>
      <c r="N101" s="28">
        <f t="shared" si="41"/>
        <v>32968.482041587886</v>
      </c>
      <c r="O101" s="28">
        <f t="shared" si="42"/>
        <v>48455.960302457446</v>
      </c>
      <c r="P101" s="28">
        <f t="shared" si="43"/>
        <v>31338.22117202267</v>
      </c>
      <c r="X101" s="26"/>
      <c r="Y101" s="30"/>
      <c r="Z101" s="26"/>
      <c r="AA101" s="26"/>
      <c r="AB101" s="30"/>
      <c r="AC101" s="30"/>
      <c r="AD101" s="30"/>
      <c r="AE101" s="30"/>
      <c r="AF101" s="30"/>
      <c r="AG101" s="30"/>
      <c r="AH101" s="30"/>
    </row>
    <row r="102" spans="1:42" x14ac:dyDescent="0.25">
      <c r="A102" t="s">
        <v>5</v>
      </c>
      <c r="B102" s="26">
        <v>1111</v>
      </c>
      <c r="C102" s="28">
        <f t="shared" si="30"/>
        <v>9956.5689981096311</v>
      </c>
      <c r="D102" s="28">
        <f t="shared" si="31"/>
        <v>20333.960302457454</v>
      </c>
      <c r="E102" s="28">
        <f t="shared" si="32"/>
        <v>19535.699432892237</v>
      </c>
      <c r="F102" s="28">
        <f t="shared" si="33"/>
        <v>5965.2646502835469</v>
      </c>
      <c r="G102" s="28">
        <f t="shared" si="34"/>
        <v>3670.2646502835478</v>
      </c>
      <c r="H102" s="28">
        <f t="shared" si="35"/>
        <v>14446.786389413977</v>
      </c>
      <c r="I102" s="28">
        <f t="shared" si="36"/>
        <v>4069.3950850661563</v>
      </c>
      <c r="J102" s="28">
        <f t="shared" si="37"/>
        <v>-7704.9527410207947</v>
      </c>
      <c r="K102" s="28">
        <f t="shared" si="38"/>
        <v>-5409.9527410207957</v>
      </c>
      <c r="L102" s="28">
        <f t="shared" si="39"/>
        <v>5965.2646502835469</v>
      </c>
      <c r="M102" s="28">
        <f t="shared" si="40"/>
        <v>17240.699432892237</v>
      </c>
      <c r="N102" s="28">
        <f t="shared" si="41"/>
        <v>23127.873345935714</v>
      </c>
      <c r="O102" s="28">
        <f t="shared" si="42"/>
        <v>16143.090737240063</v>
      </c>
      <c r="P102" s="28">
        <f t="shared" si="43"/>
        <v>23726.568998109626</v>
      </c>
      <c r="X102" s="26"/>
      <c r="Y102" s="30"/>
      <c r="Z102" s="26"/>
      <c r="AA102" s="26"/>
      <c r="AB102" s="30"/>
      <c r="AC102" s="30"/>
      <c r="AD102" s="30"/>
      <c r="AE102" s="30"/>
      <c r="AF102" s="30"/>
      <c r="AG102" s="30"/>
      <c r="AH102" s="30"/>
    </row>
    <row r="103" spans="1:42" x14ac:dyDescent="0.25">
      <c r="A103" t="s">
        <v>6</v>
      </c>
      <c r="B103" s="26">
        <v>1158</v>
      </c>
      <c r="C103" s="28">
        <f t="shared" si="30"/>
        <v>21545.134215500933</v>
      </c>
      <c r="D103" s="28">
        <f t="shared" si="31"/>
        <v>14646.351606805281</v>
      </c>
      <c r="E103" s="28">
        <f t="shared" si="32"/>
        <v>29911.742911153102</v>
      </c>
      <c r="F103" s="28">
        <f t="shared" si="33"/>
        <v>28737.482041587886</v>
      </c>
      <c r="G103" s="28">
        <f t="shared" si="34"/>
        <v>8775.0472589791971</v>
      </c>
      <c r="H103" s="28">
        <f t="shared" si="35"/>
        <v>5399.047258979198</v>
      </c>
      <c r="I103" s="28">
        <f t="shared" si="36"/>
        <v>21251.568998109629</v>
      </c>
      <c r="J103" s="28">
        <f t="shared" si="37"/>
        <v>5986.177693761806</v>
      </c>
      <c r="K103" s="28">
        <f t="shared" si="38"/>
        <v>-11334.170132325145</v>
      </c>
      <c r="L103" s="28">
        <f t="shared" si="39"/>
        <v>-7958.1701323251455</v>
      </c>
      <c r="M103" s="28">
        <f t="shared" si="40"/>
        <v>8775.0472589791971</v>
      </c>
      <c r="N103" s="28">
        <f t="shared" si="41"/>
        <v>25361.482041587886</v>
      </c>
      <c r="O103" s="28">
        <f t="shared" si="42"/>
        <v>34021.655954631366</v>
      </c>
      <c r="P103" s="28">
        <f t="shared" si="43"/>
        <v>23746.873345935714</v>
      </c>
      <c r="X103" s="26"/>
      <c r="Y103" s="30"/>
      <c r="Z103" s="26"/>
      <c r="AA103" s="26"/>
      <c r="AB103" s="30"/>
      <c r="AC103" s="30"/>
      <c r="AD103" s="30"/>
      <c r="AE103" s="30"/>
      <c r="AF103" s="30"/>
      <c r="AG103" s="30"/>
      <c r="AH103" s="30"/>
    </row>
    <row r="104" spans="1:42" x14ac:dyDescent="0.25">
      <c r="A104" t="s">
        <v>7</v>
      </c>
      <c r="B104" s="26">
        <v>1141</v>
      </c>
      <c r="C104" s="28">
        <f t="shared" si="30"/>
        <v>16843.525519848761</v>
      </c>
      <c r="D104" s="28">
        <f t="shared" si="31"/>
        <v>19049.829867674845</v>
      </c>
      <c r="E104" s="28">
        <f t="shared" si="32"/>
        <v>12950.047258979195</v>
      </c>
      <c r="F104" s="28">
        <f t="shared" si="33"/>
        <v>26447.438563327018</v>
      </c>
      <c r="G104" s="28">
        <f t="shared" si="34"/>
        <v>25409.177693761801</v>
      </c>
      <c r="H104" s="28">
        <f t="shared" si="35"/>
        <v>7758.742911153111</v>
      </c>
      <c r="I104" s="28">
        <f t="shared" si="36"/>
        <v>4773.7429111531119</v>
      </c>
      <c r="J104" s="28">
        <f t="shared" si="37"/>
        <v>18790.264650283541</v>
      </c>
      <c r="K104" s="28">
        <f t="shared" si="38"/>
        <v>5292.87334593572</v>
      </c>
      <c r="L104" s="28">
        <f t="shared" si="39"/>
        <v>-10021.474480151232</v>
      </c>
      <c r="M104" s="28">
        <f t="shared" si="40"/>
        <v>-7036.4744801512325</v>
      </c>
      <c r="N104" s="28">
        <f t="shared" si="41"/>
        <v>7758.742911153111</v>
      </c>
      <c r="O104" s="28">
        <f t="shared" si="42"/>
        <v>22424.177693761801</v>
      </c>
      <c r="P104" s="28">
        <f t="shared" si="43"/>
        <v>30081.351606805278</v>
      </c>
      <c r="X104" s="26"/>
      <c r="Y104" s="30"/>
      <c r="Z104" s="26"/>
      <c r="AA104" s="26"/>
      <c r="AB104" s="30"/>
      <c r="AC104" s="30"/>
      <c r="AD104" s="30"/>
      <c r="AE104" s="30"/>
      <c r="AF104" s="30"/>
      <c r="AG104" s="30"/>
      <c r="AH104" s="30"/>
    </row>
    <row r="105" spans="1:42" x14ac:dyDescent="0.25">
      <c r="A105" t="s">
        <v>8</v>
      </c>
      <c r="B105" s="26">
        <v>1098</v>
      </c>
      <c r="C105" s="28">
        <f t="shared" si="30"/>
        <v>7531.2211720226769</v>
      </c>
      <c r="D105" s="28">
        <f t="shared" si="31"/>
        <v>11262.873345935719</v>
      </c>
      <c r="E105" s="28">
        <f t="shared" si="32"/>
        <v>12738.177693761805</v>
      </c>
      <c r="F105" s="28">
        <f t="shared" si="33"/>
        <v>8659.3950850661549</v>
      </c>
      <c r="G105" s="28">
        <f t="shared" si="34"/>
        <v>17684.786389413977</v>
      </c>
      <c r="H105" s="28">
        <f t="shared" si="35"/>
        <v>16990.525519848758</v>
      </c>
      <c r="I105" s="28">
        <f t="shared" si="36"/>
        <v>5188.0907372400688</v>
      </c>
      <c r="J105" s="28">
        <f t="shared" si="37"/>
        <v>3192.0907372400702</v>
      </c>
      <c r="K105" s="28">
        <f t="shared" si="38"/>
        <v>12564.612476370499</v>
      </c>
      <c r="L105" s="28">
        <f t="shared" si="39"/>
        <v>3539.2211720226787</v>
      </c>
      <c r="M105" s="28">
        <f t="shared" si="40"/>
        <v>-6701.1266540642728</v>
      </c>
      <c r="N105" s="28">
        <f t="shared" si="41"/>
        <v>-4705.1266540642737</v>
      </c>
      <c r="O105" s="28">
        <f t="shared" si="42"/>
        <v>5188.0907372400688</v>
      </c>
      <c r="P105" s="28">
        <f t="shared" si="43"/>
        <v>14994.525519848759</v>
      </c>
      <c r="X105" s="26"/>
      <c r="Y105" s="30"/>
      <c r="Z105" s="26"/>
      <c r="AA105" s="26"/>
      <c r="AB105" s="30"/>
      <c r="AC105" s="26"/>
      <c r="AD105" s="30"/>
      <c r="AE105" s="30"/>
      <c r="AF105" s="30"/>
      <c r="AG105" s="30"/>
      <c r="AH105" s="30"/>
    </row>
    <row r="106" spans="1:42" x14ac:dyDescent="0.25">
      <c r="A106" s="6" t="s">
        <v>9</v>
      </c>
      <c r="B106" s="16">
        <v>948</v>
      </c>
      <c r="C106" s="28">
        <f t="shared" si="30"/>
        <v>3996.4385633270376</v>
      </c>
      <c r="D106" s="28">
        <f t="shared" si="31"/>
        <v>-5486.1701323251427</v>
      </c>
      <c r="E106" s="28">
        <f t="shared" si="32"/>
        <v>-8204.5179584121015</v>
      </c>
      <c r="F106" s="28">
        <f t="shared" si="33"/>
        <v>-9279.2136105860154</v>
      </c>
      <c r="G106" s="28">
        <f t="shared" si="34"/>
        <v>-6307.9962192816647</v>
      </c>
      <c r="H106" s="28">
        <f t="shared" si="35"/>
        <v>-12882.604914933843</v>
      </c>
      <c r="I106" s="28">
        <f t="shared" si="36"/>
        <v>-12376.865784499061</v>
      </c>
      <c r="J106" s="28">
        <f t="shared" si="37"/>
        <v>-3779.3005671077503</v>
      </c>
      <c r="K106" s="28">
        <f t="shared" si="38"/>
        <v>-2325.3005671077494</v>
      </c>
      <c r="L106" s="28">
        <f t="shared" si="39"/>
        <v>-9152.7788279773195</v>
      </c>
      <c r="M106" s="28">
        <f t="shared" si="40"/>
        <v>-2578.1701323251409</v>
      </c>
      <c r="N106" s="28">
        <f t="shared" si="41"/>
        <v>4881.4820415879076</v>
      </c>
      <c r="O106" s="28">
        <f t="shared" si="42"/>
        <v>3427.4820415879071</v>
      </c>
      <c r="P106" s="28">
        <f t="shared" si="43"/>
        <v>-3779.3005671077503</v>
      </c>
      <c r="X106" s="26"/>
      <c r="Y106" s="30"/>
      <c r="Z106" s="26"/>
      <c r="AA106" s="26"/>
      <c r="AB106" s="30"/>
      <c r="AC106" s="26"/>
      <c r="AD106" s="30"/>
      <c r="AE106" s="30"/>
      <c r="AF106" s="30"/>
      <c r="AG106" s="30"/>
      <c r="AH106" s="30"/>
    </row>
    <row r="107" spans="1:42" x14ac:dyDescent="0.25">
      <c r="A107" t="s">
        <v>10</v>
      </c>
      <c r="B107" s="16">
        <v>1079</v>
      </c>
      <c r="C107" s="28">
        <f t="shared" si="30"/>
        <v>4594.4820415878958</v>
      </c>
      <c r="D107" s="28">
        <f t="shared" si="31"/>
        <v>-4285.0396975425328</v>
      </c>
      <c r="E107" s="28">
        <f t="shared" si="32"/>
        <v>5882.3516068052859</v>
      </c>
      <c r="F107" s="28">
        <f t="shared" si="33"/>
        <v>8797.0037807183271</v>
      </c>
      <c r="G107" s="28">
        <f t="shared" si="34"/>
        <v>9949.3081285444132</v>
      </c>
      <c r="H107" s="28">
        <f t="shared" si="35"/>
        <v>6763.5255198487639</v>
      </c>
      <c r="I107" s="28">
        <f t="shared" si="36"/>
        <v>13812.916824196585</v>
      </c>
      <c r="J107" s="28">
        <f t="shared" si="37"/>
        <v>13270.655954631367</v>
      </c>
      <c r="K107" s="28">
        <f t="shared" si="38"/>
        <v>4052.2211720226787</v>
      </c>
      <c r="L107" s="28">
        <f t="shared" si="39"/>
        <v>2493.2211720226796</v>
      </c>
      <c r="M107" s="28">
        <f t="shared" si="40"/>
        <v>9813.7429111531092</v>
      </c>
      <c r="N107" s="28">
        <f t="shared" si="41"/>
        <v>2764.3516068052882</v>
      </c>
      <c r="O107" s="28">
        <f t="shared" si="42"/>
        <v>-5233.9962192816629</v>
      </c>
      <c r="P107" s="28">
        <f t="shared" si="43"/>
        <v>-3674.9962192816643</v>
      </c>
      <c r="X107" s="26"/>
      <c r="Y107" s="30"/>
      <c r="Z107" s="26"/>
      <c r="AA107" s="26"/>
      <c r="AB107" s="30"/>
      <c r="AC107" s="26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</row>
    <row r="108" spans="1:42" x14ac:dyDescent="0.25">
      <c r="A108" t="s">
        <v>11</v>
      </c>
      <c r="B108" s="27">
        <v>1110</v>
      </c>
      <c r="C108" s="28">
        <f t="shared" si="30"/>
        <v>9758.0037807183271</v>
      </c>
      <c r="D108" s="28">
        <f t="shared" si="31"/>
        <v>6695.7429111531119</v>
      </c>
      <c r="E108" s="28">
        <f t="shared" si="32"/>
        <v>-6244.7788279773176</v>
      </c>
      <c r="F108" s="28">
        <f t="shared" si="33"/>
        <v>8572.6124763705029</v>
      </c>
      <c r="G108" s="28">
        <f t="shared" si="34"/>
        <v>12820.264650283543</v>
      </c>
      <c r="H108" s="28">
        <f t="shared" si="35"/>
        <v>14499.568998109629</v>
      </c>
      <c r="I108" s="28">
        <f t="shared" si="36"/>
        <v>9856.7863894139791</v>
      </c>
      <c r="J108" s="28">
        <f t="shared" si="37"/>
        <v>20130.177693761801</v>
      </c>
      <c r="K108" s="28">
        <f t="shared" si="38"/>
        <v>19339.916824196585</v>
      </c>
      <c r="L108" s="28">
        <f t="shared" si="39"/>
        <v>5905.4820415878949</v>
      </c>
      <c r="M108" s="28">
        <f t="shared" si="40"/>
        <v>3633.4820415878958</v>
      </c>
      <c r="N108" s="28">
        <f t="shared" si="41"/>
        <v>14302.003780718325</v>
      </c>
      <c r="O108" s="28">
        <f t="shared" si="42"/>
        <v>4028.6124763705043</v>
      </c>
      <c r="P108" s="28">
        <f t="shared" si="43"/>
        <v>-7627.7353497164468</v>
      </c>
      <c r="X108" s="26"/>
      <c r="Y108" s="26"/>
      <c r="Z108" s="26"/>
      <c r="AA108" s="26"/>
      <c r="AB108" s="30"/>
      <c r="AC108" s="26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</row>
    <row r="109" spans="1:42" x14ac:dyDescent="0.25">
      <c r="A109" t="s">
        <v>0</v>
      </c>
      <c r="B109" s="16">
        <v>1098</v>
      </c>
      <c r="C109" s="28">
        <f t="shared" si="30"/>
        <v>7531.2211720226769</v>
      </c>
      <c r="D109" s="28">
        <f t="shared" si="31"/>
        <v>8572.6124763705029</v>
      </c>
      <c r="E109" s="28">
        <f t="shared" si="32"/>
        <v>5882.3516068052859</v>
      </c>
      <c r="F109" s="28">
        <f t="shared" si="33"/>
        <v>-5486.1701323251427</v>
      </c>
      <c r="G109" s="28">
        <f t="shared" si="34"/>
        <v>7531.2211720226769</v>
      </c>
      <c r="H109" s="28">
        <f t="shared" si="35"/>
        <v>11262.873345935719</v>
      </c>
      <c r="I109" s="28">
        <f t="shared" si="36"/>
        <v>12738.177693761805</v>
      </c>
      <c r="J109" s="28">
        <f t="shared" si="37"/>
        <v>8659.3950850661549</v>
      </c>
      <c r="K109" s="28">
        <f t="shared" si="38"/>
        <v>17684.786389413977</v>
      </c>
      <c r="L109" s="28">
        <f t="shared" si="39"/>
        <v>16990.525519848758</v>
      </c>
      <c r="M109" s="28">
        <f t="shared" si="40"/>
        <v>5188.0907372400688</v>
      </c>
      <c r="N109" s="28">
        <f t="shared" si="41"/>
        <v>3192.0907372400702</v>
      </c>
      <c r="O109" s="28">
        <f t="shared" si="42"/>
        <v>12564.612476370499</v>
      </c>
      <c r="P109" s="28">
        <f t="shared" si="43"/>
        <v>3539.2211720226787</v>
      </c>
      <c r="X109" s="26"/>
      <c r="Y109" s="26"/>
      <c r="Z109" s="26"/>
      <c r="AA109" s="26"/>
      <c r="AB109" s="30"/>
      <c r="AC109" s="26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</row>
    <row r="110" spans="1:42" x14ac:dyDescent="0.25">
      <c r="A110" t="s">
        <v>1</v>
      </c>
      <c r="B110" s="26">
        <v>1076</v>
      </c>
      <c r="C110" s="28">
        <f t="shared" si="30"/>
        <v>4196.7863894139828</v>
      </c>
      <c r="D110" s="28">
        <f t="shared" si="31"/>
        <v>5622.0037807183298</v>
      </c>
      <c r="E110" s="28">
        <f t="shared" si="32"/>
        <v>6399.3950850661549</v>
      </c>
      <c r="F110" s="28">
        <f t="shared" si="33"/>
        <v>4391.1342155009397</v>
      </c>
      <c r="G110" s="28">
        <f t="shared" si="34"/>
        <v>-4095.3875236294898</v>
      </c>
      <c r="H110" s="28">
        <f t="shared" si="35"/>
        <v>5622.0037807183298</v>
      </c>
      <c r="I110" s="28">
        <f t="shared" si="36"/>
        <v>8407.6559546313711</v>
      </c>
      <c r="J110" s="28">
        <f t="shared" si="37"/>
        <v>9508.9603024574571</v>
      </c>
      <c r="K110" s="28">
        <f t="shared" si="38"/>
        <v>6464.1776937618079</v>
      </c>
      <c r="L110" s="28">
        <f t="shared" si="39"/>
        <v>13201.568998109629</v>
      </c>
      <c r="M110" s="28">
        <f t="shared" si="40"/>
        <v>12683.308128544411</v>
      </c>
      <c r="N110" s="28">
        <f t="shared" si="41"/>
        <v>3872.8733459357222</v>
      </c>
      <c r="O110" s="28">
        <f t="shared" si="42"/>
        <v>2382.8733459357231</v>
      </c>
      <c r="P110" s="28">
        <f t="shared" si="43"/>
        <v>9379.3950850661531</v>
      </c>
      <c r="X110" s="26"/>
      <c r="Y110" s="26"/>
      <c r="Z110" s="26"/>
      <c r="AA110" s="26"/>
      <c r="AB110" s="30"/>
      <c r="AC110" s="26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</row>
    <row r="111" spans="1:42" x14ac:dyDescent="0.25">
      <c r="A111" t="s">
        <v>2</v>
      </c>
      <c r="B111" s="26">
        <v>259</v>
      </c>
      <c r="C111" s="28">
        <f t="shared" si="30"/>
        <v>565831.00378071843</v>
      </c>
      <c r="D111" s="28">
        <f t="shared" si="31"/>
        <v>-48730.604914933807</v>
      </c>
      <c r="E111" s="28">
        <f t="shared" si="32"/>
        <v>-65279.387523629463</v>
      </c>
      <c r="F111" s="28">
        <f t="shared" si="33"/>
        <v>-74305.996219281631</v>
      </c>
      <c r="G111" s="28">
        <f t="shared" si="34"/>
        <v>-50987.257088846847</v>
      </c>
      <c r="H111" s="28">
        <f t="shared" si="35"/>
        <v>47553.221172022721</v>
      </c>
      <c r="I111" s="28">
        <f t="shared" si="36"/>
        <v>-65279.387523629463</v>
      </c>
      <c r="J111" s="28">
        <f t="shared" si="37"/>
        <v>-97624.735349716415</v>
      </c>
      <c r="K111" s="28">
        <f t="shared" si="38"/>
        <v>-110412.43100189033</v>
      </c>
      <c r="L111" s="28">
        <f t="shared" si="39"/>
        <v>-75058.213610585983</v>
      </c>
      <c r="M111" s="28">
        <f t="shared" si="40"/>
        <v>-153288.82230623817</v>
      </c>
      <c r="N111" s="28">
        <f t="shared" si="41"/>
        <v>-147271.08317580339</v>
      </c>
      <c r="O111" s="28">
        <f t="shared" si="42"/>
        <v>-44969.517958412071</v>
      </c>
      <c r="P111" s="28">
        <f t="shared" si="43"/>
        <v>-27668.517958412067</v>
      </c>
      <c r="X111" s="26"/>
      <c r="Y111" s="26"/>
      <c r="Z111" s="26"/>
      <c r="AA111" s="26"/>
      <c r="AB111" s="30"/>
      <c r="AC111" s="26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</row>
    <row r="112" spans="1:42" x14ac:dyDescent="0.25">
      <c r="A112" t="s">
        <v>3</v>
      </c>
      <c r="B112" s="26">
        <v>1299</v>
      </c>
      <c r="C112" s="28">
        <f t="shared" si="30"/>
        <v>82818.829867674838</v>
      </c>
      <c r="D112" s="28">
        <f t="shared" si="31"/>
        <v>-216475.08317580339</v>
      </c>
      <c r="E112" s="28">
        <f t="shared" si="32"/>
        <v>18643.30812854441</v>
      </c>
      <c r="F112" s="28">
        <f t="shared" si="33"/>
        <v>24974.525519848754</v>
      </c>
      <c r="G112" s="28">
        <f t="shared" si="34"/>
        <v>28427.916824196582</v>
      </c>
      <c r="H112" s="28">
        <f t="shared" si="35"/>
        <v>19506.655954631366</v>
      </c>
      <c r="I112" s="28">
        <f t="shared" si="36"/>
        <v>-18192.865784499063</v>
      </c>
      <c r="J112" s="28">
        <f t="shared" si="37"/>
        <v>24974.525519848754</v>
      </c>
      <c r="K112" s="28">
        <f t="shared" si="38"/>
        <v>37349.177693761798</v>
      </c>
      <c r="L112" s="28">
        <f t="shared" si="39"/>
        <v>42241.482041587886</v>
      </c>
      <c r="M112" s="28">
        <f t="shared" si="40"/>
        <v>28715.699432892234</v>
      </c>
      <c r="N112" s="28">
        <f t="shared" si="41"/>
        <v>58645.090737240054</v>
      </c>
      <c r="O112" s="28">
        <f t="shared" si="42"/>
        <v>56342.829867674838</v>
      </c>
      <c r="P112" s="28">
        <f t="shared" si="43"/>
        <v>17204.395085066146</v>
      </c>
      <c r="X112" s="26"/>
      <c r="Y112" s="26"/>
      <c r="Z112" s="26"/>
      <c r="AA112" s="26"/>
      <c r="AB112" s="30"/>
      <c r="AC112" s="26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</row>
    <row r="113" spans="1:42" x14ac:dyDescent="0.25">
      <c r="A113" t="s">
        <v>4</v>
      </c>
      <c r="B113" s="26">
        <v>1183</v>
      </c>
      <c r="C113" s="28">
        <f t="shared" si="30"/>
        <v>29509.264650283538</v>
      </c>
      <c r="D113" s="28">
        <f t="shared" si="31"/>
        <v>49436.047258979183</v>
      </c>
      <c r="E113" s="28">
        <f t="shared" si="32"/>
        <v>-129217.86578449902</v>
      </c>
      <c r="F113" s="28">
        <f t="shared" si="33"/>
        <v>11128.525519848761</v>
      </c>
      <c r="G113" s="28">
        <f t="shared" si="34"/>
        <v>14907.742911153107</v>
      </c>
      <c r="H113" s="28">
        <f t="shared" si="35"/>
        <v>16969.134215500933</v>
      </c>
      <c r="I113" s="28">
        <f t="shared" si="36"/>
        <v>11643.873345935717</v>
      </c>
      <c r="J113" s="28">
        <f t="shared" si="37"/>
        <v>-10859.648393194711</v>
      </c>
      <c r="K113" s="28">
        <f t="shared" si="38"/>
        <v>14907.742911153107</v>
      </c>
      <c r="L113" s="28">
        <f t="shared" si="39"/>
        <v>22294.395085066149</v>
      </c>
      <c r="M113" s="28">
        <f t="shared" si="40"/>
        <v>25214.699432892234</v>
      </c>
      <c r="N113" s="28">
        <f t="shared" si="41"/>
        <v>17140.916824196585</v>
      </c>
      <c r="O113" s="28">
        <f t="shared" si="42"/>
        <v>35006.308128544406</v>
      </c>
      <c r="P113" s="28">
        <f t="shared" si="43"/>
        <v>33632.04725897919</v>
      </c>
      <c r="X113" s="26"/>
      <c r="Y113" s="26"/>
      <c r="Z113" s="26"/>
      <c r="AA113" s="26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</row>
    <row r="114" spans="1:42" x14ac:dyDescent="0.25">
      <c r="A114" t="s">
        <v>5</v>
      </c>
      <c r="B114" s="26">
        <v>1105</v>
      </c>
      <c r="C114" s="28">
        <f t="shared" si="30"/>
        <v>8795.1776937618069</v>
      </c>
      <c r="D114" s="28">
        <f t="shared" si="31"/>
        <v>16110.221172022673</v>
      </c>
      <c r="E114" s="28">
        <f t="shared" si="32"/>
        <v>26989.003780718318</v>
      </c>
      <c r="F114" s="28">
        <f t="shared" si="33"/>
        <v>-70544.909262759902</v>
      </c>
      <c r="G114" s="28">
        <f t="shared" si="34"/>
        <v>6075.4820415878949</v>
      </c>
      <c r="H114" s="28">
        <f t="shared" si="35"/>
        <v>8138.6994328922419</v>
      </c>
      <c r="I114" s="28">
        <f t="shared" si="36"/>
        <v>9264.090737240067</v>
      </c>
      <c r="J114" s="28">
        <f t="shared" si="37"/>
        <v>6356.8298676748509</v>
      </c>
      <c r="K114" s="28">
        <f t="shared" si="38"/>
        <v>-5928.6918714555777</v>
      </c>
      <c r="L114" s="28">
        <f t="shared" si="39"/>
        <v>8138.6994328922419</v>
      </c>
      <c r="M114" s="28">
        <f t="shared" si="40"/>
        <v>12171.351606805283</v>
      </c>
      <c r="N114" s="28">
        <f t="shared" si="41"/>
        <v>13765.655954631369</v>
      </c>
      <c r="O114" s="28">
        <f t="shared" si="42"/>
        <v>9357.873345935719</v>
      </c>
      <c r="P114" s="28">
        <f t="shared" si="43"/>
        <v>19111.264650283541</v>
      </c>
      <c r="X114" s="26"/>
      <c r="Y114" s="26"/>
      <c r="Z114" s="26"/>
      <c r="AA114" s="26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</row>
    <row r="115" spans="1:42" x14ac:dyDescent="0.25">
      <c r="A115" t="s">
        <v>6</v>
      </c>
      <c r="B115" s="26">
        <v>1191</v>
      </c>
      <c r="C115" s="28">
        <f t="shared" si="30"/>
        <v>32321.786389413974</v>
      </c>
      <c r="D115" s="28">
        <f t="shared" si="31"/>
        <v>16860.482041587889</v>
      </c>
      <c r="E115" s="28">
        <f t="shared" si="32"/>
        <v>30883.525519848754</v>
      </c>
      <c r="F115" s="28">
        <f t="shared" si="33"/>
        <v>51738.308128544406</v>
      </c>
      <c r="G115" s="28">
        <f t="shared" si="34"/>
        <v>-135235.60491493382</v>
      </c>
      <c r="H115" s="28">
        <f t="shared" si="35"/>
        <v>11646.786389413977</v>
      </c>
      <c r="I115" s="28">
        <f t="shared" si="36"/>
        <v>15602.003780718325</v>
      </c>
      <c r="J115" s="28">
        <f t="shared" si="37"/>
        <v>17759.395085066149</v>
      </c>
      <c r="K115" s="28">
        <f t="shared" si="38"/>
        <v>12186.134215500933</v>
      </c>
      <c r="L115" s="28">
        <f t="shared" si="39"/>
        <v>-11365.387523629495</v>
      </c>
      <c r="M115" s="28">
        <f t="shared" si="40"/>
        <v>15602.003780718325</v>
      </c>
      <c r="N115" s="28">
        <f t="shared" si="41"/>
        <v>23332.655954631366</v>
      </c>
      <c r="O115" s="28">
        <f t="shared" si="42"/>
        <v>26388.960302457454</v>
      </c>
      <c r="P115" s="28">
        <f t="shared" si="43"/>
        <v>17939.177693761801</v>
      </c>
      <c r="X115" s="26"/>
      <c r="Y115" s="26"/>
      <c r="Z115" s="26"/>
      <c r="AA115" s="26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</row>
    <row r="116" spans="1:42" x14ac:dyDescent="0.25">
      <c r="A116" t="s">
        <v>7</v>
      </c>
      <c r="B116" s="26">
        <v>1051</v>
      </c>
      <c r="C116" s="28">
        <f t="shared" si="30"/>
        <v>1582.6559546313765</v>
      </c>
      <c r="D116" s="28">
        <f t="shared" si="31"/>
        <v>7152.2211720226742</v>
      </c>
      <c r="E116" s="28">
        <f t="shared" si="32"/>
        <v>3730.9168241965913</v>
      </c>
      <c r="F116" s="28">
        <f t="shared" si="33"/>
        <v>6833.9603024574571</v>
      </c>
      <c r="G116" s="28">
        <f t="shared" si="34"/>
        <v>11448.742911153104</v>
      </c>
      <c r="H116" s="28">
        <f t="shared" si="35"/>
        <v>-29925.170132325111</v>
      </c>
      <c r="I116" s="28">
        <f t="shared" si="36"/>
        <v>2577.2211720226796</v>
      </c>
      <c r="J116" s="28">
        <f t="shared" si="37"/>
        <v>3452.4385633270267</v>
      </c>
      <c r="K116" s="28">
        <f t="shared" si="38"/>
        <v>3929.8298676748523</v>
      </c>
      <c r="L116" s="28">
        <f t="shared" si="39"/>
        <v>2696.5689981096361</v>
      </c>
      <c r="M116" s="28">
        <f t="shared" si="40"/>
        <v>-2514.9527410207929</v>
      </c>
      <c r="N116" s="28">
        <f t="shared" si="41"/>
        <v>3452.4385633270267</v>
      </c>
      <c r="O116" s="28">
        <f t="shared" si="42"/>
        <v>5163.0907372400679</v>
      </c>
      <c r="P116" s="28">
        <f t="shared" si="43"/>
        <v>5839.395085066154</v>
      </c>
      <c r="X116" s="26"/>
      <c r="Y116" s="26"/>
      <c r="Z116" s="26"/>
      <c r="AA116" s="26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</row>
    <row r="117" spans="1:42" x14ac:dyDescent="0.25">
      <c r="A117" t="s">
        <v>8</v>
      </c>
      <c r="B117" s="26">
        <v>1032</v>
      </c>
      <c r="C117" s="28">
        <f t="shared" si="30"/>
        <v>431.91682419659548</v>
      </c>
      <c r="D117" s="28">
        <f t="shared" si="31"/>
        <v>826.78638941398594</v>
      </c>
      <c r="E117" s="28">
        <f t="shared" si="32"/>
        <v>3736.3516068052841</v>
      </c>
      <c r="F117" s="28">
        <f t="shared" si="33"/>
        <v>1949.0472589792009</v>
      </c>
      <c r="G117" s="28">
        <f t="shared" si="34"/>
        <v>3570.090737240067</v>
      </c>
      <c r="H117" s="28">
        <f t="shared" si="35"/>
        <v>5980.8733459357145</v>
      </c>
      <c r="I117" s="28">
        <f t="shared" si="36"/>
        <v>-15633.039697542501</v>
      </c>
      <c r="J117" s="28">
        <f t="shared" si="37"/>
        <v>1346.3516068052893</v>
      </c>
      <c r="K117" s="28">
        <f t="shared" si="38"/>
        <v>1803.5689981096361</v>
      </c>
      <c r="L117" s="28">
        <f t="shared" si="39"/>
        <v>2052.9603024574617</v>
      </c>
      <c r="M117" s="28">
        <f t="shared" si="40"/>
        <v>1408.6994328922456</v>
      </c>
      <c r="N117" s="28">
        <f t="shared" si="41"/>
        <v>-1313.8223062381833</v>
      </c>
      <c r="O117" s="28">
        <f t="shared" si="42"/>
        <v>1803.5689981096361</v>
      </c>
      <c r="P117" s="28">
        <f t="shared" si="43"/>
        <v>2697.2211720226778</v>
      </c>
      <c r="X117" s="26"/>
      <c r="Y117" s="30"/>
      <c r="Z117" s="26"/>
      <c r="AA117" s="26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</row>
    <row r="118" spans="1:42" x14ac:dyDescent="0.25">
      <c r="A118" s="6" t="s">
        <v>9</v>
      </c>
      <c r="B118" s="16">
        <v>960</v>
      </c>
      <c r="C118" s="28">
        <f t="shared" si="30"/>
        <v>2623.2211720226887</v>
      </c>
      <c r="D118" s="28">
        <f t="shared" si="31"/>
        <v>-1064.4310018903577</v>
      </c>
      <c r="E118" s="28">
        <f t="shared" si="32"/>
        <v>-2037.5614366729674</v>
      </c>
      <c r="F118" s="28">
        <f t="shared" si="33"/>
        <v>-9207.9962192816693</v>
      </c>
      <c r="G118" s="28">
        <f t="shared" si="34"/>
        <v>-4803.3005671077526</v>
      </c>
      <c r="H118" s="28">
        <f t="shared" si="35"/>
        <v>-8798.2570888468854</v>
      </c>
      <c r="I118" s="28">
        <f t="shared" si="36"/>
        <v>-14739.474480151239</v>
      </c>
      <c r="J118" s="28">
        <f t="shared" si="37"/>
        <v>38526.612476370545</v>
      </c>
      <c r="K118" s="28">
        <f t="shared" si="38"/>
        <v>-3317.9962192816643</v>
      </c>
      <c r="L118" s="28">
        <f t="shared" si="39"/>
        <v>-4444.7788279773176</v>
      </c>
      <c r="M118" s="28">
        <f t="shared" si="40"/>
        <v>-5059.3875236294916</v>
      </c>
      <c r="N118" s="28">
        <f t="shared" si="41"/>
        <v>-3471.6483931947078</v>
      </c>
      <c r="O118" s="28">
        <f t="shared" si="42"/>
        <v>3237.8298676748632</v>
      </c>
      <c r="P118" s="28">
        <f t="shared" si="43"/>
        <v>-4444.7788279773176</v>
      </c>
      <c r="X118" s="26"/>
      <c r="Y118" s="30"/>
      <c r="Z118" s="26"/>
      <c r="AA118" s="26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</row>
    <row r="119" spans="1:42" x14ac:dyDescent="0.25">
      <c r="A119" t="s">
        <v>10</v>
      </c>
      <c r="B119" s="16">
        <v>881</v>
      </c>
      <c r="C119" s="28">
        <f t="shared" si="30"/>
        <v>16956.568998109651</v>
      </c>
      <c r="D119" s="28">
        <f t="shared" si="31"/>
        <v>6669.3950850661704</v>
      </c>
      <c r="E119" s="28">
        <f t="shared" si="32"/>
        <v>-2706.2570888468758</v>
      </c>
      <c r="F119" s="28">
        <f t="shared" si="33"/>
        <v>-5180.3875236294853</v>
      </c>
      <c r="G119" s="28">
        <f t="shared" si="34"/>
        <v>-23410.822306238188</v>
      </c>
      <c r="H119" s="28">
        <f t="shared" si="35"/>
        <v>-12212.12665406427</v>
      </c>
      <c r="I119" s="28">
        <f t="shared" si="36"/>
        <v>-22369.083175803404</v>
      </c>
      <c r="J119" s="28">
        <f t="shared" si="37"/>
        <v>-37474.300567107755</v>
      </c>
      <c r="K119" s="28">
        <f t="shared" si="38"/>
        <v>97951.786389414032</v>
      </c>
      <c r="L119" s="28">
        <f t="shared" si="39"/>
        <v>-8435.8223062381821</v>
      </c>
      <c r="M119" s="28">
        <f t="shared" si="40"/>
        <v>-11300.604914933836</v>
      </c>
      <c r="N119" s="28">
        <f t="shared" si="41"/>
        <v>-12863.21361058601</v>
      </c>
      <c r="O119" s="28">
        <f t="shared" si="42"/>
        <v>-8826.4744801512261</v>
      </c>
      <c r="P119" s="28">
        <f t="shared" si="43"/>
        <v>8232.0037807183453</v>
      </c>
      <c r="X119" s="26"/>
      <c r="Y119" s="30"/>
      <c r="Z119" s="26"/>
      <c r="AA119" s="26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</row>
    <row r="120" spans="1:42" x14ac:dyDescent="0.25">
      <c r="A120" t="s">
        <v>11</v>
      </c>
      <c r="B120" s="27">
        <v>1082</v>
      </c>
      <c r="C120" s="28">
        <f t="shared" si="30"/>
        <v>5010.1776937618088</v>
      </c>
      <c r="D120" s="28">
        <f t="shared" si="31"/>
        <v>-9217.12665406427</v>
      </c>
      <c r="E120" s="28">
        <f t="shared" si="32"/>
        <v>-3625.3005671077512</v>
      </c>
      <c r="F120" s="28">
        <f t="shared" si="33"/>
        <v>1471.0472589792021</v>
      </c>
      <c r="G120" s="28">
        <f t="shared" si="34"/>
        <v>2815.9168241965926</v>
      </c>
      <c r="H120" s="28">
        <f t="shared" si="35"/>
        <v>12725.482041587891</v>
      </c>
      <c r="I120" s="28">
        <f t="shared" si="36"/>
        <v>6638.1776937618079</v>
      </c>
      <c r="J120" s="28">
        <f t="shared" si="37"/>
        <v>12159.221172022673</v>
      </c>
      <c r="K120" s="28">
        <f t="shared" si="38"/>
        <v>20370.003780718322</v>
      </c>
      <c r="L120" s="28">
        <f t="shared" si="39"/>
        <v>-53243.909262759895</v>
      </c>
      <c r="M120" s="28">
        <f t="shared" si="40"/>
        <v>4585.4820415878958</v>
      </c>
      <c r="N120" s="28">
        <f t="shared" si="41"/>
        <v>6142.6994328922428</v>
      </c>
      <c r="O120" s="28">
        <f t="shared" si="42"/>
        <v>6992.0907372400679</v>
      </c>
      <c r="P120" s="28">
        <f t="shared" si="43"/>
        <v>4797.8298676748518</v>
      </c>
      <c r="X120" s="26"/>
      <c r="Y120" s="30"/>
      <c r="Z120" s="26"/>
      <c r="AA120" s="26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</row>
    <row r="121" spans="1:42" x14ac:dyDescent="0.25">
      <c r="A121" t="s">
        <v>0</v>
      </c>
      <c r="B121" s="16">
        <v>1047</v>
      </c>
      <c r="C121" s="28">
        <f t="shared" si="30"/>
        <v>1280.3950850661595</v>
      </c>
      <c r="D121" s="28">
        <f t="shared" si="31"/>
        <v>2532.7863894139841</v>
      </c>
      <c r="E121" s="28">
        <f t="shared" si="32"/>
        <v>-4659.5179584120942</v>
      </c>
      <c r="F121" s="28">
        <f t="shared" si="33"/>
        <v>-1832.6918714555759</v>
      </c>
      <c r="G121" s="28">
        <f t="shared" si="34"/>
        <v>743.65595463137743</v>
      </c>
      <c r="H121" s="28">
        <f t="shared" si="35"/>
        <v>1423.525519848768</v>
      </c>
      <c r="I121" s="28">
        <f t="shared" si="36"/>
        <v>6433.0907372400661</v>
      </c>
      <c r="J121" s="28">
        <f t="shared" si="37"/>
        <v>3355.7863894139828</v>
      </c>
      <c r="K121" s="28">
        <f t="shared" si="38"/>
        <v>6146.8298676748491</v>
      </c>
      <c r="L121" s="28">
        <f t="shared" si="39"/>
        <v>10297.612476370496</v>
      </c>
      <c r="M121" s="28">
        <f t="shared" si="40"/>
        <v>-26916.300567107719</v>
      </c>
      <c r="N121" s="28">
        <f t="shared" si="41"/>
        <v>2318.0907372400711</v>
      </c>
      <c r="O121" s="28">
        <f t="shared" si="42"/>
        <v>3105.3081285444182</v>
      </c>
      <c r="P121" s="28">
        <f t="shared" si="43"/>
        <v>3534.6994328922437</v>
      </c>
      <c r="X121" s="26"/>
      <c r="Y121" s="30"/>
      <c r="Z121" s="26"/>
      <c r="AA121" s="26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</row>
    <row r="122" spans="1:42" x14ac:dyDescent="0.25">
      <c r="A122" t="s">
        <v>1</v>
      </c>
      <c r="B122" s="26">
        <v>1050</v>
      </c>
      <c r="C122" s="28">
        <f t="shared" si="30"/>
        <v>1504.0907372400723</v>
      </c>
      <c r="D122" s="28">
        <f t="shared" si="31"/>
        <v>1387.7429111531158</v>
      </c>
      <c r="E122" s="28">
        <f t="shared" si="32"/>
        <v>2745.1342155009402</v>
      </c>
      <c r="F122" s="28">
        <f t="shared" si="33"/>
        <v>-5050.1701323251373</v>
      </c>
      <c r="G122" s="28">
        <f t="shared" si="34"/>
        <v>-1986.3440453686194</v>
      </c>
      <c r="H122" s="28">
        <f t="shared" si="35"/>
        <v>806.00378071833381</v>
      </c>
      <c r="I122" s="28">
        <f t="shared" si="36"/>
        <v>1542.8733459357243</v>
      </c>
      <c r="J122" s="28">
        <f t="shared" si="37"/>
        <v>6972.4385633270222</v>
      </c>
      <c r="K122" s="28">
        <f t="shared" si="38"/>
        <v>3637.1342155009393</v>
      </c>
      <c r="L122" s="28">
        <f t="shared" si="39"/>
        <v>6662.1776937618051</v>
      </c>
      <c r="M122" s="28">
        <f t="shared" si="40"/>
        <v>11160.960302457452</v>
      </c>
      <c r="N122" s="28">
        <f t="shared" si="41"/>
        <v>-29172.952741020763</v>
      </c>
      <c r="O122" s="28">
        <f t="shared" si="42"/>
        <v>2512.4385633270276</v>
      </c>
      <c r="P122" s="28">
        <f t="shared" si="43"/>
        <v>3365.6559546313742</v>
      </c>
      <c r="X122" s="26"/>
      <c r="Y122" s="30"/>
      <c r="Z122" s="26"/>
      <c r="AA122" s="26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</row>
    <row r="123" spans="1:42" x14ac:dyDescent="0.25">
      <c r="A123" t="s">
        <v>2</v>
      </c>
      <c r="B123" s="26">
        <v>1083</v>
      </c>
      <c r="C123" s="28">
        <f t="shared" si="30"/>
        <v>5152.7429111531128</v>
      </c>
      <c r="D123" s="28">
        <f t="shared" si="31"/>
        <v>2783.9168241965926</v>
      </c>
      <c r="E123" s="28">
        <f t="shared" si="32"/>
        <v>2568.5689981096361</v>
      </c>
      <c r="F123" s="28">
        <f t="shared" si="33"/>
        <v>5080.9603024574608</v>
      </c>
      <c r="G123" s="28">
        <f t="shared" si="34"/>
        <v>-9347.344045368618</v>
      </c>
      <c r="H123" s="28">
        <f t="shared" si="35"/>
        <v>-3676.5179584120992</v>
      </c>
      <c r="I123" s="28">
        <f t="shared" si="36"/>
        <v>1491.8298676748541</v>
      </c>
      <c r="J123" s="28">
        <f t="shared" si="37"/>
        <v>2855.6994328922447</v>
      </c>
      <c r="K123" s="28">
        <f t="shared" si="38"/>
        <v>12905.264650283543</v>
      </c>
      <c r="L123" s="28">
        <f t="shared" si="39"/>
        <v>6731.9603024574599</v>
      </c>
      <c r="M123" s="28">
        <f t="shared" si="40"/>
        <v>12331.003780718325</v>
      </c>
      <c r="N123" s="28">
        <f t="shared" si="41"/>
        <v>20657.786389413974</v>
      </c>
      <c r="O123" s="28">
        <f t="shared" si="42"/>
        <v>-53996.126654064239</v>
      </c>
      <c r="P123" s="28">
        <f t="shared" si="43"/>
        <v>4650.2646502835478</v>
      </c>
      <c r="X123" s="26"/>
      <c r="Y123" s="30"/>
      <c r="Z123" s="26"/>
      <c r="AA123" s="26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</row>
    <row r="124" spans="1:42" x14ac:dyDescent="0.25">
      <c r="A124" t="s">
        <v>3</v>
      </c>
      <c r="B124" s="26">
        <v>1163</v>
      </c>
      <c r="C124" s="28">
        <f t="shared" si="30"/>
        <v>23037.960302457454</v>
      </c>
      <c r="D124" s="28">
        <f t="shared" si="31"/>
        <v>10895.351606805283</v>
      </c>
      <c r="E124" s="28">
        <f t="shared" si="32"/>
        <v>5886.525519848763</v>
      </c>
      <c r="F124" s="28">
        <f t="shared" si="33"/>
        <v>5431.177693761806</v>
      </c>
      <c r="G124" s="28">
        <f t="shared" si="34"/>
        <v>10743.568998109631</v>
      </c>
      <c r="H124" s="28">
        <f t="shared" si="35"/>
        <v>-19764.735349716448</v>
      </c>
      <c r="I124" s="28">
        <f t="shared" si="36"/>
        <v>-7773.9092627599284</v>
      </c>
      <c r="J124" s="28">
        <f t="shared" si="37"/>
        <v>3154.4385633270244</v>
      </c>
      <c r="K124" s="28">
        <f t="shared" si="38"/>
        <v>6038.308128544415</v>
      </c>
      <c r="L124" s="28">
        <f t="shared" si="39"/>
        <v>27287.873345935714</v>
      </c>
      <c r="M124" s="28">
        <f t="shared" si="40"/>
        <v>14234.568998109629</v>
      </c>
      <c r="N124" s="28">
        <f t="shared" si="41"/>
        <v>26073.612476370497</v>
      </c>
      <c r="O124" s="28">
        <f t="shared" si="42"/>
        <v>43680.395085066142</v>
      </c>
      <c r="P124" s="28">
        <f t="shared" si="43"/>
        <v>-114173.51795841208</v>
      </c>
      <c r="X124" s="30"/>
      <c r="Y124" s="30"/>
      <c r="Z124" s="26"/>
      <c r="AA124" s="26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</row>
    <row r="125" spans="1:42" x14ac:dyDescent="0.25">
      <c r="A125" t="s">
        <v>4</v>
      </c>
      <c r="B125" s="26">
        <f>F7</f>
        <v>1200</v>
      </c>
      <c r="C125" s="28">
        <f t="shared" si="30"/>
        <v>35638.87334593571</v>
      </c>
      <c r="D125" s="28">
        <f t="shared" si="31"/>
        <v>28653.916824196582</v>
      </c>
      <c r="E125" s="28">
        <f t="shared" si="32"/>
        <v>13551.308128544411</v>
      </c>
      <c r="F125" s="28">
        <f t="shared" si="33"/>
        <v>7321.4820415878912</v>
      </c>
      <c r="G125" s="28">
        <f t="shared" si="34"/>
        <v>6755.1342155009352</v>
      </c>
      <c r="H125" s="28">
        <f t="shared" si="35"/>
        <v>13362.525519848759</v>
      </c>
      <c r="I125" s="28">
        <f t="shared" si="36"/>
        <v>-24582.778827977319</v>
      </c>
      <c r="J125" s="28">
        <f t="shared" si="37"/>
        <v>-9668.9527410207993</v>
      </c>
      <c r="K125" s="28">
        <f t="shared" si="38"/>
        <v>3923.3950850661531</v>
      </c>
      <c r="L125" s="28">
        <f t="shared" si="39"/>
        <v>7510.2646502835441</v>
      </c>
      <c r="M125" s="28">
        <f t="shared" si="40"/>
        <v>33939.829867674845</v>
      </c>
      <c r="N125" s="28">
        <f t="shared" si="41"/>
        <v>17704.525519848758</v>
      </c>
      <c r="O125" s="28">
        <f t="shared" si="42"/>
        <v>32429.568998109626</v>
      </c>
      <c r="P125" s="28">
        <f t="shared" si="43"/>
        <v>54328.35160680527</v>
      </c>
      <c r="X125" s="30"/>
      <c r="Y125" s="30"/>
      <c r="Z125" s="26"/>
      <c r="AA125" s="26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</row>
    <row r="126" spans="1:42" x14ac:dyDescent="0.25">
      <c r="A126" t="s">
        <v>5</v>
      </c>
      <c r="B126" s="26">
        <f>G7</f>
        <v>1035</v>
      </c>
      <c r="C126" s="28">
        <f t="shared" si="30"/>
        <v>565.61247637050826</v>
      </c>
      <c r="D126" s="28">
        <f t="shared" si="31"/>
        <v>4489.7429111531101</v>
      </c>
      <c r="E126" s="28">
        <f t="shared" si="32"/>
        <v>3609.7863894139809</v>
      </c>
      <c r="F126" s="28">
        <f t="shared" si="33"/>
        <v>1707.1776937618106</v>
      </c>
      <c r="G126" s="28">
        <f t="shared" si="34"/>
        <v>922.3516068052902</v>
      </c>
      <c r="H126" s="28">
        <f t="shared" si="35"/>
        <v>851.00378071833381</v>
      </c>
      <c r="I126" s="28">
        <f t="shared" si="36"/>
        <v>1683.3950850661583</v>
      </c>
      <c r="J126" s="28">
        <f t="shared" si="37"/>
        <v>-3096.9092627599198</v>
      </c>
      <c r="K126" s="28">
        <f t="shared" si="38"/>
        <v>-1218.0831758034014</v>
      </c>
      <c r="L126" s="28">
        <f t="shared" si="39"/>
        <v>494.26465028355187</v>
      </c>
      <c r="M126" s="28">
        <f t="shared" si="40"/>
        <v>946.13421550094233</v>
      </c>
      <c r="N126" s="28">
        <f t="shared" si="41"/>
        <v>4275.6994328922401</v>
      </c>
      <c r="O126" s="28">
        <f t="shared" si="42"/>
        <v>2230.3950850661572</v>
      </c>
      <c r="P126" s="28">
        <f t="shared" si="43"/>
        <v>4085.4385633270235</v>
      </c>
      <c r="X126" s="30"/>
      <c r="Y126" s="30"/>
      <c r="Z126" s="26"/>
      <c r="AA126" s="26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</row>
    <row r="127" spans="1:42" x14ac:dyDescent="0.25">
      <c r="A127" t="s">
        <v>6</v>
      </c>
      <c r="B127" s="16">
        <f>H7</f>
        <v>1181</v>
      </c>
      <c r="C127" s="28">
        <f t="shared" si="30"/>
        <v>28826.13421550093</v>
      </c>
      <c r="D127" s="28">
        <f t="shared" si="30"/>
        <v>28826.13421550093</v>
      </c>
      <c r="E127" s="28">
        <f t="shared" si="30"/>
        <v>28826.13421550093</v>
      </c>
      <c r="F127" s="28">
        <f t="shared" si="30"/>
        <v>28826.13421550093</v>
      </c>
      <c r="G127" s="28">
        <f t="shared" si="30"/>
        <v>28826.13421550093</v>
      </c>
      <c r="H127" s="28">
        <f t="shared" si="30"/>
        <v>28826.13421550093</v>
      </c>
      <c r="I127" s="28">
        <f t="shared" si="30"/>
        <v>28826.13421550093</v>
      </c>
      <c r="J127" s="28">
        <f t="shared" si="30"/>
        <v>28826.13421550093</v>
      </c>
      <c r="K127" s="28">
        <f t="shared" si="30"/>
        <v>28826.13421550093</v>
      </c>
      <c r="L127" s="28">
        <f t="shared" si="30"/>
        <v>28826.13421550093</v>
      </c>
      <c r="M127" s="28">
        <f t="shared" si="30"/>
        <v>28826.13421550093</v>
      </c>
      <c r="N127" s="28">
        <f t="shared" si="30"/>
        <v>28826.13421550093</v>
      </c>
      <c r="O127" s="28">
        <f t="shared" si="30"/>
        <v>28826.13421550093</v>
      </c>
      <c r="P127" s="28">
        <f t="shared" si="30"/>
        <v>28826.13421550093</v>
      </c>
      <c r="R127" s="16"/>
      <c r="S127" s="16"/>
      <c r="T127" s="16"/>
      <c r="X127" s="30"/>
      <c r="Y127" s="30"/>
      <c r="Z127" s="26"/>
      <c r="AA127" s="26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</row>
    <row r="128" spans="1:42" x14ac:dyDescent="0.25">
      <c r="A128" t="s">
        <v>7</v>
      </c>
      <c r="B128" s="16">
        <f>I7</f>
        <v>1316</v>
      </c>
      <c r="C128" s="28">
        <f t="shared" si="30"/>
        <v>92892.438563326999</v>
      </c>
      <c r="D128" s="28">
        <f t="shared" si="30"/>
        <v>92892.438563326999</v>
      </c>
      <c r="E128" s="28">
        <f t="shared" si="30"/>
        <v>92892.438563326999</v>
      </c>
      <c r="F128" s="28">
        <f t="shared" si="30"/>
        <v>92892.438563326999</v>
      </c>
      <c r="G128" s="28">
        <f t="shared" si="30"/>
        <v>92892.438563326999</v>
      </c>
      <c r="H128" s="28">
        <f t="shared" si="30"/>
        <v>92892.438563326999</v>
      </c>
      <c r="I128" s="28">
        <f t="shared" si="30"/>
        <v>92892.438563326999</v>
      </c>
      <c r="J128" s="28">
        <f t="shared" si="30"/>
        <v>92892.438563326999</v>
      </c>
      <c r="K128" s="28">
        <f t="shared" si="30"/>
        <v>92892.438563326999</v>
      </c>
      <c r="L128" s="28">
        <f t="shared" si="30"/>
        <v>92892.438563326999</v>
      </c>
      <c r="M128" s="28">
        <f t="shared" si="30"/>
        <v>92892.438563326999</v>
      </c>
      <c r="N128" s="28">
        <f t="shared" si="30"/>
        <v>92892.438563326999</v>
      </c>
      <c r="O128" s="28">
        <f t="shared" si="30"/>
        <v>92892.438563326999</v>
      </c>
      <c r="P128" s="28">
        <f t="shared" si="30"/>
        <v>92892.438563326999</v>
      </c>
      <c r="X128" s="30"/>
      <c r="Y128" s="30"/>
      <c r="Z128" s="26"/>
      <c r="AA128" s="26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</row>
    <row r="129" spans="1:42" x14ac:dyDescent="0.25">
      <c r="A129" t="s">
        <v>8</v>
      </c>
      <c r="B129" s="16">
        <f>J7</f>
        <v>1090</v>
      </c>
      <c r="C129" s="28">
        <f t="shared" ref="C129:P129" si="44">($B129-$B$56)*($B129-$B$56)</f>
        <v>6206.6994328922428</v>
      </c>
      <c r="D129" s="28">
        <f t="shared" si="44"/>
        <v>6206.6994328922428</v>
      </c>
      <c r="E129" s="28">
        <f t="shared" si="44"/>
        <v>6206.6994328922428</v>
      </c>
      <c r="F129" s="28">
        <f t="shared" si="44"/>
        <v>6206.6994328922428</v>
      </c>
      <c r="G129" s="28">
        <f t="shared" si="44"/>
        <v>6206.6994328922428</v>
      </c>
      <c r="H129" s="28">
        <f t="shared" si="44"/>
        <v>6206.6994328922428</v>
      </c>
      <c r="I129" s="28">
        <f t="shared" si="44"/>
        <v>6206.6994328922428</v>
      </c>
      <c r="J129" s="28">
        <f t="shared" si="44"/>
        <v>6206.6994328922428</v>
      </c>
      <c r="K129" s="28">
        <f t="shared" si="44"/>
        <v>6206.6994328922428</v>
      </c>
      <c r="L129" s="28">
        <f t="shared" si="44"/>
        <v>6206.6994328922428</v>
      </c>
      <c r="M129" s="28">
        <f t="shared" si="44"/>
        <v>6206.6994328922428</v>
      </c>
      <c r="N129" s="28">
        <f t="shared" si="44"/>
        <v>6206.6994328922428</v>
      </c>
      <c r="O129" s="28">
        <f t="shared" si="44"/>
        <v>6206.6994328922428</v>
      </c>
      <c r="P129" s="28">
        <f t="shared" si="44"/>
        <v>6206.6994328922428</v>
      </c>
      <c r="X129" s="30"/>
      <c r="Y129" s="30"/>
      <c r="Z129" s="26"/>
      <c r="AA129" s="26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</row>
    <row r="130" spans="1:42" x14ac:dyDescent="0.25">
      <c r="X130" s="30"/>
      <c r="Y130" s="30"/>
      <c r="Z130" s="26"/>
      <c r="AA130" s="26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</row>
    <row r="131" spans="1:42" x14ac:dyDescent="0.25">
      <c r="A131" s="6" t="s">
        <v>44</v>
      </c>
      <c r="B131" s="6"/>
      <c r="C131" s="6">
        <v>0</v>
      </c>
      <c r="D131" s="6">
        <v>1</v>
      </c>
      <c r="E131" s="6">
        <v>2</v>
      </c>
      <c r="F131" s="6">
        <v>3</v>
      </c>
      <c r="G131" s="6">
        <v>4</v>
      </c>
      <c r="H131" s="6">
        <v>5</v>
      </c>
      <c r="I131" s="6">
        <v>6</v>
      </c>
      <c r="J131" s="6">
        <v>7</v>
      </c>
      <c r="K131" s="6">
        <v>8</v>
      </c>
      <c r="L131" s="6">
        <v>9</v>
      </c>
      <c r="M131" s="6">
        <v>10</v>
      </c>
      <c r="N131" s="6">
        <v>11</v>
      </c>
      <c r="O131" s="6">
        <v>12</v>
      </c>
      <c r="P131" s="6">
        <v>13</v>
      </c>
      <c r="X131" s="30"/>
      <c r="Y131" s="30"/>
      <c r="Z131" s="26"/>
      <c r="AA131" s="26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</row>
    <row r="132" spans="1:42" x14ac:dyDescent="0.25">
      <c r="A132" s="6" t="s">
        <v>45</v>
      </c>
      <c r="B132">
        <f>AVERAGE(B134:B205)</f>
        <v>1044.623188405797</v>
      </c>
      <c r="C132" s="28">
        <f>1/COUNT($B134:$B205)*SUM(C134:C205)</f>
        <v>23129.626128964508</v>
      </c>
      <c r="D132" s="28">
        <f t="shared" ref="D132:P132" si="45">1/COUNT($B134:$B205)*SUM(D134:D205)</f>
        <v>2831.7066168659017</v>
      </c>
      <c r="E132" s="28">
        <f t="shared" si="45"/>
        <v>4847.9944141560809</v>
      </c>
      <c r="F132" s="28">
        <f t="shared" si="45"/>
        <v>2603.5260677789661</v>
      </c>
      <c r="G132" s="28">
        <f t="shared" si="45"/>
        <v>2716.6170576757436</v>
      </c>
      <c r="H132" s="28">
        <f t="shared" si="45"/>
        <v>2425.6752813469361</v>
      </c>
      <c r="I132" s="28">
        <f t="shared" si="45"/>
        <v>-328.48934732381599</v>
      </c>
      <c r="J132" s="28">
        <f t="shared" si="45"/>
        <v>183.87763501152355</v>
      </c>
      <c r="K132" s="28">
        <f t="shared" si="45"/>
        <v>3204.3017482017258</v>
      </c>
      <c r="L132" s="28">
        <f t="shared" si="45"/>
        <v>1388.4977580522927</v>
      </c>
      <c r="M132" s="28">
        <f t="shared" si="45"/>
        <v>-277.96932808537775</v>
      </c>
      <c r="N132" s="28">
        <f t="shared" si="45"/>
        <v>890.8122730275295</v>
      </c>
      <c r="O132" s="28">
        <f t="shared" si="45"/>
        <v>4954.6079468142443</v>
      </c>
      <c r="P132" s="28">
        <f t="shared" si="45"/>
        <v>1686.4630618948049</v>
      </c>
      <c r="X132" s="30"/>
      <c r="Y132" s="30"/>
      <c r="Z132" s="26"/>
      <c r="AA132" s="26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</row>
    <row r="133" spans="1:42" x14ac:dyDescent="0.25">
      <c r="A133" s="6" t="s">
        <v>46</v>
      </c>
      <c r="C133" s="29">
        <f>C132/$C$132</f>
        <v>1</v>
      </c>
      <c r="D133" s="29">
        <f>D132/$C$132</f>
        <v>0.12242768651240082</v>
      </c>
      <c r="E133" s="29">
        <f t="shared" ref="E133:P133" si="46">E132/$C$132</f>
        <v>0.20960107124624419</v>
      </c>
      <c r="F133" s="29">
        <f t="shared" si="46"/>
        <v>0.11256239306517159</v>
      </c>
      <c r="G133" s="29">
        <f t="shared" si="46"/>
        <v>0.11745183612258259</v>
      </c>
      <c r="H133" s="29">
        <f t="shared" si="46"/>
        <v>0.10487308648319822</v>
      </c>
      <c r="I133" s="29">
        <f t="shared" si="46"/>
        <v>-1.4202103635063043E-2</v>
      </c>
      <c r="J133" s="29">
        <f t="shared" si="46"/>
        <v>7.9498749346950896E-3</v>
      </c>
      <c r="K133" s="29">
        <f t="shared" si="46"/>
        <v>0.13853668582169942</v>
      </c>
      <c r="L133" s="29">
        <f t="shared" si="46"/>
        <v>6.0031137136000674E-2</v>
      </c>
      <c r="M133" s="29">
        <f t="shared" si="46"/>
        <v>-1.2017891103621664E-2</v>
      </c>
      <c r="N133" s="29">
        <f t="shared" si="46"/>
        <v>3.8513907144914594E-2</v>
      </c>
      <c r="O133" s="29">
        <f t="shared" si="46"/>
        <v>0.21421046406840721</v>
      </c>
      <c r="P133" s="29">
        <f t="shared" si="46"/>
        <v>7.2913546137388707E-2</v>
      </c>
      <c r="X133" s="30"/>
      <c r="Y133" s="30"/>
      <c r="Z133" s="26"/>
      <c r="AA133" s="26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</row>
    <row r="134" spans="1:42" x14ac:dyDescent="0.25">
      <c r="A134" s="6" t="s">
        <v>9</v>
      </c>
      <c r="D134" s="28"/>
      <c r="E134" s="28"/>
      <c r="F134" s="28"/>
      <c r="G134" s="28"/>
      <c r="H134" s="28"/>
      <c r="I134" s="28"/>
      <c r="J134" s="28"/>
      <c r="K134" s="28"/>
      <c r="X134" s="30"/>
      <c r="Y134" s="30"/>
      <c r="Z134" s="30"/>
      <c r="AA134" s="26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</row>
    <row r="135" spans="1:42" x14ac:dyDescent="0.25">
      <c r="A135" t="s">
        <v>10</v>
      </c>
      <c r="X135" s="30"/>
      <c r="Y135" s="30"/>
      <c r="Z135" s="30"/>
      <c r="AA135" s="26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</row>
    <row r="136" spans="1:42" x14ac:dyDescent="0.25">
      <c r="A136" t="s">
        <v>11</v>
      </c>
      <c r="X136" s="30"/>
      <c r="Y136" s="30"/>
      <c r="Z136" s="30"/>
      <c r="AA136" s="26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</row>
    <row r="137" spans="1:42" x14ac:dyDescent="0.25">
      <c r="A137" t="s">
        <v>0</v>
      </c>
      <c r="B137" s="26">
        <v>707</v>
      </c>
      <c r="C137" s="28">
        <f>($B137-$B$132)*($B137-$B$132)</f>
        <v>113989.4173492963</v>
      </c>
      <c r="X137" s="30"/>
      <c r="Y137" s="30"/>
      <c r="Z137" s="30"/>
      <c r="AA137" s="26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</row>
    <row r="138" spans="1:42" x14ac:dyDescent="0.25">
      <c r="A138" t="s">
        <v>1</v>
      </c>
      <c r="B138" s="26">
        <v>1054</v>
      </c>
      <c r="C138" s="28">
        <f t="shared" ref="C138:C201" si="47">($B138-$B$132)*($B138-$B$132)</f>
        <v>87.924595673179638</v>
      </c>
      <c r="D138" s="28">
        <f>($B138-$B$132)*($B137-$B$132)</f>
        <v>-3165.8290275152581</v>
      </c>
      <c r="E138" s="28"/>
      <c r="F138" s="28"/>
      <c r="G138" s="28"/>
      <c r="H138" s="28"/>
      <c r="I138" s="28"/>
      <c r="J138" s="28"/>
      <c r="K138" s="28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</row>
    <row r="139" spans="1:42" x14ac:dyDescent="0.25">
      <c r="A139" t="s">
        <v>2</v>
      </c>
      <c r="B139" s="26">
        <v>637</v>
      </c>
      <c r="C139" s="28">
        <f t="shared" si="47"/>
        <v>166156.66372610789</v>
      </c>
      <c r="D139" s="28">
        <f t="shared" ref="D139:D202" si="48">($B139-$B$132)*($B138-$B$132)</f>
        <v>-3822.2058391094674</v>
      </c>
      <c r="E139" s="28">
        <f>($B139-$B$132)*($B137-$B$132)</f>
        <v>137623.04053770209</v>
      </c>
      <c r="F139" s="28"/>
      <c r="G139" s="28"/>
      <c r="H139" s="28"/>
      <c r="I139" s="28"/>
      <c r="J139" s="28"/>
      <c r="K139" s="28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</row>
    <row r="140" spans="1:42" x14ac:dyDescent="0.25">
      <c r="A140" t="s">
        <v>3</v>
      </c>
      <c r="B140" s="26">
        <v>1004</v>
      </c>
      <c r="C140" s="28">
        <f t="shared" si="47"/>
        <v>1650.2434362528807</v>
      </c>
      <c r="D140" s="28">
        <f t="shared" si="48"/>
        <v>16558.953581180383</v>
      </c>
      <c r="E140" s="28">
        <f t="shared" ref="E140:E202" si="49">($B140-$B$132)*($B138-$B$132)</f>
        <v>-380.91598403696992</v>
      </c>
      <c r="F140" s="28">
        <f>($B140-$B$132)*($B137-$B$132)</f>
        <v>13715.330392774593</v>
      </c>
      <c r="G140" s="28"/>
      <c r="H140" s="28"/>
      <c r="I140" s="28"/>
      <c r="J140" s="28"/>
      <c r="K140" s="28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</row>
    <row r="141" spans="1:42" x14ac:dyDescent="0.25">
      <c r="A141" t="s">
        <v>4</v>
      </c>
      <c r="B141" s="26">
        <v>708</v>
      </c>
      <c r="C141" s="28">
        <f t="shared" si="47"/>
        <v>113315.17097248472</v>
      </c>
      <c r="D141" s="28">
        <f t="shared" si="48"/>
        <v>13674.707204368795</v>
      </c>
      <c r="E141" s="28">
        <f t="shared" si="49"/>
        <v>137215.4173492963</v>
      </c>
      <c r="F141" s="28">
        <f t="shared" ref="F141:F202" si="50">($B141-$B$132)*($B138-$B$132)</f>
        <v>-3156.4522159210551</v>
      </c>
      <c r="G141" s="28">
        <f>($B141-$B$132)*($B137-$B$132)</f>
        <v>113651.79416089051</v>
      </c>
      <c r="H141" s="28"/>
      <c r="I141" s="28"/>
      <c r="J141" s="28"/>
      <c r="K141" s="28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</row>
    <row r="142" spans="1:42" x14ac:dyDescent="0.25">
      <c r="A142" t="s">
        <v>5</v>
      </c>
      <c r="B142" s="26">
        <v>988</v>
      </c>
      <c r="C142" s="28">
        <f t="shared" si="47"/>
        <v>3206.1854652383849</v>
      </c>
      <c r="D142" s="28">
        <f t="shared" si="48"/>
        <v>19060.678218861547</v>
      </c>
      <c r="E142" s="28">
        <f t="shared" si="49"/>
        <v>2300.2144507456328</v>
      </c>
      <c r="F142" s="28">
        <f t="shared" si="50"/>
        <v>23080.924595673136</v>
      </c>
      <c r="G142" s="28">
        <f t="shared" ref="G142:G202" si="51">($B142-$B$132)*($B138-$B$132)</f>
        <v>-530.94496954421777</v>
      </c>
      <c r="H142" s="28">
        <f>($B142-$B$132)*($B137-$B$132)</f>
        <v>19117.301407267343</v>
      </c>
      <c r="I142" s="28"/>
      <c r="J142" s="28"/>
      <c r="K142" s="28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</row>
    <row r="143" spans="1:42" x14ac:dyDescent="0.25">
      <c r="A143" t="s">
        <v>6</v>
      </c>
      <c r="B143">
        <v>1120</v>
      </c>
      <c r="C143" s="28">
        <f t="shared" si="47"/>
        <v>5681.6637261079741</v>
      </c>
      <c r="D143" s="28">
        <f t="shared" si="48"/>
        <v>-4268.0754043268207</v>
      </c>
      <c r="E143" s="28">
        <f t="shared" si="49"/>
        <v>-25373.582650703658</v>
      </c>
      <c r="F143" s="28">
        <f t="shared" si="50"/>
        <v>-3062.0464188195724</v>
      </c>
      <c r="G143" s="28">
        <f t="shared" si="51"/>
        <v>-30725.33627389207</v>
      </c>
      <c r="H143" s="28">
        <f t="shared" ref="H143:H202" si="52">($B143-$B$132)*($B138-$B$132)</f>
        <v>706.79416089057702</v>
      </c>
      <c r="I143" s="28">
        <f>($B143-$B$132)*($B137-$B$132)</f>
        <v>-25448.959462297862</v>
      </c>
      <c r="J143" s="28"/>
      <c r="K143" s="28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</row>
    <row r="144" spans="1:42" x14ac:dyDescent="0.25">
      <c r="A144" t="s">
        <v>7</v>
      </c>
      <c r="B144">
        <v>1080</v>
      </c>
      <c r="C144" s="28">
        <f t="shared" si="47"/>
        <v>1251.5187985717353</v>
      </c>
      <c r="D144" s="28">
        <f t="shared" si="48"/>
        <v>2666.5912623398549</v>
      </c>
      <c r="E144" s="28">
        <f t="shared" si="49"/>
        <v>-2003.1478680949399</v>
      </c>
      <c r="F144" s="28">
        <f t="shared" si="50"/>
        <v>-11908.655114471778</v>
      </c>
      <c r="G144" s="28">
        <f t="shared" si="51"/>
        <v>-1437.118882587692</v>
      </c>
      <c r="H144" s="28">
        <f t="shared" si="52"/>
        <v>-14420.408737660189</v>
      </c>
      <c r="I144" s="28">
        <f t="shared" ref="I144:I202" si="53">($B144-$B$132)*($B138-$B$132)</f>
        <v>331.72169712245739</v>
      </c>
      <c r="J144" s="28">
        <f>($B144-$B$132)*($B137-$B$132)</f>
        <v>-11944.03192606598</v>
      </c>
      <c r="K144" s="28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</row>
    <row r="145" spans="1:42" x14ac:dyDescent="0.25">
      <c r="A145" t="s">
        <v>8</v>
      </c>
      <c r="B145">
        <v>934</v>
      </c>
      <c r="C145" s="28">
        <f t="shared" si="47"/>
        <v>12237.489813064461</v>
      </c>
      <c r="D145" s="28">
        <f t="shared" si="48"/>
        <v>-3913.4956941819014</v>
      </c>
      <c r="E145" s="28">
        <f t="shared" si="49"/>
        <v>-8338.4232304137822</v>
      </c>
      <c r="F145" s="28">
        <f t="shared" si="50"/>
        <v>6263.837639151423</v>
      </c>
      <c r="G145" s="28">
        <f t="shared" si="51"/>
        <v>37238.330392774587</v>
      </c>
      <c r="H145" s="28">
        <f t="shared" si="52"/>
        <v>4493.8666246586708</v>
      </c>
      <c r="I145" s="28">
        <f t="shared" si="53"/>
        <v>45092.576769586172</v>
      </c>
      <c r="J145" s="28">
        <f t="shared" ref="J145:J202" si="54">($B145-$B$132)*($B138-$B$132)</f>
        <v>-1037.2927956311792</v>
      </c>
      <c r="K145" s="28">
        <f>($B145-$B$132)*($B137-$B$132)</f>
        <v>37348.95358118038</v>
      </c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</row>
    <row r="146" spans="1:42" x14ac:dyDescent="0.25">
      <c r="A146" s="6" t="s">
        <v>9</v>
      </c>
      <c r="B146">
        <v>953</v>
      </c>
      <c r="C146" s="28">
        <f t="shared" si="47"/>
        <v>8394.8086536441751</v>
      </c>
      <c r="D146" s="28">
        <f t="shared" si="48"/>
        <v>10135.649233354319</v>
      </c>
      <c r="E146" s="28">
        <f t="shared" si="49"/>
        <v>-3241.3362738920446</v>
      </c>
      <c r="F146" s="28">
        <f t="shared" si="50"/>
        <v>-6906.2638101239254</v>
      </c>
      <c r="G146" s="28">
        <f t="shared" si="51"/>
        <v>5187.9970594412798</v>
      </c>
      <c r="H146" s="28">
        <f t="shared" si="52"/>
        <v>30842.489813064443</v>
      </c>
      <c r="I146" s="28">
        <f t="shared" si="53"/>
        <v>3722.0260449485281</v>
      </c>
      <c r="J146" s="28">
        <f t="shared" si="54"/>
        <v>37347.736189876028</v>
      </c>
      <c r="K146" s="28">
        <f t="shared" ref="K146:K202" si="55">($B146-$B$132)*($B138-$B$132)</f>
        <v>-859.13337534132245</v>
      </c>
      <c r="L146" s="28">
        <f>($B146-$B$132)*($B137-$B$132)</f>
        <v>30934.113001470239</v>
      </c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</row>
    <row r="147" spans="1:42" x14ac:dyDescent="0.25">
      <c r="A147" t="s">
        <v>10</v>
      </c>
      <c r="B147" s="26">
        <v>1038</v>
      </c>
      <c r="C147" s="28">
        <f t="shared" si="47"/>
        <v>43.866624658683925</v>
      </c>
      <c r="D147" s="28">
        <f t="shared" si="48"/>
        <v>606.8376391514297</v>
      </c>
      <c r="E147" s="28">
        <f t="shared" si="49"/>
        <v>732.67821886157287</v>
      </c>
      <c r="F147" s="28">
        <f t="shared" si="50"/>
        <v>-234.30728838479047</v>
      </c>
      <c r="G147" s="28">
        <f t="shared" si="51"/>
        <v>-499.23482461667083</v>
      </c>
      <c r="H147" s="28">
        <f t="shared" si="52"/>
        <v>375.02604494853438</v>
      </c>
      <c r="I147" s="28">
        <f t="shared" si="53"/>
        <v>2229.5187985716971</v>
      </c>
      <c r="J147" s="28">
        <f t="shared" si="54"/>
        <v>269.05503045578223</v>
      </c>
      <c r="K147" s="28">
        <f t="shared" si="55"/>
        <v>2699.7651753832847</v>
      </c>
      <c r="L147" s="28">
        <f t="shared" ref="L147:L202" si="56">($B147-$B$132)*($B138-$B$132)</f>
        <v>-62.104389834068222</v>
      </c>
      <c r="M147" s="28">
        <f>($B147-$B$132)*($B137-$B$132)</f>
        <v>2236.1419869774941</v>
      </c>
      <c r="N147" s="28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</row>
    <row r="148" spans="1:42" x14ac:dyDescent="0.25">
      <c r="A148" t="s">
        <v>11</v>
      </c>
      <c r="B148" s="26">
        <v>1064</v>
      </c>
      <c r="C148" s="28">
        <f t="shared" si="47"/>
        <v>375.46082755723944</v>
      </c>
      <c r="D148" s="28">
        <f t="shared" si="48"/>
        <v>-128.33627389203832</v>
      </c>
      <c r="E148" s="28">
        <f t="shared" si="49"/>
        <v>-1775.3652593992924</v>
      </c>
      <c r="F148" s="28">
        <f t="shared" si="50"/>
        <v>-2143.5246796891493</v>
      </c>
      <c r="G148" s="28">
        <f t="shared" si="51"/>
        <v>685.48981306448729</v>
      </c>
      <c r="H148" s="28">
        <f t="shared" si="52"/>
        <v>1460.562276832607</v>
      </c>
      <c r="I148" s="28">
        <f t="shared" si="53"/>
        <v>-1097.1768536021877</v>
      </c>
      <c r="J148" s="28">
        <f t="shared" si="54"/>
        <v>-6522.6840999790256</v>
      </c>
      <c r="K148" s="28">
        <f t="shared" si="55"/>
        <v>-787.14786809494001</v>
      </c>
      <c r="L148" s="28">
        <f t="shared" si="56"/>
        <v>-7898.437723167438</v>
      </c>
      <c r="M148" s="28">
        <f t="shared" ref="M148:M202" si="57">($B148-$B$132)*($B138-$B$132)</f>
        <v>181.69271161520953</v>
      </c>
      <c r="N148" s="28">
        <f>($B148-$B$132)*($B137-$B$132)</f>
        <v>-6542.0609115732286</v>
      </c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</row>
    <row r="149" spans="1:42" x14ac:dyDescent="0.25">
      <c r="A149" t="s">
        <v>0</v>
      </c>
      <c r="B149" s="26">
        <v>1095</v>
      </c>
      <c r="C149" s="28">
        <f t="shared" si="47"/>
        <v>2537.823146397825</v>
      </c>
      <c r="D149" s="28">
        <f t="shared" si="48"/>
        <v>976.14198697753216</v>
      </c>
      <c r="E149" s="28">
        <f t="shared" si="49"/>
        <v>-333.65511447174561</v>
      </c>
      <c r="F149" s="28">
        <f t="shared" si="50"/>
        <v>-4615.6840999790002</v>
      </c>
      <c r="G149" s="28">
        <f t="shared" si="51"/>
        <v>-5572.843520268857</v>
      </c>
      <c r="H149" s="28">
        <f t="shared" si="52"/>
        <v>1782.1709724847801</v>
      </c>
      <c r="I149" s="28">
        <f t="shared" si="53"/>
        <v>3797.2434362528998</v>
      </c>
      <c r="J149" s="28">
        <f t="shared" si="54"/>
        <v>-2852.495694181895</v>
      </c>
      <c r="K149" s="28">
        <f t="shared" si="55"/>
        <v>-16958.002940558734</v>
      </c>
      <c r="L149" s="28">
        <f t="shared" si="56"/>
        <v>-2046.4667086746472</v>
      </c>
      <c r="M149" s="28">
        <f t="shared" si="57"/>
        <v>-20534.756563747145</v>
      </c>
      <c r="N149" s="28">
        <f t="shared" ref="N149:N202" si="58">($B149-$B$132)*($B138-$B$132)</f>
        <v>472.37387103550225</v>
      </c>
      <c r="O149" s="28">
        <f>($B149-$B$132)*($B137-$B$132)</f>
        <v>-17008.379752152934</v>
      </c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</row>
    <row r="150" spans="1:42" x14ac:dyDescent="0.25">
      <c r="A150" t="s">
        <v>1</v>
      </c>
      <c r="B150" s="26">
        <v>1070</v>
      </c>
      <c r="C150" s="28">
        <f t="shared" si="47"/>
        <v>643.98256668767533</v>
      </c>
      <c r="D150" s="28">
        <f t="shared" si="48"/>
        <v>1278.4028565427502</v>
      </c>
      <c r="E150" s="28">
        <f t="shared" si="49"/>
        <v>491.72169712245739</v>
      </c>
      <c r="F150" s="28">
        <f t="shared" si="50"/>
        <v>-168.07540432682038</v>
      </c>
      <c r="G150" s="28">
        <f t="shared" si="51"/>
        <v>-2325.1043898340745</v>
      </c>
      <c r="H150" s="28">
        <f t="shared" si="52"/>
        <v>-2807.2638101239313</v>
      </c>
      <c r="I150" s="28">
        <f t="shared" si="53"/>
        <v>897.75068262970524</v>
      </c>
      <c r="J150" s="28">
        <f t="shared" si="54"/>
        <v>1912.823146397825</v>
      </c>
      <c r="K150" s="28">
        <f t="shared" si="55"/>
        <v>-1436.9159840369698</v>
      </c>
      <c r="L150" s="28">
        <f t="shared" si="56"/>
        <v>-8542.4232304138077</v>
      </c>
      <c r="M150" s="28">
        <f t="shared" si="57"/>
        <v>-1030.886998529722</v>
      </c>
      <c r="N150" s="28">
        <f t="shared" si="58"/>
        <v>-10344.176853602219</v>
      </c>
      <c r="O150" s="28">
        <f>($B150-$B$132)*($B138-$B$132)</f>
        <v>237.95358118042748</v>
      </c>
      <c r="P150" s="28">
        <f>($B150-$B$132)*($B137-$B$132)</f>
        <v>-8567.8000420080098</v>
      </c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</row>
    <row r="151" spans="1:42" x14ac:dyDescent="0.25">
      <c r="A151" t="s">
        <v>2</v>
      </c>
      <c r="B151" s="26">
        <v>1005</v>
      </c>
      <c r="C151" s="28">
        <f t="shared" si="47"/>
        <v>1569.9970594412866</v>
      </c>
      <c r="D151" s="28">
        <f t="shared" si="48"/>
        <v>-1005.5101869355191</v>
      </c>
      <c r="E151" s="28">
        <f t="shared" si="49"/>
        <v>-1996.0898970804442</v>
      </c>
      <c r="F151" s="28">
        <f t="shared" si="50"/>
        <v>-767.77105650073702</v>
      </c>
      <c r="G151" s="28">
        <f t="shared" si="51"/>
        <v>262.43184204998522</v>
      </c>
      <c r="H151" s="28">
        <f t="shared" si="52"/>
        <v>3630.4028565427311</v>
      </c>
      <c r="I151" s="28">
        <f t="shared" si="53"/>
        <v>4383.2434362528738</v>
      </c>
      <c r="J151" s="28">
        <f t="shared" si="54"/>
        <v>-1401.7420709934891</v>
      </c>
      <c r="K151" s="28">
        <f t="shared" si="55"/>
        <v>-2986.6696072253694</v>
      </c>
      <c r="L151" s="28">
        <f t="shared" si="56"/>
        <v>2243.5912623398358</v>
      </c>
      <c r="M151" s="28">
        <f t="shared" si="57"/>
        <v>13338.084015962999</v>
      </c>
      <c r="N151" s="28">
        <f t="shared" si="58"/>
        <v>1609.6202478470836</v>
      </c>
      <c r="O151" s="28">
        <f t="shared" ref="O151:O202" si="59">($B151-$B$132)*($B139-$B$132)</f>
        <v>16151.330392774586</v>
      </c>
      <c r="P151" s="28">
        <f t="shared" ref="P151:P202" si="60">($B151-$B$132)*($B138-$B$132)</f>
        <v>-371.53917244276693</v>
      </c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</row>
    <row r="152" spans="1:42" x14ac:dyDescent="0.25">
      <c r="A152" t="s">
        <v>3</v>
      </c>
      <c r="B152" s="26">
        <v>1181</v>
      </c>
      <c r="C152" s="28">
        <f t="shared" si="47"/>
        <v>18598.634740600741</v>
      </c>
      <c r="D152" s="28">
        <f t="shared" si="48"/>
        <v>-5403.6840999789874</v>
      </c>
      <c r="E152" s="28">
        <f t="shared" si="49"/>
        <v>3460.8086536442074</v>
      </c>
      <c r="F152" s="28">
        <f t="shared" si="50"/>
        <v>6870.2289434992817</v>
      </c>
      <c r="G152" s="28">
        <f t="shared" si="51"/>
        <v>2642.5477840789895</v>
      </c>
      <c r="H152" s="28">
        <f t="shared" si="52"/>
        <v>-903.2493173702884</v>
      </c>
      <c r="I152" s="28">
        <f t="shared" si="53"/>
        <v>-12495.278302877543</v>
      </c>
      <c r="J152" s="28">
        <f t="shared" si="54"/>
        <v>-15086.437723167399</v>
      </c>
      <c r="K152" s="28">
        <f t="shared" si="55"/>
        <v>4824.5767695862369</v>
      </c>
      <c r="L152" s="28">
        <f t="shared" si="56"/>
        <v>10279.649233354357</v>
      </c>
      <c r="M152" s="28">
        <f t="shared" si="57"/>
        <v>-7722.0898970804383</v>
      </c>
      <c r="N152" s="28">
        <f t="shared" si="58"/>
        <v>-45907.597143457278</v>
      </c>
      <c r="O152" s="28">
        <f t="shared" si="59"/>
        <v>-5540.0609115731904</v>
      </c>
      <c r="P152" s="28">
        <f t="shared" si="60"/>
        <v>-55590.350766645686</v>
      </c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</row>
    <row r="153" spans="1:42" x14ac:dyDescent="0.25">
      <c r="A153" t="s">
        <v>4</v>
      </c>
      <c r="B153" s="26">
        <v>1086</v>
      </c>
      <c r="C153" s="28">
        <f t="shared" si="47"/>
        <v>1712.0405377021712</v>
      </c>
      <c r="D153" s="28">
        <f t="shared" si="48"/>
        <v>5642.8376391514548</v>
      </c>
      <c r="E153" s="28">
        <f t="shared" si="49"/>
        <v>-1639.4812014282711</v>
      </c>
      <c r="F153" s="28">
        <f t="shared" si="50"/>
        <v>1050.0115521949233</v>
      </c>
      <c r="G153" s="28">
        <f t="shared" si="51"/>
        <v>2084.4318420499981</v>
      </c>
      <c r="H153" s="28">
        <f t="shared" si="52"/>
        <v>801.75068262970524</v>
      </c>
      <c r="I153" s="28">
        <f t="shared" si="53"/>
        <v>-274.04641881957252</v>
      </c>
      <c r="J153" s="28">
        <f t="shared" si="54"/>
        <v>-3791.0754043268266</v>
      </c>
      <c r="K153" s="28">
        <f t="shared" si="55"/>
        <v>-4577.2348246166839</v>
      </c>
      <c r="L153" s="28">
        <f t="shared" si="56"/>
        <v>1463.7796681369532</v>
      </c>
      <c r="M153" s="28">
        <f t="shared" si="57"/>
        <v>3118.8521319050728</v>
      </c>
      <c r="N153" s="28">
        <f t="shared" si="58"/>
        <v>-2342.886998529722</v>
      </c>
      <c r="O153" s="28">
        <f t="shared" si="59"/>
        <v>-13928.39424490656</v>
      </c>
      <c r="P153" s="28">
        <f t="shared" si="60"/>
        <v>-1680.8580130224741</v>
      </c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</row>
    <row r="154" spans="1:42" x14ac:dyDescent="0.25">
      <c r="A154" t="s">
        <v>5</v>
      </c>
      <c r="B154" s="26">
        <v>986</v>
      </c>
      <c r="C154" s="28">
        <f t="shared" si="47"/>
        <v>3436.678218861573</v>
      </c>
      <c r="D154" s="28">
        <f t="shared" si="48"/>
        <v>-2425.6406217181279</v>
      </c>
      <c r="E154" s="28">
        <f t="shared" si="49"/>
        <v>-7994.8435202688443</v>
      </c>
      <c r="F154" s="28">
        <f t="shared" si="50"/>
        <v>2322.8376391514298</v>
      </c>
      <c r="G154" s="28">
        <f t="shared" si="51"/>
        <v>-1487.6696072253758</v>
      </c>
      <c r="H154" s="28">
        <f t="shared" si="52"/>
        <v>-2953.249317370301</v>
      </c>
      <c r="I154" s="28">
        <f t="shared" si="53"/>
        <v>-1135.9304767905937</v>
      </c>
      <c r="J154" s="28">
        <f t="shared" si="54"/>
        <v>388.2724217601284</v>
      </c>
      <c r="K154" s="28">
        <f t="shared" si="55"/>
        <v>5371.2434362528738</v>
      </c>
      <c r="L154" s="28">
        <f t="shared" si="56"/>
        <v>6485.084015963017</v>
      </c>
      <c r="M154" s="28">
        <f t="shared" si="57"/>
        <v>-2073.9014912833459</v>
      </c>
      <c r="N154" s="28">
        <f t="shared" si="58"/>
        <v>-4418.8290275152267</v>
      </c>
      <c r="O154" s="28">
        <f t="shared" si="59"/>
        <v>3319.431842049979</v>
      </c>
      <c r="P154" s="28">
        <f t="shared" si="60"/>
        <v>19733.924595673143</v>
      </c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</row>
    <row r="155" spans="1:42" x14ac:dyDescent="0.25">
      <c r="A155" t="s">
        <v>6</v>
      </c>
      <c r="B155">
        <v>1230</v>
      </c>
      <c r="C155" s="28">
        <f t="shared" si="47"/>
        <v>34364.562276832636</v>
      </c>
      <c r="D155" s="28">
        <f t="shared" si="48"/>
        <v>-10867.379752152898</v>
      </c>
      <c r="E155" s="28">
        <f t="shared" si="49"/>
        <v>7670.3014072674014</v>
      </c>
      <c r="F155" s="28">
        <f t="shared" si="50"/>
        <v>25281.098508716685</v>
      </c>
      <c r="G155" s="28">
        <f t="shared" si="51"/>
        <v>-7345.2203318630409</v>
      </c>
      <c r="H155" s="28">
        <f t="shared" si="52"/>
        <v>4704.2724217601535</v>
      </c>
      <c r="I155" s="28">
        <f t="shared" si="53"/>
        <v>9338.6927116152292</v>
      </c>
      <c r="J155" s="28">
        <f t="shared" si="54"/>
        <v>3592.011552194936</v>
      </c>
      <c r="K155" s="28">
        <f t="shared" si="55"/>
        <v>-1227.7855492543417</v>
      </c>
      <c r="L155" s="28">
        <f t="shared" si="56"/>
        <v>-16984.814534761597</v>
      </c>
      <c r="M155" s="28">
        <f t="shared" si="57"/>
        <v>-20506.973955051453</v>
      </c>
      <c r="N155" s="28">
        <f t="shared" si="58"/>
        <v>6558.0405377021834</v>
      </c>
      <c r="O155" s="28">
        <f t="shared" si="59"/>
        <v>13973.113001470303</v>
      </c>
      <c r="P155" s="28">
        <f t="shared" si="60"/>
        <v>-10496.626128964492</v>
      </c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</row>
    <row r="156" spans="1:42" x14ac:dyDescent="0.25">
      <c r="A156" t="s">
        <v>7</v>
      </c>
      <c r="B156">
        <v>1059</v>
      </c>
      <c r="C156" s="28">
        <f t="shared" si="47"/>
        <v>206.69271161520953</v>
      </c>
      <c r="D156" s="28">
        <f t="shared" si="48"/>
        <v>2665.1274942239211</v>
      </c>
      <c r="E156" s="28">
        <f t="shared" si="49"/>
        <v>-842.8145347616088</v>
      </c>
      <c r="F156" s="28">
        <f t="shared" si="50"/>
        <v>594.86662465869028</v>
      </c>
      <c r="G156" s="28">
        <f t="shared" si="51"/>
        <v>1960.6637261079745</v>
      </c>
      <c r="H156" s="28">
        <f t="shared" si="52"/>
        <v>-569.65511447175197</v>
      </c>
      <c r="I156" s="28">
        <f t="shared" si="53"/>
        <v>364.83763915144243</v>
      </c>
      <c r="J156" s="28">
        <f t="shared" si="54"/>
        <v>724.2579290065172</v>
      </c>
      <c r="K156" s="28">
        <f t="shared" si="55"/>
        <v>278.57676958622449</v>
      </c>
      <c r="L156" s="28">
        <f t="shared" si="56"/>
        <v>-95.220331863053261</v>
      </c>
      <c r="M156" s="28">
        <f t="shared" si="57"/>
        <v>-1317.2493173703074</v>
      </c>
      <c r="N156" s="28">
        <f t="shared" si="58"/>
        <v>-1590.4087376601642</v>
      </c>
      <c r="O156" s="28">
        <f t="shared" si="59"/>
        <v>508.60575509347234</v>
      </c>
      <c r="P156" s="28">
        <f t="shared" si="60"/>
        <v>1083.6782188615921</v>
      </c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</row>
    <row r="157" spans="1:42" x14ac:dyDescent="0.25">
      <c r="A157" t="s">
        <v>8</v>
      </c>
      <c r="B157">
        <v>1048</v>
      </c>
      <c r="C157" s="28">
        <f t="shared" si="47"/>
        <v>11.402856542743745</v>
      </c>
      <c r="D157" s="28">
        <f t="shared" si="48"/>
        <v>48.54778407897664</v>
      </c>
      <c r="E157" s="28">
        <f t="shared" si="49"/>
        <v>625.98256668768806</v>
      </c>
      <c r="F157" s="28">
        <f t="shared" si="50"/>
        <v>-197.9594622978417</v>
      </c>
      <c r="G157" s="28">
        <f t="shared" si="51"/>
        <v>139.72169712245739</v>
      </c>
      <c r="H157" s="28">
        <f t="shared" si="52"/>
        <v>460.51879857174151</v>
      </c>
      <c r="I157" s="28">
        <f t="shared" si="53"/>
        <v>-133.80004200798487</v>
      </c>
      <c r="J157" s="28">
        <f t="shared" si="54"/>
        <v>85.692711615209546</v>
      </c>
      <c r="K157" s="28">
        <f t="shared" si="55"/>
        <v>170.1130014702843</v>
      </c>
      <c r="L157" s="28">
        <f t="shared" si="56"/>
        <v>65.431842049991602</v>
      </c>
      <c r="M157" s="28">
        <f t="shared" si="57"/>
        <v>-22.365259399286163</v>
      </c>
      <c r="N157" s="28">
        <f t="shared" si="58"/>
        <v>-309.39424490654039</v>
      </c>
      <c r="O157" s="28">
        <f t="shared" si="59"/>
        <v>-373.55366519639722</v>
      </c>
      <c r="P157" s="28">
        <f t="shared" si="60"/>
        <v>119.46082755723945</v>
      </c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</row>
    <row r="158" spans="1:42" x14ac:dyDescent="0.25">
      <c r="A158" s="6" t="s">
        <v>9</v>
      </c>
      <c r="B158">
        <v>998</v>
      </c>
      <c r="C158" s="28">
        <f t="shared" si="47"/>
        <v>2173.7216971224448</v>
      </c>
      <c r="D158" s="28">
        <f t="shared" si="48"/>
        <v>-157.43772316740581</v>
      </c>
      <c r="E158" s="28">
        <f t="shared" si="49"/>
        <v>-670.29279563117291</v>
      </c>
      <c r="F158" s="28">
        <f t="shared" si="50"/>
        <v>-8642.8580130224618</v>
      </c>
      <c r="G158" s="28">
        <f t="shared" si="51"/>
        <v>2733.1999579920089</v>
      </c>
      <c r="H158" s="28">
        <f t="shared" si="52"/>
        <v>-1929.118882587692</v>
      </c>
      <c r="I158" s="28">
        <f t="shared" si="53"/>
        <v>-6358.3217811384084</v>
      </c>
      <c r="J158" s="28">
        <f t="shared" si="54"/>
        <v>1847.3593782818657</v>
      </c>
      <c r="K158" s="28">
        <f t="shared" si="55"/>
        <v>-1183.1478680949399</v>
      </c>
      <c r="L158" s="28">
        <f t="shared" si="56"/>
        <v>-2348.7275782398651</v>
      </c>
      <c r="M158" s="28">
        <f t="shared" si="57"/>
        <v>-903.40873766015795</v>
      </c>
      <c r="N158" s="28">
        <f t="shared" si="58"/>
        <v>308.79416089056429</v>
      </c>
      <c r="O158" s="28">
        <f t="shared" si="59"/>
        <v>4271.7651753833097</v>
      </c>
      <c r="P158" s="28">
        <f t="shared" si="60"/>
        <v>5157.6057550934529</v>
      </c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</row>
    <row r="159" spans="1:42" x14ac:dyDescent="0.25">
      <c r="A159" t="s">
        <v>10</v>
      </c>
      <c r="B159" s="26">
        <v>1009</v>
      </c>
      <c r="C159" s="28">
        <f t="shared" si="47"/>
        <v>1269.0115521949106</v>
      </c>
      <c r="D159" s="28">
        <f t="shared" si="48"/>
        <v>1660.8666246586777</v>
      </c>
      <c r="E159" s="28">
        <f t="shared" si="49"/>
        <v>-120.29279563117289</v>
      </c>
      <c r="F159" s="28">
        <f t="shared" si="50"/>
        <v>-512.14786809494001</v>
      </c>
      <c r="G159" s="28">
        <f t="shared" si="51"/>
        <v>-6603.7130854862289</v>
      </c>
      <c r="H159" s="28">
        <f t="shared" si="52"/>
        <v>2088.3448855282418</v>
      </c>
      <c r="I159" s="28">
        <f t="shared" si="53"/>
        <v>-1473.9739550514591</v>
      </c>
      <c r="J159" s="28">
        <f t="shared" si="54"/>
        <v>-4858.1768536021755</v>
      </c>
      <c r="K159" s="28">
        <f t="shared" si="55"/>
        <v>1411.5043058180986</v>
      </c>
      <c r="L159" s="28">
        <f t="shared" si="56"/>
        <v>-904.00294055870711</v>
      </c>
      <c r="M159" s="28">
        <f t="shared" si="57"/>
        <v>-1794.5826507036322</v>
      </c>
      <c r="N159" s="28">
        <f t="shared" si="58"/>
        <v>-690.26381012392505</v>
      </c>
      <c r="O159" s="28">
        <f t="shared" si="59"/>
        <v>235.93908842679718</v>
      </c>
      <c r="P159" s="28">
        <f t="shared" si="60"/>
        <v>3263.9101029195431</v>
      </c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</row>
    <row r="160" spans="1:42" x14ac:dyDescent="0.25">
      <c r="A160" t="s">
        <v>11</v>
      </c>
      <c r="B160" s="26">
        <v>1102</v>
      </c>
      <c r="C160" s="28">
        <f t="shared" si="47"/>
        <v>3292.0985087166669</v>
      </c>
      <c r="D160" s="28">
        <f t="shared" si="48"/>
        <v>-2043.9449695442113</v>
      </c>
      <c r="E160" s="28">
        <f t="shared" si="49"/>
        <v>-2675.0898970804442</v>
      </c>
      <c r="F160" s="28">
        <f t="shared" si="50"/>
        <v>193.75068262970524</v>
      </c>
      <c r="G160" s="28">
        <f t="shared" si="51"/>
        <v>824.89561016593814</v>
      </c>
      <c r="H160" s="28">
        <f t="shared" si="52"/>
        <v>10636.330392774649</v>
      </c>
      <c r="I160" s="28">
        <f t="shared" si="53"/>
        <v>-3363.6116362108801</v>
      </c>
      <c r="J160" s="28">
        <f t="shared" si="54"/>
        <v>2374.069523209419</v>
      </c>
      <c r="K160" s="28">
        <f t="shared" si="55"/>
        <v>7824.8666246587027</v>
      </c>
      <c r="L160" s="28">
        <f t="shared" si="56"/>
        <v>-2273.4522159210233</v>
      </c>
      <c r="M160" s="28">
        <f t="shared" si="57"/>
        <v>1456.0405377021712</v>
      </c>
      <c r="N160" s="28">
        <f t="shared" si="58"/>
        <v>2890.4608275572459</v>
      </c>
      <c r="O160" s="28">
        <f t="shared" si="59"/>
        <v>1111.7796681369532</v>
      </c>
      <c r="P160" s="28">
        <f t="shared" si="60"/>
        <v>-380.01743331232467</v>
      </c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</row>
    <row r="161" spans="1:42" x14ac:dyDescent="0.25">
      <c r="A161" t="s">
        <v>0</v>
      </c>
      <c r="B161" s="26">
        <v>1195</v>
      </c>
      <c r="C161" s="28">
        <f t="shared" si="47"/>
        <v>22613.185465238425</v>
      </c>
      <c r="D161" s="28">
        <f t="shared" si="48"/>
        <v>8628.1419869775455</v>
      </c>
      <c r="E161" s="28">
        <f t="shared" si="49"/>
        <v>-5356.9014912833336</v>
      </c>
      <c r="F161" s="28">
        <f t="shared" si="50"/>
        <v>-7011.0464188195665</v>
      </c>
      <c r="G161" s="28">
        <f t="shared" si="51"/>
        <v>507.79416089058338</v>
      </c>
      <c r="H161" s="28">
        <f t="shared" si="52"/>
        <v>2161.9390884268164</v>
      </c>
      <c r="I161" s="28">
        <f t="shared" si="53"/>
        <v>27876.373871035528</v>
      </c>
      <c r="J161" s="28">
        <f t="shared" si="54"/>
        <v>-8815.5681579500015</v>
      </c>
      <c r="K161" s="28">
        <f t="shared" si="55"/>
        <v>6222.1130014702967</v>
      </c>
      <c r="L161" s="28">
        <f t="shared" si="56"/>
        <v>20507.910102919581</v>
      </c>
      <c r="M161" s="28">
        <f t="shared" si="57"/>
        <v>-5958.4087376601456</v>
      </c>
      <c r="N161" s="28">
        <f t="shared" si="58"/>
        <v>3816.0840159630493</v>
      </c>
      <c r="O161" s="28">
        <f t="shared" si="59"/>
        <v>7575.5043058181236</v>
      </c>
      <c r="P161" s="28">
        <f t="shared" si="60"/>
        <v>2913.8231463978314</v>
      </c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</row>
    <row r="162" spans="1:42" x14ac:dyDescent="0.25">
      <c r="A162" t="s">
        <v>1</v>
      </c>
      <c r="B162" s="26">
        <v>1179</v>
      </c>
      <c r="C162" s="28">
        <f t="shared" si="47"/>
        <v>18057.127494223929</v>
      </c>
      <c r="D162" s="28">
        <f t="shared" si="48"/>
        <v>20207.156479731177</v>
      </c>
      <c r="E162" s="28">
        <f t="shared" si="49"/>
        <v>7710.1130014702967</v>
      </c>
      <c r="F162" s="28">
        <f t="shared" si="50"/>
        <v>-4786.9304767905815</v>
      </c>
      <c r="G162" s="28">
        <f t="shared" si="51"/>
        <v>-6265.0754043268144</v>
      </c>
      <c r="H162" s="28">
        <f t="shared" si="52"/>
        <v>453.76517538333553</v>
      </c>
      <c r="I162" s="28">
        <f t="shared" si="53"/>
        <v>1931.9101029195685</v>
      </c>
      <c r="J162" s="28">
        <f t="shared" si="54"/>
        <v>24910.34488552828</v>
      </c>
      <c r="K162" s="28">
        <f t="shared" si="55"/>
        <v>-7877.5971434572502</v>
      </c>
      <c r="L162" s="28">
        <f t="shared" si="56"/>
        <v>5560.0840159630488</v>
      </c>
      <c r="M162" s="28">
        <f t="shared" si="57"/>
        <v>18325.881117412333</v>
      </c>
      <c r="N162" s="28">
        <f t="shared" si="58"/>
        <v>-5324.4377231673934</v>
      </c>
      <c r="O162" s="28">
        <f t="shared" si="59"/>
        <v>3410.0550304558014</v>
      </c>
      <c r="P162" s="28">
        <f t="shared" si="60"/>
        <v>6769.4753203108758</v>
      </c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</row>
    <row r="163" spans="1:42" x14ac:dyDescent="0.25">
      <c r="A163" t="s">
        <v>2</v>
      </c>
      <c r="B163" s="26">
        <v>1050</v>
      </c>
      <c r="C163" s="28">
        <f t="shared" si="47"/>
        <v>28.910102919555708</v>
      </c>
      <c r="D163" s="28">
        <f t="shared" si="48"/>
        <v>722.51879857174151</v>
      </c>
      <c r="E163" s="28">
        <f t="shared" si="49"/>
        <v>808.54778407898937</v>
      </c>
      <c r="F163" s="28">
        <f t="shared" si="50"/>
        <v>308.50430581811122</v>
      </c>
      <c r="G163" s="28">
        <f t="shared" si="51"/>
        <v>-191.53917244276693</v>
      </c>
      <c r="H163" s="28">
        <f t="shared" si="52"/>
        <v>-250.68409997899982</v>
      </c>
      <c r="I163" s="28">
        <f t="shared" si="53"/>
        <v>18.156479731149727</v>
      </c>
      <c r="J163" s="28">
        <f t="shared" si="54"/>
        <v>77.301407267382629</v>
      </c>
      <c r="K163" s="28">
        <f t="shared" si="55"/>
        <v>996.73618987609404</v>
      </c>
      <c r="L163" s="28">
        <f t="shared" si="56"/>
        <v>-315.20583910943571</v>
      </c>
      <c r="M163" s="28">
        <f t="shared" si="57"/>
        <v>222.47532031086337</v>
      </c>
      <c r="N163" s="28">
        <f t="shared" si="58"/>
        <v>733.27242176014749</v>
      </c>
      <c r="O163" s="28">
        <f t="shared" si="59"/>
        <v>-213.04641881957889</v>
      </c>
      <c r="P163" s="28">
        <f t="shared" si="60"/>
        <v>136.44633480361551</v>
      </c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</row>
    <row r="164" spans="1:42" x14ac:dyDescent="0.25">
      <c r="A164" t="s">
        <v>3</v>
      </c>
      <c r="B164" s="26">
        <v>1318</v>
      </c>
      <c r="C164" s="28">
        <f t="shared" si="47"/>
        <v>74734.881117412355</v>
      </c>
      <c r="D164" s="28">
        <f t="shared" si="48"/>
        <v>1469.8956101659574</v>
      </c>
      <c r="E164" s="28">
        <f t="shared" si="49"/>
        <v>36735.50430581814</v>
      </c>
      <c r="F164" s="28">
        <f t="shared" si="50"/>
        <v>41109.533291325388</v>
      </c>
      <c r="G164" s="28">
        <f t="shared" si="51"/>
        <v>15685.489813064512</v>
      </c>
      <c r="H164" s="28">
        <f t="shared" si="52"/>
        <v>-9738.5536651963648</v>
      </c>
      <c r="I164" s="28">
        <f t="shared" si="53"/>
        <v>-12745.698592732599</v>
      </c>
      <c r="J164" s="28">
        <f t="shared" si="54"/>
        <v>923.14198697755126</v>
      </c>
      <c r="K164" s="28">
        <f t="shared" si="55"/>
        <v>3930.2869145137843</v>
      </c>
      <c r="L164" s="28">
        <f t="shared" si="56"/>
        <v>50677.721697122499</v>
      </c>
      <c r="M164" s="28">
        <f t="shared" si="57"/>
        <v>-16026.220331863035</v>
      </c>
      <c r="N164" s="28">
        <f t="shared" si="58"/>
        <v>11311.460827557265</v>
      </c>
      <c r="O164" s="28">
        <f t="shared" si="59"/>
        <v>37282.257929006548</v>
      </c>
      <c r="P164" s="28">
        <f t="shared" si="60"/>
        <v>-10832.060911573177</v>
      </c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</row>
    <row r="165" spans="1:42" x14ac:dyDescent="0.25">
      <c r="A165" t="s">
        <v>4</v>
      </c>
      <c r="B165" s="26">
        <v>1223</v>
      </c>
      <c r="C165" s="28">
        <f t="shared" si="47"/>
        <v>31818.286914513792</v>
      </c>
      <c r="D165" s="28">
        <f t="shared" si="48"/>
        <v>48764.084015963075</v>
      </c>
      <c r="E165" s="28">
        <f t="shared" si="49"/>
        <v>959.09850871667311</v>
      </c>
      <c r="F165" s="28">
        <f t="shared" si="50"/>
        <v>23969.70720436886</v>
      </c>
      <c r="G165" s="28">
        <f t="shared" si="51"/>
        <v>26823.736189876108</v>
      </c>
      <c r="H165" s="28">
        <f t="shared" si="52"/>
        <v>10234.692711615229</v>
      </c>
      <c r="I165" s="28">
        <f t="shared" si="53"/>
        <v>-6354.3507666456499</v>
      </c>
      <c r="J165" s="28">
        <f t="shared" si="54"/>
        <v>-8316.4956941818818</v>
      </c>
      <c r="K165" s="28">
        <f t="shared" si="55"/>
        <v>602.34488552826713</v>
      </c>
      <c r="L165" s="28">
        <f t="shared" si="56"/>
        <v>2564.4898130645001</v>
      </c>
      <c r="M165" s="28">
        <f t="shared" si="57"/>
        <v>33066.924595673212</v>
      </c>
      <c r="N165" s="28">
        <f t="shared" si="58"/>
        <v>-10457.017433312318</v>
      </c>
      <c r="O165" s="28">
        <f t="shared" si="59"/>
        <v>7380.6637261079804</v>
      </c>
      <c r="P165" s="28">
        <f t="shared" si="60"/>
        <v>24326.460827557265</v>
      </c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</row>
    <row r="166" spans="1:42" x14ac:dyDescent="0.25">
      <c r="A166" t="s">
        <v>5</v>
      </c>
      <c r="B166" s="26">
        <v>1171</v>
      </c>
      <c r="C166" s="28">
        <f t="shared" si="47"/>
        <v>15971.098508716679</v>
      </c>
      <c r="D166" s="28">
        <f t="shared" si="48"/>
        <v>22542.692711615236</v>
      </c>
      <c r="E166" s="28">
        <f t="shared" si="49"/>
        <v>34548.489813064516</v>
      </c>
      <c r="F166" s="28">
        <f t="shared" si="50"/>
        <v>679.50430581811759</v>
      </c>
      <c r="G166" s="28">
        <f t="shared" si="51"/>
        <v>16982.113001470305</v>
      </c>
      <c r="H166" s="28">
        <f t="shared" si="52"/>
        <v>19004.141986977553</v>
      </c>
      <c r="I166" s="28">
        <f t="shared" si="53"/>
        <v>7251.0985087166728</v>
      </c>
      <c r="J166" s="28">
        <f t="shared" si="54"/>
        <v>-4501.9449695442054</v>
      </c>
      <c r="K166" s="28">
        <f t="shared" si="55"/>
        <v>-5892.0898970804383</v>
      </c>
      <c r="L166" s="28">
        <f t="shared" si="56"/>
        <v>426.7506826297116</v>
      </c>
      <c r="M166" s="28">
        <f t="shared" si="57"/>
        <v>1816.8956101659446</v>
      </c>
      <c r="N166" s="28">
        <f t="shared" si="58"/>
        <v>23427.330392774657</v>
      </c>
      <c r="O166" s="28">
        <f t="shared" si="59"/>
        <v>-7408.6116362108742</v>
      </c>
      <c r="P166" s="28">
        <f t="shared" si="60"/>
        <v>5229.0695232094249</v>
      </c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</row>
    <row r="167" spans="1:42" x14ac:dyDescent="0.25">
      <c r="A167" t="s">
        <v>6</v>
      </c>
      <c r="B167">
        <v>1206</v>
      </c>
      <c r="C167" s="28">
        <f t="shared" si="47"/>
        <v>26042.475320310888</v>
      </c>
      <c r="D167" s="28">
        <f t="shared" si="48"/>
        <v>20394.286914513785</v>
      </c>
      <c r="E167" s="28">
        <f t="shared" si="49"/>
        <v>28785.88111741234</v>
      </c>
      <c r="F167" s="28">
        <f t="shared" si="50"/>
        <v>44116.678218861627</v>
      </c>
      <c r="G167" s="28">
        <f t="shared" si="51"/>
        <v>867.69271161522227</v>
      </c>
      <c r="H167" s="28">
        <f t="shared" si="52"/>
        <v>21685.301407267409</v>
      </c>
      <c r="I167" s="28">
        <f t="shared" si="53"/>
        <v>24267.330392774657</v>
      </c>
      <c r="J167" s="28">
        <f t="shared" si="54"/>
        <v>9259.2869145137774</v>
      </c>
      <c r="K167" s="28">
        <f t="shared" si="55"/>
        <v>-5748.7565637471007</v>
      </c>
      <c r="L167" s="28">
        <f t="shared" si="56"/>
        <v>-7523.9014912833336</v>
      </c>
      <c r="M167" s="28">
        <f t="shared" si="57"/>
        <v>544.93908842681628</v>
      </c>
      <c r="N167" s="28">
        <f t="shared" si="58"/>
        <v>2320.0840159630493</v>
      </c>
      <c r="O167" s="28">
        <f t="shared" si="59"/>
        <v>29915.51879857176</v>
      </c>
      <c r="P167" s="28">
        <f t="shared" si="60"/>
        <v>-9460.4232304137695</v>
      </c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</row>
    <row r="168" spans="1:42" x14ac:dyDescent="0.25">
      <c r="A168" t="s">
        <v>7</v>
      </c>
      <c r="B168">
        <v>1189</v>
      </c>
      <c r="C168" s="28">
        <f t="shared" si="47"/>
        <v>20844.663726107989</v>
      </c>
      <c r="D168" s="28">
        <f t="shared" si="48"/>
        <v>23299.069523209437</v>
      </c>
      <c r="E168" s="28">
        <f t="shared" si="49"/>
        <v>18245.881117412333</v>
      </c>
      <c r="F168" s="28">
        <f t="shared" si="50"/>
        <v>25753.475320310888</v>
      </c>
      <c r="G168" s="28">
        <f t="shared" si="51"/>
        <v>39469.272421760172</v>
      </c>
      <c r="H168" s="28">
        <f t="shared" si="52"/>
        <v>776.28691451377142</v>
      </c>
      <c r="I168" s="28">
        <f t="shared" si="53"/>
        <v>19400.895610165957</v>
      </c>
      <c r="J168" s="28">
        <f t="shared" si="54"/>
        <v>21710.924595673205</v>
      </c>
      <c r="K168" s="28">
        <f t="shared" si="55"/>
        <v>8283.8811174123275</v>
      </c>
      <c r="L168" s="28">
        <f t="shared" si="56"/>
        <v>-5143.1623608485515</v>
      </c>
      <c r="M168" s="28">
        <f t="shared" si="57"/>
        <v>-6731.3072883847844</v>
      </c>
      <c r="N168" s="28">
        <f t="shared" si="58"/>
        <v>487.53329132536544</v>
      </c>
      <c r="O168" s="28">
        <f t="shared" si="59"/>
        <v>2075.6782188615985</v>
      </c>
      <c r="P168" s="28">
        <f t="shared" si="60"/>
        <v>26764.113001470309</v>
      </c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</row>
    <row r="169" spans="1:42" x14ac:dyDescent="0.25">
      <c r="A169" t="s">
        <v>8</v>
      </c>
      <c r="B169">
        <v>1050</v>
      </c>
      <c r="C169" s="28">
        <f t="shared" si="47"/>
        <v>28.910102919555708</v>
      </c>
      <c r="D169" s="28">
        <f t="shared" si="48"/>
        <v>776.28691451377142</v>
      </c>
      <c r="E169" s="28">
        <f t="shared" si="49"/>
        <v>867.69271161522227</v>
      </c>
      <c r="F169" s="28">
        <f t="shared" si="50"/>
        <v>679.50430581811759</v>
      </c>
      <c r="G169" s="28">
        <f t="shared" si="51"/>
        <v>959.09850871667311</v>
      </c>
      <c r="H169" s="28">
        <f t="shared" si="52"/>
        <v>1469.8956101659574</v>
      </c>
      <c r="I169" s="28">
        <f t="shared" si="53"/>
        <v>28.910102919555708</v>
      </c>
      <c r="J169" s="28">
        <f t="shared" si="54"/>
        <v>722.51879857174151</v>
      </c>
      <c r="K169" s="28">
        <f t="shared" si="55"/>
        <v>808.54778407898937</v>
      </c>
      <c r="L169" s="28">
        <f t="shared" si="56"/>
        <v>308.50430581811122</v>
      </c>
      <c r="M169" s="28">
        <f t="shared" si="57"/>
        <v>-191.53917244276693</v>
      </c>
      <c r="N169" s="28">
        <f t="shared" si="58"/>
        <v>-250.68409997899982</v>
      </c>
      <c r="O169" s="28">
        <f t="shared" si="59"/>
        <v>18.156479731149727</v>
      </c>
      <c r="P169" s="28">
        <f t="shared" si="60"/>
        <v>77.301407267382629</v>
      </c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</row>
    <row r="170" spans="1:42" x14ac:dyDescent="0.25">
      <c r="A170" s="6" t="s">
        <v>9</v>
      </c>
      <c r="B170">
        <v>952</v>
      </c>
      <c r="C170" s="28">
        <f t="shared" si="47"/>
        <v>8579.0550304557692</v>
      </c>
      <c r="D170" s="28">
        <f t="shared" si="48"/>
        <v>-498.0174333123374</v>
      </c>
      <c r="E170" s="28">
        <f t="shared" si="49"/>
        <v>-13372.640621718121</v>
      </c>
      <c r="F170" s="28">
        <f t="shared" si="50"/>
        <v>-14947.234824616671</v>
      </c>
      <c r="G170" s="28">
        <f t="shared" si="51"/>
        <v>-11705.423230413775</v>
      </c>
      <c r="H170" s="28">
        <f t="shared" si="52"/>
        <v>-16521.829027515221</v>
      </c>
      <c r="I170" s="28">
        <f t="shared" si="53"/>
        <v>-25321.031926065934</v>
      </c>
      <c r="J170" s="28">
        <f t="shared" si="54"/>
        <v>-498.0174333123374</v>
      </c>
      <c r="K170" s="28">
        <f t="shared" si="55"/>
        <v>-12446.408737660151</v>
      </c>
      <c r="L170" s="28">
        <f t="shared" si="56"/>
        <v>-13928.379752152903</v>
      </c>
      <c r="M170" s="28">
        <f t="shared" si="57"/>
        <v>-5314.4232304137822</v>
      </c>
      <c r="N170" s="28">
        <f t="shared" si="58"/>
        <v>3299.5332913253401</v>
      </c>
      <c r="O170" s="28">
        <f t="shared" si="59"/>
        <v>4318.3883637891067</v>
      </c>
      <c r="P170" s="28">
        <f t="shared" si="60"/>
        <v>-312.77105650074338</v>
      </c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</row>
    <row r="171" spans="1:42" x14ac:dyDescent="0.25">
      <c r="A171" t="s">
        <v>10</v>
      </c>
      <c r="B171" s="26">
        <v>913</v>
      </c>
      <c r="C171" s="28">
        <f t="shared" si="47"/>
        <v>17324.663726107938</v>
      </c>
      <c r="D171" s="28">
        <f t="shared" si="48"/>
        <v>12191.359378281853</v>
      </c>
      <c r="E171" s="28">
        <f t="shared" si="49"/>
        <v>-707.71308548625404</v>
      </c>
      <c r="F171" s="28">
        <f t="shared" si="50"/>
        <v>-19003.336273892037</v>
      </c>
      <c r="G171" s="28">
        <f t="shared" si="51"/>
        <v>-21240.930476790589</v>
      </c>
      <c r="H171" s="28">
        <f t="shared" si="52"/>
        <v>-16634.118882587692</v>
      </c>
      <c r="I171" s="28">
        <f t="shared" si="53"/>
        <v>-23478.524679689137</v>
      </c>
      <c r="J171" s="28">
        <f t="shared" si="54"/>
        <v>-35982.72757823985</v>
      </c>
      <c r="K171" s="28">
        <f t="shared" si="55"/>
        <v>-707.71308548625404</v>
      </c>
      <c r="L171" s="28">
        <f t="shared" si="56"/>
        <v>-17687.104389834069</v>
      </c>
      <c r="M171" s="28">
        <f t="shared" si="57"/>
        <v>-19793.075404326821</v>
      </c>
      <c r="N171" s="28">
        <f t="shared" si="58"/>
        <v>-7552.1188825876989</v>
      </c>
      <c r="O171" s="28">
        <f t="shared" si="59"/>
        <v>4688.837639151423</v>
      </c>
      <c r="P171" s="28">
        <f t="shared" si="60"/>
        <v>6136.6927116151901</v>
      </c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</row>
    <row r="172" spans="1:42" x14ac:dyDescent="0.25">
      <c r="A172" t="s">
        <v>11</v>
      </c>
      <c r="B172" s="26">
        <v>1041</v>
      </c>
      <c r="C172" s="28">
        <f t="shared" si="47"/>
        <v>13.127494223901873</v>
      </c>
      <c r="D172" s="28">
        <f t="shared" si="48"/>
        <v>476.89561016591904</v>
      </c>
      <c r="E172" s="28">
        <f t="shared" si="49"/>
        <v>335.59126233983568</v>
      </c>
      <c r="F172" s="28">
        <f t="shared" si="50"/>
        <v>-19.481201428271209</v>
      </c>
      <c r="G172" s="28">
        <f t="shared" si="51"/>
        <v>-523.1043898340555</v>
      </c>
      <c r="H172" s="28">
        <f t="shared" si="52"/>
        <v>-584.69859273260465</v>
      </c>
      <c r="I172" s="28">
        <f t="shared" si="53"/>
        <v>-457.88699852970933</v>
      </c>
      <c r="J172" s="28">
        <f t="shared" si="54"/>
        <v>-646.29279563115381</v>
      </c>
      <c r="K172" s="28">
        <f t="shared" si="55"/>
        <v>-990.49569418186968</v>
      </c>
      <c r="L172" s="28">
        <f t="shared" si="56"/>
        <v>-19.481201428271209</v>
      </c>
      <c r="M172" s="28">
        <f t="shared" si="57"/>
        <v>-486.8725057760854</v>
      </c>
      <c r="N172" s="28">
        <f t="shared" si="58"/>
        <v>-544.84352026883755</v>
      </c>
      <c r="O172" s="28">
        <f t="shared" si="59"/>
        <v>-207.8869985297157</v>
      </c>
      <c r="P172" s="28">
        <f t="shared" si="60"/>
        <v>129.06952320940616</v>
      </c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</row>
    <row r="173" spans="1:42" x14ac:dyDescent="0.25">
      <c r="A173" t="s">
        <v>0</v>
      </c>
      <c r="B173" s="26">
        <v>1036</v>
      </c>
      <c r="C173" s="28">
        <f t="shared" si="47"/>
        <v>74.359378281871969</v>
      </c>
      <c r="D173" s="28">
        <f t="shared" si="48"/>
        <v>31.243436252886919</v>
      </c>
      <c r="E173" s="28">
        <f t="shared" si="49"/>
        <v>1135.0115521949042</v>
      </c>
      <c r="F173" s="28">
        <f t="shared" si="50"/>
        <v>798.70720436882073</v>
      </c>
      <c r="G173" s="28">
        <f t="shared" si="51"/>
        <v>-46.365259399286167</v>
      </c>
      <c r="H173" s="28">
        <f t="shared" si="52"/>
        <v>-1244.9884478050703</v>
      </c>
      <c r="I173" s="28">
        <f t="shared" si="53"/>
        <v>-1391.5826507036195</v>
      </c>
      <c r="J173" s="28">
        <f t="shared" si="54"/>
        <v>-1089.7710565007242</v>
      </c>
      <c r="K173" s="28">
        <f t="shared" si="55"/>
        <v>-1538.1768536021686</v>
      </c>
      <c r="L173" s="28">
        <f t="shared" si="56"/>
        <v>-2357.3797521528845</v>
      </c>
      <c r="M173" s="28">
        <f t="shared" si="57"/>
        <v>-46.365259399286167</v>
      </c>
      <c r="N173" s="28">
        <f t="shared" si="58"/>
        <v>-1158.7565637471002</v>
      </c>
      <c r="O173" s="28">
        <f t="shared" si="59"/>
        <v>-1296.7275782398524</v>
      </c>
      <c r="P173" s="28">
        <f t="shared" si="60"/>
        <v>-494.77105650073065</v>
      </c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</row>
    <row r="174" spans="1:42" x14ac:dyDescent="0.25">
      <c r="A174" t="s">
        <v>1</v>
      </c>
      <c r="B174" s="26">
        <v>1014</v>
      </c>
      <c r="C174" s="28">
        <f t="shared" si="47"/>
        <v>937.77966813694036</v>
      </c>
      <c r="D174" s="28">
        <f t="shared" si="48"/>
        <v>264.06952320940616</v>
      </c>
      <c r="E174" s="28">
        <f t="shared" si="49"/>
        <v>110.95358118042112</v>
      </c>
      <c r="F174" s="28">
        <f t="shared" si="50"/>
        <v>4030.7216971224384</v>
      </c>
      <c r="G174" s="28">
        <f t="shared" si="51"/>
        <v>2836.417349296355</v>
      </c>
      <c r="H174" s="28">
        <f t="shared" si="52"/>
        <v>-164.65511447175197</v>
      </c>
      <c r="I174" s="28">
        <f t="shared" si="53"/>
        <v>-4421.2783028775366</v>
      </c>
      <c r="J174" s="28">
        <f t="shared" si="54"/>
        <v>-4941.8725057760857</v>
      </c>
      <c r="K174" s="28">
        <f t="shared" si="55"/>
        <v>-3870.06091157319</v>
      </c>
      <c r="L174" s="28">
        <f t="shared" si="56"/>
        <v>-5462.4667086746349</v>
      </c>
      <c r="M174" s="28">
        <f t="shared" si="57"/>
        <v>-8371.6696072253508</v>
      </c>
      <c r="N174" s="28">
        <f t="shared" si="58"/>
        <v>-164.65511447175197</v>
      </c>
      <c r="O174" s="28">
        <f t="shared" si="59"/>
        <v>-4115.0464188195665</v>
      </c>
      <c r="P174" s="28">
        <f t="shared" si="60"/>
        <v>-4605.0174333123186</v>
      </c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</row>
    <row r="175" spans="1:42" x14ac:dyDescent="0.25">
      <c r="A175" t="s">
        <v>2</v>
      </c>
      <c r="B175" s="26">
        <v>1033</v>
      </c>
      <c r="C175" s="28">
        <f t="shared" si="47"/>
        <v>135.09850871665401</v>
      </c>
      <c r="D175" s="28">
        <f t="shared" si="48"/>
        <v>355.93908842679718</v>
      </c>
      <c r="E175" s="28">
        <f t="shared" si="49"/>
        <v>100.228943499263</v>
      </c>
      <c r="F175" s="28">
        <f t="shared" si="50"/>
        <v>42.113001470277943</v>
      </c>
      <c r="G175" s="28">
        <f t="shared" si="51"/>
        <v>1529.8811174122952</v>
      </c>
      <c r="H175" s="28">
        <f t="shared" si="52"/>
        <v>1076.5767695862119</v>
      </c>
      <c r="I175" s="28">
        <f t="shared" si="53"/>
        <v>-62.495694181895139</v>
      </c>
      <c r="J175" s="28">
        <f t="shared" si="54"/>
        <v>-1678.1188825876793</v>
      </c>
      <c r="K175" s="28">
        <f t="shared" si="55"/>
        <v>-1875.7130854862285</v>
      </c>
      <c r="L175" s="28">
        <f t="shared" si="56"/>
        <v>-1468.9014912833331</v>
      </c>
      <c r="M175" s="28">
        <f t="shared" si="57"/>
        <v>-2073.3072883847776</v>
      </c>
      <c r="N175" s="28">
        <f t="shared" si="58"/>
        <v>-3177.5101869354935</v>
      </c>
      <c r="O175" s="28">
        <f t="shared" si="59"/>
        <v>-62.495694181895139</v>
      </c>
      <c r="P175" s="28">
        <f t="shared" si="60"/>
        <v>-1561.8869985297092</v>
      </c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</row>
    <row r="176" spans="1:42" x14ac:dyDescent="0.25">
      <c r="A176" t="s">
        <v>3</v>
      </c>
      <c r="B176" s="26">
        <v>1182</v>
      </c>
      <c r="C176" s="28">
        <f t="shared" si="47"/>
        <v>18872.388363789145</v>
      </c>
      <c r="D176" s="28">
        <f t="shared" si="48"/>
        <v>-1596.7565637471002</v>
      </c>
      <c r="E176" s="28">
        <f t="shared" si="49"/>
        <v>-4206.9159840369575</v>
      </c>
      <c r="F176" s="28">
        <f t="shared" si="50"/>
        <v>-1184.6261289644913</v>
      </c>
      <c r="G176" s="28">
        <f t="shared" si="51"/>
        <v>-497.74207099347643</v>
      </c>
      <c r="H176" s="28">
        <f t="shared" si="52"/>
        <v>-18081.973955051461</v>
      </c>
      <c r="I176" s="28">
        <f t="shared" si="53"/>
        <v>-12724.278302877543</v>
      </c>
      <c r="J176" s="28">
        <f t="shared" si="54"/>
        <v>738.64923335435049</v>
      </c>
      <c r="K176" s="28">
        <f t="shared" si="55"/>
        <v>19834.026044948565</v>
      </c>
      <c r="L176" s="28">
        <f t="shared" si="56"/>
        <v>22169.431842050017</v>
      </c>
      <c r="M176" s="28">
        <f t="shared" si="57"/>
        <v>17361.243436252913</v>
      </c>
      <c r="N176" s="28">
        <f t="shared" si="58"/>
        <v>24504.837639151468</v>
      </c>
      <c r="O176" s="28">
        <f t="shared" si="59"/>
        <v>37555.634740600755</v>
      </c>
      <c r="P176" s="28">
        <f t="shared" si="60"/>
        <v>738.64923335435049</v>
      </c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</row>
    <row r="177" spans="1:42" x14ac:dyDescent="0.25">
      <c r="A177" t="s">
        <v>4</v>
      </c>
      <c r="B177" s="26">
        <v>1187</v>
      </c>
      <c r="C177" s="28">
        <f t="shared" si="47"/>
        <v>20271.156479731177</v>
      </c>
      <c r="D177" s="28">
        <f t="shared" si="48"/>
        <v>19559.272421760161</v>
      </c>
      <c r="E177" s="28">
        <f t="shared" si="49"/>
        <v>-1654.8725057760853</v>
      </c>
      <c r="F177" s="28">
        <f t="shared" si="50"/>
        <v>-4360.0319260659426</v>
      </c>
      <c r="G177" s="28">
        <f t="shared" si="51"/>
        <v>-1227.7420709934763</v>
      </c>
      <c r="H177" s="28">
        <f t="shared" si="52"/>
        <v>-515.85801302246148</v>
      </c>
      <c r="I177" s="28">
        <f t="shared" si="53"/>
        <v>-18740.089897080445</v>
      </c>
      <c r="J177" s="28">
        <f t="shared" si="54"/>
        <v>-13187.394244906527</v>
      </c>
      <c r="K177" s="28">
        <f t="shared" si="55"/>
        <v>765.53329132536544</v>
      </c>
      <c r="L177" s="28">
        <f t="shared" si="56"/>
        <v>20555.910102919581</v>
      </c>
      <c r="M177" s="28">
        <f t="shared" si="57"/>
        <v>22976.315900021033</v>
      </c>
      <c r="N177" s="28">
        <f t="shared" si="58"/>
        <v>17993.127494223929</v>
      </c>
      <c r="O177" s="28">
        <f t="shared" si="59"/>
        <v>25396.721697122484</v>
      </c>
      <c r="P177" s="28">
        <f t="shared" si="60"/>
        <v>38922.518798571764</v>
      </c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</row>
    <row r="178" spans="1:42" x14ac:dyDescent="0.25">
      <c r="A178" t="s">
        <v>5</v>
      </c>
      <c r="B178" s="26">
        <v>1083</v>
      </c>
      <c r="C178" s="28">
        <f t="shared" si="47"/>
        <v>1472.7796681369532</v>
      </c>
      <c r="D178" s="28">
        <f t="shared" si="48"/>
        <v>5463.9680739340638</v>
      </c>
      <c r="E178" s="28">
        <f t="shared" si="49"/>
        <v>5272.0840159630488</v>
      </c>
      <c r="F178" s="28">
        <f t="shared" si="50"/>
        <v>-446.06091157319645</v>
      </c>
      <c r="G178" s="28">
        <f t="shared" si="51"/>
        <v>-1175.2203318630532</v>
      </c>
      <c r="H178" s="28">
        <f t="shared" si="52"/>
        <v>-330.93047679058748</v>
      </c>
      <c r="I178" s="28">
        <f t="shared" si="53"/>
        <v>-139.04641881957252</v>
      </c>
      <c r="J178" s="28">
        <f t="shared" si="54"/>
        <v>-5051.2783028775557</v>
      </c>
      <c r="K178" s="28">
        <f t="shared" si="55"/>
        <v>-3554.5826507036386</v>
      </c>
      <c r="L178" s="28">
        <f t="shared" si="56"/>
        <v>206.34488552825439</v>
      </c>
      <c r="M178" s="28">
        <f t="shared" si="57"/>
        <v>5540.7216971224698</v>
      </c>
      <c r="N178" s="28">
        <f t="shared" si="58"/>
        <v>6193.1274942239206</v>
      </c>
      <c r="O178" s="28">
        <f t="shared" si="59"/>
        <v>4849.9390884268159</v>
      </c>
      <c r="P178" s="28">
        <f t="shared" si="60"/>
        <v>6845.5332913253715</v>
      </c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</row>
    <row r="179" spans="1:42" x14ac:dyDescent="0.25">
      <c r="A179" t="s">
        <v>6</v>
      </c>
      <c r="B179">
        <v>1089</v>
      </c>
      <c r="C179" s="28">
        <f t="shared" si="47"/>
        <v>1969.3014072673891</v>
      </c>
      <c r="D179" s="28">
        <f t="shared" si="48"/>
        <v>1703.0405377021712</v>
      </c>
      <c r="E179" s="28">
        <f t="shared" si="49"/>
        <v>6318.2289434992817</v>
      </c>
      <c r="F179" s="28">
        <f t="shared" si="50"/>
        <v>6096.3448855282668</v>
      </c>
      <c r="G179" s="28">
        <f t="shared" si="51"/>
        <v>-515.8000420079785</v>
      </c>
      <c r="H179" s="28">
        <f t="shared" si="52"/>
        <v>-1358.9594622978352</v>
      </c>
      <c r="I179" s="28">
        <f t="shared" si="53"/>
        <v>-382.66960722536953</v>
      </c>
      <c r="J179" s="28">
        <f t="shared" si="54"/>
        <v>-160.78554925435458</v>
      </c>
      <c r="K179" s="28">
        <f t="shared" si="55"/>
        <v>-5841.0174333123377</v>
      </c>
      <c r="L179" s="28">
        <f t="shared" si="56"/>
        <v>-4110.3217811384211</v>
      </c>
      <c r="M179" s="28">
        <f t="shared" si="57"/>
        <v>238.60575509347234</v>
      </c>
      <c r="N179" s="28">
        <f t="shared" si="58"/>
        <v>6406.9825666876877</v>
      </c>
      <c r="O179" s="28">
        <f t="shared" si="59"/>
        <v>7161.3883637891386</v>
      </c>
      <c r="P179" s="28">
        <f t="shared" si="60"/>
        <v>5608.1999579920339</v>
      </c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</row>
    <row r="180" spans="1:42" x14ac:dyDescent="0.25">
      <c r="A180" t="s">
        <v>7</v>
      </c>
      <c r="B180">
        <v>1128</v>
      </c>
      <c r="C180" s="28">
        <f t="shared" si="47"/>
        <v>6951.6927116152219</v>
      </c>
      <c r="D180" s="28">
        <f t="shared" si="48"/>
        <v>3699.9970594413057</v>
      </c>
      <c r="E180" s="28">
        <f t="shared" si="49"/>
        <v>3199.7361898760878</v>
      </c>
      <c r="F180" s="28">
        <f t="shared" si="50"/>
        <v>11870.924595673199</v>
      </c>
      <c r="G180" s="28">
        <f t="shared" si="51"/>
        <v>11454.040537702183</v>
      </c>
      <c r="H180" s="28">
        <f t="shared" si="52"/>
        <v>-969.10438983406186</v>
      </c>
      <c r="I180" s="28">
        <f t="shared" si="53"/>
        <v>-2553.2638101239186</v>
      </c>
      <c r="J180" s="28">
        <f t="shared" si="54"/>
        <v>-718.97395505145289</v>
      </c>
      <c r="K180" s="28">
        <f t="shared" si="55"/>
        <v>-302.08989708043794</v>
      </c>
      <c r="L180" s="28">
        <f t="shared" si="56"/>
        <v>-10974.32178113842</v>
      </c>
      <c r="M180" s="28">
        <f t="shared" si="57"/>
        <v>-7722.6261289645045</v>
      </c>
      <c r="N180" s="28">
        <f t="shared" si="58"/>
        <v>448.30140726738898</v>
      </c>
      <c r="O180" s="28">
        <f t="shared" si="59"/>
        <v>12037.678218861605</v>
      </c>
      <c r="P180" s="28">
        <f t="shared" si="60"/>
        <v>13455.084015963055</v>
      </c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</row>
    <row r="181" spans="1:42" x14ac:dyDescent="0.25">
      <c r="A181" t="s">
        <v>8</v>
      </c>
      <c r="B181">
        <v>1056</v>
      </c>
      <c r="C181" s="28">
        <f t="shared" si="47"/>
        <v>129.43184204999159</v>
      </c>
      <c r="D181" s="28">
        <f t="shared" si="48"/>
        <v>948.56227683260693</v>
      </c>
      <c r="E181" s="28">
        <f t="shared" si="49"/>
        <v>504.86662465869028</v>
      </c>
      <c r="F181" s="28">
        <f t="shared" si="50"/>
        <v>436.60575509347234</v>
      </c>
      <c r="G181" s="28">
        <f t="shared" si="51"/>
        <v>1619.7941608905835</v>
      </c>
      <c r="H181" s="28">
        <f t="shared" si="52"/>
        <v>1562.9101029195685</v>
      </c>
      <c r="I181" s="28">
        <f t="shared" si="53"/>
        <v>-132.2348246166772</v>
      </c>
      <c r="J181" s="28">
        <f t="shared" si="54"/>
        <v>-348.39424490653403</v>
      </c>
      <c r="K181" s="28">
        <f t="shared" si="55"/>
        <v>-98.104389834068215</v>
      </c>
      <c r="L181" s="28">
        <f t="shared" si="56"/>
        <v>-41.220331863053268</v>
      </c>
      <c r="M181" s="28">
        <f t="shared" si="57"/>
        <v>-1497.452215921036</v>
      </c>
      <c r="N181" s="28">
        <f t="shared" si="58"/>
        <v>-1053.7565637471193</v>
      </c>
      <c r="O181" s="28">
        <f t="shared" si="59"/>
        <v>61.17097248477365</v>
      </c>
      <c r="P181" s="28">
        <f t="shared" si="60"/>
        <v>1642.5477840789895</v>
      </c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</row>
    <row r="182" spans="1:42" x14ac:dyDescent="0.25">
      <c r="A182" s="6" t="s">
        <v>9</v>
      </c>
      <c r="B182">
        <v>924</v>
      </c>
      <c r="C182" s="28">
        <f t="shared" si="47"/>
        <v>14549.953581180402</v>
      </c>
      <c r="D182" s="28">
        <f t="shared" si="48"/>
        <v>-1372.3072883848031</v>
      </c>
      <c r="E182" s="28">
        <f t="shared" si="49"/>
        <v>-10057.176853602188</v>
      </c>
      <c r="F182" s="28">
        <f t="shared" si="50"/>
        <v>-5352.8725057761048</v>
      </c>
      <c r="G182" s="28">
        <f t="shared" si="51"/>
        <v>-4629.1333753413228</v>
      </c>
      <c r="H182" s="28">
        <f t="shared" si="52"/>
        <v>-17173.944969544213</v>
      </c>
      <c r="I182" s="28">
        <f t="shared" si="53"/>
        <v>-16570.829027515225</v>
      </c>
      <c r="J182" s="28">
        <f t="shared" si="54"/>
        <v>1402.0260449485281</v>
      </c>
      <c r="K182" s="28">
        <f t="shared" si="55"/>
        <v>3693.8666246586713</v>
      </c>
      <c r="L182" s="28">
        <f t="shared" si="56"/>
        <v>1040.1564797311371</v>
      </c>
      <c r="M182" s="28">
        <f t="shared" si="57"/>
        <v>437.04053770215194</v>
      </c>
      <c r="N182" s="28">
        <f t="shared" si="58"/>
        <v>15876.80865364417</v>
      </c>
      <c r="O182" s="28">
        <f t="shared" si="59"/>
        <v>11172.504305818085</v>
      </c>
      <c r="P182" s="28">
        <f t="shared" si="60"/>
        <v>-648.56815795002115</v>
      </c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</row>
    <row r="183" spans="1:42" x14ac:dyDescent="0.25">
      <c r="A183" t="s">
        <v>10</v>
      </c>
      <c r="B183">
        <v>1002</v>
      </c>
      <c r="C183" s="28">
        <f t="shared" si="47"/>
        <v>1816.7361898760687</v>
      </c>
      <c r="D183" s="28">
        <f t="shared" si="48"/>
        <v>5141.344885528235</v>
      </c>
      <c r="E183" s="28">
        <f t="shared" si="49"/>
        <v>-484.91598403696992</v>
      </c>
      <c r="F183" s="28">
        <f t="shared" si="50"/>
        <v>-3553.7855492543545</v>
      </c>
      <c r="G183" s="28">
        <f t="shared" si="51"/>
        <v>-1891.4812014282711</v>
      </c>
      <c r="H183" s="28">
        <f t="shared" si="52"/>
        <v>-1635.7420709934891</v>
      </c>
      <c r="I183" s="28">
        <f t="shared" si="53"/>
        <v>-6068.5536651963785</v>
      </c>
      <c r="J183" s="28">
        <f t="shared" si="54"/>
        <v>-5855.4377231673934</v>
      </c>
      <c r="K183" s="28">
        <f t="shared" si="55"/>
        <v>495.41734929636129</v>
      </c>
      <c r="L183" s="28">
        <f t="shared" si="56"/>
        <v>1305.2579290065046</v>
      </c>
      <c r="M183" s="28">
        <f t="shared" si="57"/>
        <v>367.54778407897027</v>
      </c>
      <c r="N183" s="28">
        <f t="shared" si="58"/>
        <v>154.43184204998522</v>
      </c>
      <c r="O183" s="28">
        <f t="shared" si="59"/>
        <v>5610.1999579920021</v>
      </c>
      <c r="P183" s="28">
        <f t="shared" si="60"/>
        <v>3947.8956101659192</v>
      </c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</row>
    <row r="184" spans="1:42" x14ac:dyDescent="0.25">
      <c r="A184" t="s">
        <v>11</v>
      </c>
      <c r="B184">
        <v>1082</v>
      </c>
      <c r="C184" s="28">
        <f t="shared" si="47"/>
        <v>1397.0260449485472</v>
      </c>
      <c r="D184" s="28">
        <f t="shared" si="48"/>
        <v>-1593.118882587692</v>
      </c>
      <c r="E184" s="28">
        <f t="shared" si="49"/>
        <v>-4508.5101869355258</v>
      </c>
      <c r="F184" s="28">
        <f t="shared" si="50"/>
        <v>425.22894349926935</v>
      </c>
      <c r="G184" s="28">
        <f t="shared" si="51"/>
        <v>3116.3593782818848</v>
      </c>
      <c r="H184" s="28">
        <f t="shared" si="52"/>
        <v>1658.6637261079682</v>
      </c>
      <c r="I184" s="28">
        <f t="shared" si="53"/>
        <v>1434.4028565427502</v>
      </c>
      <c r="J184" s="28">
        <f t="shared" si="54"/>
        <v>5321.5912623398608</v>
      </c>
      <c r="K184" s="28">
        <f t="shared" si="55"/>
        <v>5134.7072043688459</v>
      </c>
      <c r="L184" s="28">
        <f t="shared" si="56"/>
        <v>-434.43772316739944</v>
      </c>
      <c r="M184" s="28">
        <f t="shared" si="57"/>
        <v>-1144.5971434572562</v>
      </c>
      <c r="N184" s="28">
        <f t="shared" si="58"/>
        <v>-322.30728838479047</v>
      </c>
      <c r="O184" s="28">
        <f t="shared" si="59"/>
        <v>-135.42323041377551</v>
      </c>
      <c r="P184" s="28">
        <f t="shared" si="60"/>
        <v>-4919.6551144717587</v>
      </c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</row>
    <row r="185" spans="1:42" x14ac:dyDescent="0.25">
      <c r="A185" t="s">
        <v>0</v>
      </c>
      <c r="B185">
        <v>1056</v>
      </c>
      <c r="C185" s="28">
        <f t="shared" si="47"/>
        <v>129.43184204999159</v>
      </c>
      <c r="D185" s="28">
        <f t="shared" si="48"/>
        <v>425.22894349926935</v>
      </c>
      <c r="E185" s="28">
        <f t="shared" si="49"/>
        <v>-484.91598403696992</v>
      </c>
      <c r="F185" s="28">
        <f t="shared" si="50"/>
        <v>-1372.3072883848031</v>
      </c>
      <c r="G185" s="28">
        <f t="shared" si="51"/>
        <v>129.43184204999159</v>
      </c>
      <c r="H185" s="28">
        <f t="shared" si="52"/>
        <v>948.56227683260693</v>
      </c>
      <c r="I185" s="28">
        <f t="shared" si="53"/>
        <v>504.86662465869028</v>
      </c>
      <c r="J185" s="28">
        <f t="shared" si="54"/>
        <v>436.60575509347234</v>
      </c>
      <c r="K185" s="28">
        <f t="shared" si="55"/>
        <v>1619.7941608905835</v>
      </c>
      <c r="L185" s="28">
        <f t="shared" si="56"/>
        <v>1562.9101029195685</v>
      </c>
      <c r="M185" s="28">
        <f t="shared" si="57"/>
        <v>-132.2348246166772</v>
      </c>
      <c r="N185" s="28">
        <f t="shared" si="58"/>
        <v>-348.39424490653403</v>
      </c>
      <c r="O185" s="28">
        <f t="shared" si="59"/>
        <v>-98.104389834068215</v>
      </c>
      <c r="P185" s="28">
        <f t="shared" si="60"/>
        <v>-41.220331863053268</v>
      </c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</row>
    <row r="186" spans="1:42" x14ac:dyDescent="0.25">
      <c r="A186" t="s">
        <v>1</v>
      </c>
      <c r="B186">
        <v>1022</v>
      </c>
      <c r="C186" s="28">
        <f t="shared" si="47"/>
        <v>511.80865364418821</v>
      </c>
      <c r="D186" s="28">
        <f t="shared" si="48"/>
        <v>-257.3797521529101</v>
      </c>
      <c r="E186" s="28">
        <f t="shared" si="49"/>
        <v>-845.58265070363234</v>
      </c>
      <c r="F186" s="28">
        <f t="shared" si="50"/>
        <v>964.2724217601284</v>
      </c>
      <c r="G186" s="28">
        <f t="shared" si="51"/>
        <v>2728.8811174122952</v>
      </c>
      <c r="H186" s="28">
        <f t="shared" si="52"/>
        <v>-257.3797521529101</v>
      </c>
      <c r="I186" s="28">
        <f t="shared" si="53"/>
        <v>-1886.2493173702946</v>
      </c>
      <c r="J186" s="28">
        <f t="shared" si="54"/>
        <v>-1003.9449695442114</v>
      </c>
      <c r="K186" s="28">
        <f t="shared" si="55"/>
        <v>-868.20583910942935</v>
      </c>
      <c r="L186" s="28">
        <f t="shared" si="56"/>
        <v>-3221.0174333123182</v>
      </c>
      <c r="M186" s="28">
        <f t="shared" si="57"/>
        <v>-3107.9014912833331</v>
      </c>
      <c r="N186" s="28">
        <f t="shared" si="58"/>
        <v>262.95358118042111</v>
      </c>
      <c r="O186" s="28">
        <f t="shared" si="59"/>
        <v>692.79416089056429</v>
      </c>
      <c r="P186" s="28">
        <f t="shared" si="60"/>
        <v>195.08401596303008</v>
      </c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</row>
    <row r="187" spans="1:42" x14ac:dyDescent="0.25">
      <c r="A187" t="s">
        <v>2</v>
      </c>
      <c r="B187">
        <v>273</v>
      </c>
      <c r="C187" s="28">
        <f t="shared" si="47"/>
        <v>595402.34488552809</v>
      </c>
      <c r="D187" s="28">
        <f t="shared" si="48"/>
        <v>17456.576769586147</v>
      </c>
      <c r="E187" s="28">
        <f t="shared" si="49"/>
        <v>-8778.6116362109497</v>
      </c>
      <c r="F187" s="28">
        <f t="shared" si="50"/>
        <v>-28840.814534761674</v>
      </c>
      <c r="G187" s="28">
        <f t="shared" si="51"/>
        <v>32889.040537702087</v>
      </c>
      <c r="H187" s="28">
        <f t="shared" si="52"/>
        <v>93075.649233354256</v>
      </c>
      <c r="I187" s="28">
        <f t="shared" si="53"/>
        <v>-8778.6116362109497</v>
      </c>
      <c r="J187" s="28">
        <f t="shared" si="54"/>
        <v>-64335.481201428338</v>
      </c>
      <c r="K187" s="28">
        <f t="shared" si="55"/>
        <v>-34242.17685360225</v>
      </c>
      <c r="L187" s="28">
        <f t="shared" si="56"/>
        <v>-29612.43772316747</v>
      </c>
      <c r="M187" s="28">
        <f t="shared" si="57"/>
        <v>-109861.24931737036</v>
      </c>
      <c r="N187" s="28">
        <f t="shared" si="58"/>
        <v>-106003.13337534138</v>
      </c>
      <c r="O187" s="28">
        <f t="shared" si="59"/>
        <v>8968.7216971223806</v>
      </c>
      <c r="P187" s="28">
        <f t="shared" si="60"/>
        <v>23629.562276832523</v>
      </c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</row>
    <row r="188" spans="1:42" x14ac:dyDescent="0.25">
      <c r="A188" t="s">
        <v>3</v>
      </c>
      <c r="B188">
        <v>1261</v>
      </c>
      <c r="C188" s="28">
        <f t="shared" si="47"/>
        <v>46818.924595673219</v>
      </c>
      <c r="D188" s="28">
        <f t="shared" si="48"/>
        <v>-166961.36525939935</v>
      </c>
      <c r="E188" s="28">
        <f t="shared" si="49"/>
        <v>-4895.1333753412973</v>
      </c>
      <c r="F188" s="28">
        <f t="shared" si="50"/>
        <v>2461.6782188616048</v>
      </c>
      <c r="G188" s="28">
        <f t="shared" si="51"/>
        <v>8087.4753203108821</v>
      </c>
      <c r="H188" s="28">
        <f t="shared" si="52"/>
        <v>-9222.6696072253562</v>
      </c>
      <c r="I188" s="28">
        <f t="shared" si="53"/>
        <v>-26100.06091157319</v>
      </c>
      <c r="J188" s="28">
        <f t="shared" si="54"/>
        <v>2461.6782188616048</v>
      </c>
      <c r="K188" s="28">
        <f t="shared" si="55"/>
        <v>18040.808653644221</v>
      </c>
      <c r="L188" s="28">
        <f t="shared" si="56"/>
        <v>9602.1130014703031</v>
      </c>
      <c r="M188" s="28">
        <f t="shared" si="57"/>
        <v>8303.8521319050851</v>
      </c>
      <c r="N188" s="28">
        <f t="shared" si="58"/>
        <v>30807.040537702196</v>
      </c>
      <c r="O188" s="28">
        <f t="shared" si="59"/>
        <v>29725.15647973118</v>
      </c>
      <c r="P188" s="28">
        <f t="shared" si="60"/>
        <v>-2514.988447805064</v>
      </c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</row>
    <row r="189" spans="1:42" x14ac:dyDescent="0.25">
      <c r="A189" t="s">
        <v>4</v>
      </c>
      <c r="B189">
        <v>1135</v>
      </c>
      <c r="C189" s="28">
        <f t="shared" si="47"/>
        <v>8167.9680739340638</v>
      </c>
      <c r="D189" s="28">
        <f t="shared" si="48"/>
        <v>19555.446334803641</v>
      </c>
      <c r="E189" s="28">
        <f t="shared" si="49"/>
        <v>-69736.843520268914</v>
      </c>
      <c r="F189" s="28">
        <f t="shared" si="50"/>
        <v>-2044.6116362108737</v>
      </c>
      <c r="G189" s="28">
        <f t="shared" si="51"/>
        <v>1028.199957992028</v>
      </c>
      <c r="H189" s="28">
        <f t="shared" si="52"/>
        <v>3377.9970594413057</v>
      </c>
      <c r="I189" s="28">
        <f t="shared" si="53"/>
        <v>-3852.1478680949335</v>
      </c>
      <c r="J189" s="28">
        <f t="shared" si="54"/>
        <v>-10901.539172442766</v>
      </c>
      <c r="K189" s="28">
        <f t="shared" si="55"/>
        <v>1028.199957992028</v>
      </c>
      <c r="L189" s="28">
        <f t="shared" si="56"/>
        <v>7535.3303927746429</v>
      </c>
      <c r="M189" s="28">
        <f t="shared" si="57"/>
        <v>4010.6347406007267</v>
      </c>
      <c r="N189" s="28">
        <f t="shared" si="58"/>
        <v>3468.3738710355087</v>
      </c>
      <c r="O189" s="28">
        <f t="shared" si="59"/>
        <v>12867.562276832619</v>
      </c>
      <c r="P189" s="28">
        <f t="shared" si="60"/>
        <v>12415.678218861605</v>
      </c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</row>
    <row r="190" spans="1:42" x14ac:dyDescent="0.25">
      <c r="A190" t="s">
        <v>5</v>
      </c>
      <c r="B190">
        <v>1053</v>
      </c>
      <c r="C190" s="28">
        <f t="shared" si="47"/>
        <v>70.170972484773657</v>
      </c>
      <c r="D190" s="28">
        <f t="shared" si="48"/>
        <v>757.06952320941889</v>
      </c>
      <c r="E190" s="28">
        <f t="shared" si="49"/>
        <v>1812.5477840789958</v>
      </c>
      <c r="F190" s="28">
        <f t="shared" si="50"/>
        <v>-6463.7420709935595</v>
      </c>
      <c r="G190" s="28">
        <f t="shared" si="51"/>
        <v>-189.51018693551907</v>
      </c>
      <c r="H190" s="28">
        <f t="shared" si="52"/>
        <v>95.301407267382629</v>
      </c>
      <c r="I190" s="28">
        <f t="shared" si="53"/>
        <v>313.09850871666038</v>
      </c>
      <c r="J190" s="28">
        <f t="shared" si="54"/>
        <v>-357.04641881957889</v>
      </c>
      <c r="K190" s="28">
        <f t="shared" si="55"/>
        <v>-1010.4377231674122</v>
      </c>
      <c r="L190" s="28">
        <f t="shared" si="56"/>
        <v>95.301407267382629</v>
      </c>
      <c r="M190" s="28">
        <f t="shared" si="57"/>
        <v>698.43184204999795</v>
      </c>
      <c r="N190" s="28">
        <f t="shared" si="58"/>
        <v>371.73618987608131</v>
      </c>
      <c r="O190" s="28">
        <f t="shared" si="59"/>
        <v>321.47532031086337</v>
      </c>
      <c r="P190" s="28">
        <f t="shared" si="60"/>
        <v>1192.6637261079745</v>
      </c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</row>
    <row r="191" spans="1:42" x14ac:dyDescent="0.25">
      <c r="A191" t="s">
        <v>6</v>
      </c>
      <c r="B191">
        <v>1140</v>
      </c>
      <c r="C191" s="28">
        <f t="shared" si="47"/>
        <v>9096.7361898760937</v>
      </c>
      <c r="D191" s="28">
        <f t="shared" si="48"/>
        <v>798.95358118043384</v>
      </c>
      <c r="E191" s="28">
        <f t="shared" si="49"/>
        <v>8619.8521319050797</v>
      </c>
      <c r="F191" s="28">
        <f t="shared" si="50"/>
        <v>20637.330392774657</v>
      </c>
      <c r="G191" s="28">
        <f t="shared" si="51"/>
        <v>-73594.959462297906</v>
      </c>
      <c r="H191" s="28">
        <f t="shared" si="52"/>
        <v>-2157.7275782398588</v>
      </c>
      <c r="I191" s="28">
        <f t="shared" si="53"/>
        <v>1085.0840159630429</v>
      </c>
      <c r="J191" s="28">
        <f t="shared" si="54"/>
        <v>3564.8811174123207</v>
      </c>
      <c r="K191" s="28">
        <f t="shared" si="55"/>
        <v>-4065.2638101239186</v>
      </c>
      <c r="L191" s="28">
        <f t="shared" si="56"/>
        <v>-11504.655114471752</v>
      </c>
      <c r="M191" s="28">
        <f t="shared" si="57"/>
        <v>1085.0840159630429</v>
      </c>
      <c r="N191" s="28">
        <f t="shared" si="58"/>
        <v>7952.2144507456578</v>
      </c>
      <c r="O191" s="28">
        <f t="shared" si="59"/>
        <v>4232.5187985717412</v>
      </c>
      <c r="P191" s="28">
        <f t="shared" si="60"/>
        <v>3660.2579290065237</v>
      </c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</row>
    <row r="192" spans="1:42" x14ac:dyDescent="0.25">
      <c r="A192" t="s">
        <v>7</v>
      </c>
      <c r="B192">
        <v>1012</v>
      </c>
      <c r="C192" s="28">
        <f t="shared" si="47"/>
        <v>1064.2724217601285</v>
      </c>
      <c r="D192" s="28">
        <f t="shared" si="48"/>
        <v>-3111.4956941818887</v>
      </c>
      <c r="E192" s="28">
        <f t="shared" si="49"/>
        <v>-273.27830287754898</v>
      </c>
      <c r="F192" s="28">
        <f t="shared" si="50"/>
        <v>-2948.3797521529036</v>
      </c>
      <c r="G192" s="28">
        <f t="shared" si="51"/>
        <v>-7058.9014912833272</v>
      </c>
      <c r="H192" s="28">
        <f t="shared" si="52"/>
        <v>25172.808653644119</v>
      </c>
      <c r="I192" s="28">
        <f t="shared" si="53"/>
        <v>738.0405377021583</v>
      </c>
      <c r="J192" s="28">
        <f t="shared" si="54"/>
        <v>-371.14786809494001</v>
      </c>
      <c r="K192" s="28">
        <f t="shared" si="55"/>
        <v>-1219.3507666456621</v>
      </c>
      <c r="L192" s="28">
        <f t="shared" si="56"/>
        <v>1390.5043058180986</v>
      </c>
      <c r="M192" s="28">
        <f t="shared" si="57"/>
        <v>3935.1130014702653</v>
      </c>
      <c r="N192" s="28">
        <f t="shared" si="58"/>
        <v>-371.14786809494001</v>
      </c>
      <c r="O192" s="28">
        <f t="shared" si="59"/>
        <v>-2720.0174333123246</v>
      </c>
      <c r="P192" s="28">
        <f t="shared" si="60"/>
        <v>-1447.7130854862412</v>
      </c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</row>
    <row r="193" spans="1:42" x14ac:dyDescent="0.25">
      <c r="A193" t="s">
        <v>8</v>
      </c>
      <c r="B193">
        <v>978</v>
      </c>
      <c r="C193" s="28">
        <f t="shared" si="47"/>
        <v>4438.6492333543247</v>
      </c>
      <c r="D193" s="28">
        <f t="shared" si="48"/>
        <v>2173.4608275572268</v>
      </c>
      <c r="E193" s="28">
        <f t="shared" si="49"/>
        <v>-6354.3072883847908</v>
      </c>
      <c r="F193" s="28">
        <f t="shared" si="50"/>
        <v>-558.08989708045067</v>
      </c>
      <c r="G193" s="28">
        <f t="shared" si="51"/>
        <v>-6021.1913463558058</v>
      </c>
      <c r="H193" s="28">
        <f t="shared" si="52"/>
        <v>-14415.713085486228</v>
      </c>
      <c r="I193" s="28">
        <f t="shared" si="53"/>
        <v>51407.997059441215</v>
      </c>
      <c r="J193" s="28">
        <f t="shared" si="54"/>
        <v>1507.2289434992567</v>
      </c>
      <c r="K193" s="28">
        <f t="shared" si="55"/>
        <v>-757.9594622978417</v>
      </c>
      <c r="L193" s="28">
        <f t="shared" si="56"/>
        <v>-2490.1623608485638</v>
      </c>
      <c r="M193" s="28">
        <f t="shared" si="57"/>
        <v>2839.6927116151969</v>
      </c>
      <c r="N193" s="28">
        <f t="shared" si="58"/>
        <v>8036.3014072673632</v>
      </c>
      <c r="O193" s="28">
        <f t="shared" si="59"/>
        <v>-757.9594622978417</v>
      </c>
      <c r="P193" s="28">
        <f t="shared" si="60"/>
        <v>-5554.8290275152267</v>
      </c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</row>
    <row r="194" spans="1:42" x14ac:dyDescent="0.25">
      <c r="A194" s="6" t="s">
        <v>9</v>
      </c>
      <c r="B194">
        <v>926</v>
      </c>
      <c r="C194" s="28">
        <f t="shared" si="47"/>
        <v>14071.460827557214</v>
      </c>
      <c r="D194" s="28">
        <f t="shared" si="48"/>
        <v>7903.0550304557692</v>
      </c>
      <c r="E194" s="28">
        <f t="shared" si="49"/>
        <v>3869.8666246586713</v>
      </c>
      <c r="F194" s="28">
        <f t="shared" si="50"/>
        <v>-11313.901491283346</v>
      </c>
      <c r="G194" s="28">
        <f t="shared" si="51"/>
        <v>-993.68409997900619</v>
      </c>
      <c r="H194" s="28">
        <f t="shared" si="52"/>
        <v>-10720.78554925436</v>
      </c>
      <c r="I194" s="28">
        <f t="shared" si="53"/>
        <v>-25667.307288384785</v>
      </c>
      <c r="J194" s="28">
        <f t="shared" si="54"/>
        <v>91532.402856542656</v>
      </c>
      <c r="K194" s="28">
        <f t="shared" si="55"/>
        <v>2683.6347406007012</v>
      </c>
      <c r="L194" s="28">
        <f t="shared" si="56"/>
        <v>-1349.5536651963971</v>
      </c>
      <c r="M194" s="28">
        <f t="shared" si="57"/>
        <v>-4433.7565637471198</v>
      </c>
      <c r="N194" s="28">
        <f t="shared" si="58"/>
        <v>5056.0985087166409</v>
      </c>
      <c r="O194" s="28">
        <f t="shared" si="59"/>
        <v>14308.707204368808</v>
      </c>
      <c r="P194" s="28">
        <f t="shared" si="60"/>
        <v>-1349.5536651963971</v>
      </c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</row>
    <row r="195" spans="1:42" x14ac:dyDescent="0.25">
      <c r="A195" t="s">
        <v>10</v>
      </c>
      <c r="B195">
        <v>855</v>
      </c>
      <c r="C195" s="28">
        <f t="shared" si="47"/>
        <v>35956.953581180387</v>
      </c>
      <c r="D195" s="28">
        <f t="shared" si="48"/>
        <v>22493.707204368802</v>
      </c>
      <c r="E195" s="28">
        <f t="shared" si="49"/>
        <v>12633.301407267358</v>
      </c>
      <c r="F195" s="28">
        <f t="shared" si="50"/>
        <v>6186.1130014702585</v>
      </c>
      <c r="G195" s="28">
        <f t="shared" si="51"/>
        <v>-18085.65511447176</v>
      </c>
      <c r="H195" s="28">
        <f t="shared" si="52"/>
        <v>-1588.4377231674184</v>
      </c>
      <c r="I195" s="28">
        <f t="shared" si="53"/>
        <v>-17137.539172442772</v>
      </c>
      <c r="J195" s="28">
        <f t="shared" si="54"/>
        <v>-41030.060911573193</v>
      </c>
      <c r="K195" s="28">
        <f t="shared" si="55"/>
        <v>146317.64923335426</v>
      </c>
      <c r="L195" s="28">
        <f t="shared" si="56"/>
        <v>4289.8811174122884</v>
      </c>
      <c r="M195" s="28">
        <f t="shared" si="57"/>
        <v>-2157.3072883848095</v>
      </c>
      <c r="N195" s="28">
        <f t="shared" si="58"/>
        <v>-7087.5101869355321</v>
      </c>
      <c r="O195" s="28">
        <f t="shared" si="59"/>
        <v>8082.3448855282286</v>
      </c>
      <c r="P195" s="28">
        <f t="shared" si="60"/>
        <v>22872.953581180394</v>
      </c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</row>
    <row r="196" spans="1:42" x14ac:dyDescent="0.25">
      <c r="A196" t="s">
        <v>11</v>
      </c>
      <c r="B196">
        <v>1059</v>
      </c>
      <c r="C196" s="28">
        <f t="shared" si="47"/>
        <v>206.69271161520953</v>
      </c>
      <c r="D196" s="28">
        <f t="shared" si="48"/>
        <v>-2726.1768536022005</v>
      </c>
      <c r="E196" s="28">
        <f t="shared" si="49"/>
        <v>-1705.4232304137881</v>
      </c>
      <c r="F196" s="28">
        <f t="shared" si="50"/>
        <v>-957.82902751523272</v>
      </c>
      <c r="G196" s="28">
        <f t="shared" si="51"/>
        <v>-469.01743331233104</v>
      </c>
      <c r="H196" s="28">
        <f t="shared" si="52"/>
        <v>1371.2144507456519</v>
      </c>
      <c r="I196" s="28">
        <f t="shared" si="53"/>
        <v>120.4318420499916</v>
      </c>
      <c r="J196" s="28">
        <f t="shared" si="54"/>
        <v>1299.3303927746369</v>
      </c>
      <c r="K196" s="28">
        <f t="shared" si="55"/>
        <v>3110.8086536442138</v>
      </c>
      <c r="L196" s="28">
        <f t="shared" si="56"/>
        <v>-11093.481201428342</v>
      </c>
      <c r="M196" s="28">
        <f t="shared" si="57"/>
        <v>-325.24931737030113</v>
      </c>
      <c r="N196" s="28">
        <f t="shared" si="58"/>
        <v>163.56227683260056</v>
      </c>
      <c r="O196" s="28">
        <f t="shared" si="59"/>
        <v>537.35937828187832</v>
      </c>
      <c r="P196" s="28">
        <f t="shared" si="60"/>
        <v>-612.78554925436094</v>
      </c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</row>
    <row r="197" spans="1:42" x14ac:dyDescent="0.25">
      <c r="A197" t="s">
        <v>0</v>
      </c>
      <c r="B197">
        <v>1015</v>
      </c>
      <c r="C197" s="28">
        <f t="shared" si="47"/>
        <v>877.53329132534634</v>
      </c>
      <c r="D197" s="28">
        <f t="shared" si="48"/>
        <v>-425.88699852972206</v>
      </c>
      <c r="E197" s="28">
        <f t="shared" si="49"/>
        <v>5617.2434362528675</v>
      </c>
      <c r="F197" s="28">
        <f t="shared" si="50"/>
        <v>3513.9970594412803</v>
      </c>
      <c r="G197" s="28">
        <f t="shared" si="51"/>
        <v>1973.5912623398358</v>
      </c>
      <c r="H197" s="28">
        <f t="shared" si="52"/>
        <v>966.40285654273737</v>
      </c>
      <c r="I197" s="28">
        <f t="shared" si="53"/>
        <v>-2825.3652593992797</v>
      </c>
      <c r="J197" s="28">
        <f t="shared" si="54"/>
        <v>-248.14786809494001</v>
      </c>
      <c r="K197" s="28">
        <f t="shared" si="55"/>
        <v>-2677.2493173702946</v>
      </c>
      <c r="L197" s="28">
        <f t="shared" si="56"/>
        <v>-6409.7710565007183</v>
      </c>
      <c r="M197" s="28">
        <f t="shared" si="57"/>
        <v>22857.939088426727</v>
      </c>
      <c r="N197" s="28">
        <f t="shared" si="58"/>
        <v>670.17097248476728</v>
      </c>
      <c r="O197" s="28">
        <f t="shared" si="59"/>
        <v>-337.01743331233104</v>
      </c>
      <c r="P197" s="28">
        <f t="shared" si="60"/>
        <v>-1107.2203318630532</v>
      </c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</row>
    <row r="198" spans="1:42" x14ac:dyDescent="0.25">
      <c r="A198" t="s">
        <v>1</v>
      </c>
      <c r="B198">
        <v>1018</v>
      </c>
      <c r="C198" s="28">
        <f t="shared" si="47"/>
        <v>708.79416089056429</v>
      </c>
      <c r="D198" s="28">
        <f t="shared" si="48"/>
        <v>788.66372610795531</v>
      </c>
      <c r="E198" s="28">
        <f t="shared" si="49"/>
        <v>-382.75656374711309</v>
      </c>
      <c r="F198" s="28">
        <f t="shared" si="50"/>
        <v>5048.3738710354764</v>
      </c>
      <c r="G198" s="28">
        <f t="shared" si="51"/>
        <v>3158.1274942238892</v>
      </c>
      <c r="H198" s="28">
        <f t="shared" si="52"/>
        <v>1773.7216971224448</v>
      </c>
      <c r="I198" s="28">
        <f t="shared" si="53"/>
        <v>868.53329132534634</v>
      </c>
      <c r="J198" s="28">
        <f t="shared" si="54"/>
        <v>-2539.2348246166707</v>
      </c>
      <c r="K198" s="28">
        <f t="shared" si="55"/>
        <v>-223.01743331233104</v>
      </c>
      <c r="L198" s="28">
        <f t="shared" si="56"/>
        <v>-2406.1188825876857</v>
      </c>
      <c r="M198" s="28">
        <f t="shared" si="57"/>
        <v>-5760.6406217181093</v>
      </c>
      <c r="N198" s="28">
        <f t="shared" si="58"/>
        <v>20543.069523209335</v>
      </c>
      <c r="O198" s="28">
        <f t="shared" si="59"/>
        <v>602.30140726737625</v>
      </c>
      <c r="P198" s="28">
        <f t="shared" si="60"/>
        <v>-302.88699852972206</v>
      </c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</row>
    <row r="199" spans="1:42" x14ac:dyDescent="0.25">
      <c r="A199" t="s">
        <v>2</v>
      </c>
      <c r="B199">
        <v>1061</v>
      </c>
      <c r="C199" s="28">
        <f t="shared" si="47"/>
        <v>268.1999579920215</v>
      </c>
      <c r="D199" s="28">
        <f t="shared" si="48"/>
        <v>-436.00294055870711</v>
      </c>
      <c r="E199" s="28">
        <f t="shared" si="49"/>
        <v>-485.13337534131608</v>
      </c>
      <c r="F199" s="28">
        <f t="shared" si="50"/>
        <v>235.44633480361551</v>
      </c>
      <c r="G199" s="28">
        <f t="shared" si="51"/>
        <v>-3105.4232304137945</v>
      </c>
      <c r="H199" s="28">
        <f t="shared" si="52"/>
        <v>-1942.6696072253822</v>
      </c>
      <c r="I199" s="28">
        <f t="shared" si="53"/>
        <v>-1091.0754043268266</v>
      </c>
      <c r="J199" s="28">
        <f t="shared" si="54"/>
        <v>-534.26381012392505</v>
      </c>
      <c r="K199" s="28">
        <f t="shared" si="55"/>
        <v>1561.9680739340579</v>
      </c>
      <c r="L199" s="28">
        <f t="shared" si="56"/>
        <v>137.18546523839757</v>
      </c>
      <c r="M199" s="28">
        <f t="shared" si="57"/>
        <v>1480.0840159630429</v>
      </c>
      <c r="N199" s="28">
        <f t="shared" si="58"/>
        <v>3543.5622768326198</v>
      </c>
      <c r="O199" s="28">
        <f t="shared" si="59"/>
        <v>-12636.727578239936</v>
      </c>
      <c r="P199" s="28">
        <f t="shared" si="60"/>
        <v>-370.49569418189515</v>
      </c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</row>
    <row r="200" spans="1:42" x14ac:dyDescent="0.25">
      <c r="A200" t="s">
        <v>3</v>
      </c>
      <c r="B200">
        <v>1135</v>
      </c>
      <c r="C200" s="28">
        <f t="shared" si="47"/>
        <v>8167.9680739340638</v>
      </c>
      <c r="D200" s="28">
        <f t="shared" si="48"/>
        <v>1480.0840159630429</v>
      </c>
      <c r="E200" s="28">
        <f t="shared" si="49"/>
        <v>-2406.1188825876857</v>
      </c>
      <c r="F200" s="28">
        <f t="shared" si="50"/>
        <v>-2677.2493173702946</v>
      </c>
      <c r="G200" s="28">
        <f t="shared" si="51"/>
        <v>1299.3303927746369</v>
      </c>
      <c r="H200" s="28">
        <f t="shared" si="52"/>
        <v>-17137.539172442772</v>
      </c>
      <c r="I200" s="28">
        <f t="shared" si="53"/>
        <v>-10720.78554925436</v>
      </c>
      <c r="J200" s="28">
        <f t="shared" si="54"/>
        <v>-6021.1913463558058</v>
      </c>
      <c r="K200" s="28">
        <f t="shared" si="55"/>
        <v>-2948.3797521529036</v>
      </c>
      <c r="L200" s="28">
        <f t="shared" si="56"/>
        <v>8619.8521319050797</v>
      </c>
      <c r="M200" s="28">
        <f t="shared" si="57"/>
        <v>757.06952320941889</v>
      </c>
      <c r="N200" s="28">
        <f t="shared" si="58"/>
        <v>8167.9680739340638</v>
      </c>
      <c r="O200" s="28">
        <f t="shared" si="59"/>
        <v>19555.446334803641</v>
      </c>
      <c r="P200" s="28">
        <f t="shared" si="60"/>
        <v>-69736.843520268914</v>
      </c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</row>
    <row r="201" spans="1:42" x14ac:dyDescent="0.25">
      <c r="A201" t="s">
        <v>4</v>
      </c>
      <c r="B201" s="16">
        <f>F14</f>
        <v>1105</v>
      </c>
      <c r="C201" s="28">
        <f t="shared" si="47"/>
        <v>3645.3593782818848</v>
      </c>
      <c r="D201" s="28">
        <f t="shared" si="48"/>
        <v>5456.6637261079741</v>
      </c>
      <c r="E201" s="28">
        <f t="shared" si="49"/>
        <v>988.77966813695309</v>
      </c>
      <c r="F201" s="28">
        <f t="shared" si="50"/>
        <v>-1607.4232304137754</v>
      </c>
      <c r="G201" s="28">
        <f t="shared" si="51"/>
        <v>-1788.5536651963844</v>
      </c>
      <c r="H201" s="28">
        <f t="shared" si="52"/>
        <v>868.02604494854711</v>
      </c>
      <c r="I201" s="28">
        <f t="shared" si="53"/>
        <v>-11448.843520268863</v>
      </c>
      <c r="J201" s="28">
        <f t="shared" si="54"/>
        <v>-7162.089897080451</v>
      </c>
      <c r="K201" s="28">
        <f t="shared" si="55"/>
        <v>-4022.495694181895</v>
      </c>
      <c r="L201" s="28">
        <f t="shared" si="56"/>
        <v>-1969.6840999789933</v>
      </c>
      <c r="M201" s="28">
        <f t="shared" si="57"/>
        <v>5758.547784078989</v>
      </c>
      <c r="N201" s="28">
        <f t="shared" si="58"/>
        <v>505.76517538332917</v>
      </c>
      <c r="O201" s="28">
        <f t="shared" si="59"/>
        <v>5456.6637261079741</v>
      </c>
      <c r="P201" s="28">
        <f t="shared" si="60"/>
        <v>13064.141986977551</v>
      </c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</row>
    <row r="202" spans="1:42" x14ac:dyDescent="0.25">
      <c r="A202" t="s">
        <v>5</v>
      </c>
      <c r="B202" s="16">
        <f>G14</f>
        <v>999</v>
      </c>
      <c r="C202" s="28">
        <f t="shared" ref="C202:P205" si="61">($B202-$B$132)*($B202-$B$132)</f>
        <v>2081.4753203108507</v>
      </c>
      <c r="D202" s="28">
        <f t="shared" si="48"/>
        <v>-2754.5826507036322</v>
      </c>
      <c r="E202" s="28">
        <f t="shared" si="49"/>
        <v>-4123.278302877543</v>
      </c>
      <c r="F202" s="28">
        <f t="shared" si="50"/>
        <v>-747.16236084856394</v>
      </c>
      <c r="G202" s="28">
        <f t="shared" si="51"/>
        <v>1214.6347406007076</v>
      </c>
      <c r="H202" s="28">
        <f t="shared" si="52"/>
        <v>1351.5043058180986</v>
      </c>
      <c r="I202" s="28">
        <f t="shared" si="53"/>
        <v>-655.91598403696992</v>
      </c>
      <c r="J202" s="28">
        <f t="shared" si="54"/>
        <v>8651.2144507456196</v>
      </c>
      <c r="K202" s="28">
        <f t="shared" si="55"/>
        <v>5411.968073934032</v>
      </c>
      <c r="L202" s="28">
        <f t="shared" si="56"/>
        <v>3039.5622768325879</v>
      </c>
      <c r="M202" s="28">
        <f t="shared" si="57"/>
        <v>1488.3738710354896</v>
      </c>
      <c r="N202" s="28">
        <f t="shared" si="58"/>
        <v>-4351.394244906528</v>
      </c>
      <c r="O202" s="28">
        <f t="shared" si="59"/>
        <v>-382.17685360218786</v>
      </c>
      <c r="P202" s="28">
        <f t="shared" si="60"/>
        <v>-4123.278302877543</v>
      </c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</row>
    <row r="203" spans="1:42" x14ac:dyDescent="0.25">
      <c r="A203" t="s">
        <v>6</v>
      </c>
      <c r="B203" s="16">
        <f>H14</f>
        <v>1144</v>
      </c>
      <c r="C203" s="28">
        <f t="shared" si="61"/>
        <v>9875.7506826297176</v>
      </c>
      <c r="D203" s="28">
        <f t="shared" si="61"/>
        <v>9875.7506826297176</v>
      </c>
      <c r="E203" s="28">
        <f t="shared" si="61"/>
        <v>9875.7506826297176</v>
      </c>
      <c r="F203" s="28">
        <f t="shared" si="61"/>
        <v>9875.7506826297176</v>
      </c>
      <c r="G203" s="28">
        <f t="shared" si="61"/>
        <v>9875.7506826297176</v>
      </c>
      <c r="H203" s="28">
        <f t="shared" si="61"/>
        <v>9875.7506826297176</v>
      </c>
      <c r="I203" s="28">
        <f t="shared" si="61"/>
        <v>9875.7506826297176</v>
      </c>
      <c r="J203" s="28">
        <f t="shared" si="61"/>
        <v>9875.7506826297176</v>
      </c>
      <c r="K203" s="28">
        <f t="shared" si="61"/>
        <v>9875.7506826297176</v>
      </c>
      <c r="L203" s="28">
        <f t="shared" si="61"/>
        <v>9875.7506826297176</v>
      </c>
      <c r="M203" s="28">
        <f t="shared" si="61"/>
        <v>9875.7506826297176</v>
      </c>
      <c r="N203" s="28">
        <f t="shared" si="61"/>
        <v>9875.7506826297176</v>
      </c>
      <c r="O203" s="28">
        <f t="shared" si="61"/>
        <v>9875.7506826297176</v>
      </c>
      <c r="P203" s="28">
        <f t="shared" si="61"/>
        <v>9875.7506826297176</v>
      </c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</row>
    <row r="204" spans="1:42" x14ac:dyDescent="0.25">
      <c r="A204" t="s">
        <v>7</v>
      </c>
      <c r="B204" s="16">
        <f>I14</f>
        <v>1268</v>
      </c>
      <c r="C204" s="28">
        <f t="shared" si="61"/>
        <v>49897.199957992059</v>
      </c>
      <c r="D204" s="28">
        <f t="shared" si="61"/>
        <v>49897.199957992059</v>
      </c>
      <c r="E204" s="28">
        <f t="shared" si="61"/>
        <v>49897.199957992059</v>
      </c>
      <c r="F204" s="28">
        <f t="shared" si="61"/>
        <v>49897.199957992059</v>
      </c>
      <c r="G204" s="28">
        <f t="shared" si="61"/>
        <v>49897.199957992059</v>
      </c>
      <c r="H204" s="28">
        <f t="shared" si="61"/>
        <v>49897.199957992059</v>
      </c>
      <c r="I204" s="28">
        <f t="shared" si="61"/>
        <v>49897.199957992059</v>
      </c>
      <c r="J204" s="28">
        <f t="shared" si="61"/>
        <v>49897.199957992059</v>
      </c>
      <c r="K204" s="28">
        <f t="shared" si="61"/>
        <v>49897.199957992059</v>
      </c>
      <c r="L204" s="28">
        <f t="shared" si="61"/>
        <v>49897.199957992059</v>
      </c>
      <c r="M204" s="28">
        <f t="shared" si="61"/>
        <v>49897.199957992059</v>
      </c>
      <c r="N204" s="28">
        <f t="shared" si="61"/>
        <v>49897.199957992059</v>
      </c>
      <c r="O204" s="28">
        <f t="shared" si="61"/>
        <v>49897.199957992059</v>
      </c>
      <c r="P204" s="28">
        <f t="shared" si="61"/>
        <v>49897.199957992059</v>
      </c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</row>
    <row r="205" spans="1:42" x14ac:dyDescent="0.25">
      <c r="A205" t="s">
        <v>8</v>
      </c>
      <c r="B205" s="16">
        <f>J14</f>
        <v>1105</v>
      </c>
      <c r="C205" s="28">
        <f t="shared" si="61"/>
        <v>3645.3593782818848</v>
      </c>
      <c r="D205" s="28">
        <f t="shared" si="61"/>
        <v>3645.3593782818848</v>
      </c>
      <c r="E205" s="28">
        <f t="shared" si="61"/>
        <v>3645.3593782818848</v>
      </c>
      <c r="F205" s="28">
        <f t="shared" si="61"/>
        <v>3645.3593782818848</v>
      </c>
      <c r="G205" s="28">
        <f t="shared" si="61"/>
        <v>3645.3593782818848</v>
      </c>
      <c r="H205" s="28">
        <f t="shared" si="61"/>
        <v>3645.3593782818848</v>
      </c>
      <c r="I205" s="28">
        <f t="shared" si="61"/>
        <v>3645.3593782818848</v>
      </c>
      <c r="J205" s="28">
        <f t="shared" si="61"/>
        <v>3645.3593782818848</v>
      </c>
      <c r="K205" s="28">
        <f t="shared" si="61"/>
        <v>3645.3593782818848</v>
      </c>
      <c r="L205" s="28">
        <f t="shared" si="61"/>
        <v>3645.3593782818848</v>
      </c>
      <c r="M205" s="28">
        <f t="shared" si="61"/>
        <v>3645.3593782818848</v>
      </c>
      <c r="N205" s="28">
        <f t="shared" si="61"/>
        <v>3645.3593782818848</v>
      </c>
      <c r="O205" s="28">
        <f t="shared" si="61"/>
        <v>3645.3593782818848</v>
      </c>
      <c r="P205" s="28">
        <f t="shared" si="61"/>
        <v>3645.3593782818848</v>
      </c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</row>
    <row r="206" spans="1:42" x14ac:dyDescent="0.25"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</row>
    <row r="207" spans="1:42" x14ac:dyDescent="0.25"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</row>
    <row r="208" spans="1:42" x14ac:dyDescent="0.25">
      <c r="A208" s="6" t="s">
        <v>44</v>
      </c>
      <c r="B208" s="6"/>
      <c r="C208" s="6">
        <v>0</v>
      </c>
      <c r="D208" s="6">
        <v>1</v>
      </c>
      <c r="E208" s="6">
        <v>2</v>
      </c>
      <c r="F208" s="6">
        <v>3</v>
      </c>
      <c r="G208" s="6">
        <v>4</v>
      </c>
      <c r="H208" s="6">
        <v>5</v>
      </c>
      <c r="I208" s="6">
        <v>6</v>
      </c>
      <c r="J208" s="6">
        <v>7</v>
      </c>
      <c r="K208" s="6">
        <v>8</v>
      </c>
      <c r="L208" s="6">
        <v>9</v>
      </c>
      <c r="M208" s="6">
        <v>10</v>
      </c>
      <c r="N208" s="6">
        <v>11</v>
      </c>
      <c r="O208" s="6">
        <v>12</v>
      </c>
      <c r="P208" s="6">
        <v>13</v>
      </c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</row>
    <row r="209" spans="1:42" x14ac:dyDescent="0.25">
      <c r="A209" s="6" t="s">
        <v>45</v>
      </c>
      <c r="B209">
        <f>AVERAGE(B211:B282)</f>
        <v>2055.840579710145</v>
      </c>
      <c r="C209" s="28">
        <f>1/COUNT($B211:$B282)*SUM(C211:C282)</f>
        <v>92820.191976475515</v>
      </c>
      <c r="D209" s="28">
        <f t="shared" ref="D209:P209" si="62">1/COUNT($B211:$B282)*SUM(D211:D282)</f>
        <v>22454.696124002687</v>
      </c>
      <c r="E209" s="28">
        <f t="shared" si="62"/>
        <v>16620.62623246244</v>
      </c>
      <c r="F209" s="28">
        <f t="shared" si="62"/>
        <v>18994.131010109308</v>
      </c>
      <c r="G209" s="28">
        <f t="shared" si="62"/>
        <v>11350.504512813961</v>
      </c>
      <c r="H209" s="28">
        <f t="shared" si="62"/>
        <v>14169.239704239455</v>
      </c>
      <c r="I209" s="28">
        <f t="shared" si="62"/>
        <v>1945.9625033104162</v>
      </c>
      <c r="J209" s="28">
        <f t="shared" si="62"/>
        <v>2716.0049831207057</v>
      </c>
      <c r="K209" s="28">
        <f t="shared" si="62"/>
        <v>12450.477624661729</v>
      </c>
      <c r="L209" s="28">
        <f t="shared" si="62"/>
        <v>2919.247682711888</v>
      </c>
      <c r="M209" s="28">
        <f t="shared" si="62"/>
        <v>-2263.3122319327658</v>
      </c>
      <c r="N209" s="28">
        <f t="shared" si="62"/>
        <v>5521.3721298351011</v>
      </c>
      <c r="O209" s="28">
        <f t="shared" si="62"/>
        <v>20145.172013552128</v>
      </c>
      <c r="P209" s="28">
        <f t="shared" si="62"/>
        <v>9995.753875845101</v>
      </c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</row>
    <row r="210" spans="1:42" x14ac:dyDescent="0.25">
      <c r="A210" s="6" t="s">
        <v>46</v>
      </c>
      <c r="C210" s="29">
        <f>C209/$C$209</f>
        <v>1</v>
      </c>
      <c r="D210" s="29">
        <f>D209/$C$209</f>
        <v>0.24191607069390286</v>
      </c>
      <c r="E210" s="29">
        <f t="shared" ref="E210:P210" si="63">E209/$C$209</f>
        <v>0.17906261427120077</v>
      </c>
      <c r="F210" s="29">
        <f t="shared" si="63"/>
        <v>0.20463361048556339</v>
      </c>
      <c r="G210" s="29">
        <f t="shared" si="63"/>
        <v>0.12228486357462662</v>
      </c>
      <c r="H210" s="29">
        <f t="shared" si="63"/>
        <v>0.15265255762270485</v>
      </c>
      <c r="I210" s="29">
        <f t="shared" si="63"/>
        <v>2.0964861867594539E-2</v>
      </c>
      <c r="J210" s="29">
        <f t="shared" si="63"/>
        <v>2.9260928309748097E-2</v>
      </c>
      <c r="K210" s="29">
        <f t="shared" si="63"/>
        <v>0.13413544358771845</v>
      </c>
      <c r="L210" s="29">
        <f t="shared" si="63"/>
        <v>3.1450567172407337E-2</v>
      </c>
      <c r="M210" s="29">
        <f t="shared" si="63"/>
        <v>-2.4383834850356514E-2</v>
      </c>
      <c r="N210" s="29">
        <f t="shared" si="63"/>
        <v>5.9484601488805862E-2</v>
      </c>
      <c r="O210" s="29">
        <f t="shared" si="63"/>
        <v>0.21703437134301284</v>
      </c>
      <c r="P210" s="29">
        <f t="shared" si="63"/>
        <v>0.10768943333341133</v>
      </c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</row>
    <row r="211" spans="1:42" x14ac:dyDescent="0.25">
      <c r="A211" s="6" t="s">
        <v>9</v>
      </c>
      <c r="D211" s="28"/>
      <c r="E211" s="28"/>
      <c r="F211" s="28"/>
      <c r="G211" s="28"/>
      <c r="H211" s="28"/>
      <c r="I211" s="28"/>
      <c r="J211" s="28"/>
      <c r="K211" s="28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</row>
    <row r="212" spans="1:42" x14ac:dyDescent="0.25">
      <c r="A212" t="s">
        <v>10</v>
      </c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</row>
    <row r="213" spans="1:42" x14ac:dyDescent="0.25">
      <c r="A213" t="s">
        <v>11</v>
      </c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</row>
    <row r="214" spans="1:42" x14ac:dyDescent="0.25">
      <c r="A214" t="s">
        <v>0</v>
      </c>
      <c r="B214" s="16">
        <f t="shared" ref="B214:B245" si="64">B61+B137</f>
        <v>1523</v>
      </c>
      <c r="C214" s="28">
        <f>($B214-$B$209)*($B214-$B$209)</f>
        <v>283919.08338584338</v>
      </c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</row>
    <row r="215" spans="1:42" x14ac:dyDescent="0.25">
      <c r="A215" t="s">
        <v>1</v>
      </c>
      <c r="B215" s="16">
        <f t="shared" si="64"/>
        <v>1878</v>
      </c>
      <c r="C215" s="28">
        <f t="shared" ref="C215:C280" si="65">($B215-$B$209)*($B215-$B$209)</f>
        <v>31627.271791640436</v>
      </c>
      <c r="D215" s="28">
        <f>($B215-$B$209)*($B214-$B$209)</f>
        <v>94760.677588741906</v>
      </c>
      <c r="E215" s="28"/>
      <c r="F215" s="28"/>
      <c r="G215" s="28"/>
      <c r="H215" s="28"/>
      <c r="I215" s="28"/>
      <c r="J215" s="28"/>
      <c r="K215" s="28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</row>
    <row r="216" spans="1:42" x14ac:dyDescent="0.25">
      <c r="A216" t="s">
        <v>2</v>
      </c>
      <c r="B216" s="16">
        <f t="shared" si="64"/>
        <v>1537</v>
      </c>
      <c r="C216" s="28">
        <f t="shared" si="65"/>
        <v>269195.54715395934</v>
      </c>
      <c r="D216" s="28">
        <f t="shared" ref="D216:D280" si="66">($B216-$B$209)*($B215-$B$209)</f>
        <v>92270.909472799874</v>
      </c>
      <c r="E216" s="28">
        <f>($B216-$B$209)*($B214-$B$209)</f>
        <v>276459.31526990136</v>
      </c>
      <c r="F216" s="28"/>
      <c r="G216" s="28"/>
      <c r="H216" s="28"/>
      <c r="I216" s="28"/>
      <c r="J216" s="28"/>
      <c r="K216" s="28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</row>
    <row r="217" spans="1:42" x14ac:dyDescent="0.25">
      <c r="A217" t="s">
        <v>3</v>
      </c>
      <c r="B217" s="16">
        <f t="shared" si="64"/>
        <v>1797</v>
      </c>
      <c r="C217" s="28">
        <f t="shared" si="65"/>
        <v>66998.445704683923</v>
      </c>
      <c r="D217" s="28">
        <f t="shared" si="66"/>
        <v>134296.99642932162</v>
      </c>
      <c r="E217" s="28">
        <f t="shared" ref="E217:E280" si="67">($B217-$B$209)*($B215-$B$209)</f>
        <v>46032.35874816218</v>
      </c>
      <c r="F217" s="28">
        <f>($B217-$B$209)*($B214-$B$209)</f>
        <v>137920.76454526366</v>
      </c>
      <c r="G217" s="28"/>
      <c r="H217" s="28"/>
      <c r="I217" s="28"/>
      <c r="J217" s="28"/>
      <c r="K217" s="28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</row>
    <row r="218" spans="1:42" x14ac:dyDescent="0.25">
      <c r="A218" t="s">
        <v>4</v>
      </c>
      <c r="B218" s="16">
        <f t="shared" si="64"/>
        <v>1589</v>
      </c>
      <c r="C218" s="28">
        <f t="shared" si="65"/>
        <v>217940.12686410424</v>
      </c>
      <c r="D218" s="28">
        <f t="shared" si="66"/>
        <v>120837.28628439408</v>
      </c>
      <c r="E218" s="28">
        <f t="shared" si="67"/>
        <v>242215.83700903179</v>
      </c>
      <c r="F218" s="28">
        <f t="shared" ref="F218:F281" si="68">($B218-$B$209)*($B215-$B$209)</f>
        <v>83023.199327872338</v>
      </c>
      <c r="G218" s="28">
        <f>($B218-$B$209)*($B214-$B$209)</f>
        <v>248751.60512497381</v>
      </c>
      <c r="H218" s="28"/>
      <c r="I218" s="28"/>
      <c r="J218" s="28"/>
      <c r="K218" s="28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</row>
    <row r="219" spans="1:42" x14ac:dyDescent="0.25">
      <c r="A219" t="s">
        <v>5</v>
      </c>
      <c r="B219" s="16">
        <f t="shared" si="64"/>
        <v>1777</v>
      </c>
      <c r="C219" s="28">
        <f t="shared" si="65"/>
        <v>77752.06889308973</v>
      </c>
      <c r="D219" s="28">
        <f t="shared" si="66"/>
        <v>130174.09787859698</v>
      </c>
      <c r="E219" s="28">
        <f t="shared" si="67"/>
        <v>72175.25729888682</v>
      </c>
      <c r="F219" s="28">
        <f t="shared" si="68"/>
        <v>144673.80802352453</v>
      </c>
      <c r="G219" s="28">
        <f t="shared" ref="G219:G282" si="69">($B219-$B$209)*($B215-$B$209)</f>
        <v>49589.170342365076</v>
      </c>
      <c r="H219" s="28">
        <f>($B219-$B$209)*($B214-$B$209)</f>
        <v>148577.57613946655</v>
      </c>
      <c r="I219" s="28"/>
      <c r="J219" s="28"/>
      <c r="K219" s="28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</row>
    <row r="220" spans="1:42" x14ac:dyDescent="0.25">
      <c r="A220" t="s">
        <v>6</v>
      </c>
      <c r="B220" s="16">
        <f t="shared" si="64"/>
        <v>2031</v>
      </c>
      <c r="C220" s="28">
        <f t="shared" si="65"/>
        <v>617.05440033606715</v>
      </c>
      <c r="D220" s="28">
        <f t="shared" si="66"/>
        <v>6926.5616467128957</v>
      </c>
      <c r="E220" s="28">
        <f t="shared" si="67"/>
        <v>11596.590632220154</v>
      </c>
      <c r="F220" s="28">
        <f t="shared" si="68"/>
        <v>6429.7500525099958</v>
      </c>
      <c r="G220" s="28">
        <f t="shared" si="69"/>
        <v>12888.300777147693</v>
      </c>
      <c r="H220" s="28">
        <f t="shared" ref="H220:H282" si="70">($B220-$B$209)*($B215-$B$209)</f>
        <v>4417.6630959882514</v>
      </c>
      <c r="I220" s="28">
        <f>($B220-$B$209)*($B214-$B$209)</f>
        <v>13236.068893089723</v>
      </c>
      <c r="J220" s="28"/>
      <c r="K220" s="28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</row>
    <row r="221" spans="1:42" x14ac:dyDescent="0.25">
      <c r="A221" t="s">
        <v>7</v>
      </c>
      <c r="B221" s="16">
        <f t="shared" si="64"/>
        <v>1971</v>
      </c>
      <c r="C221" s="28">
        <f t="shared" si="65"/>
        <v>7197.9239655534666</v>
      </c>
      <c r="D221" s="28">
        <f t="shared" si="66"/>
        <v>2107.4891829447665</v>
      </c>
      <c r="E221" s="28">
        <f t="shared" si="67"/>
        <v>23656.996429321596</v>
      </c>
      <c r="F221" s="28">
        <f t="shared" si="68"/>
        <v>39607.025414828851</v>
      </c>
      <c r="G221" s="28">
        <f t="shared" si="69"/>
        <v>21960.184835118696</v>
      </c>
      <c r="H221" s="28">
        <f t="shared" si="70"/>
        <v>44018.735559756395</v>
      </c>
      <c r="I221" s="28">
        <f t="shared" ref="I221:I282" si="71">($B221-$B$209)*($B215-$B$209)</f>
        <v>15088.097878596951</v>
      </c>
      <c r="J221" s="28">
        <f>($B221-$B$209)*($B214-$B$209)</f>
        <v>45206.503675698426</v>
      </c>
      <c r="K221" s="28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</row>
    <row r="222" spans="1:42" x14ac:dyDescent="0.25">
      <c r="A222" t="s">
        <v>8</v>
      </c>
      <c r="B222" s="16">
        <f t="shared" si="64"/>
        <v>1635</v>
      </c>
      <c r="C222" s="28">
        <f t="shared" si="65"/>
        <v>177106.7935307709</v>
      </c>
      <c r="D222" s="28">
        <f t="shared" si="66"/>
        <v>35704.358748162187</v>
      </c>
      <c r="E222" s="28">
        <f t="shared" si="67"/>
        <v>10453.923965553484</v>
      </c>
      <c r="F222" s="28">
        <f t="shared" si="68"/>
        <v>117347.43121193031</v>
      </c>
      <c r="G222" s="28">
        <f t="shared" si="69"/>
        <v>196465.46019743758</v>
      </c>
      <c r="H222" s="28">
        <f t="shared" si="70"/>
        <v>108930.61961772741</v>
      </c>
      <c r="I222" s="28">
        <f t="shared" si="71"/>
        <v>218349.17034236511</v>
      </c>
      <c r="J222" s="28">
        <f t="shared" ref="J222:J282" si="72">($B222-$B$209)*($B215-$B$209)</f>
        <v>74842.532661205667</v>
      </c>
      <c r="K222" s="28">
        <f>($B222-$B$209)*($B214-$B$209)</f>
        <v>224240.93845830715</v>
      </c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</row>
    <row r="223" spans="1:42" x14ac:dyDescent="0.25">
      <c r="A223" s="6" t="s">
        <v>9</v>
      </c>
      <c r="B223" s="16">
        <f t="shared" si="64"/>
        <v>1749</v>
      </c>
      <c r="C223" s="28">
        <f t="shared" si="65"/>
        <v>94151.141356857843</v>
      </c>
      <c r="D223" s="28">
        <f t="shared" si="66"/>
        <v>129130.96744381437</v>
      </c>
      <c r="E223" s="28">
        <f t="shared" si="67"/>
        <v>26032.532661205656</v>
      </c>
      <c r="F223" s="28">
        <f t="shared" si="68"/>
        <v>7622.0978785969555</v>
      </c>
      <c r="G223" s="28">
        <f t="shared" si="69"/>
        <v>85559.605124973779</v>
      </c>
      <c r="H223" s="28">
        <f t="shared" si="70"/>
        <v>143245.63411048104</v>
      </c>
      <c r="I223" s="28">
        <f t="shared" si="71"/>
        <v>79422.793530770883</v>
      </c>
      <c r="J223" s="28">
        <f t="shared" si="72"/>
        <v>159201.34425540859</v>
      </c>
      <c r="K223" s="28">
        <f t="shared" ref="K223:K282" si="73">($B223-$B$209)*($B215-$B$209)</f>
        <v>54568.70657424914</v>
      </c>
      <c r="L223" s="28">
        <f>($B223-$B$209)*($B214-$B$209)</f>
        <v>163497.11237135061</v>
      </c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</row>
    <row r="224" spans="1:42" x14ac:dyDescent="0.25">
      <c r="A224" t="s">
        <v>10</v>
      </c>
      <c r="B224" s="16">
        <f t="shared" si="64"/>
        <v>1904</v>
      </c>
      <c r="C224" s="28">
        <f t="shared" si="65"/>
        <v>23055.561646712897</v>
      </c>
      <c r="D224" s="28">
        <f t="shared" si="66"/>
        <v>46590.851501785372</v>
      </c>
      <c r="E224" s="28">
        <f t="shared" si="67"/>
        <v>63900.677588741899</v>
      </c>
      <c r="F224" s="28">
        <f t="shared" si="68"/>
        <v>12882.242806133181</v>
      </c>
      <c r="G224" s="28">
        <f t="shared" si="69"/>
        <v>3771.8080235244811</v>
      </c>
      <c r="H224" s="28">
        <f t="shared" si="70"/>
        <v>42339.315269901308</v>
      </c>
      <c r="I224" s="28">
        <f t="shared" si="71"/>
        <v>70885.344255408563</v>
      </c>
      <c r="J224" s="28">
        <f t="shared" si="72"/>
        <v>39302.503675698412</v>
      </c>
      <c r="K224" s="28">
        <f t="shared" si="73"/>
        <v>78781.054400336114</v>
      </c>
      <c r="L224" s="28">
        <f t="shared" ref="L224:L282" si="74">($B224-$B$209)*($B215-$B$209)</f>
        <v>27003.416719176665</v>
      </c>
      <c r="M224" s="28">
        <f>($B224-$B$209)*($B214-$B$209)</f>
        <v>80906.822516278131</v>
      </c>
      <c r="N224" s="28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</row>
    <row r="225" spans="1:42" x14ac:dyDescent="0.25">
      <c r="A225" t="s">
        <v>11</v>
      </c>
      <c r="B225" s="16">
        <f t="shared" si="64"/>
        <v>1911</v>
      </c>
      <c r="C225" s="28">
        <f t="shared" si="65"/>
        <v>20978.793530770865</v>
      </c>
      <c r="D225" s="28">
        <f t="shared" si="66"/>
        <v>21992.677588741881</v>
      </c>
      <c r="E225" s="28">
        <f t="shared" si="67"/>
        <v>44442.967443814356</v>
      </c>
      <c r="F225" s="28">
        <f t="shared" si="68"/>
        <v>60954.793530770883</v>
      </c>
      <c r="G225" s="28">
        <f t="shared" si="69"/>
        <v>12288.358748162165</v>
      </c>
      <c r="H225" s="28">
        <f t="shared" si="70"/>
        <v>3597.9239655534661</v>
      </c>
      <c r="I225" s="28">
        <f t="shared" si="71"/>
        <v>40387.431211930292</v>
      </c>
      <c r="J225" s="28">
        <f t="shared" si="72"/>
        <v>67617.460197437555</v>
      </c>
      <c r="K225" s="28">
        <f t="shared" si="73"/>
        <v>37490.619617727396</v>
      </c>
      <c r="L225" s="28">
        <f t="shared" si="74"/>
        <v>75149.170342365091</v>
      </c>
      <c r="M225" s="28">
        <f t="shared" ref="M225:M282" si="75">($B225-$B$209)*($B215-$B$209)</f>
        <v>25758.532661205649</v>
      </c>
      <c r="N225" s="28">
        <f>($B225-$B$209)*($B214-$B$209)</f>
        <v>77176.938458307122</v>
      </c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</row>
    <row r="226" spans="1:42" x14ac:dyDescent="0.25">
      <c r="A226" t="s">
        <v>0</v>
      </c>
      <c r="B226" s="16">
        <f t="shared" si="64"/>
        <v>1988</v>
      </c>
      <c r="C226" s="28">
        <f t="shared" si="65"/>
        <v>4602.3442554085368</v>
      </c>
      <c r="D226" s="28">
        <f t="shared" si="66"/>
        <v>9826.0688930897013</v>
      </c>
      <c r="E226" s="28">
        <f t="shared" si="67"/>
        <v>10300.952951060715</v>
      </c>
      <c r="F226" s="28">
        <f t="shared" si="68"/>
        <v>20816.242806133188</v>
      </c>
      <c r="G226" s="28">
        <f t="shared" si="69"/>
        <v>28550.068893089719</v>
      </c>
      <c r="H226" s="28">
        <f t="shared" si="70"/>
        <v>5755.6341104810017</v>
      </c>
      <c r="I226" s="28">
        <f t="shared" si="71"/>
        <v>1685.1993278723019</v>
      </c>
      <c r="J226" s="28">
        <f t="shared" si="72"/>
        <v>18916.706574249129</v>
      </c>
      <c r="K226" s="28">
        <f t="shared" si="73"/>
        <v>31670.735559756387</v>
      </c>
      <c r="L226" s="28">
        <f t="shared" si="74"/>
        <v>17559.894980046229</v>
      </c>
      <c r="M226" s="28">
        <f t="shared" si="75"/>
        <v>35198.445704683931</v>
      </c>
      <c r="N226" s="28">
        <f t="shared" ref="N226:N282" si="76">($B226-$B$209)*($B215-$B$209)</f>
        <v>12064.808023524485</v>
      </c>
      <c r="O226" s="28">
        <f>($B226-$B$209)*($B214-$B$209)</f>
        <v>36148.213820625955</v>
      </c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</row>
    <row r="227" spans="1:42" x14ac:dyDescent="0.25">
      <c r="A227" t="s">
        <v>1</v>
      </c>
      <c r="B227" s="16">
        <f t="shared" si="64"/>
        <v>1921</v>
      </c>
      <c r="C227" s="28">
        <f t="shared" si="65"/>
        <v>18181.981936567965</v>
      </c>
      <c r="D227" s="28">
        <f t="shared" si="66"/>
        <v>9147.6630959882514</v>
      </c>
      <c r="E227" s="28">
        <f t="shared" si="67"/>
        <v>19530.387733669417</v>
      </c>
      <c r="F227" s="28">
        <f t="shared" si="68"/>
        <v>20474.271791640429</v>
      </c>
      <c r="G227" s="28">
        <f t="shared" si="69"/>
        <v>41374.561646712908</v>
      </c>
      <c r="H227" s="28">
        <f t="shared" si="70"/>
        <v>56746.387733669435</v>
      </c>
      <c r="I227" s="28">
        <f t="shared" si="71"/>
        <v>11439.952951060715</v>
      </c>
      <c r="J227" s="28">
        <f t="shared" si="72"/>
        <v>3349.5181684520162</v>
      </c>
      <c r="K227" s="28">
        <f t="shared" si="73"/>
        <v>37599.025414828844</v>
      </c>
      <c r="L227" s="28">
        <f t="shared" si="74"/>
        <v>62949.054400336106</v>
      </c>
      <c r="M227" s="28">
        <f t="shared" si="75"/>
        <v>34902.213820625948</v>
      </c>
      <c r="N227" s="28">
        <f t="shared" si="76"/>
        <v>69960.76454526365</v>
      </c>
      <c r="O227" s="28">
        <f>($B227-$B$209)*($B215-$B$209)</f>
        <v>23980.126864104201</v>
      </c>
      <c r="P227" s="28">
        <f>($B227-$B$209)*($B214-$B$209)</f>
        <v>71848.532661205667</v>
      </c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</row>
    <row r="228" spans="1:42" x14ac:dyDescent="0.25">
      <c r="A228" t="s">
        <v>2</v>
      </c>
      <c r="B228" s="16">
        <f t="shared" si="64"/>
        <v>1772</v>
      </c>
      <c r="C228" s="28">
        <f t="shared" si="65"/>
        <v>80565.474690191171</v>
      </c>
      <c r="D228" s="28">
        <f t="shared" si="66"/>
        <v>38273.228313379572</v>
      </c>
      <c r="E228" s="28">
        <f t="shared" si="67"/>
        <v>19255.909472799856</v>
      </c>
      <c r="F228" s="28">
        <f t="shared" si="68"/>
        <v>41111.63411048102</v>
      </c>
      <c r="G228" s="28">
        <f t="shared" si="69"/>
        <v>43098.518168452036</v>
      </c>
      <c r="H228" s="28">
        <f t="shared" si="70"/>
        <v>87093.808023524514</v>
      </c>
      <c r="I228" s="28">
        <f t="shared" si="71"/>
        <v>119451.63411048104</v>
      </c>
      <c r="J228" s="28">
        <f t="shared" si="72"/>
        <v>24081.19932787232</v>
      </c>
      <c r="K228" s="28">
        <f t="shared" si="73"/>
        <v>7050.7645452636207</v>
      </c>
      <c r="L228" s="28">
        <f t="shared" si="74"/>
        <v>79146.271791640451</v>
      </c>
      <c r="M228" s="28">
        <f t="shared" si="75"/>
        <v>132508.3007771477</v>
      </c>
      <c r="N228" s="28">
        <f t="shared" si="76"/>
        <v>73469.460197437555</v>
      </c>
      <c r="O228" s="28">
        <f t="shared" ref="O228:O282" si="77">($B228-$B$209)*($B216-$B$209)</f>
        <v>147268.01092207525</v>
      </c>
      <c r="P228" s="28">
        <f t="shared" ref="P228:P282" si="78">($B228-$B$209)*($B215-$B$209)</f>
        <v>50478.373240915804</v>
      </c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</row>
    <row r="229" spans="1:42" x14ac:dyDescent="0.25">
      <c r="A229" t="s">
        <v>3</v>
      </c>
      <c r="B229" s="16">
        <f t="shared" si="64"/>
        <v>2156</v>
      </c>
      <c r="C229" s="28">
        <f t="shared" si="65"/>
        <v>10031.909472799818</v>
      </c>
      <c r="D229" s="28">
        <f t="shared" si="66"/>
        <v>-28429.307918504503</v>
      </c>
      <c r="E229" s="28">
        <f t="shared" si="67"/>
        <v>-13505.554295316108</v>
      </c>
      <c r="F229" s="28">
        <f t="shared" si="68"/>
        <v>-6794.8731358958221</v>
      </c>
      <c r="G229" s="28">
        <f t="shared" si="69"/>
        <v>-14507.148498214658</v>
      </c>
      <c r="H229" s="28">
        <f t="shared" si="70"/>
        <v>-15208.264440243644</v>
      </c>
      <c r="I229" s="28">
        <f t="shared" si="71"/>
        <v>-30732.97458517117</v>
      </c>
      <c r="J229" s="28">
        <f t="shared" si="72"/>
        <v>-42151.148498214643</v>
      </c>
      <c r="K229" s="28">
        <f t="shared" si="73"/>
        <v>-8497.5832808233572</v>
      </c>
      <c r="L229" s="28">
        <f t="shared" si="74"/>
        <v>-2488.0180634320573</v>
      </c>
      <c r="M229" s="28">
        <f t="shared" si="75"/>
        <v>-27928.51081705523</v>
      </c>
      <c r="N229" s="28">
        <f t="shared" si="76"/>
        <v>-46758.481831547972</v>
      </c>
      <c r="O229" s="28">
        <f t="shared" si="77"/>
        <v>-25925.32241125813</v>
      </c>
      <c r="P229" s="28">
        <f t="shared" si="78"/>
        <v>-51966.771686620428</v>
      </c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</row>
    <row r="230" spans="1:42" x14ac:dyDescent="0.25">
      <c r="A230" t="s">
        <v>4</v>
      </c>
      <c r="B230" s="16">
        <f t="shared" si="64"/>
        <v>1988</v>
      </c>
      <c r="C230" s="28">
        <f t="shared" si="65"/>
        <v>4602.3442554085368</v>
      </c>
      <c r="D230" s="28">
        <f t="shared" si="66"/>
        <v>-6794.8731358958221</v>
      </c>
      <c r="E230" s="28">
        <f t="shared" si="67"/>
        <v>19255.909472799856</v>
      </c>
      <c r="F230" s="28">
        <f t="shared" si="68"/>
        <v>9147.6630959882514</v>
      </c>
      <c r="G230" s="28">
        <f t="shared" si="69"/>
        <v>4602.3442554085368</v>
      </c>
      <c r="H230" s="28">
        <f t="shared" si="70"/>
        <v>9826.0688930897013</v>
      </c>
      <c r="I230" s="28">
        <f t="shared" si="71"/>
        <v>10300.952951060715</v>
      </c>
      <c r="J230" s="28">
        <f t="shared" si="72"/>
        <v>20816.242806133188</v>
      </c>
      <c r="K230" s="28">
        <f t="shared" si="73"/>
        <v>28550.068893089719</v>
      </c>
      <c r="L230" s="28">
        <f t="shared" si="74"/>
        <v>5755.6341104810017</v>
      </c>
      <c r="M230" s="28">
        <f t="shared" si="75"/>
        <v>1685.1993278723019</v>
      </c>
      <c r="N230" s="28">
        <f t="shared" si="76"/>
        <v>18916.706574249129</v>
      </c>
      <c r="O230" s="28">
        <f t="shared" si="77"/>
        <v>31670.735559756387</v>
      </c>
      <c r="P230" s="28">
        <f t="shared" si="78"/>
        <v>17559.894980046229</v>
      </c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</row>
    <row r="231" spans="1:42" x14ac:dyDescent="0.25">
      <c r="A231" t="s">
        <v>5</v>
      </c>
      <c r="B231" s="16">
        <f t="shared" si="64"/>
        <v>1775</v>
      </c>
      <c r="C231" s="28">
        <f t="shared" si="65"/>
        <v>78871.431211930307</v>
      </c>
      <c r="D231" s="28">
        <f t="shared" si="66"/>
        <v>19052.38773366942</v>
      </c>
      <c r="E231" s="28">
        <f t="shared" si="67"/>
        <v>-28128.829657634938</v>
      </c>
      <c r="F231" s="28">
        <f t="shared" si="68"/>
        <v>79713.952951060739</v>
      </c>
      <c r="G231" s="28">
        <f t="shared" si="69"/>
        <v>37868.706574249132</v>
      </c>
      <c r="H231" s="28">
        <f t="shared" si="70"/>
        <v>19052.38773366942</v>
      </c>
      <c r="I231" s="28">
        <f t="shared" si="71"/>
        <v>40677.112371350588</v>
      </c>
      <c r="J231" s="28">
        <f t="shared" si="72"/>
        <v>42642.996429321596</v>
      </c>
      <c r="K231" s="28">
        <f t="shared" si="73"/>
        <v>86173.286284394067</v>
      </c>
      <c r="L231" s="28">
        <f t="shared" si="74"/>
        <v>118189.11237135061</v>
      </c>
      <c r="M231" s="28">
        <f t="shared" si="75"/>
        <v>23826.677588741884</v>
      </c>
      <c r="N231" s="28">
        <f t="shared" si="76"/>
        <v>6976.2428061331857</v>
      </c>
      <c r="O231" s="28">
        <f t="shared" si="77"/>
        <v>78309.750052510019</v>
      </c>
      <c r="P231" s="28">
        <f t="shared" si="78"/>
        <v>131107.77903801727</v>
      </c>
      <c r="W231" s="26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</row>
    <row r="232" spans="1:42" x14ac:dyDescent="0.25">
      <c r="A232" t="s">
        <v>6</v>
      </c>
      <c r="B232" s="16">
        <f t="shared" si="64"/>
        <v>2259</v>
      </c>
      <c r="C232" s="28">
        <f t="shared" si="65"/>
        <v>41273.750052509953</v>
      </c>
      <c r="D232" s="28">
        <f t="shared" si="66"/>
        <v>-57055.409367779874</v>
      </c>
      <c r="E232" s="28">
        <f t="shared" si="67"/>
        <v>-13782.452846040756</v>
      </c>
      <c r="F232" s="28">
        <f t="shared" si="68"/>
        <v>20348.329762654885</v>
      </c>
      <c r="G232" s="28">
        <f t="shared" si="69"/>
        <v>-57664.887628649441</v>
      </c>
      <c r="H232" s="28">
        <f t="shared" si="70"/>
        <v>-27394.134005461041</v>
      </c>
      <c r="I232" s="28">
        <f t="shared" si="71"/>
        <v>-13782.452846040756</v>
      </c>
      <c r="J232" s="28">
        <f t="shared" si="72"/>
        <v>-29425.728208359593</v>
      </c>
      <c r="K232" s="28">
        <f t="shared" si="73"/>
        <v>-30847.844150388577</v>
      </c>
      <c r="L232" s="28">
        <f t="shared" si="74"/>
        <v>-62337.554295316106</v>
      </c>
      <c r="M232" s="28">
        <f t="shared" si="75"/>
        <v>-85497.728208359578</v>
      </c>
      <c r="N232" s="28">
        <f t="shared" si="76"/>
        <v>-17236.162990968292</v>
      </c>
      <c r="O232" s="28">
        <f t="shared" si="77"/>
        <v>-5046.5977735769911</v>
      </c>
      <c r="P232" s="28">
        <f t="shared" si="78"/>
        <v>-56649.090527200162</v>
      </c>
    </row>
    <row r="233" spans="1:42" x14ac:dyDescent="0.25">
      <c r="A233" t="s">
        <v>7</v>
      </c>
      <c r="B233" s="16">
        <f t="shared" si="64"/>
        <v>1945</v>
      </c>
      <c r="C233" s="28">
        <f t="shared" si="65"/>
        <v>12285.634110481005</v>
      </c>
      <c r="D233" s="28">
        <f t="shared" si="66"/>
        <v>-22518.307918504521</v>
      </c>
      <c r="E233" s="28">
        <f t="shared" si="67"/>
        <v>31128.532661205656</v>
      </c>
      <c r="F233" s="28">
        <f t="shared" si="68"/>
        <v>7519.4891829447715</v>
      </c>
      <c r="G233" s="28">
        <f t="shared" si="69"/>
        <v>-11101.728208359587</v>
      </c>
      <c r="H233" s="28">
        <f t="shared" si="70"/>
        <v>31461.054400336088</v>
      </c>
      <c r="I233" s="28">
        <f t="shared" si="71"/>
        <v>14945.808023524485</v>
      </c>
      <c r="J233" s="28">
        <f t="shared" si="72"/>
        <v>7519.4891829447715</v>
      </c>
      <c r="K233" s="28">
        <f t="shared" si="73"/>
        <v>16054.213820625935</v>
      </c>
      <c r="L233" s="28">
        <f t="shared" si="74"/>
        <v>16830.097878596949</v>
      </c>
      <c r="M233" s="28">
        <f t="shared" si="75"/>
        <v>34010.387733669428</v>
      </c>
      <c r="N233" s="28">
        <f t="shared" si="76"/>
        <v>46646.213820625955</v>
      </c>
      <c r="O233" s="28">
        <f t="shared" si="77"/>
        <v>9403.7790380172355</v>
      </c>
      <c r="P233" s="28">
        <f t="shared" si="78"/>
        <v>2753.3442554085364</v>
      </c>
    </row>
    <row r="234" spans="1:42" x14ac:dyDescent="0.25">
      <c r="A234" t="s">
        <v>8</v>
      </c>
      <c r="B234" s="16">
        <f t="shared" si="64"/>
        <v>1910</v>
      </c>
      <c r="C234" s="28">
        <f t="shared" si="65"/>
        <v>21269.474690191157</v>
      </c>
      <c r="D234" s="28">
        <f t="shared" si="66"/>
        <v>16165.054400336081</v>
      </c>
      <c r="E234" s="28">
        <f t="shared" si="67"/>
        <v>-29628.887628649449</v>
      </c>
      <c r="F234" s="28">
        <f t="shared" si="68"/>
        <v>40957.952951060732</v>
      </c>
      <c r="G234" s="28">
        <f t="shared" si="69"/>
        <v>9893.9094727998454</v>
      </c>
      <c r="H234" s="28">
        <f t="shared" si="70"/>
        <v>-14607.307918504514</v>
      </c>
      <c r="I234" s="28">
        <f t="shared" si="71"/>
        <v>41395.474690191164</v>
      </c>
      <c r="J234" s="28">
        <f t="shared" si="72"/>
        <v>19665.228313379561</v>
      </c>
      <c r="K234" s="28">
        <f t="shared" si="73"/>
        <v>9893.9094727998454</v>
      </c>
      <c r="L234" s="28">
        <f t="shared" si="74"/>
        <v>21123.634110481009</v>
      </c>
      <c r="M234" s="28">
        <f t="shared" si="75"/>
        <v>22144.518168452025</v>
      </c>
      <c r="N234" s="28">
        <f t="shared" si="76"/>
        <v>44749.8080235245</v>
      </c>
      <c r="O234" s="28">
        <f t="shared" si="77"/>
        <v>61375.634110481027</v>
      </c>
      <c r="P234" s="28">
        <f t="shared" si="78"/>
        <v>12373.199327872311</v>
      </c>
    </row>
    <row r="235" spans="1:42" x14ac:dyDescent="0.25">
      <c r="A235" s="6" t="s">
        <v>9</v>
      </c>
      <c r="B235" s="16">
        <f t="shared" si="64"/>
        <v>1839</v>
      </c>
      <c r="C235" s="28">
        <f t="shared" si="65"/>
        <v>47019.837009031748</v>
      </c>
      <c r="D235" s="28">
        <f t="shared" si="66"/>
        <v>31624.155849611449</v>
      </c>
      <c r="E235" s="28">
        <f t="shared" si="67"/>
        <v>24034.735559756376</v>
      </c>
      <c r="F235" s="28">
        <f t="shared" si="68"/>
        <v>-44053.206469229153</v>
      </c>
      <c r="G235" s="28">
        <f t="shared" si="69"/>
        <v>60897.634110481027</v>
      </c>
      <c r="H235" s="28">
        <f t="shared" si="70"/>
        <v>14710.590632220141</v>
      </c>
      <c r="I235" s="28">
        <f t="shared" si="71"/>
        <v>-21718.626759084218</v>
      </c>
      <c r="J235" s="28">
        <f t="shared" si="72"/>
        <v>61548.155849611459</v>
      </c>
      <c r="K235" s="28">
        <f t="shared" si="73"/>
        <v>29238.909472799856</v>
      </c>
      <c r="L235" s="28">
        <f t="shared" si="74"/>
        <v>14710.590632220141</v>
      </c>
      <c r="M235" s="28">
        <f t="shared" si="75"/>
        <v>31407.315269901304</v>
      </c>
      <c r="N235" s="28">
        <f t="shared" si="76"/>
        <v>32925.199327872317</v>
      </c>
      <c r="O235" s="28">
        <f t="shared" si="77"/>
        <v>66535.489182944788</v>
      </c>
      <c r="P235" s="28">
        <f t="shared" si="78"/>
        <v>91255.31526990133</v>
      </c>
    </row>
    <row r="236" spans="1:42" x14ac:dyDescent="0.25">
      <c r="A236" t="s">
        <v>10</v>
      </c>
      <c r="B236" s="16">
        <f t="shared" si="64"/>
        <v>1845</v>
      </c>
      <c r="C236" s="28">
        <f t="shared" si="65"/>
        <v>44453.750052510004</v>
      </c>
      <c r="D236" s="28">
        <f t="shared" si="66"/>
        <v>45718.793530770876</v>
      </c>
      <c r="E236" s="28">
        <f t="shared" si="67"/>
        <v>30749.11237135058</v>
      </c>
      <c r="F236" s="28">
        <f t="shared" si="68"/>
        <v>23369.692081495505</v>
      </c>
      <c r="G236" s="28">
        <f t="shared" si="69"/>
        <v>-42834.249947490025</v>
      </c>
      <c r="H236" s="28">
        <f t="shared" si="70"/>
        <v>59212.590632220155</v>
      </c>
      <c r="I236" s="28">
        <f t="shared" si="71"/>
        <v>14303.547153959271</v>
      </c>
      <c r="J236" s="28">
        <f t="shared" si="72"/>
        <v>-21117.67023734509</v>
      </c>
      <c r="K236" s="28">
        <f t="shared" si="73"/>
        <v>59845.112371350588</v>
      </c>
      <c r="L236" s="28">
        <f t="shared" si="74"/>
        <v>28429.865994538985</v>
      </c>
      <c r="M236" s="28">
        <f t="shared" si="75"/>
        <v>14303.547153959271</v>
      </c>
      <c r="N236" s="28">
        <f t="shared" si="76"/>
        <v>30538.271791640436</v>
      </c>
      <c r="O236" s="28">
        <f t="shared" si="77"/>
        <v>32014.155849611449</v>
      </c>
      <c r="P236" s="28">
        <f t="shared" si="78"/>
        <v>64694.445704683923</v>
      </c>
    </row>
    <row r="237" spans="1:42" x14ac:dyDescent="0.25">
      <c r="A237" t="s">
        <v>11</v>
      </c>
      <c r="B237" s="16">
        <f t="shared" si="64"/>
        <v>2016</v>
      </c>
      <c r="C237" s="28">
        <f t="shared" si="65"/>
        <v>1587.271791640417</v>
      </c>
      <c r="D237" s="28">
        <f t="shared" si="66"/>
        <v>8400.0109220752111</v>
      </c>
      <c r="E237" s="28">
        <f t="shared" si="67"/>
        <v>8639.054400336081</v>
      </c>
      <c r="F237" s="28">
        <f t="shared" si="68"/>
        <v>5810.3732409157865</v>
      </c>
      <c r="G237" s="28">
        <f t="shared" si="69"/>
        <v>4415.9529510607117</v>
      </c>
      <c r="H237" s="28">
        <f t="shared" si="70"/>
        <v>-8093.9890779248162</v>
      </c>
      <c r="I237" s="28">
        <f t="shared" si="71"/>
        <v>11188.851501785361</v>
      </c>
      <c r="J237" s="28">
        <f t="shared" si="72"/>
        <v>2702.8080235244765</v>
      </c>
      <c r="K237" s="28">
        <f t="shared" si="73"/>
        <v>-3990.4093677798824</v>
      </c>
      <c r="L237" s="28">
        <f t="shared" si="74"/>
        <v>11308.373240915795</v>
      </c>
      <c r="M237" s="28">
        <f t="shared" si="75"/>
        <v>5372.1268641041916</v>
      </c>
      <c r="N237" s="28">
        <f t="shared" si="76"/>
        <v>2702.8080235244765</v>
      </c>
      <c r="O237" s="28">
        <f t="shared" si="77"/>
        <v>5770.5326612056415</v>
      </c>
      <c r="P237" s="28">
        <f t="shared" si="78"/>
        <v>6049.4167191766564</v>
      </c>
    </row>
    <row r="238" spans="1:42" x14ac:dyDescent="0.25">
      <c r="A238" t="s">
        <v>0</v>
      </c>
      <c r="B238" s="16">
        <f t="shared" si="64"/>
        <v>2382</v>
      </c>
      <c r="C238" s="28">
        <f t="shared" si="65"/>
        <v>106379.96744381428</v>
      </c>
      <c r="D238" s="28">
        <f t="shared" si="66"/>
        <v>-12994.380382272651</v>
      </c>
      <c r="E238" s="28">
        <f t="shared" si="67"/>
        <v>-68767.641251837864</v>
      </c>
      <c r="F238" s="28">
        <f t="shared" si="68"/>
        <v>-70724.597773576985</v>
      </c>
      <c r="G238" s="28">
        <f t="shared" si="69"/>
        <v>-47567.27893299728</v>
      </c>
      <c r="H238" s="28">
        <f t="shared" si="70"/>
        <v>-36151.69922285236</v>
      </c>
      <c r="I238" s="28">
        <f t="shared" si="71"/>
        <v>66262.358748162122</v>
      </c>
      <c r="J238" s="28">
        <f t="shared" si="72"/>
        <v>-91598.800672127705</v>
      </c>
      <c r="K238" s="28">
        <f t="shared" si="73"/>
        <v>-22126.844150388592</v>
      </c>
      <c r="L238" s="28">
        <f t="shared" si="74"/>
        <v>32667.93845830705</v>
      </c>
      <c r="M238" s="28">
        <f t="shared" si="75"/>
        <v>-92577.278932997273</v>
      </c>
      <c r="N238" s="28">
        <f t="shared" si="76"/>
        <v>-43979.52530980888</v>
      </c>
      <c r="O238" s="28">
        <f t="shared" si="77"/>
        <v>-22126.844150388592</v>
      </c>
      <c r="P238" s="28">
        <f t="shared" si="78"/>
        <v>-47241.119512707424</v>
      </c>
    </row>
    <row r="239" spans="1:42" x14ac:dyDescent="0.25">
      <c r="A239" t="s">
        <v>1</v>
      </c>
      <c r="B239" s="16">
        <f t="shared" si="64"/>
        <v>2359</v>
      </c>
      <c r="C239" s="28">
        <f t="shared" si="65"/>
        <v>91905.634110480954</v>
      </c>
      <c r="D239" s="28">
        <f t="shared" si="66"/>
        <v>98878.300777147611</v>
      </c>
      <c r="E239" s="28">
        <f t="shared" si="67"/>
        <v>-12078.047048939316</v>
      </c>
      <c r="F239" s="28">
        <f t="shared" si="68"/>
        <v>-63918.307918504521</v>
      </c>
      <c r="G239" s="28">
        <f t="shared" si="69"/>
        <v>-65737.264440243656</v>
      </c>
      <c r="H239" s="28">
        <f t="shared" si="70"/>
        <v>-44212.945599663944</v>
      </c>
      <c r="I239" s="28">
        <f t="shared" si="71"/>
        <v>-33602.365889519024</v>
      </c>
      <c r="J239" s="28">
        <f t="shared" si="72"/>
        <v>61589.69208149545</v>
      </c>
      <c r="K239" s="28">
        <f t="shared" si="73"/>
        <v>-85139.467338794377</v>
      </c>
      <c r="L239" s="28">
        <f t="shared" si="74"/>
        <v>-20566.510817055256</v>
      </c>
      <c r="M239" s="28">
        <f t="shared" si="75"/>
        <v>30364.271791640385</v>
      </c>
      <c r="N239" s="28">
        <f t="shared" si="76"/>
        <v>-86048.945599663944</v>
      </c>
      <c r="O239" s="28">
        <f t="shared" si="77"/>
        <v>-40878.191976475544</v>
      </c>
      <c r="P239" s="28">
        <f t="shared" si="78"/>
        <v>-20566.510817055256</v>
      </c>
    </row>
    <row r="240" spans="1:42" x14ac:dyDescent="0.25">
      <c r="A240" t="s">
        <v>2</v>
      </c>
      <c r="B240" s="16">
        <f t="shared" si="64"/>
        <v>2145</v>
      </c>
      <c r="C240" s="28">
        <f t="shared" si="65"/>
        <v>7949.4022264230089</v>
      </c>
      <c r="D240" s="28">
        <f t="shared" si="66"/>
        <v>27029.518168451981</v>
      </c>
      <c r="E240" s="28">
        <f t="shared" si="67"/>
        <v>29080.184835118645</v>
      </c>
      <c r="F240" s="28">
        <f t="shared" si="68"/>
        <v>-3552.1629909682874</v>
      </c>
      <c r="G240" s="28">
        <f t="shared" si="69"/>
        <v>-18798.423860533494</v>
      </c>
      <c r="H240" s="28">
        <f t="shared" si="70"/>
        <v>-19333.380382272622</v>
      </c>
      <c r="I240" s="28">
        <f t="shared" si="71"/>
        <v>-13003.061541692918</v>
      </c>
      <c r="J240" s="28">
        <f t="shared" si="72"/>
        <v>-9882.4818315479934</v>
      </c>
      <c r="K240" s="28">
        <f t="shared" si="73"/>
        <v>18113.576139466481</v>
      </c>
      <c r="L240" s="28">
        <f t="shared" si="74"/>
        <v>-25039.583280823343</v>
      </c>
      <c r="M240" s="28">
        <f t="shared" si="75"/>
        <v>-6048.6267590842272</v>
      </c>
      <c r="N240" s="28">
        <f t="shared" si="76"/>
        <v>8930.1558496114139</v>
      </c>
      <c r="O240" s="28">
        <f t="shared" si="77"/>
        <v>-25307.06154169291</v>
      </c>
      <c r="P240" s="28">
        <f t="shared" si="78"/>
        <v>-12022.307918504514</v>
      </c>
    </row>
    <row r="241" spans="1:16" x14ac:dyDescent="0.25">
      <c r="A241" t="s">
        <v>3</v>
      </c>
      <c r="B241" s="16">
        <f t="shared" si="64"/>
        <v>2483</v>
      </c>
      <c r="C241" s="28">
        <f t="shared" si="65"/>
        <v>182465.17034236499</v>
      </c>
      <c r="D241" s="28">
        <f t="shared" si="66"/>
        <v>38085.286284394002</v>
      </c>
      <c r="E241" s="28">
        <f t="shared" si="67"/>
        <v>129497.40222642297</v>
      </c>
      <c r="F241" s="28">
        <f t="shared" si="68"/>
        <v>139322.06889308963</v>
      </c>
      <c r="G241" s="28">
        <f t="shared" si="69"/>
        <v>-17018.278932997295</v>
      </c>
      <c r="H241" s="28">
        <f t="shared" si="70"/>
        <v>-90062.539802562504</v>
      </c>
      <c r="I241" s="28">
        <f t="shared" si="71"/>
        <v>-92625.496324301625</v>
      </c>
      <c r="J241" s="28">
        <f t="shared" si="72"/>
        <v>-62297.177483721927</v>
      </c>
      <c r="K241" s="28">
        <f t="shared" si="73"/>
        <v>-47346.597773576999</v>
      </c>
      <c r="L241" s="28">
        <f t="shared" si="74"/>
        <v>86781.460197437467</v>
      </c>
      <c r="M241" s="28">
        <f t="shared" si="75"/>
        <v>-119963.69922285234</v>
      </c>
      <c r="N241" s="28">
        <f t="shared" si="76"/>
        <v>-28978.742701113235</v>
      </c>
      <c r="O241" s="28">
        <f t="shared" si="77"/>
        <v>42784.039907582403</v>
      </c>
      <c r="P241" s="28">
        <f t="shared" si="78"/>
        <v>-121245.17748372191</v>
      </c>
    </row>
    <row r="242" spans="1:16" x14ac:dyDescent="0.25">
      <c r="A242" t="s">
        <v>4</v>
      </c>
      <c r="B242" s="16">
        <f t="shared" si="64"/>
        <v>2472</v>
      </c>
      <c r="C242" s="28">
        <f t="shared" si="65"/>
        <v>173188.66309598819</v>
      </c>
      <c r="D242" s="28">
        <f t="shared" si="66"/>
        <v>177766.41671917657</v>
      </c>
      <c r="E242" s="28">
        <f t="shared" si="67"/>
        <v>37104.532661205594</v>
      </c>
      <c r="F242" s="28">
        <f t="shared" si="68"/>
        <v>126162.64860323457</v>
      </c>
      <c r="G242" s="28">
        <f t="shared" si="69"/>
        <v>135734.31526990124</v>
      </c>
      <c r="H242" s="28">
        <f t="shared" si="70"/>
        <v>-16580.032556185699</v>
      </c>
      <c r="I242" s="28">
        <f t="shared" si="71"/>
        <v>-87743.293425750904</v>
      </c>
      <c r="J242" s="28">
        <f t="shared" si="72"/>
        <v>-90240.24994749004</v>
      </c>
      <c r="K242" s="28">
        <f t="shared" si="73"/>
        <v>-60692.931106910328</v>
      </c>
      <c r="L242" s="28">
        <f t="shared" si="74"/>
        <v>-46127.351396765407</v>
      </c>
      <c r="M242" s="28">
        <f t="shared" si="75"/>
        <v>84546.706574249067</v>
      </c>
      <c r="N242" s="28">
        <f t="shared" si="76"/>
        <v>-116874.45284604076</v>
      </c>
      <c r="O242" s="28">
        <f t="shared" si="77"/>
        <v>-28232.496324301639</v>
      </c>
      <c r="P242" s="28">
        <f t="shared" si="78"/>
        <v>41682.286284394002</v>
      </c>
    </row>
    <row r="243" spans="1:16" x14ac:dyDescent="0.25">
      <c r="A243" t="s">
        <v>5</v>
      </c>
      <c r="B243" s="16">
        <f t="shared" si="64"/>
        <v>2344</v>
      </c>
      <c r="C243" s="28">
        <f t="shared" si="65"/>
        <v>83035.851501785306</v>
      </c>
      <c r="D243" s="28">
        <f t="shared" si="66"/>
        <v>119920.25729888675</v>
      </c>
      <c r="E243" s="28">
        <f t="shared" si="67"/>
        <v>123090.01092207515</v>
      </c>
      <c r="F243" s="28">
        <f t="shared" si="68"/>
        <v>25692.126864104153</v>
      </c>
      <c r="G243" s="28">
        <f t="shared" si="69"/>
        <v>87358.24280613313</v>
      </c>
      <c r="H243" s="28">
        <f t="shared" si="70"/>
        <v>93985.909472799787</v>
      </c>
      <c r="I243" s="28">
        <f t="shared" si="71"/>
        <v>-11480.438353287142</v>
      </c>
      <c r="J243" s="28">
        <f t="shared" si="72"/>
        <v>-60755.699222852345</v>
      </c>
      <c r="K243" s="28">
        <f t="shared" si="73"/>
        <v>-62484.65574459148</v>
      </c>
      <c r="L243" s="28">
        <f t="shared" si="74"/>
        <v>-42025.336904011769</v>
      </c>
      <c r="M243" s="28">
        <f t="shared" si="75"/>
        <v>-31939.757193866848</v>
      </c>
      <c r="N243" s="28">
        <f t="shared" si="76"/>
        <v>58542.300777147626</v>
      </c>
      <c r="O243" s="28">
        <f t="shared" si="77"/>
        <v>-80926.858643142201</v>
      </c>
      <c r="P243" s="28">
        <f t="shared" si="78"/>
        <v>-19548.90212140308</v>
      </c>
    </row>
    <row r="244" spans="1:16" x14ac:dyDescent="0.25">
      <c r="A244" t="s">
        <v>6</v>
      </c>
      <c r="B244" s="16">
        <f t="shared" si="64"/>
        <v>2449</v>
      </c>
      <c r="C244" s="28">
        <f t="shared" si="65"/>
        <v>154574.32976265484</v>
      </c>
      <c r="D244" s="28">
        <f t="shared" si="66"/>
        <v>113292.59063222008</v>
      </c>
      <c r="E244" s="28">
        <f t="shared" si="67"/>
        <v>163616.99642932153</v>
      </c>
      <c r="F244" s="28">
        <f t="shared" si="68"/>
        <v>167941.75005250992</v>
      </c>
      <c r="G244" s="28">
        <f t="shared" si="69"/>
        <v>35053.86599453893</v>
      </c>
      <c r="H244" s="28">
        <f t="shared" si="70"/>
        <v>119189.9819365679</v>
      </c>
      <c r="I244" s="28">
        <f t="shared" si="71"/>
        <v>128232.64860323457</v>
      </c>
      <c r="J244" s="28">
        <f t="shared" si="72"/>
        <v>-15663.699222852365</v>
      </c>
      <c r="K244" s="28">
        <f t="shared" si="73"/>
        <v>-82893.960092417576</v>
      </c>
      <c r="L244" s="28">
        <f t="shared" si="74"/>
        <v>-85252.916614156697</v>
      </c>
      <c r="M244" s="28">
        <f t="shared" si="75"/>
        <v>-57338.597773576999</v>
      </c>
      <c r="N244" s="28">
        <f t="shared" si="76"/>
        <v>-43578.018063432071</v>
      </c>
      <c r="O244" s="28">
        <f t="shared" si="77"/>
        <v>79874.039907582395</v>
      </c>
      <c r="P244" s="28">
        <f t="shared" si="78"/>
        <v>-110415.11951270742</v>
      </c>
    </row>
    <row r="245" spans="1:16" x14ac:dyDescent="0.25">
      <c r="A245" t="s">
        <v>7</v>
      </c>
      <c r="B245" s="16">
        <f t="shared" si="64"/>
        <v>2373</v>
      </c>
      <c r="C245" s="28">
        <f t="shared" si="65"/>
        <v>100590.09787859689</v>
      </c>
      <c r="D245" s="28">
        <f t="shared" si="66"/>
        <v>124694.21382062587</v>
      </c>
      <c r="E245" s="28">
        <f t="shared" si="67"/>
        <v>91392.474690191098</v>
      </c>
      <c r="F245" s="28">
        <f t="shared" si="68"/>
        <v>131988.88048729254</v>
      </c>
      <c r="G245" s="28">
        <f t="shared" si="69"/>
        <v>135477.63411048095</v>
      </c>
      <c r="H245" s="28">
        <f t="shared" si="70"/>
        <v>28277.750052509949</v>
      </c>
      <c r="I245" s="28">
        <f t="shared" si="71"/>
        <v>96149.865994538923</v>
      </c>
      <c r="J245" s="28">
        <f t="shared" si="72"/>
        <v>103444.53266120558</v>
      </c>
      <c r="K245" s="28">
        <f t="shared" si="73"/>
        <v>-12635.815164881345</v>
      </c>
      <c r="L245" s="28">
        <f t="shared" si="74"/>
        <v>-66870.076034446553</v>
      </c>
      <c r="M245" s="28">
        <f t="shared" si="75"/>
        <v>-68773.032556185688</v>
      </c>
      <c r="N245" s="28">
        <f t="shared" si="76"/>
        <v>-46254.713715605976</v>
      </c>
      <c r="O245" s="28">
        <f t="shared" si="77"/>
        <v>-35154.134005461048</v>
      </c>
      <c r="P245" s="28">
        <f t="shared" si="78"/>
        <v>64433.923965553418</v>
      </c>
    </row>
    <row r="246" spans="1:16" x14ac:dyDescent="0.25">
      <c r="A246" t="s">
        <v>8</v>
      </c>
      <c r="B246" s="16">
        <f t="shared" ref="B246:B277" si="79">B93+B169</f>
        <v>2121</v>
      </c>
      <c r="C246" s="28">
        <f t="shared" si="65"/>
        <v>4245.7500525099686</v>
      </c>
      <c r="D246" s="28">
        <f t="shared" si="66"/>
        <v>20665.923965553429</v>
      </c>
      <c r="E246" s="28">
        <f t="shared" si="67"/>
        <v>25618.03990758241</v>
      </c>
      <c r="F246" s="28">
        <f t="shared" si="68"/>
        <v>18776.300777147633</v>
      </c>
      <c r="G246" s="28">
        <f t="shared" si="69"/>
        <v>27116.706574249074</v>
      </c>
      <c r="H246" s="28">
        <f t="shared" si="70"/>
        <v>27833.460197437482</v>
      </c>
      <c r="I246" s="28">
        <f t="shared" si="71"/>
        <v>5809.5761394664887</v>
      </c>
      <c r="J246" s="28">
        <f t="shared" si="72"/>
        <v>19753.692081495461</v>
      </c>
      <c r="K246" s="28">
        <f t="shared" si="73"/>
        <v>21252.358748162125</v>
      </c>
      <c r="L246" s="28">
        <f t="shared" si="74"/>
        <v>-2595.9890779248076</v>
      </c>
      <c r="M246" s="28">
        <f t="shared" si="75"/>
        <v>-13738.249947490014</v>
      </c>
      <c r="N246" s="28">
        <f t="shared" si="76"/>
        <v>-14129.206469229144</v>
      </c>
      <c r="O246" s="28">
        <f t="shared" si="77"/>
        <v>-9502.8876286494378</v>
      </c>
      <c r="P246" s="28">
        <f t="shared" si="78"/>
        <v>-7222.3079185045126</v>
      </c>
    </row>
    <row r="247" spans="1:16" x14ac:dyDescent="0.25">
      <c r="A247" s="6" t="s">
        <v>9</v>
      </c>
      <c r="B247" s="16">
        <f t="shared" si="79"/>
        <v>1909</v>
      </c>
      <c r="C247" s="28">
        <f t="shared" si="65"/>
        <v>21562.155849611445</v>
      </c>
      <c r="D247" s="28">
        <f t="shared" si="66"/>
        <v>-9568.0470489392937</v>
      </c>
      <c r="E247" s="28">
        <f t="shared" si="67"/>
        <v>-46571.873135895832</v>
      </c>
      <c r="F247" s="28">
        <f t="shared" si="68"/>
        <v>-57731.757193866848</v>
      </c>
      <c r="G247" s="28">
        <f t="shared" si="69"/>
        <v>-42313.496324301625</v>
      </c>
      <c r="H247" s="28">
        <f t="shared" si="70"/>
        <v>-61109.090527200184</v>
      </c>
      <c r="I247" s="28">
        <f t="shared" si="71"/>
        <v>-62724.336904011783</v>
      </c>
      <c r="J247" s="28">
        <f t="shared" si="72"/>
        <v>-13092.220961982774</v>
      </c>
      <c r="K247" s="28">
        <f t="shared" si="73"/>
        <v>-44516.1050199538</v>
      </c>
      <c r="L247" s="28">
        <f t="shared" si="74"/>
        <v>-47893.438353287136</v>
      </c>
      <c r="M247" s="28">
        <f t="shared" si="75"/>
        <v>5850.2138206259315</v>
      </c>
      <c r="N247" s="28">
        <f t="shared" si="76"/>
        <v>30959.952951060724</v>
      </c>
      <c r="O247" s="28">
        <f t="shared" si="77"/>
        <v>31840.996429321596</v>
      </c>
      <c r="P247" s="28">
        <f t="shared" si="78"/>
        <v>21415.315269901301</v>
      </c>
    </row>
    <row r="248" spans="1:16" x14ac:dyDescent="0.25">
      <c r="A248" t="s">
        <v>10</v>
      </c>
      <c r="B248" s="16">
        <f t="shared" si="79"/>
        <v>1847</v>
      </c>
      <c r="C248" s="28">
        <f t="shared" si="65"/>
        <v>43614.387733669428</v>
      </c>
      <c r="D248" s="28">
        <f t="shared" si="66"/>
        <v>30666.271791640436</v>
      </c>
      <c r="E248" s="28">
        <f t="shared" si="67"/>
        <v>-13607.931106910304</v>
      </c>
      <c r="F248" s="28">
        <f t="shared" si="68"/>
        <v>-66235.757193866841</v>
      </c>
      <c r="G248" s="28">
        <f t="shared" si="69"/>
        <v>-82107.641251837864</v>
      </c>
      <c r="H248" s="28">
        <f t="shared" si="70"/>
        <v>-60179.38038227264</v>
      </c>
      <c r="I248" s="28">
        <f t="shared" si="71"/>
        <v>-86910.974585171192</v>
      </c>
      <c r="J248" s="28">
        <f t="shared" si="72"/>
        <v>-89208.220961982792</v>
      </c>
      <c r="K248" s="28">
        <f t="shared" si="73"/>
        <v>-18620.105019953782</v>
      </c>
      <c r="L248" s="28">
        <f t="shared" si="74"/>
        <v>-63311.989077924809</v>
      </c>
      <c r="M248" s="28">
        <f t="shared" si="75"/>
        <v>-68115.322411258152</v>
      </c>
      <c r="N248" s="28">
        <f t="shared" si="76"/>
        <v>8320.3297626549211</v>
      </c>
      <c r="O248" s="28">
        <f t="shared" si="77"/>
        <v>44032.068893089716</v>
      </c>
      <c r="P248" s="28">
        <f t="shared" si="78"/>
        <v>45285.112371350588</v>
      </c>
    </row>
    <row r="249" spans="1:16" x14ac:dyDescent="0.25">
      <c r="A249" t="s">
        <v>11</v>
      </c>
      <c r="B249" s="16">
        <f t="shared" si="79"/>
        <v>2093</v>
      </c>
      <c r="C249" s="28">
        <f t="shared" si="65"/>
        <v>1380.822516278088</v>
      </c>
      <c r="D249" s="28">
        <f t="shared" si="66"/>
        <v>-7760.3948750262434</v>
      </c>
      <c r="E249" s="28">
        <f t="shared" si="67"/>
        <v>-5456.510817055233</v>
      </c>
      <c r="F249" s="28">
        <f t="shared" si="68"/>
        <v>2421.2862843940279</v>
      </c>
      <c r="G249" s="28">
        <f t="shared" si="69"/>
        <v>11785.460197437489</v>
      </c>
      <c r="H249" s="28">
        <f t="shared" si="70"/>
        <v>14609.57613946647</v>
      </c>
      <c r="I249" s="28">
        <f t="shared" si="71"/>
        <v>10707.837009031695</v>
      </c>
      <c r="J249" s="28">
        <f t="shared" si="72"/>
        <v>15464.242806133136</v>
      </c>
      <c r="K249" s="28">
        <f t="shared" si="73"/>
        <v>15872.99642932154</v>
      </c>
      <c r="L249" s="28">
        <f t="shared" si="74"/>
        <v>3313.1123713505481</v>
      </c>
      <c r="M249" s="28">
        <f t="shared" si="75"/>
        <v>11265.228313379519</v>
      </c>
      <c r="N249" s="28">
        <f t="shared" si="76"/>
        <v>12119.894980046185</v>
      </c>
      <c r="O249" s="28">
        <f t="shared" si="77"/>
        <v>-1480.4528460407475</v>
      </c>
      <c r="P249" s="28">
        <f t="shared" si="78"/>
        <v>-7834.7137156059534</v>
      </c>
    </row>
    <row r="250" spans="1:16" x14ac:dyDescent="0.25">
      <c r="A250" t="s">
        <v>0</v>
      </c>
      <c r="B250" s="16">
        <f t="shared" si="79"/>
        <v>2192</v>
      </c>
      <c r="C250" s="28">
        <f t="shared" si="65"/>
        <v>18539.38773366938</v>
      </c>
      <c r="D250" s="28">
        <f t="shared" si="66"/>
        <v>5059.6051249737338</v>
      </c>
      <c r="E250" s="28">
        <f t="shared" si="67"/>
        <v>-28435.612266330598</v>
      </c>
      <c r="F250" s="28">
        <f t="shared" si="68"/>
        <v>-19993.728208359589</v>
      </c>
      <c r="G250" s="28">
        <f t="shared" si="69"/>
        <v>8872.068893089674</v>
      </c>
      <c r="H250" s="28">
        <f t="shared" si="70"/>
        <v>43184.242806133137</v>
      </c>
      <c r="I250" s="28">
        <f t="shared" si="71"/>
        <v>53532.358748162114</v>
      </c>
      <c r="J250" s="28">
        <f t="shared" si="72"/>
        <v>39235.619617727338</v>
      </c>
      <c r="K250" s="28">
        <f t="shared" si="73"/>
        <v>56664.025414828779</v>
      </c>
      <c r="L250" s="28">
        <f t="shared" si="74"/>
        <v>58161.779038017186</v>
      </c>
      <c r="M250" s="28">
        <f t="shared" si="75"/>
        <v>12139.894980046194</v>
      </c>
      <c r="N250" s="28">
        <f t="shared" si="76"/>
        <v>41278.010922075162</v>
      </c>
      <c r="O250" s="28">
        <f t="shared" si="77"/>
        <v>44409.677588741833</v>
      </c>
      <c r="P250" s="28">
        <f t="shared" si="78"/>
        <v>-5424.6702373451017</v>
      </c>
    </row>
    <row r="251" spans="1:16" x14ac:dyDescent="0.25">
      <c r="A251" t="s">
        <v>1</v>
      </c>
      <c r="B251" s="16">
        <f t="shared" si="79"/>
        <v>2062</v>
      </c>
      <c r="C251" s="28">
        <f t="shared" si="65"/>
        <v>37.938458307077532</v>
      </c>
      <c r="D251" s="28">
        <f t="shared" si="66"/>
        <v>838.66309598822841</v>
      </c>
      <c r="E251" s="28">
        <f t="shared" si="67"/>
        <v>228.88048729258273</v>
      </c>
      <c r="F251" s="28">
        <f t="shared" si="68"/>
        <v>-1286.3369040117489</v>
      </c>
      <c r="G251" s="28">
        <f t="shared" si="69"/>
        <v>-904.45284604073845</v>
      </c>
      <c r="H251" s="28">
        <f t="shared" si="70"/>
        <v>401.34425540852294</v>
      </c>
      <c r="I251" s="28">
        <f t="shared" si="71"/>
        <v>1953.5181684519846</v>
      </c>
      <c r="J251" s="28">
        <f t="shared" si="72"/>
        <v>2421.6341104809649</v>
      </c>
      <c r="K251" s="28">
        <f t="shared" si="73"/>
        <v>1774.8949800461894</v>
      </c>
      <c r="L251" s="28">
        <f t="shared" si="74"/>
        <v>2563.30077714763</v>
      </c>
      <c r="M251" s="28">
        <f t="shared" si="75"/>
        <v>2631.0544003360351</v>
      </c>
      <c r="N251" s="28">
        <f t="shared" si="76"/>
        <v>549.1703423650431</v>
      </c>
      <c r="O251" s="28">
        <f t="shared" si="77"/>
        <v>1867.2862843940145</v>
      </c>
      <c r="P251" s="28">
        <f t="shared" si="78"/>
        <v>2008.9529510606797</v>
      </c>
    </row>
    <row r="252" spans="1:16" x14ac:dyDescent="0.25">
      <c r="A252" t="s">
        <v>2</v>
      </c>
      <c r="B252" s="16">
        <f t="shared" si="79"/>
        <v>2104</v>
      </c>
      <c r="C252" s="28">
        <f t="shared" si="65"/>
        <v>2319.3297626548979</v>
      </c>
      <c r="D252" s="28">
        <f t="shared" si="66"/>
        <v>296.63411048098783</v>
      </c>
      <c r="E252" s="28">
        <f t="shared" si="67"/>
        <v>6557.3587481621389</v>
      </c>
      <c r="F252" s="28">
        <f t="shared" si="68"/>
        <v>1789.576139466493</v>
      </c>
      <c r="G252" s="28">
        <f t="shared" si="69"/>
        <v>-10057.641251837838</v>
      </c>
      <c r="H252" s="28">
        <f t="shared" si="70"/>
        <v>-7071.7571938668279</v>
      </c>
      <c r="I252" s="28">
        <f t="shared" si="71"/>
        <v>3138.039907582433</v>
      </c>
      <c r="J252" s="28">
        <f t="shared" si="72"/>
        <v>15274.213820625895</v>
      </c>
      <c r="K252" s="28">
        <f t="shared" si="73"/>
        <v>18934.329762654874</v>
      </c>
      <c r="L252" s="28">
        <f t="shared" si="74"/>
        <v>13877.590632220099</v>
      </c>
      <c r="M252" s="28">
        <f t="shared" si="75"/>
        <v>20041.996429321542</v>
      </c>
      <c r="N252" s="28">
        <f t="shared" si="76"/>
        <v>20571.750052509946</v>
      </c>
      <c r="O252" s="28">
        <f t="shared" si="77"/>
        <v>4293.8659945389536</v>
      </c>
      <c r="P252" s="28">
        <f t="shared" si="78"/>
        <v>14599.981936567925</v>
      </c>
    </row>
    <row r="253" spans="1:16" x14ac:dyDescent="0.25">
      <c r="A253" t="s">
        <v>3</v>
      </c>
      <c r="B253" s="16">
        <f t="shared" si="79"/>
        <v>2389</v>
      </c>
      <c r="C253" s="28">
        <f t="shared" si="65"/>
        <v>110995.19932787225</v>
      </c>
      <c r="D253" s="28">
        <f t="shared" si="66"/>
        <v>16044.764545263575</v>
      </c>
      <c r="E253" s="28">
        <f t="shared" si="67"/>
        <v>2052.0688930896645</v>
      </c>
      <c r="F253" s="28">
        <f t="shared" si="68"/>
        <v>45362.793530770818</v>
      </c>
      <c r="G253" s="28">
        <f t="shared" si="69"/>
        <v>12380.010922075169</v>
      </c>
      <c r="H253" s="28">
        <f t="shared" si="70"/>
        <v>-69577.206469229161</v>
      </c>
      <c r="I253" s="28">
        <f t="shared" si="71"/>
        <v>-48921.322411258152</v>
      </c>
      <c r="J253" s="28">
        <f t="shared" si="72"/>
        <v>21708.474690191109</v>
      </c>
      <c r="K253" s="28">
        <f t="shared" si="73"/>
        <v>105664.64860323457</v>
      </c>
      <c r="L253" s="28">
        <f t="shared" si="74"/>
        <v>130984.76454526355</v>
      </c>
      <c r="M253" s="28">
        <f t="shared" si="75"/>
        <v>96003.025414828779</v>
      </c>
      <c r="N253" s="28">
        <f t="shared" si="76"/>
        <v>138647.4312119302</v>
      </c>
      <c r="O253" s="28">
        <f t="shared" si="77"/>
        <v>142312.18483511862</v>
      </c>
      <c r="P253" s="28">
        <f t="shared" si="78"/>
        <v>29704.30077714763</v>
      </c>
    </row>
    <row r="254" spans="1:16" x14ac:dyDescent="0.25">
      <c r="A254" t="s">
        <v>4</v>
      </c>
      <c r="B254" s="16">
        <f t="shared" si="79"/>
        <v>2402</v>
      </c>
      <c r="C254" s="28">
        <f t="shared" si="65"/>
        <v>119826.34425540848</v>
      </c>
      <c r="D254" s="28">
        <f t="shared" si="66"/>
        <v>115326.27179164036</v>
      </c>
      <c r="E254" s="28">
        <f t="shared" si="67"/>
        <v>16670.837009031689</v>
      </c>
      <c r="F254" s="28">
        <f t="shared" si="68"/>
        <v>2132.1413568577796</v>
      </c>
      <c r="G254" s="28">
        <f t="shared" si="69"/>
        <v>47132.86599453893</v>
      </c>
      <c r="H254" s="28">
        <f t="shared" si="70"/>
        <v>12863.083385843285</v>
      </c>
      <c r="I254" s="28">
        <f t="shared" si="71"/>
        <v>-72292.134005461048</v>
      </c>
      <c r="J254" s="28">
        <f t="shared" si="72"/>
        <v>-50830.24994749004</v>
      </c>
      <c r="K254" s="28">
        <f t="shared" si="73"/>
        <v>22555.547153959225</v>
      </c>
      <c r="L254" s="28">
        <f t="shared" si="74"/>
        <v>109787.72106700268</v>
      </c>
      <c r="M254" s="28">
        <f t="shared" si="75"/>
        <v>136095.83700903167</v>
      </c>
      <c r="N254" s="28">
        <f t="shared" si="76"/>
        <v>99749.097878596891</v>
      </c>
      <c r="O254" s="28">
        <f t="shared" si="77"/>
        <v>144057.50367569833</v>
      </c>
      <c r="P254" s="28">
        <f t="shared" si="78"/>
        <v>147865.25729888675</v>
      </c>
    </row>
    <row r="255" spans="1:16" x14ac:dyDescent="0.25">
      <c r="A255" t="s">
        <v>5</v>
      </c>
      <c r="B255" s="16">
        <f t="shared" si="79"/>
        <v>2194</v>
      </c>
      <c r="C255" s="28">
        <f t="shared" si="65"/>
        <v>19088.0254148288</v>
      </c>
      <c r="D255" s="28">
        <f t="shared" si="66"/>
        <v>47825.184835118642</v>
      </c>
      <c r="E255" s="28">
        <f t="shared" si="67"/>
        <v>46029.112371350522</v>
      </c>
      <c r="F255" s="28">
        <f t="shared" si="68"/>
        <v>6653.6775887418489</v>
      </c>
      <c r="G255" s="28">
        <f t="shared" si="69"/>
        <v>850.98193656793842</v>
      </c>
      <c r="H255" s="28">
        <f t="shared" si="70"/>
        <v>18811.706574249089</v>
      </c>
      <c r="I255" s="28">
        <f t="shared" si="71"/>
        <v>5133.9239655534438</v>
      </c>
      <c r="J255" s="28">
        <f t="shared" si="72"/>
        <v>-28853.29342575089</v>
      </c>
      <c r="K255" s="28">
        <f t="shared" si="73"/>
        <v>-20287.409367779877</v>
      </c>
      <c r="L255" s="28">
        <f t="shared" si="74"/>
        <v>9002.387733669384</v>
      </c>
      <c r="M255" s="28">
        <f t="shared" si="75"/>
        <v>43818.561646712842</v>
      </c>
      <c r="N255" s="28">
        <f t="shared" si="76"/>
        <v>54318.677588741826</v>
      </c>
      <c r="O255" s="28">
        <f t="shared" si="77"/>
        <v>39811.93845830705</v>
      </c>
      <c r="P255" s="28">
        <f t="shared" si="78"/>
        <v>57496.34425540849</v>
      </c>
    </row>
    <row r="256" spans="1:16" x14ac:dyDescent="0.25">
      <c r="A256" t="s">
        <v>6</v>
      </c>
      <c r="B256" s="16">
        <f t="shared" si="79"/>
        <v>2247</v>
      </c>
      <c r="C256" s="28">
        <f t="shared" si="65"/>
        <v>36541.923965553433</v>
      </c>
      <c r="D256" s="28">
        <f t="shared" si="66"/>
        <v>26410.474690191113</v>
      </c>
      <c r="E256" s="28">
        <f t="shared" si="67"/>
        <v>66171.634110480954</v>
      </c>
      <c r="F256" s="28">
        <f t="shared" si="68"/>
        <v>63686.561646712842</v>
      </c>
      <c r="G256" s="28">
        <f t="shared" si="69"/>
        <v>9206.1268641041643</v>
      </c>
      <c r="H256" s="28">
        <f t="shared" si="70"/>
        <v>1177.4312119302538</v>
      </c>
      <c r="I256" s="28">
        <f t="shared" si="71"/>
        <v>26028.155849611405</v>
      </c>
      <c r="J256" s="28">
        <f t="shared" si="72"/>
        <v>7103.3732409157592</v>
      </c>
      <c r="K256" s="28">
        <f t="shared" si="73"/>
        <v>-39921.84415038857</v>
      </c>
      <c r="L256" s="28">
        <f t="shared" si="74"/>
        <v>-28069.960092417561</v>
      </c>
      <c r="M256" s="28">
        <f t="shared" si="75"/>
        <v>12455.837009031698</v>
      </c>
      <c r="N256" s="28">
        <f t="shared" si="76"/>
        <v>60628.010922075162</v>
      </c>
      <c r="O256" s="28">
        <f t="shared" si="77"/>
        <v>75156.126864104139</v>
      </c>
      <c r="P256" s="28">
        <f t="shared" si="78"/>
        <v>55084.387733669362</v>
      </c>
    </row>
    <row r="257" spans="1:16" x14ac:dyDescent="0.25">
      <c r="A257" t="s">
        <v>7</v>
      </c>
      <c r="B257" s="16">
        <f t="shared" si="79"/>
        <v>2269</v>
      </c>
      <c r="C257" s="28">
        <f t="shared" si="65"/>
        <v>45436.93845830705</v>
      </c>
      <c r="D257" s="28">
        <f t="shared" si="66"/>
        <v>40747.431211930241</v>
      </c>
      <c r="E257" s="28">
        <f t="shared" si="67"/>
        <v>29449.981936567925</v>
      </c>
      <c r="F257" s="28">
        <f t="shared" si="68"/>
        <v>73787.14135685777</v>
      </c>
      <c r="G257" s="28">
        <f t="shared" si="69"/>
        <v>71016.068893089658</v>
      </c>
      <c r="H257" s="28">
        <f t="shared" si="70"/>
        <v>10265.634110480974</v>
      </c>
      <c r="I257" s="28">
        <f t="shared" si="71"/>
        <v>1312.9384583070639</v>
      </c>
      <c r="J257" s="28">
        <f t="shared" si="72"/>
        <v>29023.663095988213</v>
      </c>
      <c r="K257" s="28">
        <f t="shared" si="73"/>
        <v>7920.8804872925693</v>
      </c>
      <c r="L257" s="28">
        <f t="shared" si="74"/>
        <v>-44516.336904011761</v>
      </c>
      <c r="M257" s="28">
        <f t="shared" si="75"/>
        <v>-31300.452846040753</v>
      </c>
      <c r="N257" s="28">
        <f t="shared" si="76"/>
        <v>13889.344255408509</v>
      </c>
      <c r="O257" s="28">
        <f t="shared" si="77"/>
        <v>67605.518168451978</v>
      </c>
      <c r="P257" s="28">
        <f t="shared" si="78"/>
        <v>83805.634110480954</v>
      </c>
    </row>
    <row r="258" spans="1:16" x14ac:dyDescent="0.25">
      <c r="A258" t="s">
        <v>8</v>
      </c>
      <c r="B258" s="16">
        <f t="shared" si="79"/>
        <v>2154</v>
      </c>
      <c r="C258" s="28">
        <f t="shared" si="65"/>
        <v>9635.2717916403981</v>
      </c>
      <c r="D258" s="28">
        <f t="shared" si="66"/>
        <v>20923.605124973725</v>
      </c>
      <c r="E258" s="28">
        <f t="shared" si="67"/>
        <v>18764.097878596913</v>
      </c>
      <c r="F258" s="28">
        <f t="shared" si="68"/>
        <v>13561.648603234598</v>
      </c>
      <c r="G258" s="28">
        <f t="shared" si="69"/>
        <v>33978.808023524442</v>
      </c>
      <c r="H258" s="28">
        <f t="shared" si="70"/>
        <v>32702.735559756326</v>
      </c>
      <c r="I258" s="28">
        <f t="shared" si="71"/>
        <v>4727.3007771476487</v>
      </c>
      <c r="J258" s="28">
        <f t="shared" si="72"/>
        <v>604.60512497373816</v>
      </c>
      <c r="K258" s="28">
        <f t="shared" si="73"/>
        <v>13365.329762654888</v>
      </c>
      <c r="L258" s="28">
        <f t="shared" si="74"/>
        <v>3647.5471539592431</v>
      </c>
      <c r="M258" s="28">
        <f t="shared" si="75"/>
        <v>-20499.67023734509</v>
      </c>
      <c r="N258" s="28">
        <f t="shared" si="76"/>
        <v>-14413.786179374078</v>
      </c>
      <c r="O258" s="28">
        <f t="shared" si="77"/>
        <v>6396.0109220751838</v>
      </c>
      <c r="P258" s="28">
        <f t="shared" si="78"/>
        <v>31132.184835118645</v>
      </c>
    </row>
    <row r="259" spans="1:16" x14ac:dyDescent="0.25">
      <c r="A259" s="6" t="s">
        <v>9</v>
      </c>
      <c r="B259" s="16">
        <f t="shared" si="79"/>
        <v>1872</v>
      </c>
      <c r="C259" s="28">
        <f t="shared" si="65"/>
        <v>33797.358748162173</v>
      </c>
      <c r="D259" s="28">
        <f t="shared" si="66"/>
        <v>-18045.684730098714</v>
      </c>
      <c r="E259" s="28">
        <f t="shared" si="67"/>
        <v>-39187.351396765385</v>
      </c>
      <c r="F259" s="28">
        <f t="shared" si="68"/>
        <v>-35142.858643142201</v>
      </c>
      <c r="G259" s="28">
        <f t="shared" si="69"/>
        <v>-25399.307918504514</v>
      </c>
      <c r="H259" s="28">
        <f t="shared" si="70"/>
        <v>-63638.148498214672</v>
      </c>
      <c r="I259" s="28">
        <f t="shared" si="71"/>
        <v>-61248.220961982785</v>
      </c>
      <c r="J259" s="28">
        <f t="shared" si="72"/>
        <v>-8853.6557445914641</v>
      </c>
      <c r="K259" s="28">
        <f t="shared" si="73"/>
        <v>-1132.3513967653737</v>
      </c>
      <c r="L259" s="28">
        <f t="shared" si="74"/>
        <v>-25031.626759084222</v>
      </c>
      <c r="M259" s="28">
        <f t="shared" si="75"/>
        <v>-6831.4093677798683</v>
      </c>
      <c r="N259" s="28">
        <f t="shared" si="76"/>
        <v>38393.373240915796</v>
      </c>
      <c r="O259" s="28">
        <f t="shared" si="77"/>
        <v>26995.257298886809</v>
      </c>
      <c r="P259" s="28">
        <f t="shared" si="78"/>
        <v>-11978.945599663928</v>
      </c>
    </row>
    <row r="260" spans="1:16" x14ac:dyDescent="0.25">
      <c r="A260" t="s">
        <v>10</v>
      </c>
      <c r="B260" s="16">
        <f t="shared" si="79"/>
        <v>2081</v>
      </c>
      <c r="C260" s="28">
        <f t="shared" si="65"/>
        <v>632.9964293215678</v>
      </c>
      <c r="D260" s="28">
        <f t="shared" si="66"/>
        <v>-4625.3224112581283</v>
      </c>
      <c r="E260" s="28">
        <f t="shared" si="67"/>
        <v>2469.6341104809831</v>
      </c>
      <c r="F260" s="28">
        <f t="shared" si="68"/>
        <v>5362.9674438143093</v>
      </c>
      <c r="G260" s="28">
        <f t="shared" si="69"/>
        <v>4809.4601974374991</v>
      </c>
      <c r="H260" s="28">
        <f t="shared" si="70"/>
        <v>3476.0109220751833</v>
      </c>
      <c r="I260" s="28">
        <f t="shared" si="71"/>
        <v>8709.1703423650251</v>
      </c>
      <c r="J260" s="28">
        <f t="shared" si="72"/>
        <v>8382.0978785969091</v>
      </c>
      <c r="K260" s="28">
        <f t="shared" si="73"/>
        <v>1211.663095988233</v>
      </c>
      <c r="L260" s="28">
        <f t="shared" si="74"/>
        <v>154.96744381432265</v>
      </c>
      <c r="M260" s="28">
        <f t="shared" si="75"/>
        <v>3425.6920814954733</v>
      </c>
      <c r="N260" s="28">
        <f t="shared" si="76"/>
        <v>934.90947279982788</v>
      </c>
      <c r="O260" s="28">
        <f t="shared" si="77"/>
        <v>-5254.3079185045035</v>
      </c>
      <c r="P260" s="28">
        <f t="shared" si="78"/>
        <v>-3694.4238605334936</v>
      </c>
    </row>
    <row r="261" spans="1:16" x14ac:dyDescent="0.25">
      <c r="A261" t="s">
        <v>11</v>
      </c>
      <c r="B261" s="16">
        <f t="shared" si="79"/>
        <v>2192</v>
      </c>
      <c r="C261" s="28">
        <f t="shared" si="65"/>
        <v>18539.38773366938</v>
      </c>
      <c r="D261" s="28">
        <f t="shared" si="66"/>
        <v>3425.6920814954733</v>
      </c>
      <c r="E261" s="28">
        <f t="shared" si="67"/>
        <v>-25031.626759084222</v>
      </c>
      <c r="F261" s="28">
        <f t="shared" si="68"/>
        <v>13365.329762654888</v>
      </c>
      <c r="G261" s="28">
        <f t="shared" si="69"/>
        <v>29023.663095988213</v>
      </c>
      <c r="H261" s="28">
        <f t="shared" si="70"/>
        <v>26028.155849611405</v>
      </c>
      <c r="I261" s="28">
        <f t="shared" si="71"/>
        <v>18811.706574249089</v>
      </c>
      <c r="J261" s="28">
        <f t="shared" si="72"/>
        <v>47132.86599453893</v>
      </c>
      <c r="K261" s="28">
        <f t="shared" si="73"/>
        <v>45362.793530770818</v>
      </c>
      <c r="L261" s="28">
        <f t="shared" si="74"/>
        <v>6557.3587481621389</v>
      </c>
      <c r="M261" s="28">
        <f t="shared" si="75"/>
        <v>838.66309598822841</v>
      </c>
      <c r="N261" s="28">
        <f t="shared" si="76"/>
        <v>18539.38773366938</v>
      </c>
      <c r="O261" s="28">
        <f t="shared" si="77"/>
        <v>5059.6051249737338</v>
      </c>
      <c r="P261" s="28">
        <f t="shared" si="78"/>
        <v>-28435.612266330598</v>
      </c>
    </row>
    <row r="262" spans="1:16" x14ac:dyDescent="0.25">
      <c r="A262" t="s">
        <v>0</v>
      </c>
      <c r="B262" s="16">
        <f t="shared" si="79"/>
        <v>2154</v>
      </c>
      <c r="C262" s="28">
        <f t="shared" si="65"/>
        <v>9635.2717916403981</v>
      </c>
      <c r="D262" s="28">
        <f t="shared" si="66"/>
        <v>13365.329762654888</v>
      </c>
      <c r="E262" s="28">
        <f t="shared" si="67"/>
        <v>2469.6341104809831</v>
      </c>
      <c r="F262" s="28">
        <f t="shared" si="68"/>
        <v>-18045.684730098714</v>
      </c>
      <c r="G262" s="28">
        <f t="shared" si="69"/>
        <v>9635.2717916403981</v>
      </c>
      <c r="H262" s="28">
        <f t="shared" si="70"/>
        <v>20923.605124973725</v>
      </c>
      <c r="I262" s="28">
        <f t="shared" si="71"/>
        <v>18764.097878596913</v>
      </c>
      <c r="J262" s="28">
        <f t="shared" si="72"/>
        <v>13561.648603234598</v>
      </c>
      <c r="K262" s="28">
        <f t="shared" si="73"/>
        <v>33978.808023524442</v>
      </c>
      <c r="L262" s="28">
        <f t="shared" si="74"/>
        <v>32702.735559756326</v>
      </c>
      <c r="M262" s="28">
        <f t="shared" si="75"/>
        <v>4727.3007771476487</v>
      </c>
      <c r="N262" s="28">
        <f t="shared" si="76"/>
        <v>604.60512497373816</v>
      </c>
      <c r="O262" s="28">
        <f t="shared" si="77"/>
        <v>13365.329762654888</v>
      </c>
      <c r="P262" s="28">
        <f t="shared" si="78"/>
        <v>3647.5471539592431</v>
      </c>
    </row>
    <row r="263" spans="1:16" x14ac:dyDescent="0.25">
      <c r="A263" t="s">
        <v>1</v>
      </c>
      <c r="B263" s="16">
        <f t="shared" si="79"/>
        <v>2098</v>
      </c>
      <c r="C263" s="28">
        <f t="shared" si="65"/>
        <v>1777.416719176638</v>
      </c>
      <c r="D263" s="28">
        <f t="shared" si="66"/>
        <v>4138.3442554085186</v>
      </c>
      <c r="E263" s="28">
        <f t="shared" si="67"/>
        <v>5740.4022264230089</v>
      </c>
      <c r="F263" s="28">
        <f t="shared" si="68"/>
        <v>1060.7065742491029</v>
      </c>
      <c r="G263" s="28">
        <f t="shared" si="69"/>
        <v>-7750.6122663305932</v>
      </c>
      <c r="H263" s="28">
        <f t="shared" si="70"/>
        <v>4138.3442554085186</v>
      </c>
      <c r="I263" s="28">
        <f t="shared" si="71"/>
        <v>8986.6775887418444</v>
      </c>
      <c r="J263" s="28">
        <f t="shared" si="72"/>
        <v>8059.1703423650342</v>
      </c>
      <c r="K263" s="28">
        <f t="shared" si="73"/>
        <v>5824.7210670027189</v>
      </c>
      <c r="L263" s="28">
        <f t="shared" si="74"/>
        <v>14593.880487292559</v>
      </c>
      <c r="M263" s="28">
        <f t="shared" si="75"/>
        <v>14045.808023524445</v>
      </c>
      <c r="N263" s="28">
        <f t="shared" si="76"/>
        <v>2030.3732409157681</v>
      </c>
      <c r="O263" s="28">
        <f t="shared" si="77"/>
        <v>259.67758874185779</v>
      </c>
      <c r="P263" s="28">
        <f t="shared" si="78"/>
        <v>5740.4022264230089</v>
      </c>
    </row>
    <row r="264" spans="1:16" x14ac:dyDescent="0.25">
      <c r="A264" t="s">
        <v>2</v>
      </c>
      <c r="B264" s="16">
        <f t="shared" si="79"/>
        <v>532</v>
      </c>
      <c r="C264" s="28">
        <f t="shared" si="65"/>
        <v>2322090.1123713506</v>
      </c>
      <c r="D264" s="28">
        <f t="shared" si="66"/>
        <v>-64244.235454736299</v>
      </c>
      <c r="E264" s="28">
        <f t="shared" si="67"/>
        <v>-149579.30791850443</v>
      </c>
      <c r="F264" s="28">
        <f t="shared" si="68"/>
        <v>-207485.24994748994</v>
      </c>
      <c r="G264" s="28">
        <f t="shared" si="69"/>
        <v>-38338.945599663835</v>
      </c>
      <c r="H264" s="28">
        <f t="shared" si="70"/>
        <v>280143.73555975646</v>
      </c>
      <c r="I264" s="28">
        <f t="shared" si="71"/>
        <v>-149579.30791850443</v>
      </c>
      <c r="J264" s="28">
        <f t="shared" si="72"/>
        <v>-324820.97458517109</v>
      </c>
      <c r="K264" s="28">
        <f t="shared" si="73"/>
        <v>-291296.48183154792</v>
      </c>
      <c r="L264" s="28">
        <f t="shared" si="74"/>
        <v>-210532.93110691023</v>
      </c>
      <c r="M264" s="28">
        <f t="shared" si="75"/>
        <v>-527491.77168662043</v>
      </c>
      <c r="N264" s="28">
        <f t="shared" si="76"/>
        <v>-507681.8441503885</v>
      </c>
      <c r="O264" s="28">
        <f t="shared" si="77"/>
        <v>-73387.278932997171</v>
      </c>
      <c r="P264" s="28">
        <f t="shared" si="78"/>
        <v>-9385.9745851710832</v>
      </c>
    </row>
    <row r="265" spans="1:16" x14ac:dyDescent="0.25">
      <c r="A265" t="s">
        <v>3</v>
      </c>
      <c r="B265" s="16">
        <f t="shared" si="79"/>
        <v>2560</v>
      </c>
      <c r="C265" s="28">
        <f t="shared" si="65"/>
        <v>254176.72106700265</v>
      </c>
      <c r="D265" s="28">
        <f t="shared" si="66"/>
        <v>-768258.58328082331</v>
      </c>
      <c r="E265" s="28">
        <f t="shared" si="67"/>
        <v>21255.06889308965</v>
      </c>
      <c r="F265" s="28">
        <f t="shared" si="68"/>
        <v>49487.996429321531</v>
      </c>
      <c r="G265" s="28">
        <f t="shared" si="69"/>
        <v>68646.054400336026</v>
      </c>
      <c r="H265" s="28">
        <f t="shared" si="70"/>
        <v>12684.358748162116</v>
      </c>
      <c r="I265" s="28">
        <f t="shared" si="71"/>
        <v>-92684.960092417576</v>
      </c>
      <c r="J265" s="28">
        <f t="shared" si="72"/>
        <v>49487.996429321531</v>
      </c>
      <c r="K265" s="28">
        <f t="shared" si="73"/>
        <v>107466.32976265486</v>
      </c>
      <c r="L265" s="28">
        <f t="shared" si="74"/>
        <v>96374.822516278044</v>
      </c>
      <c r="M265" s="28">
        <f t="shared" si="75"/>
        <v>69654.373240915738</v>
      </c>
      <c r="N265" s="28">
        <f t="shared" si="76"/>
        <v>174519.53266120557</v>
      </c>
      <c r="O265" s="28">
        <f t="shared" si="77"/>
        <v>167965.46019743747</v>
      </c>
      <c r="P265" s="28">
        <f t="shared" si="78"/>
        <v>24280.025414828782</v>
      </c>
    </row>
    <row r="266" spans="1:16" x14ac:dyDescent="0.25">
      <c r="A266" t="s">
        <v>4</v>
      </c>
      <c r="B266" s="16">
        <f t="shared" si="79"/>
        <v>2318</v>
      </c>
      <c r="C266" s="28">
        <f t="shared" si="65"/>
        <v>68727.561646712842</v>
      </c>
      <c r="D266" s="28">
        <f t="shared" si="66"/>
        <v>132170.14135685776</v>
      </c>
      <c r="E266" s="28">
        <f t="shared" si="67"/>
        <v>-399489.16299096821</v>
      </c>
      <c r="F266" s="28">
        <f t="shared" si="68"/>
        <v>11052.489182944739</v>
      </c>
      <c r="G266" s="28">
        <f t="shared" si="69"/>
        <v>25733.416719176621</v>
      </c>
      <c r="H266" s="28">
        <f t="shared" si="70"/>
        <v>35695.474690191113</v>
      </c>
      <c r="I266" s="28">
        <f t="shared" si="71"/>
        <v>6595.7790380172046</v>
      </c>
      <c r="J266" s="28">
        <f t="shared" si="72"/>
        <v>-48195.539802562489</v>
      </c>
      <c r="K266" s="28">
        <f t="shared" si="73"/>
        <v>25733.416719176621</v>
      </c>
      <c r="L266" s="28">
        <f t="shared" si="74"/>
        <v>55881.750052509946</v>
      </c>
      <c r="M266" s="28">
        <f t="shared" si="75"/>
        <v>50114.242806133137</v>
      </c>
      <c r="N266" s="28">
        <f t="shared" si="76"/>
        <v>36219.793530770818</v>
      </c>
      <c r="O266" s="28">
        <f t="shared" si="77"/>
        <v>90748.952951060666</v>
      </c>
      <c r="P266" s="28">
        <f t="shared" si="78"/>
        <v>87340.880487292539</v>
      </c>
    </row>
    <row r="267" spans="1:16" x14ac:dyDescent="0.25">
      <c r="A267" t="s">
        <v>5</v>
      </c>
      <c r="B267" s="16">
        <f t="shared" si="79"/>
        <v>2158</v>
      </c>
      <c r="C267" s="28">
        <f t="shared" si="65"/>
        <v>10436.547153959238</v>
      </c>
      <c r="D267" s="28">
        <f t="shared" si="66"/>
        <v>26782.054400336041</v>
      </c>
      <c r="E267" s="28">
        <f t="shared" si="67"/>
        <v>51504.634110480954</v>
      </c>
      <c r="F267" s="28">
        <f t="shared" si="68"/>
        <v>-155674.67023734501</v>
      </c>
      <c r="G267" s="28">
        <f t="shared" si="69"/>
        <v>4306.9819365679386</v>
      </c>
      <c r="H267" s="28">
        <f t="shared" si="70"/>
        <v>10027.909472799818</v>
      </c>
      <c r="I267" s="28">
        <f t="shared" si="71"/>
        <v>13909.967443814308</v>
      </c>
      <c r="J267" s="28">
        <f t="shared" si="72"/>
        <v>2570.2717916404031</v>
      </c>
      <c r="K267" s="28">
        <f t="shared" si="73"/>
        <v>-18781.047048939294</v>
      </c>
      <c r="L267" s="28">
        <f t="shared" si="74"/>
        <v>10027.909472799818</v>
      </c>
      <c r="M267" s="28">
        <f t="shared" si="75"/>
        <v>21776.242806133145</v>
      </c>
      <c r="N267" s="28">
        <f t="shared" si="76"/>
        <v>19528.735559756333</v>
      </c>
      <c r="O267" s="28">
        <f t="shared" si="77"/>
        <v>14114.286284394018</v>
      </c>
      <c r="P267" s="28">
        <f t="shared" si="78"/>
        <v>35363.445704683858</v>
      </c>
    </row>
    <row r="268" spans="1:16" x14ac:dyDescent="0.25">
      <c r="A268" t="s">
        <v>6</v>
      </c>
      <c r="B268" s="16">
        <f t="shared" si="79"/>
        <v>2331</v>
      </c>
      <c r="C268" s="28">
        <f t="shared" si="65"/>
        <v>75712.706574249067</v>
      </c>
      <c r="D268" s="28">
        <f t="shared" si="66"/>
        <v>28110.126864104153</v>
      </c>
      <c r="E268" s="28">
        <f t="shared" si="67"/>
        <v>72135.634110480954</v>
      </c>
      <c r="F268" s="28">
        <f t="shared" si="68"/>
        <v>138724.21382062585</v>
      </c>
      <c r="G268" s="28">
        <f t="shared" si="69"/>
        <v>-419299.09052720008</v>
      </c>
      <c r="H268" s="28">
        <f t="shared" si="70"/>
        <v>11600.561646712855</v>
      </c>
      <c r="I268" s="28">
        <f t="shared" si="71"/>
        <v>27009.489182944733</v>
      </c>
      <c r="J268" s="28">
        <f t="shared" si="72"/>
        <v>37465.547153959225</v>
      </c>
      <c r="K268" s="28">
        <f t="shared" si="73"/>
        <v>6922.8515017853197</v>
      </c>
      <c r="L268" s="28">
        <f t="shared" si="74"/>
        <v>-50585.467338794377</v>
      </c>
      <c r="M268" s="28">
        <f t="shared" si="75"/>
        <v>27009.489182944733</v>
      </c>
      <c r="N268" s="28">
        <f t="shared" si="76"/>
        <v>58652.822516278058</v>
      </c>
      <c r="O268" s="28">
        <f t="shared" si="77"/>
        <v>52599.31526990125</v>
      </c>
      <c r="P268" s="28">
        <f t="shared" si="78"/>
        <v>38015.865994538937</v>
      </c>
    </row>
    <row r="269" spans="1:16" x14ac:dyDescent="0.25">
      <c r="A269" t="s">
        <v>7</v>
      </c>
      <c r="B269" s="16">
        <f t="shared" si="79"/>
        <v>2063</v>
      </c>
      <c r="C269" s="28">
        <f t="shared" si="65"/>
        <v>51.257298886787545</v>
      </c>
      <c r="D269" s="28">
        <f t="shared" si="66"/>
        <v>1969.9819365679293</v>
      </c>
      <c r="E269" s="28">
        <f t="shared" si="67"/>
        <v>731.40222642301319</v>
      </c>
      <c r="F269" s="28">
        <f t="shared" si="68"/>
        <v>1876.9094727998142</v>
      </c>
      <c r="G269" s="28">
        <f t="shared" si="69"/>
        <v>3609.4891829447256</v>
      </c>
      <c r="H269" s="28">
        <f t="shared" si="70"/>
        <v>-10909.815164881227</v>
      </c>
      <c r="I269" s="28">
        <f t="shared" si="71"/>
        <v>301.8370090317128</v>
      </c>
      <c r="J269" s="28">
        <f t="shared" si="72"/>
        <v>702.76454526359316</v>
      </c>
      <c r="K269" s="28">
        <f t="shared" si="73"/>
        <v>974.82251627808341</v>
      </c>
      <c r="L269" s="28">
        <f t="shared" si="74"/>
        <v>180.12686410417766</v>
      </c>
      <c r="M269" s="28">
        <f t="shared" si="75"/>
        <v>-1316.1919764755187</v>
      </c>
      <c r="N269" s="28">
        <f t="shared" si="76"/>
        <v>702.76454526359316</v>
      </c>
      <c r="O269" s="28">
        <f t="shared" si="77"/>
        <v>1526.0978785969189</v>
      </c>
      <c r="P269" s="28">
        <f t="shared" si="78"/>
        <v>1368.5906322201088</v>
      </c>
    </row>
    <row r="270" spans="1:16" x14ac:dyDescent="0.25">
      <c r="A270" t="s">
        <v>8</v>
      </c>
      <c r="B270" s="16">
        <f t="shared" si="79"/>
        <v>2010</v>
      </c>
      <c r="C270" s="28">
        <f t="shared" si="65"/>
        <v>2101.3587481621566</v>
      </c>
      <c r="D270" s="28">
        <f t="shared" si="66"/>
        <v>-328.19197647552778</v>
      </c>
      <c r="E270" s="28">
        <f t="shared" si="67"/>
        <v>-12613.467338794386</v>
      </c>
      <c r="F270" s="28">
        <f t="shared" si="68"/>
        <v>-4683.0470489393019</v>
      </c>
      <c r="G270" s="28">
        <f t="shared" si="69"/>
        <v>-12017.539802562502</v>
      </c>
      <c r="H270" s="28">
        <f t="shared" si="70"/>
        <v>-23110.96009241759</v>
      </c>
      <c r="I270" s="28">
        <f t="shared" si="71"/>
        <v>69853.73555975646</v>
      </c>
      <c r="J270" s="28">
        <f t="shared" si="72"/>
        <v>-1932.6122663306026</v>
      </c>
      <c r="K270" s="28">
        <f t="shared" si="73"/>
        <v>-4499.684730098722</v>
      </c>
      <c r="L270" s="28">
        <f t="shared" si="74"/>
        <v>-6241.6267590842317</v>
      </c>
      <c r="M270" s="28">
        <f t="shared" si="75"/>
        <v>-1153.3224112581377</v>
      </c>
      <c r="N270" s="28">
        <f t="shared" si="76"/>
        <v>8427.3587481621653</v>
      </c>
      <c r="O270" s="28">
        <f t="shared" si="77"/>
        <v>-4499.684730098722</v>
      </c>
      <c r="P270" s="28">
        <f t="shared" si="78"/>
        <v>-9771.3513967653962</v>
      </c>
    </row>
    <row r="271" spans="1:16" x14ac:dyDescent="0.25">
      <c r="A271" s="6" t="s">
        <v>9</v>
      </c>
      <c r="B271" s="16">
        <f t="shared" si="79"/>
        <v>1886</v>
      </c>
      <c r="C271" s="28">
        <f t="shared" si="65"/>
        <v>28845.822516278116</v>
      </c>
      <c r="D271" s="28">
        <f t="shared" si="66"/>
        <v>7785.5906322201363</v>
      </c>
      <c r="E271" s="28">
        <f t="shared" si="67"/>
        <v>-1215.9600924175486</v>
      </c>
      <c r="F271" s="28">
        <f t="shared" si="68"/>
        <v>-46733.235454736408</v>
      </c>
      <c r="G271" s="28">
        <f t="shared" si="69"/>
        <v>-17350.815164881322</v>
      </c>
      <c r="H271" s="28">
        <f t="shared" si="70"/>
        <v>-44525.307918504521</v>
      </c>
      <c r="I271" s="28">
        <f t="shared" si="71"/>
        <v>-85626.728208359607</v>
      </c>
      <c r="J271" s="28">
        <f t="shared" si="72"/>
        <v>258809.96744381444</v>
      </c>
      <c r="K271" s="28">
        <f t="shared" si="73"/>
        <v>-7160.3803822726231</v>
      </c>
      <c r="L271" s="28">
        <f t="shared" si="74"/>
        <v>-16671.452846040742</v>
      </c>
      <c r="M271" s="28">
        <f t="shared" si="75"/>
        <v>-23125.394875026253</v>
      </c>
      <c r="N271" s="28">
        <f t="shared" si="76"/>
        <v>-4273.0905272001582</v>
      </c>
      <c r="O271" s="28">
        <f t="shared" si="77"/>
        <v>31223.590632220144</v>
      </c>
      <c r="P271" s="28">
        <f t="shared" si="78"/>
        <v>-16671.452846040742</v>
      </c>
    </row>
    <row r="272" spans="1:16" x14ac:dyDescent="0.25">
      <c r="A272" t="s">
        <v>10</v>
      </c>
      <c r="B272" s="16">
        <f t="shared" si="79"/>
        <v>1736</v>
      </c>
      <c r="C272" s="28">
        <f t="shared" si="65"/>
        <v>102297.99642932162</v>
      </c>
      <c r="D272" s="28">
        <f t="shared" si="66"/>
        <v>54321.909472799867</v>
      </c>
      <c r="E272" s="28">
        <f t="shared" si="67"/>
        <v>14661.677588741884</v>
      </c>
      <c r="F272" s="28">
        <f t="shared" si="68"/>
        <v>-2289.8731358957998</v>
      </c>
      <c r="G272" s="28">
        <f t="shared" si="69"/>
        <v>-88007.148498214665</v>
      </c>
      <c r="H272" s="28">
        <f t="shared" si="70"/>
        <v>-32674.728208359575</v>
      </c>
      <c r="I272" s="28">
        <f t="shared" si="71"/>
        <v>-83849.220961982777</v>
      </c>
      <c r="J272" s="28">
        <f t="shared" si="72"/>
        <v>-161250.64125183786</v>
      </c>
      <c r="K272" s="28">
        <f t="shared" si="73"/>
        <v>487386.05440033617</v>
      </c>
      <c r="L272" s="28">
        <f t="shared" si="74"/>
        <v>-13484.293425750875</v>
      </c>
      <c r="M272" s="28">
        <f t="shared" si="75"/>
        <v>-31395.365889518995</v>
      </c>
      <c r="N272" s="28">
        <f t="shared" si="76"/>
        <v>-43549.307918504506</v>
      </c>
      <c r="O272" s="28">
        <f t="shared" si="77"/>
        <v>-8047.0035706784092</v>
      </c>
      <c r="P272" s="28">
        <f t="shared" si="78"/>
        <v>58799.677588741892</v>
      </c>
    </row>
    <row r="273" spans="1:16" x14ac:dyDescent="0.25">
      <c r="A273" t="s">
        <v>11</v>
      </c>
      <c r="B273" s="16">
        <f t="shared" si="79"/>
        <v>2141</v>
      </c>
      <c r="C273" s="28">
        <f t="shared" si="65"/>
        <v>7252.1268641041688</v>
      </c>
      <c r="D273" s="28">
        <f t="shared" si="66"/>
        <v>-27237.438353287111</v>
      </c>
      <c r="E273" s="28">
        <f t="shared" si="67"/>
        <v>-14463.525309808858</v>
      </c>
      <c r="F273" s="28">
        <f t="shared" si="68"/>
        <v>-3903.7571938668375</v>
      </c>
      <c r="G273" s="28">
        <f t="shared" si="69"/>
        <v>609.69208149547808</v>
      </c>
      <c r="H273" s="28">
        <f t="shared" si="70"/>
        <v>23432.416719176621</v>
      </c>
      <c r="I273" s="28">
        <f t="shared" si="71"/>
        <v>8699.8370090317039</v>
      </c>
      <c r="J273" s="28">
        <f t="shared" si="72"/>
        <v>22325.344255408505</v>
      </c>
      <c r="K273" s="28">
        <f t="shared" si="73"/>
        <v>42933.923965553418</v>
      </c>
      <c r="L273" s="28">
        <f t="shared" si="74"/>
        <v>-129769.38038227253</v>
      </c>
      <c r="M273" s="28">
        <f t="shared" si="75"/>
        <v>3590.2717916404031</v>
      </c>
      <c r="N273" s="28">
        <f t="shared" si="76"/>
        <v>8359.1993278722839</v>
      </c>
      <c r="O273" s="28">
        <f t="shared" si="77"/>
        <v>11595.257298886774</v>
      </c>
      <c r="P273" s="28">
        <f t="shared" si="78"/>
        <v>2142.561646712868</v>
      </c>
    </row>
    <row r="274" spans="1:16" x14ac:dyDescent="0.25">
      <c r="A274" t="s">
        <v>0</v>
      </c>
      <c r="B274" s="16">
        <f t="shared" si="79"/>
        <v>2062</v>
      </c>
      <c r="C274" s="28">
        <f t="shared" si="65"/>
        <v>37.938458307077532</v>
      </c>
      <c r="D274" s="28">
        <f t="shared" si="66"/>
        <v>524.53266120562307</v>
      </c>
      <c r="E274" s="28">
        <f t="shared" si="67"/>
        <v>-1970.0325561856546</v>
      </c>
      <c r="F274" s="28">
        <f t="shared" si="68"/>
        <v>-1046.1195127074036</v>
      </c>
      <c r="G274" s="28">
        <f t="shared" si="69"/>
        <v>-282.35139676538279</v>
      </c>
      <c r="H274" s="28">
        <f t="shared" si="70"/>
        <v>44.097878596932539</v>
      </c>
      <c r="I274" s="28">
        <f t="shared" si="71"/>
        <v>1694.8225162780743</v>
      </c>
      <c r="J274" s="28">
        <f t="shared" si="72"/>
        <v>629.24280613315818</v>
      </c>
      <c r="K274" s="28">
        <f t="shared" si="73"/>
        <v>1614.7500525099592</v>
      </c>
      <c r="L274" s="28">
        <f t="shared" si="74"/>
        <v>3105.3297626548706</v>
      </c>
      <c r="M274" s="28">
        <f t="shared" si="75"/>
        <v>-9385.9745851710832</v>
      </c>
      <c r="N274" s="28">
        <f t="shared" si="76"/>
        <v>259.67758874185779</v>
      </c>
      <c r="O274" s="28">
        <f t="shared" si="77"/>
        <v>604.60512497373816</v>
      </c>
      <c r="P274" s="28">
        <f t="shared" si="78"/>
        <v>838.66309598822841</v>
      </c>
    </row>
    <row r="275" spans="1:16" x14ac:dyDescent="0.25">
      <c r="A275" t="s">
        <v>1</v>
      </c>
      <c r="B275" s="16">
        <f t="shared" si="79"/>
        <v>2068</v>
      </c>
      <c r="C275" s="28">
        <f t="shared" si="65"/>
        <v>147.8515017853376</v>
      </c>
      <c r="D275" s="28">
        <f t="shared" si="66"/>
        <v>74.894980046207579</v>
      </c>
      <c r="E275" s="28">
        <f t="shared" si="67"/>
        <v>1035.4891829447531</v>
      </c>
      <c r="F275" s="28">
        <f t="shared" si="68"/>
        <v>-3889.0760344465248</v>
      </c>
      <c r="G275" s="28">
        <f t="shared" si="69"/>
        <v>-2065.1629909682738</v>
      </c>
      <c r="H275" s="28">
        <f t="shared" si="70"/>
        <v>-557.39487502625275</v>
      </c>
      <c r="I275" s="28">
        <f t="shared" si="71"/>
        <v>87.054400336062585</v>
      </c>
      <c r="J275" s="28">
        <f t="shared" si="72"/>
        <v>3345.7790380172041</v>
      </c>
      <c r="K275" s="28">
        <f t="shared" si="73"/>
        <v>1242.1993278722882</v>
      </c>
      <c r="L275" s="28">
        <f t="shared" si="74"/>
        <v>3187.706574249089</v>
      </c>
      <c r="M275" s="28">
        <f t="shared" si="75"/>
        <v>6130.2862843940011</v>
      </c>
      <c r="N275" s="28">
        <f t="shared" si="76"/>
        <v>-18529.018063431951</v>
      </c>
      <c r="O275" s="28">
        <f t="shared" si="77"/>
        <v>512.63411048098783</v>
      </c>
      <c r="P275" s="28">
        <f t="shared" si="78"/>
        <v>1193.5616467128682</v>
      </c>
    </row>
    <row r="276" spans="1:16" x14ac:dyDescent="0.25">
      <c r="A276" t="s">
        <v>2</v>
      </c>
      <c r="B276" s="16">
        <f t="shared" si="79"/>
        <v>2144</v>
      </c>
      <c r="C276" s="28">
        <f t="shared" si="65"/>
        <v>7772.0833858432989</v>
      </c>
      <c r="D276" s="28">
        <f t="shared" si="66"/>
        <v>1071.9674438143181</v>
      </c>
      <c r="E276" s="28">
        <f t="shared" si="67"/>
        <v>543.01092207518809</v>
      </c>
      <c r="F276" s="28">
        <f t="shared" si="68"/>
        <v>7507.6051249737338</v>
      </c>
      <c r="G276" s="28">
        <f t="shared" si="69"/>
        <v>-28196.960092417543</v>
      </c>
      <c r="H276" s="28">
        <f t="shared" si="70"/>
        <v>-14973.047048939294</v>
      </c>
      <c r="I276" s="28">
        <f t="shared" si="71"/>
        <v>-4041.2789329972725</v>
      </c>
      <c r="J276" s="28">
        <f t="shared" si="72"/>
        <v>631.1703423650431</v>
      </c>
      <c r="K276" s="28">
        <f t="shared" si="73"/>
        <v>24257.894980046185</v>
      </c>
      <c r="L276" s="28">
        <f t="shared" si="74"/>
        <v>9006.315269901268</v>
      </c>
      <c r="M276" s="28">
        <f t="shared" si="75"/>
        <v>23111.822516278069</v>
      </c>
      <c r="N276" s="28">
        <f t="shared" si="76"/>
        <v>44446.402226422979</v>
      </c>
      <c r="O276" s="28">
        <f t="shared" si="77"/>
        <v>-134340.90212140296</v>
      </c>
      <c r="P276" s="28">
        <f t="shared" si="78"/>
        <v>3716.7500525099681</v>
      </c>
    </row>
    <row r="277" spans="1:16" x14ac:dyDescent="0.25">
      <c r="A277" t="s">
        <v>3</v>
      </c>
      <c r="B277" s="16">
        <f t="shared" si="79"/>
        <v>2298</v>
      </c>
      <c r="C277" s="28">
        <f t="shared" si="65"/>
        <v>58641.184835118642</v>
      </c>
      <c r="D277" s="28">
        <f t="shared" si="66"/>
        <v>21348.634110480969</v>
      </c>
      <c r="E277" s="28">
        <f t="shared" si="67"/>
        <v>2944.5181684519889</v>
      </c>
      <c r="F277" s="28">
        <f t="shared" si="68"/>
        <v>1491.5616467128591</v>
      </c>
      <c r="G277" s="28">
        <f t="shared" si="69"/>
        <v>20622.155849611405</v>
      </c>
      <c r="H277" s="28">
        <f t="shared" si="70"/>
        <v>-77452.409367779866</v>
      </c>
      <c r="I277" s="28">
        <f t="shared" si="71"/>
        <v>-41128.496324301625</v>
      </c>
      <c r="J277" s="28">
        <f t="shared" si="72"/>
        <v>-11100.728208359602</v>
      </c>
      <c r="K277" s="28">
        <f t="shared" si="73"/>
        <v>1733.7210670027141</v>
      </c>
      <c r="L277" s="28">
        <f t="shared" si="74"/>
        <v>66632.445704683851</v>
      </c>
      <c r="M277" s="28">
        <f t="shared" si="75"/>
        <v>24738.865994538941</v>
      </c>
      <c r="N277" s="28">
        <f t="shared" si="76"/>
        <v>63484.373240915738</v>
      </c>
      <c r="O277" s="28">
        <f t="shared" si="77"/>
        <v>122086.95295106065</v>
      </c>
      <c r="P277" s="28">
        <f t="shared" si="78"/>
        <v>-369012.35139676533</v>
      </c>
    </row>
    <row r="278" spans="1:16" x14ac:dyDescent="0.25">
      <c r="A278" t="s">
        <v>4</v>
      </c>
      <c r="B278" s="16">
        <f>F21</f>
        <v>2305</v>
      </c>
      <c r="C278" s="28">
        <f t="shared" si="65"/>
        <v>62080.41671917661</v>
      </c>
      <c r="D278" s="28">
        <f t="shared" si="66"/>
        <v>60336.300777147626</v>
      </c>
      <c r="E278" s="28">
        <f t="shared" si="67"/>
        <v>21965.750052509953</v>
      </c>
      <c r="F278" s="28">
        <f t="shared" si="68"/>
        <v>3029.634110480974</v>
      </c>
      <c r="G278" s="28">
        <f t="shared" si="69"/>
        <v>1534.6775887418441</v>
      </c>
      <c r="H278" s="28">
        <f t="shared" si="70"/>
        <v>21218.271791640389</v>
      </c>
      <c r="I278" s="28">
        <f t="shared" si="71"/>
        <v>-79691.29342575089</v>
      </c>
      <c r="J278" s="28">
        <f t="shared" si="72"/>
        <v>-42317.38038227264</v>
      </c>
      <c r="K278" s="28">
        <f t="shared" si="73"/>
        <v>-11421.612266330616</v>
      </c>
      <c r="L278" s="28">
        <f t="shared" si="74"/>
        <v>1783.8370090316992</v>
      </c>
      <c r="M278" s="28">
        <f t="shared" si="75"/>
        <v>68558.561646712842</v>
      </c>
      <c r="N278" s="28">
        <f t="shared" si="76"/>
        <v>25453.981936567925</v>
      </c>
      <c r="O278" s="28">
        <f t="shared" si="77"/>
        <v>65319.489182944722</v>
      </c>
      <c r="P278" s="28">
        <f t="shared" si="78"/>
        <v>125616.06889308964</v>
      </c>
    </row>
    <row r="279" spans="1:16" x14ac:dyDescent="0.25">
      <c r="A279" t="s">
        <v>5</v>
      </c>
      <c r="B279" s="16">
        <f>G21</f>
        <v>2034</v>
      </c>
      <c r="C279" s="28">
        <f t="shared" si="65"/>
        <v>477.01092207519719</v>
      </c>
      <c r="D279" s="28">
        <f t="shared" si="66"/>
        <v>-5441.7861793740958</v>
      </c>
      <c r="E279" s="28">
        <f t="shared" si="67"/>
        <v>-5288.9021214030809</v>
      </c>
      <c r="F279" s="28">
        <f t="shared" si="68"/>
        <v>-1925.4528460407521</v>
      </c>
      <c r="G279" s="28">
        <f t="shared" si="69"/>
        <v>-265.56878806973259</v>
      </c>
      <c r="H279" s="28">
        <f t="shared" si="70"/>
        <v>-134.52530980886266</v>
      </c>
      <c r="I279" s="28">
        <f t="shared" si="71"/>
        <v>-1859.9311069103171</v>
      </c>
      <c r="J279" s="28">
        <f t="shared" si="72"/>
        <v>6985.5036756984055</v>
      </c>
      <c r="K279" s="28">
        <f t="shared" si="73"/>
        <v>3709.416719176656</v>
      </c>
      <c r="L279" s="28">
        <f t="shared" si="74"/>
        <v>1001.184835118677</v>
      </c>
      <c r="M279" s="28">
        <f t="shared" si="75"/>
        <v>-156.36588951900765</v>
      </c>
      <c r="N279" s="28">
        <f t="shared" si="76"/>
        <v>-6009.6412518378656</v>
      </c>
      <c r="O279" s="28">
        <f t="shared" si="77"/>
        <v>-2231.2209619827822</v>
      </c>
      <c r="P279" s="28">
        <f t="shared" si="78"/>
        <v>-5725.7137156059807</v>
      </c>
    </row>
    <row r="280" spans="1:16" x14ac:dyDescent="0.25">
      <c r="A280" t="s">
        <v>6</v>
      </c>
      <c r="B280" s="16">
        <f>H21</f>
        <v>2325</v>
      </c>
      <c r="C280" s="28">
        <f t="shared" si="65"/>
        <v>72446.79353077081</v>
      </c>
      <c r="D280" s="28">
        <f t="shared" si="66"/>
        <v>-5878.5977735769957</v>
      </c>
      <c r="E280" s="28">
        <f t="shared" si="67"/>
        <v>67063.605124973707</v>
      </c>
      <c r="F280" s="28">
        <f t="shared" si="68"/>
        <v>65179.489182944722</v>
      </c>
      <c r="G280" s="28">
        <f t="shared" si="69"/>
        <v>23728.938458307053</v>
      </c>
      <c r="H280" s="28">
        <f t="shared" si="70"/>
        <v>3272.8225162780741</v>
      </c>
      <c r="I280" s="28">
        <f t="shared" si="71"/>
        <v>1657.8659945389443</v>
      </c>
      <c r="J280" s="28">
        <f t="shared" si="72"/>
        <v>22921.460197437489</v>
      </c>
      <c r="K280" s="28">
        <f t="shared" si="73"/>
        <v>-86088.105019953786</v>
      </c>
      <c r="L280" s="28">
        <f t="shared" si="74"/>
        <v>-45714.191976475537</v>
      </c>
      <c r="M280" s="28">
        <f t="shared" si="75"/>
        <v>-12338.423860533516</v>
      </c>
      <c r="N280" s="28">
        <f t="shared" si="76"/>
        <v>1927.0254148287993</v>
      </c>
      <c r="O280" s="28">
        <f t="shared" si="77"/>
        <v>74061.750052509946</v>
      </c>
      <c r="P280" s="28">
        <f t="shared" si="78"/>
        <v>27497.170342365025</v>
      </c>
    </row>
    <row r="281" spans="1:16" x14ac:dyDescent="0.25">
      <c r="A281" t="s">
        <v>7</v>
      </c>
      <c r="B281" s="16">
        <f>I21</f>
        <v>2584</v>
      </c>
      <c r="C281" s="28">
        <f t="shared" ref="C281:C282" si="80">($B281-$B$209)*($B281-$B$209)</f>
        <v>278952.37324091571</v>
      </c>
      <c r="D281" s="28">
        <f t="shared" ref="D281:D282" si="81">($B281-$B$209)*($B280-$B$209)</f>
        <v>142159.08338584326</v>
      </c>
      <c r="E281" s="28">
        <f t="shared" ref="E281:E282" si="82">($B281-$B$209)*($B279-$B$209)</f>
        <v>-11535.30791850455</v>
      </c>
      <c r="F281" s="28">
        <f t="shared" si="68"/>
        <v>131595.89498004617</v>
      </c>
      <c r="G281" s="28">
        <f t="shared" si="69"/>
        <v>127898.77903801718</v>
      </c>
      <c r="H281" s="28">
        <f t="shared" si="70"/>
        <v>46562.228313379499</v>
      </c>
      <c r="I281" s="28">
        <f t="shared" si="71"/>
        <v>6422.1123713505212</v>
      </c>
      <c r="J281" s="28">
        <f t="shared" si="72"/>
        <v>3253.1558496113907</v>
      </c>
      <c r="K281" s="28">
        <f t="shared" si="73"/>
        <v>44977.750052509939</v>
      </c>
      <c r="L281" s="28">
        <f t="shared" si="74"/>
        <v>-168926.81516488135</v>
      </c>
      <c r="M281" s="28">
        <f t="shared" si="75"/>
        <v>-89702.902121403094</v>
      </c>
      <c r="N281" s="28">
        <f t="shared" si="76"/>
        <v>-24211.13400546107</v>
      </c>
      <c r="O281" s="28">
        <f t="shared" si="77"/>
        <v>3781.3152699012458</v>
      </c>
      <c r="P281" s="28">
        <f t="shared" si="78"/>
        <v>145328.0399075824</v>
      </c>
    </row>
    <row r="282" spans="1:16" x14ac:dyDescent="0.25">
      <c r="A282" t="s">
        <v>8</v>
      </c>
      <c r="B282" s="16">
        <f>J21</f>
        <v>2195</v>
      </c>
      <c r="C282" s="28">
        <f t="shared" si="80"/>
        <v>19365.344255408509</v>
      </c>
      <c r="D282" s="28">
        <f t="shared" si="81"/>
        <v>73498.358748162107</v>
      </c>
      <c r="E282" s="28">
        <f t="shared" si="82"/>
        <v>37456.068893089658</v>
      </c>
      <c r="F282" s="28">
        <f t="shared" ref="F282" si="83">($B282-$B$209)*($B279-$B$209)</f>
        <v>-3039.322411258147</v>
      </c>
      <c r="G282" s="28">
        <f t="shared" si="69"/>
        <v>34672.880487292561</v>
      </c>
      <c r="H282" s="28">
        <f t="shared" si="70"/>
        <v>33698.764545263577</v>
      </c>
      <c r="I282" s="28">
        <f t="shared" si="71"/>
        <v>12268.213820625904</v>
      </c>
      <c r="J282" s="28">
        <f t="shared" si="72"/>
        <v>1692.0978785969235</v>
      </c>
      <c r="K282" s="28">
        <f t="shared" si="73"/>
        <v>857.14135685779343</v>
      </c>
      <c r="L282" s="28">
        <f t="shared" si="74"/>
        <v>11850.735559756338</v>
      </c>
      <c r="M282" s="28">
        <f t="shared" si="75"/>
        <v>-44508.829657634938</v>
      </c>
      <c r="N282" s="28">
        <f t="shared" si="76"/>
        <v>-23634.916614156689</v>
      </c>
      <c r="O282" s="28">
        <f t="shared" si="77"/>
        <v>-6379.1484982146667</v>
      </c>
      <c r="P282" s="28">
        <f t="shared" si="78"/>
        <v>996.30077714764843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Roman,Normale"&amp;12&amp;A</oddHeader>
    <oddFooter>&amp;C&amp;"Times New Roman,Normale"&amp;12Pagina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83"/>
  <sheetViews>
    <sheetView zoomScale="96" zoomScaleNormal="96" workbookViewId="0"/>
  </sheetViews>
  <sheetFormatPr defaultRowHeight="13.2" x14ac:dyDescent="0.25"/>
  <cols>
    <col min="1" max="1025" width="11.5546875"/>
  </cols>
  <sheetData>
    <row r="1" spans="1:20" x14ac:dyDescent="0.25">
      <c r="A1" s="13" t="s">
        <v>41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P1" s="5" t="s">
        <v>13</v>
      </c>
      <c r="Q1" s="6" t="s">
        <v>14</v>
      </c>
      <c r="T1" t="s">
        <v>15</v>
      </c>
    </row>
    <row r="2" spans="1:20" x14ac:dyDescent="0.25">
      <c r="A2" s="14" t="s">
        <v>19</v>
      </c>
      <c r="B2" s="16">
        <v>4127</v>
      </c>
      <c r="C2" s="16">
        <v>4158</v>
      </c>
      <c r="D2" s="16">
        <v>3924</v>
      </c>
      <c r="E2" s="16">
        <v>4170</v>
      </c>
      <c r="F2" s="16">
        <v>4170</v>
      </c>
      <c r="G2" s="16">
        <v>3982</v>
      </c>
      <c r="H2" s="36">
        <v>4273</v>
      </c>
      <c r="I2" s="16">
        <v>3818</v>
      </c>
      <c r="J2" s="16">
        <v>3751</v>
      </c>
      <c r="K2" s="16">
        <v>3792</v>
      </c>
      <c r="L2" s="35">
        <v>3548</v>
      </c>
      <c r="M2" s="16">
        <v>3982</v>
      </c>
      <c r="N2" s="17">
        <v>47695</v>
      </c>
      <c r="O2" s="16"/>
      <c r="P2" s="18">
        <f t="shared" ref="P2:P7" si="0">SUM(B2:M2)</f>
        <v>47695</v>
      </c>
      <c r="Q2" s="19">
        <f>SUM(K2:M2)+SUM(B3:J3)</f>
        <v>47273</v>
      </c>
      <c r="R2" s="8">
        <v>2013</v>
      </c>
    </row>
    <row r="3" spans="1:20" x14ac:dyDescent="0.25">
      <c r="A3" s="14" t="s">
        <v>20</v>
      </c>
      <c r="B3" s="16">
        <v>3942</v>
      </c>
      <c r="C3" s="16">
        <v>3999</v>
      </c>
      <c r="D3" s="35">
        <v>3801</v>
      </c>
      <c r="E3" s="16">
        <v>4034</v>
      </c>
      <c r="F3" s="16">
        <v>4018</v>
      </c>
      <c r="G3" s="16">
        <v>3922</v>
      </c>
      <c r="H3" s="16">
        <v>4140</v>
      </c>
      <c r="I3" s="16">
        <v>4125</v>
      </c>
      <c r="J3" s="16">
        <v>3970</v>
      </c>
      <c r="K3" s="16">
        <v>4099</v>
      </c>
      <c r="L3" s="16">
        <v>3965</v>
      </c>
      <c r="M3" s="36">
        <v>4306</v>
      </c>
      <c r="N3" s="17">
        <v>48321</v>
      </c>
      <c r="O3" s="16"/>
      <c r="P3" s="18">
        <f t="shared" si="0"/>
        <v>48321</v>
      </c>
      <c r="Q3" s="19">
        <f>SUM(K3:M3)+SUM(B4:J4)</f>
        <v>51190</v>
      </c>
      <c r="R3" s="8">
        <v>2014</v>
      </c>
    </row>
    <row r="4" spans="1:20" x14ac:dyDescent="0.25">
      <c r="A4" s="14" t="s">
        <v>21</v>
      </c>
      <c r="B4" s="16">
        <v>4190</v>
      </c>
      <c r="C4" s="16">
        <v>4210</v>
      </c>
      <c r="D4" s="16">
        <v>4208</v>
      </c>
      <c r="E4" s="16">
        <v>4447</v>
      </c>
      <c r="F4" s="16">
        <v>4379</v>
      </c>
      <c r="G4" s="16">
        <v>4246</v>
      </c>
      <c r="H4" s="16">
        <v>4661</v>
      </c>
      <c r="I4" s="16">
        <v>4313</v>
      </c>
      <c r="J4" s="16">
        <v>4166</v>
      </c>
      <c r="K4" s="16">
        <v>4163</v>
      </c>
      <c r="L4" s="35">
        <v>4038</v>
      </c>
      <c r="M4" s="36">
        <v>4700</v>
      </c>
      <c r="N4" s="17">
        <v>51721</v>
      </c>
      <c r="O4" s="16"/>
      <c r="P4" s="18">
        <f t="shared" si="0"/>
        <v>51721</v>
      </c>
      <c r="Q4" s="19">
        <f>SUM(K4:M4)+SUM(B5:J5)</f>
        <v>54377</v>
      </c>
      <c r="R4" s="8">
        <v>2015</v>
      </c>
    </row>
    <row r="5" spans="1:20" x14ac:dyDescent="0.25">
      <c r="A5" s="14" t="s">
        <v>22</v>
      </c>
      <c r="B5" s="35">
        <v>4384</v>
      </c>
      <c r="C5" s="16">
        <v>4564</v>
      </c>
      <c r="D5" s="16">
        <v>4424</v>
      </c>
      <c r="E5" s="16">
        <v>4758</v>
      </c>
      <c r="F5" s="16">
        <v>4573</v>
      </c>
      <c r="G5" s="16">
        <v>4608</v>
      </c>
      <c r="H5" s="36">
        <v>4862</v>
      </c>
      <c r="I5" s="16">
        <v>4761</v>
      </c>
      <c r="J5" s="16">
        <v>4542</v>
      </c>
      <c r="K5" s="16">
        <v>4482</v>
      </c>
      <c r="L5" s="16">
        <v>4457</v>
      </c>
      <c r="M5" s="16">
        <v>4775</v>
      </c>
      <c r="N5" s="17">
        <v>55190</v>
      </c>
      <c r="O5" s="16"/>
      <c r="P5" s="18">
        <f t="shared" si="0"/>
        <v>55190</v>
      </c>
      <c r="Q5" s="19">
        <f>SUM(K5:M5)+SUM(B6:J6)</f>
        <v>55037</v>
      </c>
      <c r="R5" s="8">
        <v>2016</v>
      </c>
    </row>
    <row r="6" spans="1:20" x14ac:dyDescent="0.25">
      <c r="A6" s="14" t="s">
        <v>23</v>
      </c>
      <c r="B6" s="16">
        <v>4497</v>
      </c>
      <c r="C6" s="16">
        <v>4646</v>
      </c>
      <c r="D6" s="16">
        <v>4470</v>
      </c>
      <c r="E6" s="16">
        <v>4637</v>
      </c>
      <c r="F6" s="16">
        <v>4601</v>
      </c>
      <c r="G6" s="16">
        <v>4620</v>
      </c>
      <c r="H6" s="16">
        <v>4724</v>
      </c>
      <c r="I6" s="16">
        <v>4675</v>
      </c>
      <c r="J6" s="16">
        <v>4453</v>
      </c>
      <c r="K6" s="16">
        <v>4461</v>
      </c>
      <c r="L6" s="35">
        <v>4275</v>
      </c>
      <c r="M6" s="36">
        <v>4725</v>
      </c>
      <c r="N6" s="17">
        <v>54784</v>
      </c>
      <c r="O6" s="16"/>
      <c r="P6" s="18">
        <f t="shared" si="0"/>
        <v>54784</v>
      </c>
      <c r="Q6" s="19">
        <f>SUM(K6:M6)+SUM(B7:J7)</f>
        <v>54537</v>
      </c>
      <c r="R6" s="8">
        <v>2017</v>
      </c>
    </row>
    <row r="7" spans="1:20" x14ac:dyDescent="0.25">
      <c r="A7" s="14" t="s">
        <v>24</v>
      </c>
      <c r="B7" s="35">
        <v>4434</v>
      </c>
      <c r="C7" s="16">
        <v>4679</v>
      </c>
      <c r="D7" s="16">
        <v>4455</v>
      </c>
      <c r="E7" s="16">
        <v>4654</v>
      </c>
      <c r="F7" s="36">
        <v>4682</v>
      </c>
      <c r="G7" s="33">
        <v>4510</v>
      </c>
      <c r="H7" s="39">
        <v>4708</v>
      </c>
      <c r="I7" s="39">
        <v>4536</v>
      </c>
      <c r="J7" s="39">
        <v>4418</v>
      </c>
      <c r="K7" s="16"/>
      <c r="L7" s="16"/>
      <c r="M7" s="16"/>
      <c r="N7" s="17">
        <v>18222</v>
      </c>
      <c r="O7" s="16"/>
      <c r="P7" s="18">
        <f t="shared" si="0"/>
        <v>41076</v>
      </c>
      <c r="Q7" s="19"/>
      <c r="R7" s="8"/>
    </row>
    <row r="8" spans="1:20" x14ac:dyDescent="0.25">
      <c r="A8" s="14" t="s">
        <v>41</v>
      </c>
      <c r="B8" s="20" t="s">
        <v>0</v>
      </c>
      <c r="C8" s="20" t="s">
        <v>1</v>
      </c>
      <c r="D8" s="20" t="s">
        <v>2</v>
      </c>
      <c r="E8" s="20" t="s">
        <v>3</v>
      </c>
      <c r="F8" s="20" t="s">
        <v>4</v>
      </c>
      <c r="G8" s="20" t="s">
        <v>5</v>
      </c>
      <c r="H8" s="20" t="s">
        <v>6</v>
      </c>
      <c r="I8" s="20" t="s">
        <v>7</v>
      </c>
      <c r="J8" s="20" t="s">
        <v>8</v>
      </c>
      <c r="K8" s="20" t="s">
        <v>9</v>
      </c>
      <c r="L8" s="20" t="s">
        <v>10</v>
      </c>
      <c r="M8" s="20" t="s">
        <v>11</v>
      </c>
      <c r="N8" s="21" t="s">
        <v>12</v>
      </c>
      <c r="O8" s="16"/>
      <c r="P8" s="18"/>
      <c r="Q8" s="19"/>
      <c r="R8" s="8"/>
    </row>
    <row r="9" spans="1:20" x14ac:dyDescent="0.25">
      <c r="A9" s="14" t="s">
        <v>19</v>
      </c>
      <c r="B9" s="16">
        <v>4170</v>
      </c>
      <c r="C9" s="16">
        <v>4170</v>
      </c>
      <c r="D9" s="16">
        <v>4095</v>
      </c>
      <c r="E9" s="16">
        <v>4175</v>
      </c>
      <c r="F9" s="36">
        <v>4298</v>
      </c>
      <c r="G9" s="16">
        <v>4003</v>
      </c>
      <c r="H9" s="16">
        <v>4292</v>
      </c>
      <c r="I9" s="16">
        <v>3838</v>
      </c>
      <c r="J9" s="16">
        <v>3758</v>
      </c>
      <c r="K9" s="16">
        <v>3815</v>
      </c>
      <c r="L9" s="35">
        <v>3567</v>
      </c>
      <c r="M9" s="16">
        <v>3993</v>
      </c>
      <c r="N9" s="17">
        <v>48174</v>
      </c>
      <c r="O9" s="16"/>
      <c r="P9" s="22">
        <f t="shared" ref="P9:P14" si="1">SUM(B9:M9)</f>
        <v>48174</v>
      </c>
      <c r="Q9" s="19">
        <f>SUM(K9:M9)+SUM(B10:J10)</f>
        <v>47411</v>
      </c>
      <c r="R9" s="8">
        <v>2013</v>
      </c>
    </row>
    <row r="10" spans="1:20" x14ac:dyDescent="0.25">
      <c r="A10" s="14" t="s">
        <v>20</v>
      </c>
      <c r="B10" s="16">
        <v>3939</v>
      </c>
      <c r="C10" s="16">
        <v>4009</v>
      </c>
      <c r="D10" s="35">
        <v>3817</v>
      </c>
      <c r="E10" s="16">
        <v>4049</v>
      </c>
      <c r="F10" s="16">
        <v>4023</v>
      </c>
      <c r="G10" s="16">
        <v>3927</v>
      </c>
      <c r="H10" s="16">
        <v>4145</v>
      </c>
      <c r="I10" s="16">
        <v>4132</v>
      </c>
      <c r="J10" s="16">
        <v>3995</v>
      </c>
      <c r="K10" s="16">
        <v>4127</v>
      </c>
      <c r="L10" s="16">
        <v>3983</v>
      </c>
      <c r="M10" s="36">
        <v>4321</v>
      </c>
      <c r="N10" s="17">
        <v>48467</v>
      </c>
      <c r="O10" s="16"/>
      <c r="P10" s="18">
        <f t="shared" si="1"/>
        <v>48467</v>
      </c>
      <c r="Q10" s="19">
        <f>SUM(K10:M10)+SUM(B11:J11)</f>
        <v>51360</v>
      </c>
      <c r="R10" s="8">
        <v>2014</v>
      </c>
    </row>
    <row r="11" spans="1:20" x14ac:dyDescent="0.25">
      <c r="A11" s="14" t="s">
        <v>21</v>
      </c>
      <c r="B11" s="16">
        <v>4197</v>
      </c>
      <c r="C11" s="16">
        <v>4218</v>
      </c>
      <c r="D11" s="16">
        <v>4222</v>
      </c>
      <c r="E11" s="16">
        <v>4393</v>
      </c>
      <c r="F11" s="16">
        <v>4393</v>
      </c>
      <c r="G11" s="16">
        <v>4276</v>
      </c>
      <c r="H11" s="16">
        <v>4690</v>
      </c>
      <c r="I11" s="16">
        <v>4350</v>
      </c>
      <c r="J11" s="16">
        <v>4190</v>
      </c>
      <c r="K11" s="16">
        <v>4185</v>
      </c>
      <c r="L11" s="35">
        <v>4061</v>
      </c>
      <c r="M11" s="36">
        <v>4716</v>
      </c>
      <c r="N11" s="17">
        <v>51891</v>
      </c>
      <c r="O11" s="16"/>
      <c r="P11" s="18">
        <f t="shared" si="1"/>
        <v>51891</v>
      </c>
      <c r="Q11" s="19">
        <f>SUM(K11:M11)+SUM(B12:J12)</f>
        <v>54688</v>
      </c>
      <c r="R11" s="8">
        <v>2015</v>
      </c>
    </row>
    <row r="12" spans="1:20" x14ac:dyDescent="0.25">
      <c r="A12" s="14" t="s">
        <v>22</v>
      </c>
      <c r="B12" s="35">
        <v>4401</v>
      </c>
      <c r="C12" s="16">
        <v>4601</v>
      </c>
      <c r="D12" s="16">
        <v>4456</v>
      </c>
      <c r="E12" s="16">
        <v>4785</v>
      </c>
      <c r="F12" s="16">
        <v>4590</v>
      </c>
      <c r="G12" s="16">
        <v>4638</v>
      </c>
      <c r="H12" s="36">
        <v>4906</v>
      </c>
      <c r="I12" s="16">
        <v>4788</v>
      </c>
      <c r="J12" s="16">
        <v>4561</v>
      </c>
      <c r="K12" s="16">
        <v>4510</v>
      </c>
      <c r="L12" s="16">
        <v>4506</v>
      </c>
      <c r="M12" s="16">
        <v>4809</v>
      </c>
      <c r="N12" s="17">
        <v>55551</v>
      </c>
      <c r="O12" s="16"/>
      <c r="P12" s="18">
        <f t="shared" si="1"/>
        <v>55551</v>
      </c>
      <c r="Q12" s="19">
        <f>SUM(K12:M12)+SUM(B13:J13)</f>
        <v>55636</v>
      </c>
      <c r="R12" s="8">
        <v>2016</v>
      </c>
    </row>
    <row r="13" spans="1:20" x14ac:dyDescent="0.25">
      <c r="A13" s="14" t="s">
        <v>23</v>
      </c>
      <c r="B13" s="16">
        <v>4527</v>
      </c>
      <c r="C13" s="16">
        <v>4704</v>
      </c>
      <c r="D13" s="16">
        <v>4541</v>
      </c>
      <c r="E13" s="16">
        <v>4718</v>
      </c>
      <c r="F13" s="16">
        <v>4660</v>
      </c>
      <c r="G13" s="16">
        <v>4689</v>
      </c>
      <c r="H13" s="36">
        <v>4780</v>
      </c>
      <c r="I13" s="16">
        <v>4700</v>
      </c>
      <c r="J13" s="16">
        <v>4492</v>
      </c>
      <c r="K13" s="16">
        <v>4496</v>
      </c>
      <c r="L13" s="35">
        <v>4317</v>
      </c>
      <c r="M13" s="16">
        <v>4765</v>
      </c>
      <c r="N13" s="17">
        <v>55389</v>
      </c>
      <c r="O13" s="16"/>
      <c r="P13" s="18">
        <f t="shared" si="1"/>
        <v>55389</v>
      </c>
      <c r="Q13" s="19">
        <f>SUM(K13:M13)+SUM(B14:J14)</f>
        <v>55132</v>
      </c>
      <c r="R13" s="8">
        <v>2017</v>
      </c>
    </row>
    <row r="14" spans="1:20" x14ac:dyDescent="0.25">
      <c r="A14" s="14" t="s">
        <v>24</v>
      </c>
      <c r="B14" s="35">
        <v>4480</v>
      </c>
      <c r="C14" s="16">
        <v>4706</v>
      </c>
      <c r="D14" s="16">
        <v>4512</v>
      </c>
      <c r="E14" s="16">
        <v>4702</v>
      </c>
      <c r="F14" s="37">
        <v>4768</v>
      </c>
      <c r="G14" s="33">
        <v>4556</v>
      </c>
      <c r="H14" s="39">
        <v>4759</v>
      </c>
      <c r="I14" s="39">
        <v>4594</v>
      </c>
      <c r="J14" s="39">
        <v>4477</v>
      </c>
      <c r="K14" s="16"/>
      <c r="L14" s="16"/>
      <c r="M14" s="16"/>
      <c r="N14" s="17">
        <v>18400</v>
      </c>
      <c r="O14" s="16"/>
      <c r="P14" s="18">
        <f t="shared" si="1"/>
        <v>41554</v>
      </c>
      <c r="Q14" s="19"/>
      <c r="R14" s="8"/>
    </row>
    <row r="15" spans="1:20" x14ac:dyDescent="0.25">
      <c r="A15" s="14" t="s">
        <v>41</v>
      </c>
      <c r="B15" s="20" t="s">
        <v>0</v>
      </c>
      <c r="C15" s="20" t="s">
        <v>1</v>
      </c>
      <c r="D15" s="20" t="s">
        <v>2</v>
      </c>
      <c r="E15" s="20" t="s">
        <v>3</v>
      </c>
      <c r="F15" s="20" t="s">
        <v>4</v>
      </c>
      <c r="G15" s="20" t="s">
        <v>5</v>
      </c>
      <c r="H15" s="20" t="s">
        <v>6</v>
      </c>
      <c r="I15" s="20" t="s">
        <v>7</v>
      </c>
      <c r="J15" s="20" t="s">
        <v>8</v>
      </c>
      <c r="K15" s="20" t="s">
        <v>9</v>
      </c>
      <c r="L15" s="20" t="s">
        <v>10</v>
      </c>
      <c r="M15" s="20" t="s">
        <v>11</v>
      </c>
      <c r="N15" s="21" t="s">
        <v>12</v>
      </c>
      <c r="O15" s="16"/>
      <c r="P15" s="18"/>
      <c r="Q15" s="19"/>
      <c r="R15" s="8"/>
    </row>
    <row r="16" spans="1:20" x14ac:dyDescent="0.25">
      <c r="A16" s="14" t="s">
        <v>19</v>
      </c>
      <c r="B16" s="16">
        <v>8297</v>
      </c>
      <c r="C16" s="16">
        <v>8328</v>
      </c>
      <c r="D16" s="16">
        <v>8019</v>
      </c>
      <c r="E16" s="16">
        <v>8345</v>
      </c>
      <c r="F16" s="16">
        <v>8468</v>
      </c>
      <c r="G16" s="16">
        <v>7985</v>
      </c>
      <c r="H16" s="16">
        <v>8565</v>
      </c>
      <c r="I16" s="16">
        <v>7656</v>
      </c>
      <c r="J16" s="16">
        <v>7509</v>
      </c>
      <c r="K16" s="16">
        <v>7607</v>
      </c>
      <c r="L16" s="16">
        <v>7115</v>
      </c>
      <c r="M16" s="16">
        <v>7975</v>
      </c>
      <c r="N16" s="17">
        <v>95869</v>
      </c>
      <c r="O16" s="16"/>
      <c r="P16" s="18">
        <f t="shared" ref="P16:P21" si="2">SUM(B16:M16)</f>
        <v>95869</v>
      </c>
      <c r="Q16" s="19">
        <f>SUM(K16:M16)+SUM(B17:J17)</f>
        <v>94684</v>
      </c>
      <c r="R16" s="8">
        <v>2013</v>
      </c>
    </row>
    <row r="17" spans="1:55" x14ac:dyDescent="0.25">
      <c r="A17" s="14" t="s">
        <v>20</v>
      </c>
      <c r="B17" s="16">
        <v>7881</v>
      </c>
      <c r="C17" s="16">
        <v>8008</v>
      </c>
      <c r="D17" s="16">
        <v>7618</v>
      </c>
      <c r="E17" s="16">
        <v>8083</v>
      </c>
      <c r="F17" s="16">
        <v>8041</v>
      </c>
      <c r="G17" s="16">
        <v>7849</v>
      </c>
      <c r="H17" s="16">
        <v>8285</v>
      </c>
      <c r="I17" s="16">
        <v>8257</v>
      </c>
      <c r="J17" s="16">
        <v>7965</v>
      </c>
      <c r="K17" s="16">
        <v>8226</v>
      </c>
      <c r="L17" s="16">
        <v>7948</v>
      </c>
      <c r="M17" s="16">
        <v>8627</v>
      </c>
      <c r="N17" s="17">
        <v>96788</v>
      </c>
      <c r="O17" s="16"/>
      <c r="P17" s="18">
        <f t="shared" si="2"/>
        <v>96788</v>
      </c>
      <c r="Q17" s="19">
        <f>SUM(K17:M17)+SUM(B18:J18)</f>
        <v>102550</v>
      </c>
      <c r="R17" s="8">
        <v>2014</v>
      </c>
    </row>
    <row r="18" spans="1:55" x14ac:dyDescent="0.25">
      <c r="A18" s="14" t="s">
        <v>21</v>
      </c>
      <c r="B18" s="16">
        <v>8387</v>
      </c>
      <c r="C18" s="16">
        <v>8428</v>
      </c>
      <c r="D18" s="16">
        <v>8430</v>
      </c>
      <c r="E18" s="16">
        <v>8840</v>
      </c>
      <c r="F18" s="16">
        <v>8772</v>
      </c>
      <c r="G18" s="16">
        <v>8522</v>
      </c>
      <c r="H18" s="16">
        <v>9351</v>
      </c>
      <c r="I18" s="16">
        <v>8663</v>
      </c>
      <c r="J18" s="16">
        <v>8356</v>
      </c>
      <c r="K18" s="16">
        <v>8348</v>
      </c>
      <c r="L18" s="16">
        <v>8099</v>
      </c>
      <c r="M18" s="16">
        <v>9416</v>
      </c>
      <c r="N18" s="17">
        <v>103612</v>
      </c>
      <c r="O18" s="16"/>
      <c r="P18" s="18">
        <f t="shared" si="2"/>
        <v>103612</v>
      </c>
      <c r="Q18" s="19">
        <f>SUM(K18:M18)+SUM(B19:J19)</f>
        <v>109065</v>
      </c>
      <c r="R18" s="8">
        <v>2015</v>
      </c>
    </row>
    <row r="19" spans="1:55" x14ac:dyDescent="0.25">
      <c r="A19" s="14" t="s">
        <v>22</v>
      </c>
      <c r="B19" s="16">
        <v>8785</v>
      </c>
      <c r="C19" s="16">
        <v>9165</v>
      </c>
      <c r="D19" s="16">
        <v>8880</v>
      </c>
      <c r="E19" s="16">
        <v>9543</v>
      </c>
      <c r="F19" s="16">
        <v>9163</v>
      </c>
      <c r="G19" s="16">
        <v>9246</v>
      </c>
      <c r="H19" s="16">
        <v>9768</v>
      </c>
      <c r="I19" s="16">
        <v>9549</v>
      </c>
      <c r="J19" s="16">
        <v>9103</v>
      </c>
      <c r="K19" s="16">
        <v>8992</v>
      </c>
      <c r="L19" s="16">
        <v>8963</v>
      </c>
      <c r="M19" s="16">
        <v>9584</v>
      </c>
      <c r="N19" s="17">
        <v>110741</v>
      </c>
      <c r="O19" s="16"/>
      <c r="P19" s="18">
        <f t="shared" si="2"/>
        <v>110741</v>
      </c>
      <c r="Q19" s="19">
        <f>SUM(K19:M19)+SUM(B20:J20)</f>
        <v>110673</v>
      </c>
      <c r="R19" s="8">
        <v>2016</v>
      </c>
    </row>
    <row r="20" spans="1:55" x14ac:dyDescent="0.25">
      <c r="A20" s="14" t="s">
        <v>23</v>
      </c>
      <c r="B20" s="16">
        <v>9024</v>
      </c>
      <c r="C20" s="16">
        <v>9350</v>
      </c>
      <c r="D20" s="16">
        <v>9011</v>
      </c>
      <c r="E20" s="16">
        <v>9355</v>
      </c>
      <c r="F20" s="16">
        <v>9261</v>
      </c>
      <c r="G20" s="16">
        <v>9309</v>
      </c>
      <c r="H20" s="16">
        <v>9504</v>
      </c>
      <c r="I20" s="16">
        <v>9375</v>
      </c>
      <c r="J20" s="16">
        <v>8945</v>
      </c>
      <c r="K20" s="16">
        <v>8957</v>
      </c>
      <c r="L20" s="16">
        <v>8592</v>
      </c>
      <c r="M20" s="16">
        <v>9490</v>
      </c>
      <c r="N20" s="17">
        <v>110173</v>
      </c>
      <c r="O20" s="16"/>
      <c r="P20" s="18">
        <f t="shared" si="2"/>
        <v>110173</v>
      </c>
      <c r="Q20" s="19">
        <f>SUM(K20:M20)+SUM(B21:J21)</f>
        <v>109669</v>
      </c>
      <c r="R20" s="8">
        <v>2017</v>
      </c>
    </row>
    <row r="21" spans="1:55" x14ac:dyDescent="0.25">
      <c r="A21" s="15" t="s">
        <v>24</v>
      </c>
      <c r="B21" s="23">
        <v>8914</v>
      </c>
      <c r="C21" s="23">
        <v>9385</v>
      </c>
      <c r="D21" s="23">
        <v>8967</v>
      </c>
      <c r="E21" s="23">
        <v>9356</v>
      </c>
      <c r="F21" s="34">
        <v>9450</v>
      </c>
      <c r="G21" s="34">
        <v>9066</v>
      </c>
      <c r="H21" s="39">
        <v>9467</v>
      </c>
      <c r="I21" s="39">
        <v>9130</v>
      </c>
      <c r="J21" s="39">
        <v>8895</v>
      </c>
      <c r="K21" s="23"/>
      <c r="L21" s="23"/>
      <c r="M21" s="23"/>
      <c r="N21" s="24">
        <v>36622</v>
      </c>
      <c r="O21" s="16"/>
      <c r="P21" s="18">
        <f t="shared" si="2"/>
        <v>82630</v>
      </c>
      <c r="Q21" s="19"/>
      <c r="R21" s="8"/>
    </row>
    <row r="22" spans="1:55" x14ac:dyDescent="0.2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55" x14ac:dyDescent="0.25">
      <c r="A23" s="5" t="s">
        <v>13</v>
      </c>
      <c r="B23" s="18">
        <f t="shared" ref="B23:N23" si="3">B2+B9</f>
        <v>8297</v>
      </c>
      <c r="C23" s="18">
        <f t="shared" si="3"/>
        <v>8328</v>
      </c>
      <c r="D23" s="18">
        <f t="shared" si="3"/>
        <v>8019</v>
      </c>
      <c r="E23" s="18">
        <f t="shared" si="3"/>
        <v>8345</v>
      </c>
      <c r="F23" s="18">
        <f t="shared" si="3"/>
        <v>8468</v>
      </c>
      <c r="G23" s="18">
        <f t="shared" si="3"/>
        <v>7985</v>
      </c>
      <c r="H23" s="18">
        <f t="shared" si="3"/>
        <v>8565</v>
      </c>
      <c r="I23" s="18">
        <f t="shared" si="3"/>
        <v>7656</v>
      </c>
      <c r="J23" s="18">
        <f t="shared" si="3"/>
        <v>7509</v>
      </c>
      <c r="K23" s="18">
        <f t="shared" si="3"/>
        <v>7607</v>
      </c>
      <c r="L23" s="18">
        <f t="shared" si="3"/>
        <v>7115</v>
      </c>
      <c r="M23" s="18">
        <f t="shared" si="3"/>
        <v>7975</v>
      </c>
      <c r="N23" s="18">
        <f t="shared" si="3"/>
        <v>95869</v>
      </c>
      <c r="O23" s="16"/>
      <c r="P23" s="16"/>
      <c r="Q23" s="16"/>
    </row>
    <row r="24" spans="1:55" x14ac:dyDescent="0.25">
      <c r="A24" s="5"/>
      <c r="B24" s="18">
        <f t="shared" ref="B24:N24" si="4">B3+B10</f>
        <v>7881</v>
      </c>
      <c r="C24" s="18">
        <f t="shared" si="4"/>
        <v>8008</v>
      </c>
      <c r="D24" s="18">
        <f t="shared" si="4"/>
        <v>7618</v>
      </c>
      <c r="E24" s="18">
        <f t="shared" si="4"/>
        <v>8083</v>
      </c>
      <c r="F24" s="18">
        <f t="shared" si="4"/>
        <v>8041</v>
      </c>
      <c r="G24" s="18">
        <f t="shared" si="4"/>
        <v>7849</v>
      </c>
      <c r="H24" s="18">
        <f t="shared" si="4"/>
        <v>8285</v>
      </c>
      <c r="I24" s="18">
        <f t="shared" si="4"/>
        <v>8257</v>
      </c>
      <c r="J24" s="18">
        <f t="shared" si="4"/>
        <v>7965</v>
      </c>
      <c r="K24" s="18">
        <f t="shared" si="4"/>
        <v>8226</v>
      </c>
      <c r="L24" s="18">
        <f t="shared" si="4"/>
        <v>7948</v>
      </c>
      <c r="M24" s="18">
        <f t="shared" si="4"/>
        <v>8627</v>
      </c>
      <c r="N24" s="18">
        <f t="shared" si="4"/>
        <v>96788</v>
      </c>
      <c r="O24" s="16"/>
      <c r="P24" s="16"/>
      <c r="Q24" s="16"/>
    </row>
    <row r="25" spans="1:55" x14ac:dyDescent="0.25">
      <c r="A25" s="5"/>
      <c r="B25" s="18">
        <f t="shared" ref="B25:N25" si="5">B4+B11</f>
        <v>8387</v>
      </c>
      <c r="C25" s="18">
        <f t="shared" si="5"/>
        <v>8428</v>
      </c>
      <c r="D25" s="18">
        <f t="shared" si="5"/>
        <v>8430</v>
      </c>
      <c r="E25" s="18">
        <f t="shared" si="5"/>
        <v>8840</v>
      </c>
      <c r="F25" s="18">
        <f t="shared" si="5"/>
        <v>8772</v>
      </c>
      <c r="G25" s="18">
        <f t="shared" si="5"/>
        <v>8522</v>
      </c>
      <c r="H25" s="18">
        <f t="shared" si="5"/>
        <v>9351</v>
      </c>
      <c r="I25" s="18">
        <f t="shared" si="5"/>
        <v>8663</v>
      </c>
      <c r="J25" s="18">
        <f t="shared" si="5"/>
        <v>8356</v>
      </c>
      <c r="K25" s="18">
        <f t="shared" si="5"/>
        <v>8348</v>
      </c>
      <c r="L25" s="18">
        <f t="shared" si="5"/>
        <v>8099</v>
      </c>
      <c r="M25" s="18">
        <f t="shared" si="5"/>
        <v>9416</v>
      </c>
      <c r="N25" s="18">
        <f t="shared" si="5"/>
        <v>103612</v>
      </c>
      <c r="O25" s="16"/>
      <c r="P25" s="16"/>
      <c r="Q25" s="16"/>
    </row>
    <row r="26" spans="1:55" x14ac:dyDescent="0.25">
      <c r="A26" s="5"/>
      <c r="B26" s="18">
        <f t="shared" ref="B26:N26" si="6">B5+B12</f>
        <v>8785</v>
      </c>
      <c r="C26" s="18">
        <f t="shared" si="6"/>
        <v>9165</v>
      </c>
      <c r="D26" s="18">
        <f t="shared" si="6"/>
        <v>8880</v>
      </c>
      <c r="E26" s="18">
        <f t="shared" si="6"/>
        <v>9543</v>
      </c>
      <c r="F26" s="18">
        <f t="shared" si="6"/>
        <v>9163</v>
      </c>
      <c r="G26" s="18">
        <f t="shared" si="6"/>
        <v>9246</v>
      </c>
      <c r="H26" s="18">
        <f t="shared" si="6"/>
        <v>9768</v>
      </c>
      <c r="I26" s="18">
        <f t="shared" si="6"/>
        <v>9549</v>
      </c>
      <c r="J26" s="18">
        <f t="shared" si="6"/>
        <v>9103</v>
      </c>
      <c r="K26" s="18">
        <f t="shared" si="6"/>
        <v>8992</v>
      </c>
      <c r="L26" s="18">
        <f t="shared" si="6"/>
        <v>8963</v>
      </c>
      <c r="M26" s="18">
        <f t="shared" si="6"/>
        <v>9584</v>
      </c>
      <c r="N26" s="18">
        <f t="shared" si="6"/>
        <v>110741</v>
      </c>
      <c r="O26" s="16"/>
      <c r="P26" s="16"/>
      <c r="Q26" s="16"/>
    </row>
    <row r="27" spans="1:55" x14ac:dyDescent="0.25">
      <c r="A27" s="5"/>
      <c r="B27" s="18">
        <f t="shared" ref="B27:N27" si="7">B6+B13</f>
        <v>9024</v>
      </c>
      <c r="C27" s="18">
        <f t="shared" si="7"/>
        <v>9350</v>
      </c>
      <c r="D27" s="18">
        <f t="shared" si="7"/>
        <v>9011</v>
      </c>
      <c r="E27" s="18">
        <f t="shared" si="7"/>
        <v>9355</v>
      </c>
      <c r="F27" s="18">
        <f t="shared" si="7"/>
        <v>9261</v>
      </c>
      <c r="G27" s="18">
        <f t="shared" si="7"/>
        <v>9309</v>
      </c>
      <c r="H27" s="18">
        <f t="shared" si="7"/>
        <v>9504</v>
      </c>
      <c r="I27" s="18">
        <f t="shared" si="7"/>
        <v>9375</v>
      </c>
      <c r="J27" s="18">
        <f t="shared" si="7"/>
        <v>8945</v>
      </c>
      <c r="K27" s="18">
        <f t="shared" si="7"/>
        <v>8957</v>
      </c>
      <c r="L27" s="18">
        <f t="shared" si="7"/>
        <v>8592</v>
      </c>
      <c r="M27" s="18">
        <f t="shared" si="7"/>
        <v>9490</v>
      </c>
      <c r="N27" s="18">
        <f t="shared" si="7"/>
        <v>110173</v>
      </c>
      <c r="O27" s="16"/>
      <c r="P27" s="16"/>
      <c r="Q27" s="16"/>
    </row>
    <row r="28" spans="1:55" x14ac:dyDescent="0.25">
      <c r="A28" s="5"/>
      <c r="B28" s="18">
        <f t="shared" ref="B28:J28" si="8">B7+B14</f>
        <v>8914</v>
      </c>
      <c r="C28" s="18">
        <f t="shared" si="8"/>
        <v>9385</v>
      </c>
      <c r="D28" s="18">
        <f t="shared" si="8"/>
        <v>8967</v>
      </c>
      <c r="E28" s="18">
        <f t="shared" si="8"/>
        <v>9356</v>
      </c>
      <c r="F28" s="5">
        <f t="shared" si="8"/>
        <v>9450</v>
      </c>
      <c r="G28" s="5">
        <f t="shared" si="8"/>
        <v>9066</v>
      </c>
      <c r="H28" s="5">
        <f t="shared" si="8"/>
        <v>9467</v>
      </c>
      <c r="I28" s="5">
        <f t="shared" si="8"/>
        <v>9130</v>
      </c>
      <c r="J28" s="5">
        <f t="shared" si="8"/>
        <v>8895</v>
      </c>
      <c r="K28" s="5"/>
      <c r="L28" s="5"/>
      <c r="M28" s="5"/>
      <c r="N28" s="5"/>
    </row>
    <row r="29" spans="1:55" x14ac:dyDescent="0.25"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</row>
    <row r="30" spans="1:55" x14ac:dyDescent="0.25"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</row>
    <row r="31" spans="1:55" x14ac:dyDescent="0.25"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</row>
    <row r="32" spans="1:55" x14ac:dyDescent="0.25">
      <c r="B32" t="str">
        <f>K1</f>
        <v>January</v>
      </c>
      <c r="C32" t="str">
        <f>L1</f>
        <v>February</v>
      </c>
      <c r="D32" t="str">
        <f>M1</f>
        <v>March</v>
      </c>
      <c r="E32" t="str">
        <f t="shared" ref="E32:E50" si="9">B1</f>
        <v>April</v>
      </c>
      <c r="F32" t="str">
        <f t="shared" ref="F32:M47" si="10">C1</f>
        <v>May</v>
      </c>
      <c r="G32" t="str">
        <f t="shared" si="10"/>
        <v>June</v>
      </c>
      <c r="H32" t="str">
        <f t="shared" si="10"/>
        <v>July</v>
      </c>
      <c r="I32" t="str">
        <f t="shared" si="10"/>
        <v>August</v>
      </c>
      <c r="J32" t="str">
        <f t="shared" si="10"/>
        <v>September</v>
      </c>
      <c r="K32" t="str">
        <f t="shared" si="10"/>
        <v>October</v>
      </c>
      <c r="L32" t="str">
        <f t="shared" si="10"/>
        <v>November</v>
      </c>
      <c r="M32" t="str">
        <f t="shared" si="10"/>
        <v>December</v>
      </c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</row>
    <row r="33" spans="1:55" x14ac:dyDescent="0.25">
      <c r="A33">
        <v>2012</v>
      </c>
      <c r="D33" s="25"/>
      <c r="E33" s="16">
        <f t="shared" si="9"/>
        <v>4127</v>
      </c>
      <c r="F33" s="26">
        <f t="shared" si="10"/>
        <v>4158</v>
      </c>
      <c r="G33" s="26">
        <f t="shared" si="10"/>
        <v>3924</v>
      </c>
      <c r="H33" s="26">
        <f t="shared" si="10"/>
        <v>4170</v>
      </c>
      <c r="I33" s="26">
        <f t="shared" si="10"/>
        <v>4170</v>
      </c>
      <c r="J33" s="26">
        <f t="shared" si="10"/>
        <v>3982</v>
      </c>
      <c r="K33" s="26">
        <f t="shared" si="10"/>
        <v>4273</v>
      </c>
      <c r="L33" s="26">
        <f t="shared" si="10"/>
        <v>3818</v>
      </c>
      <c r="M33" s="26">
        <f t="shared" si="10"/>
        <v>3751</v>
      </c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</row>
    <row r="34" spans="1:55" x14ac:dyDescent="0.25">
      <c r="A34">
        <v>2013</v>
      </c>
      <c r="B34" s="16">
        <f>K2</f>
        <v>3792</v>
      </c>
      <c r="C34" s="16">
        <f t="shared" ref="C34:D38" si="11">L2</f>
        <v>3548</v>
      </c>
      <c r="D34" s="27">
        <f t="shared" si="11"/>
        <v>3982</v>
      </c>
      <c r="E34" s="16">
        <f t="shared" si="9"/>
        <v>3942</v>
      </c>
      <c r="F34" s="26">
        <f t="shared" si="10"/>
        <v>3999</v>
      </c>
      <c r="G34" s="26">
        <f t="shared" si="10"/>
        <v>3801</v>
      </c>
      <c r="H34" s="26">
        <f t="shared" si="10"/>
        <v>4034</v>
      </c>
      <c r="I34" s="26">
        <f t="shared" si="10"/>
        <v>4018</v>
      </c>
      <c r="J34" s="26">
        <f t="shared" si="10"/>
        <v>3922</v>
      </c>
      <c r="K34" s="26">
        <f t="shared" si="10"/>
        <v>4140</v>
      </c>
      <c r="L34" s="26">
        <f t="shared" si="10"/>
        <v>4125</v>
      </c>
      <c r="M34" s="26">
        <f t="shared" si="10"/>
        <v>3970</v>
      </c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</row>
    <row r="35" spans="1:55" x14ac:dyDescent="0.25">
      <c r="A35">
        <v>2014</v>
      </c>
      <c r="B35" s="16">
        <f>K3</f>
        <v>4099</v>
      </c>
      <c r="C35" s="16">
        <f t="shared" si="11"/>
        <v>3965</v>
      </c>
      <c r="D35" s="27">
        <f t="shared" si="11"/>
        <v>4306</v>
      </c>
      <c r="E35" s="16">
        <f t="shared" si="9"/>
        <v>4190</v>
      </c>
      <c r="F35" s="26">
        <f t="shared" si="10"/>
        <v>4210</v>
      </c>
      <c r="G35" s="26">
        <f t="shared" si="10"/>
        <v>4208</v>
      </c>
      <c r="H35" s="26">
        <f t="shared" si="10"/>
        <v>4447</v>
      </c>
      <c r="I35" s="26">
        <f t="shared" si="10"/>
        <v>4379</v>
      </c>
      <c r="J35" s="26">
        <f t="shared" si="10"/>
        <v>4246</v>
      </c>
      <c r="K35" s="26">
        <f t="shared" si="10"/>
        <v>4661</v>
      </c>
      <c r="L35" s="26">
        <f t="shared" si="10"/>
        <v>4313</v>
      </c>
      <c r="M35" s="26">
        <f t="shared" si="10"/>
        <v>4166</v>
      </c>
      <c r="V35" s="30"/>
      <c r="W35" s="30"/>
      <c r="X35" s="30"/>
      <c r="Y35" s="26"/>
      <c r="Z35" s="26"/>
      <c r="AA35" s="26"/>
      <c r="AB35" s="26"/>
      <c r="AC35" s="26"/>
      <c r="AD35" s="26"/>
      <c r="AE35" s="26"/>
      <c r="AF35" s="26"/>
      <c r="AG35" s="26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</row>
    <row r="36" spans="1:55" x14ac:dyDescent="0.25">
      <c r="A36">
        <v>2015</v>
      </c>
      <c r="B36" s="16">
        <f>K4</f>
        <v>4163</v>
      </c>
      <c r="C36" s="16">
        <f t="shared" si="11"/>
        <v>4038</v>
      </c>
      <c r="D36" s="27">
        <f t="shared" si="11"/>
        <v>4700</v>
      </c>
      <c r="E36" s="16">
        <f t="shared" si="9"/>
        <v>4384</v>
      </c>
      <c r="F36" s="26">
        <f t="shared" si="10"/>
        <v>4564</v>
      </c>
      <c r="G36" s="26">
        <f t="shared" si="10"/>
        <v>4424</v>
      </c>
      <c r="H36" s="26">
        <f t="shared" si="10"/>
        <v>4758</v>
      </c>
      <c r="I36" s="26">
        <f t="shared" si="10"/>
        <v>4573</v>
      </c>
      <c r="J36" s="26">
        <f t="shared" si="10"/>
        <v>4608</v>
      </c>
      <c r="K36" s="26">
        <f t="shared" si="10"/>
        <v>4862</v>
      </c>
      <c r="L36" s="26">
        <f t="shared" si="10"/>
        <v>4761</v>
      </c>
      <c r="M36" s="26">
        <f t="shared" si="10"/>
        <v>4542</v>
      </c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</row>
    <row r="37" spans="1:55" x14ac:dyDescent="0.25">
      <c r="A37">
        <v>2016</v>
      </c>
      <c r="B37" s="16">
        <f>K5</f>
        <v>4482</v>
      </c>
      <c r="C37" s="16">
        <f t="shared" si="11"/>
        <v>4457</v>
      </c>
      <c r="D37" s="27">
        <f t="shared" si="11"/>
        <v>4775</v>
      </c>
      <c r="E37" s="16">
        <f t="shared" si="9"/>
        <v>4497</v>
      </c>
      <c r="F37" s="26">
        <f t="shared" si="10"/>
        <v>4646</v>
      </c>
      <c r="G37" s="26">
        <f t="shared" si="10"/>
        <v>4470</v>
      </c>
      <c r="H37" s="26">
        <f t="shared" si="10"/>
        <v>4637</v>
      </c>
      <c r="I37" s="26">
        <f t="shared" si="10"/>
        <v>4601</v>
      </c>
      <c r="J37" s="26">
        <f t="shared" si="10"/>
        <v>4620</v>
      </c>
      <c r="K37" s="26">
        <f t="shared" si="10"/>
        <v>4724</v>
      </c>
      <c r="L37" s="26">
        <f t="shared" si="10"/>
        <v>4675</v>
      </c>
      <c r="M37" s="26">
        <f t="shared" si="10"/>
        <v>4453</v>
      </c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</row>
    <row r="38" spans="1:55" x14ac:dyDescent="0.25">
      <c r="A38">
        <v>2017</v>
      </c>
      <c r="B38" s="16">
        <f>K6</f>
        <v>4461</v>
      </c>
      <c r="C38" s="16">
        <f t="shared" si="11"/>
        <v>4275</v>
      </c>
      <c r="D38" s="27">
        <f t="shared" si="11"/>
        <v>4725</v>
      </c>
      <c r="E38" s="16">
        <f t="shared" si="9"/>
        <v>4434</v>
      </c>
      <c r="F38" s="26">
        <f t="shared" si="10"/>
        <v>4679</v>
      </c>
      <c r="G38" s="26">
        <f t="shared" si="10"/>
        <v>4455</v>
      </c>
      <c r="H38" s="26">
        <f t="shared" si="10"/>
        <v>4654</v>
      </c>
      <c r="I38" s="26">
        <f t="shared" ref="I38" si="12">F7</f>
        <v>4682</v>
      </c>
      <c r="J38" s="26">
        <f t="shared" ref="J38" si="13">G7</f>
        <v>4510</v>
      </c>
      <c r="K38" s="26">
        <f t="shared" si="10"/>
        <v>4708</v>
      </c>
      <c r="L38" s="26">
        <f t="shared" si="10"/>
        <v>4536</v>
      </c>
      <c r="M38" s="26">
        <f t="shared" si="10"/>
        <v>4418</v>
      </c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</row>
    <row r="39" spans="1:55" x14ac:dyDescent="0.25">
      <c r="D39" s="27"/>
      <c r="E39" s="16" t="str">
        <f t="shared" si="9"/>
        <v>April</v>
      </c>
      <c r="F39" t="str">
        <f t="shared" si="10"/>
        <v>May</v>
      </c>
      <c r="G39" t="str">
        <f t="shared" si="10"/>
        <v>June</v>
      </c>
      <c r="H39" t="str">
        <f t="shared" si="10"/>
        <v>July</v>
      </c>
      <c r="I39" t="str">
        <f t="shared" si="10"/>
        <v>August</v>
      </c>
      <c r="J39" t="str">
        <f t="shared" si="10"/>
        <v>September</v>
      </c>
      <c r="K39" t="str">
        <f t="shared" si="10"/>
        <v>October</v>
      </c>
      <c r="L39" t="str">
        <f t="shared" si="10"/>
        <v>November</v>
      </c>
      <c r="M39" t="str">
        <f t="shared" si="10"/>
        <v>December</v>
      </c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</row>
    <row r="40" spans="1:55" x14ac:dyDescent="0.25">
      <c r="A40">
        <v>2012</v>
      </c>
      <c r="E40" s="16">
        <f t="shared" si="9"/>
        <v>4170</v>
      </c>
      <c r="F40" s="26">
        <f t="shared" si="10"/>
        <v>4170</v>
      </c>
      <c r="G40" s="26">
        <f t="shared" si="10"/>
        <v>4095</v>
      </c>
      <c r="H40" s="26">
        <f t="shared" si="10"/>
        <v>4175</v>
      </c>
      <c r="I40" s="26">
        <f t="shared" si="10"/>
        <v>4298</v>
      </c>
      <c r="J40" s="26">
        <f t="shared" si="10"/>
        <v>4003</v>
      </c>
      <c r="K40" s="26">
        <f t="shared" si="10"/>
        <v>4292</v>
      </c>
      <c r="L40" s="26">
        <f t="shared" si="10"/>
        <v>3838</v>
      </c>
      <c r="M40" s="26">
        <f t="shared" si="10"/>
        <v>3758</v>
      </c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</row>
    <row r="41" spans="1:55" x14ac:dyDescent="0.25">
      <c r="A41">
        <v>2013</v>
      </c>
      <c r="B41" s="16">
        <f>K9</f>
        <v>3815</v>
      </c>
      <c r="C41" s="16">
        <f t="shared" ref="C41:D45" si="14">L9</f>
        <v>3567</v>
      </c>
      <c r="D41" s="16">
        <f t="shared" si="14"/>
        <v>3993</v>
      </c>
      <c r="E41" s="16">
        <f t="shared" si="9"/>
        <v>3939</v>
      </c>
      <c r="F41" s="26">
        <f t="shared" si="10"/>
        <v>4009</v>
      </c>
      <c r="G41" s="26">
        <f t="shared" si="10"/>
        <v>3817</v>
      </c>
      <c r="H41" s="26">
        <f t="shared" si="10"/>
        <v>4049</v>
      </c>
      <c r="I41" s="26">
        <f t="shared" si="10"/>
        <v>4023</v>
      </c>
      <c r="J41" s="26">
        <f t="shared" si="10"/>
        <v>3927</v>
      </c>
      <c r="K41" s="26">
        <f t="shared" si="10"/>
        <v>4145</v>
      </c>
      <c r="L41" s="26">
        <f t="shared" si="10"/>
        <v>4132</v>
      </c>
      <c r="M41" s="26">
        <f t="shared" si="10"/>
        <v>3995</v>
      </c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</row>
    <row r="42" spans="1:55" x14ac:dyDescent="0.25">
      <c r="A42">
        <v>2014</v>
      </c>
      <c r="B42" s="16">
        <f>K10</f>
        <v>4127</v>
      </c>
      <c r="C42" s="16">
        <f t="shared" si="14"/>
        <v>3983</v>
      </c>
      <c r="D42" s="16">
        <f t="shared" si="14"/>
        <v>4321</v>
      </c>
      <c r="E42" s="16">
        <f t="shared" si="9"/>
        <v>4197</v>
      </c>
      <c r="F42" s="26">
        <f t="shared" si="10"/>
        <v>4218</v>
      </c>
      <c r="G42" s="26">
        <f t="shared" si="10"/>
        <v>4222</v>
      </c>
      <c r="H42" s="26">
        <f t="shared" si="10"/>
        <v>4393</v>
      </c>
      <c r="I42" s="26">
        <f t="shared" si="10"/>
        <v>4393</v>
      </c>
      <c r="J42" s="26">
        <f t="shared" si="10"/>
        <v>4276</v>
      </c>
      <c r="K42" s="26">
        <f t="shared" si="10"/>
        <v>4690</v>
      </c>
      <c r="L42" s="26">
        <f t="shared" si="10"/>
        <v>4350</v>
      </c>
      <c r="M42" s="26">
        <f t="shared" si="10"/>
        <v>4190</v>
      </c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</row>
    <row r="43" spans="1:55" x14ac:dyDescent="0.25">
      <c r="A43">
        <v>2015</v>
      </c>
      <c r="B43" s="16">
        <f>K11</f>
        <v>4185</v>
      </c>
      <c r="C43" s="16">
        <f t="shared" si="14"/>
        <v>4061</v>
      </c>
      <c r="D43" s="16">
        <f t="shared" si="14"/>
        <v>4716</v>
      </c>
      <c r="E43" s="16">
        <f t="shared" si="9"/>
        <v>4401</v>
      </c>
      <c r="F43" s="26">
        <f t="shared" si="10"/>
        <v>4601</v>
      </c>
      <c r="G43" s="26">
        <f t="shared" si="10"/>
        <v>4456</v>
      </c>
      <c r="H43" s="26">
        <f t="shared" si="10"/>
        <v>4785</v>
      </c>
      <c r="I43" s="26">
        <f t="shared" si="10"/>
        <v>4590</v>
      </c>
      <c r="J43" s="26">
        <f t="shared" si="10"/>
        <v>4638</v>
      </c>
      <c r="K43" s="26">
        <f t="shared" si="10"/>
        <v>4906</v>
      </c>
      <c r="L43" s="26">
        <f t="shared" si="10"/>
        <v>4788</v>
      </c>
      <c r="M43" s="26">
        <f t="shared" si="10"/>
        <v>4561</v>
      </c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</row>
    <row r="44" spans="1:55" x14ac:dyDescent="0.25">
      <c r="A44">
        <v>2016</v>
      </c>
      <c r="B44" s="16">
        <f>K12</f>
        <v>4510</v>
      </c>
      <c r="C44" s="16">
        <f t="shared" si="14"/>
        <v>4506</v>
      </c>
      <c r="D44" s="16">
        <f t="shared" si="14"/>
        <v>4809</v>
      </c>
      <c r="E44" s="16">
        <f t="shared" si="9"/>
        <v>4527</v>
      </c>
      <c r="F44" s="26">
        <f t="shared" si="10"/>
        <v>4704</v>
      </c>
      <c r="G44" s="26">
        <f t="shared" si="10"/>
        <v>4541</v>
      </c>
      <c r="H44" s="26">
        <f t="shared" si="10"/>
        <v>4718</v>
      </c>
      <c r="I44" s="26">
        <f t="shared" si="10"/>
        <v>4660</v>
      </c>
      <c r="J44" s="26">
        <f t="shared" si="10"/>
        <v>4689</v>
      </c>
      <c r="K44" s="26">
        <f t="shared" si="10"/>
        <v>4780</v>
      </c>
      <c r="L44" s="26">
        <f t="shared" si="10"/>
        <v>4700</v>
      </c>
      <c r="M44" s="26">
        <f t="shared" si="10"/>
        <v>4492</v>
      </c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</row>
    <row r="45" spans="1:55" x14ac:dyDescent="0.25">
      <c r="A45">
        <v>2017</v>
      </c>
      <c r="B45" s="16">
        <f>K13</f>
        <v>4496</v>
      </c>
      <c r="C45" s="16">
        <f t="shared" si="14"/>
        <v>4317</v>
      </c>
      <c r="D45" s="16">
        <f>M13</f>
        <v>4765</v>
      </c>
      <c r="E45" s="16">
        <f t="shared" si="9"/>
        <v>4480</v>
      </c>
      <c r="F45" s="26">
        <f t="shared" si="10"/>
        <v>4706</v>
      </c>
      <c r="G45" s="26">
        <f t="shared" si="10"/>
        <v>4512</v>
      </c>
      <c r="H45" s="26">
        <f t="shared" si="10"/>
        <v>4702</v>
      </c>
      <c r="I45" s="26">
        <f t="shared" ref="I45" si="15">F14</f>
        <v>4768</v>
      </c>
      <c r="J45" s="26">
        <f t="shared" ref="J45" si="16">G14</f>
        <v>4556</v>
      </c>
      <c r="K45" s="26">
        <f t="shared" si="10"/>
        <v>4759</v>
      </c>
      <c r="L45" s="26">
        <f t="shared" si="10"/>
        <v>4594</v>
      </c>
      <c r="M45" s="26">
        <f t="shared" si="10"/>
        <v>4477</v>
      </c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</row>
    <row r="46" spans="1:55" x14ac:dyDescent="0.25">
      <c r="B46" s="16" t="str">
        <f>K15</f>
        <v>January</v>
      </c>
      <c r="C46" s="16" t="str">
        <f>L15</f>
        <v>February</v>
      </c>
      <c r="D46" s="16" t="str">
        <f>M15</f>
        <v>March</v>
      </c>
      <c r="E46" s="16" t="str">
        <f t="shared" si="9"/>
        <v>April</v>
      </c>
      <c r="F46" t="str">
        <f t="shared" si="10"/>
        <v>May</v>
      </c>
      <c r="G46" t="str">
        <f t="shared" si="10"/>
        <v>June</v>
      </c>
      <c r="H46" t="str">
        <f t="shared" si="10"/>
        <v>July</v>
      </c>
      <c r="I46" t="str">
        <f t="shared" si="10"/>
        <v>August</v>
      </c>
      <c r="J46" t="str">
        <f t="shared" si="10"/>
        <v>September</v>
      </c>
      <c r="K46" t="str">
        <f t="shared" si="10"/>
        <v>October</v>
      </c>
      <c r="L46" t="str">
        <f t="shared" si="10"/>
        <v>November</v>
      </c>
      <c r="M46" t="str">
        <f t="shared" si="10"/>
        <v>December</v>
      </c>
      <c r="V46" s="30"/>
      <c r="W46" s="30"/>
      <c r="X46" s="30"/>
      <c r="Y46" s="30"/>
      <c r="Z46" s="30"/>
      <c r="AA46" s="30"/>
      <c r="AB46" s="30"/>
      <c r="AC46" s="30"/>
      <c r="AD46" s="30"/>
      <c r="AE46" s="26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</row>
    <row r="47" spans="1:55" x14ac:dyDescent="0.25">
      <c r="A47">
        <v>2012</v>
      </c>
      <c r="E47" s="16">
        <f t="shared" si="9"/>
        <v>8297</v>
      </c>
      <c r="F47" s="26">
        <f t="shared" si="10"/>
        <v>8328</v>
      </c>
      <c r="G47" s="26">
        <f t="shared" si="10"/>
        <v>8019</v>
      </c>
      <c r="H47" s="26">
        <f t="shared" si="10"/>
        <v>8345</v>
      </c>
      <c r="I47" s="26">
        <f t="shared" si="10"/>
        <v>8468</v>
      </c>
      <c r="J47" s="26">
        <f t="shared" si="10"/>
        <v>7985</v>
      </c>
      <c r="K47" s="26">
        <f t="shared" si="10"/>
        <v>8565</v>
      </c>
      <c r="L47" s="26">
        <f t="shared" si="10"/>
        <v>7656</v>
      </c>
      <c r="M47" s="26">
        <f t="shared" si="10"/>
        <v>7509</v>
      </c>
      <c r="V47" s="30"/>
      <c r="W47" s="30"/>
      <c r="X47" s="30"/>
      <c r="Y47" s="30"/>
      <c r="Z47" s="30"/>
      <c r="AA47" s="30"/>
      <c r="AB47" s="30"/>
      <c r="AC47" s="30"/>
      <c r="AD47" s="30"/>
      <c r="AE47" s="26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</row>
    <row r="48" spans="1:55" x14ac:dyDescent="0.25">
      <c r="A48">
        <v>2013</v>
      </c>
      <c r="B48" s="16">
        <f t="shared" ref="B48:D52" si="17">K16</f>
        <v>7607</v>
      </c>
      <c r="C48" s="16">
        <f t="shared" si="17"/>
        <v>7115</v>
      </c>
      <c r="D48" s="16">
        <f t="shared" si="17"/>
        <v>7975</v>
      </c>
      <c r="E48" s="16">
        <f t="shared" si="9"/>
        <v>7881</v>
      </c>
      <c r="F48" s="26">
        <f t="shared" ref="F48:M50" si="18">C17</f>
        <v>8008</v>
      </c>
      <c r="G48" s="26">
        <f t="shared" si="18"/>
        <v>7618</v>
      </c>
      <c r="H48" s="26">
        <f t="shared" si="18"/>
        <v>8083</v>
      </c>
      <c r="I48" s="26">
        <f t="shared" si="18"/>
        <v>8041</v>
      </c>
      <c r="J48" s="26">
        <f t="shared" si="18"/>
        <v>7849</v>
      </c>
      <c r="K48" s="26">
        <f t="shared" si="18"/>
        <v>8285</v>
      </c>
      <c r="L48" s="26">
        <f t="shared" si="18"/>
        <v>8257</v>
      </c>
      <c r="M48" s="26">
        <f t="shared" si="18"/>
        <v>7965</v>
      </c>
      <c r="V48" s="30"/>
      <c r="W48" s="30"/>
      <c r="X48" s="30"/>
      <c r="Y48" s="30"/>
      <c r="Z48" s="30"/>
      <c r="AA48" s="30"/>
      <c r="AB48" s="30"/>
      <c r="AC48" s="30"/>
      <c r="AD48" s="30"/>
      <c r="AE48" s="26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</row>
    <row r="49" spans="1:55" x14ac:dyDescent="0.25">
      <c r="A49">
        <v>2014</v>
      </c>
      <c r="B49" s="16">
        <f t="shared" si="17"/>
        <v>8226</v>
      </c>
      <c r="C49" s="16">
        <f t="shared" si="17"/>
        <v>7948</v>
      </c>
      <c r="D49" s="16">
        <f t="shared" si="17"/>
        <v>8627</v>
      </c>
      <c r="E49" s="16">
        <f t="shared" si="9"/>
        <v>8387</v>
      </c>
      <c r="F49" s="26">
        <f t="shared" si="18"/>
        <v>8428</v>
      </c>
      <c r="G49" s="26">
        <f t="shared" si="18"/>
        <v>8430</v>
      </c>
      <c r="H49" s="26">
        <f t="shared" si="18"/>
        <v>8840</v>
      </c>
      <c r="I49" s="26">
        <f t="shared" si="18"/>
        <v>8772</v>
      </c>
      <c r="J49" s="26">
        <f t="shared" si="18"/>
        <v>8522</v>
      </c>
      <c r="K49" s="26">
        <f t="shared" si="18"/>
        <v>9351</v>
      </c>
      <c r="L49" s="26">
        <f t="shared" si="18"/>
        <v>8663</v>
      </c>
      <c r="M49" s="26">
        <f t="shared" si="18"/>
        <v>8356</v>
      </c>
      <c r="V49" s="30"/>
      <c r="W49" s="30"/>
      <c r="X49" s="30"/>
      <c r="Y49" s="30"/>
      <c r="Z49" s="30"/>
      <c r="AA49" s="30"/>
      <c r="AB49" s="30"/>
      <c r="AC49" s="30"/>
      <c r="AD49" s="30"/>
      <c r="AE49" s="26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</row>
    <row r="50" spans="1:55" x14ac:dyDescent="0.25">
      <c r="A50">
        <v>2015</v>
      </c>
      <c r="B50" s="16">
        <f t="shared" si="17"/>
        <v>8348</v>
      </c>
      <c r="C50" s="16">
        <f t="shared" si="17"/>
        <v>8099</v>
      </c>
      <c r="D50" s="16">
        <f t="shared" si="17"/>
        <v>9416</v>
      </c>
      <c r="E50" s="16">
        <f t="shared" si="9"/>
        <v>8785</v>
      </c>
      <c r="F50" s="26">
        <f t="shared" si="18"/>
        <v>9165</v>
      </c>
      <c r="G50" s="26">
        <f t="shared" si="18"/>
        <v>8880</v>
      </c>
      <c r="H50" s="26">
        <f t="shared" si="18"/>
        <v>9543</v>
      </c>
      <c r="I50" s="26">
        <f t="shared" si="18"/>
        <v>9163</v>
      </c>
      <c r="J50" s="26">
        <f t="shared" si="18"/>
        <v>9246</v>
      </c>
      <c r="K50" s="26">
        <f t="shared" si="18"/>
        <v>9768</v>
      </c>
      <c r="L50" s="26">
        <f t="shared" si="18"/>
        <v>9549</v>
      </c>
      <c r="M50" s="26">
        <f t="shared" si="18"/>
        <v>9103</v>
      </c>
      <c r="V50" s="30"/>
      <c r="W50" s="30"/>
      <c r="X50" s="30"/>
      <c r="Y50" s="30"/>
      <c r="Z50" s="30"/>
      <c r="AA50" s="30"/>
      <c r="AB50" s="30"/>
      <c r="AC50" s="30"/>
      <c r="AD50" s="30"/>
      <c r="AE50" s="26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</row>
    <row r="51" spans="1:55" x14ac:dyDescent="0.25">
      <c r="A51">
        <v>2016</v>
      </c>
      <c r="B51" s="16">
        <f t="shared" si="17"/>
        <v>8992</v>
      </c>
      <c r="C51" s="16">
        <f t="shared" si="17"/>
        <v>8963</v>
      </c>
      <c r="D51" s="16">
        <f t="shared" si="17"/>
        <v>9584</v>
      </c>
      <c r="E51" s="16">
        <f t="shared" ref="E51:M52" si="19">B20</f>
        <v>9024</v>
      </c>
      <c r="F51" s="26">
        <f t="shared" si="19"/>
        <v>9350</v>
      </c>
      <c r="G51" s="26">
        <f t="shared" si="19"/>
        <v>9011</v>
      </c>
      <c r="H51" s="26">
        <f t="shared" si="19"/>
        <v>9355</v>
      </c>
      <c r="I51" s="26">
        <f t="shared" si="19"/>
        <v>9261</v>
      </c>
      <c r="J51" s="26">
        <f t="shared" si="19"/>
        <v>9309</v>
      </c>
      <c r="K51" s="26">
        <f t="shared" si="19"/>
        <v>9504</v>
      </c>
      <c r="L51" s="26">
        <f t="shared" si="19"/>
        <v>9375</v>
      </c>
      <c r="M51" s="26">
        <f t="shared" si="19"/>
        <v>8945</v>
      </c>
      <c r="V51" s="30"/>
      <c r="W51" s="30"/>
      <c r="X51" s="30"/>
      <c r="Y51" s="30"/>
      <c r="Z51" s="30"/>
      <c r="AA51" s="30"/>
      <c r="AB51" s="30"/>
      <c r="AC51" s="30"/>
      <c r="AD51" s="30"/>
      <c r="AE51" s="26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</row>
    <row r="52" spans="1:55" x14ac:dyDescent="0.25">
      <c r="A52">
        <v>2017</v>
      </c>
      <c r="B52" s="16">
        <f t="shared" si="17"/>
        <v>8957</v>
      </c>
      <c r="C52" s="16">
        <f t="shared" si="17"/>
        <v>8592</v>
      </c>
      <c r="D52" s="16">
        <f t="shared" si="17"/>
        <v>9490</v>
      </c>
      <c r="E52" s="16">
        <f t="shared" si="19"/>
        <v>8914</v>
      </c>
      <c r="F52" s="26">
        <f t="shared" si="19"/>
        <v>9385</v>
      </c>
      <c r="G52" s="26">
        <f t="shared" si="19"/>
        <v>8967</v>
      </c>
      <c r="H52" s="26">
        <f t="shared" si="19"/>
        <v>9356</v>
      </c>
      <c r="I52" s="26">
        <f t="shared" ref="I52" si="20">F21</f>
        <v>9450</v>
      </c>
      <c r="J52" s="26">
        <f t="shared" ref="J52" si="21">G21</f>
        <v>9066</v>
      </c>
      <c r="K52" s="26">
        <f t="shared" ref="K52" si="22">H21</f>
        <v>9467</v>
      </c>
      <c r="L52" s="26">
        <f t="shared" ref="L52" si="23">I21</f>
        <v>9130</v>
      </c>
      <c r="M52" s="26">
        <f t="shared" ref="M52" si="24">J21</f>
        <v>8895</v>
      </c>
      <c r="V52" s="30"/>
      <c r="W52" s="30"/>
      <c r="X52" s="30"/>
      <c r="Y52" s="30"/>
      <c r="Z52" s="30"/>
      <c r="AA52" s="30"/>
      <c r="AB52" s="30"/>
      <c r="AC52" s="30"/>
      <c r="AD52" s="30"/>
      <c r="AE52" s="26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</row>
    <row r="53" spans="1:55" x14ac:dyDescent="0.25">
      <c r="V53" s="30"/>
      <c r="W53" s="30"/>
      <c r="X53" s="30"/>
      <c r="Y53" s="30"/>
      <c r="Z53" s="30"/>
      <c r="AA53" s="30"/>
      <c r="AB53" s="30"/>
      <c r="AC53" s="30"/>
      <c r="AD53" s="30"/>
      <c r="AE53" s="26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</row>
    <row r="54" spans="1:55" x14ac:dyDescent="0.25">
      <c r="V54" s="30"/>
      <c r="W54" s="30"/>
      <c r="X54" s="30"/>
      <c r="Y54" s="30"/>
      <c r="Z54" s="30"/>
      <c r="AA54" s="30"/>
      <c r="AB54" s="30"/>
      <c r="AC54" s="30"/>
      <c r="AD54" s="30"/>
      <c r="AE54" s="26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</row>
    <row r="55" spans="1:55" x14ac:dyDescent="0.25">
      <c r="A55" s="6" t="s">
        <v>44</v>
      </c>
      <c r="B55" s="6"/>
      <c r="C55" s="6">
        <v>0</v>
      </c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>
        <v>6</v>
      </c>
      <c r="J55" s="6">
        <v>7</v>
      </c>
      <c r="K55" s="6">
        <v>8</v>
      </c>
      <c r="L55" s="6">
        <v>9</v>
      </c>
      <c r="M55" s="6">
        <v>10</v>
      </c>
      <c r="N55" s="6">
        <v>11</v>
      </c>
      <c r="O55" s="6">
        <v>12</v>
      </c>
      <c r="P55" s="6">
        <v>13</v>
      </c>
      <c r="V55" s="30"/>
      <c r="W55" s="30"/>
      <c r="X55" s="30"/>
      <c r="Y55" s="30"/>
      <c r="Z55" s="30"/>
      <c r="AA55" s="30"/>
      <c r="AB55" s="30"/>
      <c r="AC55" s="30"/>
      <c r="AD55" s="30"/>
      <c r="AE55" s="26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</row>
    <row r="56" spans="1:55" x14ac:dyDescent="0.25">
      <c r="A56" s="6" t="s">
        <v>45</v>
      </c>
      <c r="B56">
        <f>AVERAGE(B58:B129)</f>
        <v>4330.246376811594</v>
      </c>
      <c r="C56" s="28">
        <f>1/COUNT($B58:$B129)*SUM(C58:C129)</f>
        <v>92464.562486872484</v>
      </c>
      <c r="D56" s="28">
        <f t="shared" ref="D56:P56" si="25">1/COUNT($B58:$B129)*SUM(D58:D129)</f>
        <v>68746.803153033878</v>
      </c>
      <c r="E56" s="28">
        <f t="shared" si="25"/>
        <v>71326.01063288984</v>
      </c>
      <c r="F56" s="28">
        <f t="shared" si="25"/>
        <v>63323.402527784609</v>
      </c>
      <c r="G56" s="28">
        <f t="shared" si="25"/>
        <v>60808.386105099089</v>
      </c>
      <c r="H56" s="28">
        <f t="shared" si="25"/>
        <v>61603.911375335229</v>
      </c>
      <c r="I56" s="28">
        <f t="shared" si="25"/>
        <v>53842.505958740847</v>
      </c>
      <c r="J56" s="28">
        <f t="shared" si="25"/>
        <v>56542.646435866285</v>
      </c>
      <c r="K56" s="28">
        <f t="shared" si="25"/>
        <v>50589.309912361605</v>
      </c>
      <c r="L56" s="28">
        <f t="shared" si="25"/>
        <v>44647.656438636375</v>
      </c>
      <c r="M56" s="28">
        <f t="shared" si="25"/>
        <v>43814.072488120561</v>
      </c>
      <c r="N56" s="28">
        <f t="shared" si="25"/>
        <v>38268.068457789588</v>
      </c>
      <c r="O56" s="28">
        <f t="shared" si="25"/>
        <v>49395.031871272942</v>
      </c>
      <c r="P56" s="28">
        <f t="shared" si="25"/>
        <v>31256.171718278649</v>
      </c>
      <c r="V56" s="30"/>
      <c r="W56" s="30"/>
      <c r="X56" s="30"/>
      <c r="Y56" s="30"/>
      <c r="Z56" s="30"/>
      <c r="AA56" s="30"/>
      <c r="AB56" s="30"/>
      <c r="AC56" s="30"/>
      <c r="AD56" s="30"/>
      <c r="AE56" s="26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</row>
    <row r="57" spans="1:55" x14ac:dyDescent="0.25">
      <c r="A57" s="6" t="s">
        <v>46</v>
      </c>
      <c r="C57" s="29">
        <f t="shared" ref="C57:P57" si="26">C56/$C$56</f>
        <v>1</v>
      </c>
      <c r="D57" s="29">
        <f t="shared" si="26"/>
        <v>0.74349352123732915</v>
      </c>
      <c r="E57" s="29">
        <f t="shared" si="26"/>
        <v>0.7713875317694413</v>
      </c>
      <c r="F57" s="29">
        <f t="shared" si="26"/>
        <v>0.68483969236078801</v>
      </c>
      <c r="G57" s="29">
        <f t="shared" si="26"/>
        <v>0.65763990516617943</v>
      </c>
      <c r="H57" s="29">
        <f t="shared" si="26"/>
        <v>0.66624347445629617</v>
      </c>
      <c r="I57" s="29">
        <f t="shared" si="26"/>
        <v>0.58230423105484386</v>
      </c>
      <c r="J57" s="29">
        <f t="shared" si="26"/>
        <v>0.61150612640268365</v>
      </c>
      <c r="K57" s="29">
        <f t="shared" si="26"/>
        <v>0.54712106510582303</v>
      </c>
      <c r="L57" s="29">
        <f t="shared" si="26"/>
        <v>0.48286235545617984</v>
      </c>
      <c r="M57" s="29">
        <f t="shared" si="26"/>
        <v>0.47384718328539105</v>
      </c>
      <c r="N57" s="29">
        <f t="shared" si="26"/>
        <v>0.4138674042092898</v>
      </c>
      <c r="O57" s="29">
        <f t="shared" si="26"/>
        <v>0.53420500289811812</v>
      </c>
      <c r="P57" s="29">
        <f t="shared" si="26"/>
        <v>0.3380340627547575</v>
      </c>
      <c r="V57" s="30"/>
      <c r="W57" s="30"/>
      <c r="X57" s="30"/>
      <c r="Y57" s="30"/>
      <c r="Z57" s="30"/>
      <c r="AA57" s="30"/>
      <c r="AB57" s="30"/>
      <c r="AC57" s="26"/>
      <c r="AD57" s="26"/>
      <c r="AE57" s="26"/>
      <c r="AF57" s="30"/>
      <c r="AG57" s="30"/>
      <c r="AH57" s="30"/>
      <c r="AI57" s="26"/>
      <c r="AJ57" s="26"/>
      <c r="AK57" s="26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</row>
    <row r="58" spans="1:55" x14ac:dyDescent="0.25">
      <c r="A58" s="6" t="s">
        <v>9</v>
      </c>
      <c r="D58" s="28"/>
      <c r="E58" s="28"/>
      <c r="F58" s="28"/>
      <c r="G58" s="28"/>
      <c r="H58" s="28"/>
      <c r="I58" s="28"/>
      <c r="J58" s="28"/>
      <c r="K58" s="28"/>
      <c r="V58" s="30"/>
      <c r="W58" s="30"/>
      <c r="X58" s="30"/>
      <c r="Y58" s="30"/>
      <c r="Z58" s="30"/>
      <c r="AA58" s="30"/>
      <c r="AB58" s="26"/>
      <c r="AC58" s="26"/>
      <c r="AD58" s="26"/>
      <c r="AE58" s="26"/>
      <c r="AF58" s="30"/>
      <c r="AG58" s="30"/>
      <c r="AH58" s="30"/>
      <c r="AI58" s="26"/>
      <c r="AJ58" s="26"/>
      <c r="AK58" s="26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</row>
    <row r="59" spans="1:55" x14ac:dyDescent="0.25">
      <c r="A59" t="s">
        <v>10</v>
      </c>
      <c r="V59" s="30"/>
      <c r="W59" s="30"/>
      <c r="X59" s="30"/>
      <c r="Y59" s="30"/>
      <c r="Z59" s="30"/>
      <c r="AA59" s="30"/>
      <c r="AB59" s="26"/>
      <c r="AC59" s="26"/>
      <c r="AD59" s="26"/>
      <c r="AE59" s="26"/>
      <c r="AF59" s="30"/>
      <c r="AG59" s="30"/>
      <c r="AH59" s="30"/>
      <c r="AI59" s="26"/>
      <c r="AJ59" s="26"/>
      <c r="AK59" s="26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</row>
    <row r="60" spans="1:55" x14ac:dyDescent="0.25">
      <c r="A60" t="s">
        <v>11</v>
      </c>
      <c r="V60" s="30"/>
      <c r="W60" s="30"/>
      <c r="X60" s="30"/>
      <c r="Y60" s="30"/>
      <c r="Z60" s="30"/>
      <c r="AA60" s="30"/>
      <c r="AB60" s="26"/>
      <c r="AC60" s="26"/>
      <c r="AD60" s="26"/>
      <c r="AE60" s="26"/>
      <c r="AF60" s="30"/>
      <c r="AG60" s="30"/>
      <c r="AH60" s="30"/>
      <c r="AI60" s="26"/>
      <c r="AJ60" s="26"/>
      <c r="AK60" s="26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</row>
    <row r="61" spans="1:55" x14ac:dyDescent="0.25">
      <c r="A61" t="s">
        <v>0</v>
      </c>
      <c r="B61" s="16">
        <v>4127</v>
      </c>
      <c r="C61" s="28">
        <f>($B61-$B$56)*($B61-$B$56)</f>
        <v>41309.089687040461</v>
      </c>
      <c r="V61" s="30"/>
      <c r="W61" s="30"/>
      <c r="X61" s="30"/>
      <c r="Y61" s="30"/>
      <c r="Z61" s="30"/>
      <c r="AA61" s="30"/>
      <c r="AB61" s="26"/>
      <c r="AC61" s="26"/>
      <c r="AD61" s="26"/>
      <c r="AE61" s="26"/>
      <c r="AF61" s="30"/>
      <c r="AG61" s="30"/>
      <c r="AH61" s="30"/>
      <c r="AI61" s="26"/>
      <c r="AJ61" s="26"/>
      <c r="AK61" s="26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</row>
    <row r="62" spans="1:55" x14ac:dyDescent="0.25">
      <c r="A62" t="s">
        <v>1</v>
      </c>
      <c r="B62" s="26">
        <v>4158</v>
      </c>
      <c r="C62" s="28">
        <f t="shared" ref="C62:C125" si="27">($B62-$B$56)*($B62-$B$56)</f>
        <v>29668.814324721632</v>
      </c>
      <c r="D62" s="28">
        <f>($B62-$B$56)*($B61-$B$56)</f>
        <v>35008.452005881045</v>
      </c>
      <c r="E62" s="28"/>
      <c r="F62" s="28"/>
      <c r="G62" s="28"/>
      <c r="H62" s="28"/>
      <c r="I62" s="28"/>
      <c r="J62" s="28"/>
      <c r="K62" s="28"/>
      <c r="V62" s="30"/>
      <c r="W62" s="30"/>
      <c r="X62" s="30"/>
      <c r="Y62" s="30"/>
      <c r="Z62" s="30"/>
      <c r="AA62" s="30"/>
      <c r="AB62" s="26"/>
      <c r="AC62" s="26"/>
      <c r="AD62" s="26"/>
      <c r="AE62" s="26"/>
      <c r="AF62" s="30"/>
      <c r="AG62" s="30"/>
      <c r="AH62" s="30"/>
      <c r="AI62" s="26"/>
      <c r="AJ62" s="26"/>
      <c r="AK62" s="26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</row>
    <row r="63" spans="1:55" x14ac:dyDescent="0.25">
      <c r="A63" t="s">
        <v>2</v>
      </c>
      <c r="B63" s="26">
        <v>3924</v>
      </c>
      <c r="C63" s="28">
        <f t="shared" si="27"/>
        <v>165036.11867254763</v>
      </c>
      <c r="D63" s="28">
        <f t="shared" ref="D63:D127" si="28">($B63-$B$56)*($B62-$B$56)</f>
        <v>69974.466498634632</v>
      </c>
      <c r="E63" s="28">
        <f>($B63-$B$56)*($B61-$B$56)</f>
        <v>82568.104179794042</v>
      </c>
      <c r="F63" s="28"/>
      <c r="G63" s="28"/>
      <c r="H63" s="28"/>
      <c r="I63" s="28"/>
      <c r="J63" s="28"/>
      <c r="K63" s="28"/>
      <c r="V63" s="30"/>
      <c r="W63" s="30"/>
      <c r="X63" s="30"/>
      <c r="Y63" s="30"/>
      <c r="Z63" s="30"/>
      <c r="AA63" s="30"/>
      <c r="AB63" s="30"/>
      <c r="AC63" s="30"/>
      <c r="AD63" s="30"/>
      <c r="AE63" s="26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</row>
    <row r="64" spans="1:55" x14ac:dyDescent="0.25">
      <c r="A64" t="s">
        <v>3</v>
      </c>
      <c r="B64" s="26">
        <v>4170</v>
      </c>
      <c r="C64" s="28">
        <f t="shared" si="27"/>
        <v>25678.901281243376</v>
      </c>
      <c r="D64" s="28">
        <f t="shared" si="28"/>
        <v>65099.509976895504</v>
      </c>
      <c r="E64" s="28">
        <f t="shared" ref="E64:E127" si="29">($B64-$B$56)*($B62-$B$56)</f>
        <v>27601.857802982504</v>
      </c>
      <c r="F64" s="28">
        <f>($B64-$B$56)*($B61-$B$56)</f>
        <v>32569.49548414192</v>
      </c>
      <c r="G64" s="28"/>
      <c r="H64" s="28"/>
      <c r="I64" s="28"/>
      <c r="J64" s="28"/>
      <c r="K64" s="28"/>
      <c r="V64" s="30"/>
      <c r="W64" s="30"/>
      <c r="X64" s="30"/>
      <c r="Y64" s="30"/>
      <c r="Z64" s="30"/>
      <c r="AA64" s="30"/>
      <c r="AB64" s="30"/>
      <c r="AC64" s="30"/>
      <c r="AD64" s="30"/>
      <c r="AE64" s="26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</row>
    <row r="65" spans="1:55" x14ac:dyDescent="0.25">
      <c r="A65" t="s">
        <v>4</v>
      </c>
      <c r="B65" s="26">
        <v>4170</v>
      </c>
      <c r="C65" s="28">
        <f t="shared" si="27"/>
        <v>25678.901281243376</v>
      </c>
      <c r="D65" s="28">
        <f t="shared" si="28"/>
        <v>25678.901281243376</v>
      </c>
      <c r="E65" s="28">
        <f t="shared" si="29"/>
        <v>65099.509976895504</v>
      </c>
      <c r="F65" s="28">
        <f t="shared" ref="F65:F128" si="30">($B65-$B$56)*($B62-$B$56)</f>
        <v>27601.857802982504</v>
      </c>
      <c r="G65" s="28">
        <f>($B65-$B$56)*($B61-$B$56)</f>
        <v>32569.49548414192</v>
      </c>
      <c r="H65" s="28"/>
      <c r="I65" s="28"/>
      <c r="J65" s="28"/>
      <c r="K65" s="28"/>
      <c r="V65" s="30"/>
      <c r="W65" s="30"/>
      <c r="X65" s="30"/>
      <c r="Y65" s="30"/>
      <c r="Z65" s="30"/>
      <c r="AA65" s="30"/>
      <c r="AB65" s="30"/>
      <c r="AC65" s="30"/>
      <c r="AD65" s="30"/>
      <c r="AE65" s="26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</row>
    <row r="66" spans="1:55" x14ac:dyDescent="0.25">
      <c r="A66" t="s">
        <v>5</v>
      </c>
      <c r="B66" s="26">
        <v>3982</v>
      </c>
      <c r="C66" s="28">
        <f t="shared" si="27"/>
        <v>121275.53896240273</v>
      </c>
      <c r="D66" s="28">
        <f t="shared" si="28"/>
        <v>55805.220121823055</v>
      </c>
      <c r="E66" s="28">
        <f t="shared" si="29"/>
        <v>55805.220121823055</v>
      </c>
      <c r="F66" s="28">
        <f t="shared" si="30"/>
        <v>141473.82881747518</v>
      </c>
      <c r="G66" s="28">
        <f t="shared" ref="G66:G129" si="31">($B66-$B$56)*($B62-$B$56)</f>
        <v>59984.176643562183</v>
      </c>
      <c r="H66" s="28">
        <f>($B66-$B$56)*($B61-$B$56)</f>
        <v>70779.814324721592</v>
      </c>
      <c r="I66" s="28"/>
      <c r="J66" s="28"/>
      <c r="K66" s="28"/>
      <c r="V66" s="30"/>
      <c r="W66" s="30"/>
      <c r="X66" s="30"/>
      <c r="Y66" s="30"/>
      <c r="Z66" s="30"/>
      <c r="AA66" s="30"/>
      <c r="AB66" s="30"/>
      <c r="AC66" s="30"/>
      <c r="AD66" s="30"/>
      <c r="AE66" s="26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</row>
    <row r="67" spans="1:55" x14ac:dyDescent="0.25">
      <c r="A67" t="s">
        <v>6</v>
      </c>
      <c r="B67" s="26">
        <v>4273</v>
      </c>
      <c r="C67" s="28">
        <f t="shared" si="27"/>
        <v>3277.1476580550093</v>
      </c>
      <c r="D67" s="28">
        <f t="shared" si="28"/>
        <v>19935.843310228869</v>
      </c>
      <c r="E67" s="28">
        <f t="shared" si="29"/>
        <v>9173.5244696491936</v>
      </c>
      <c r="F67" s="28">
        <f t="shared" si="30"/>
        <v>9173.5244696491936</v>
      </c>
      <c r="G67" s="28">
        <f t="shared" si="31"/>
        <v>23256.133165301322</v>
      </c>
      <c r="H67" s="28">
        <f t="shared" ref="H67:H129" si="32">($B67-$B$56)*($B62-$B$56)</f>
        <v>9860.4809913883219</v>
      </c>
      <c r="I67" s="28">
        <f>($B67-$B$56)*($B61-$B$56)</f>
        <v>11635.118672547736</v>
      </c>
      <c r="J67" s="28"/>
      <c r="K67" s="28"/>
      <c r="V67" s="30"/>
      <c r="W67" s="30"/>
      <c r="X67" s="30"/>
      <c r="Y67" s="30"/>
      <c r="Z67" s="30"/>
      <c r="AA67" s="30"/>
      <c r="AB67" s="30"/>
      <c r="AC67" s="30"/>
      <c r="AD67" s="30"/>
      <c r="AE67" s="26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</row>
    <row r="68" spans="1:55" x14ac:dyDescent="0.25">
      <c r="A68" t="s">
        <v>7</v>
      </c>
      <c r="B68" s="26">
        <v>3818</v>
      </c>
      <c r="C68" s="28">
        <f t="shared" si="27"/>
        <v>262396.35055660555</v>
      </c>
      <c r="D68" s="28">
        <f t="shared" si="28"/>
        <v>29324.249107330288</v>
      </c>
      <c r="E68" s="28">
        <f t="shared" si="29"/>
        <v>178387.94475950414</v>
      </c>
      <c r="F68" s="28">
        <f t="shared" si="30"/>
        <v>82085.625918924474</v>
      </c>
      <c r="G68" s="28">
        <f t="shared" si="31"/>
        <v>82085.625918924474</v>
      </c>
      <c r="H68" s="28">
        <f t="shared" si="32"/>
        <v>208098.23461457659</v>
      </c>
      <c r="I68" s="28">
        <f t="shared" ref="I68:I129" si="33">($B68-$B$56)*($B62-$B$56)</f>
        <v>88232.582440663595</v>
      </c>
      <c r="J68" s="28">
        <f>($B68-$B$56)*($B61-$B$56)</f>
        <v>104112.22012182302</v>
      </c>
      <c r="K68" s="28"/>
      <c r="V68" s="30"/>
      <c r="W68" s="30"/>
      <c r="X68" s="30"/>
      <c r="Y68" s="30"/>
      <c r="Z68" s="30"/>
      <c r="AA68" s="30"/>
      <c r="AB68" s="30"/>
      <c r="AC68" s="30"/>
      <c r="AD68" s="30"/>
      <c r="AE68" s="26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</row>
    <row r="69" spans="1:55" x14ac:dyDescent="0.25">
      <c r="A69" t="s">
        <v>8</v>
      </c>
      <c r="B69" s="26">
        <v>3751</v>
      </c>
      <c r="C69" s="28">
        <f t="shared" si="27"/>
        <v>335526.36504935916</v>
      </c>
      <c r="D69" s="28">
        <f t="shared" si="28"/>
        <v>296716.85780298238</v>
      </c>
      <c r="E69" s="28">
        <f t="shared" si="29"/>
        <v>33159.756353707089</v>
      </c>
      <c r="F69" s="28">
        <f t="shared" si="30"/>
        <v>201720.45200588094</v>
      </c>
      <c r="G69" s="28">
        <f t="shared" si="31"/>
        <v>92822.133165301275</v>
      </c>
      <c r="H69" s="28">
        <f t="shared" si="32"/>
        <v>92822.133165301275</v>
      </c>
      <c r="I69" s="28">
        <f t="shared" si="33"/>
        <v>235316.74186095339</v>
      </c>
      <c r="J69" s="28">
        <f t="shared" ref="J69:J129" si="34">($B69-$B$56)*($B62-$B$56)</f>
        <v>99773.089687040396</v>
      </c>
      <c r="K69" s="28">
        <f>($B69-$B$56)*($B61-$B$56)</f>
        <v>117729.72736819982</v>
      </c>
      <c r="V69" s="30"/>
      <c r="W69" s="30"/>
      <c r="X69" s="30"/>
      <c r="Y69" s="30"/>
      <c r="Z69" s="30"/>
      <c r="AA69" s="30"/>
      <c r="AB69" s="30"/>
      <c r="AC69" s="30"/>
      <c r="AD69" s="30"/>
      <c r="AE69" s="26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</row>
    <row r="70" spans="1:55" x14ac:dyDescent="0.25">
      <c r="A70" s="6" t="s">
        <v>9</v>
      </c>
      <c r="B70" s="16">
        <v>3792</v>
      </c>
      <c r="C70" s="28">
        <f t="shared" si="27"/>
        <v>289709.16215080844</v>
      </c>
      <c r="D70" s="28">
        <f t="shared" si="28"/>
        <v>311777.26360008382</v>
      </c>
      <c r="E70" s="28">
        <f t="shared" si="29"/>
        <v>275714.75635370699</v>
      </c>
      <c r="F70" s="28">
        <f t="shared" si="30"/>
        <v>30812.654904431733</v>
      </c>
      <c r="G70" s="28">
        <f t="shared" si="31"/>
        <v>187442.35055660558</v>
      </c>
      <c r="H70" s="28">
        <f t="shared" si="32"/>
        <v>86252.031716025915</v>
      </c>
      <c r="I70" s="28">
        <f t="shared" si="33"/>
        <v>86252.031716025915</v>
      </c>
      <c r="J70" s="28">
        <f t="shared" si="34"/>
        <v>218660.64041167803</v>
      </c>
      <c r="K70" s="28">
        <f t="shared" ref="K70:K129" si="35">($B70-$B$56)*($B62-$B$56)</f>
        <v>92710.98823776505</v>
      </c>
      <c r="L70" s="28">
        <f>($B70-$B$56)*($B61-$B$56)</f>
        <v>109396.62591892446</v>
      </c>
      <c r="V70" s="30"/>
      <c r="W70" s="30"/>
      <c r="X70" s="30"/>
      <c r="Y70" s="30"/>
      <c r="Z70" s="26"/>
      <c r="AA70" s="30"/>
      <c r="AB70" s="30"/>
      <c r="AC70" s="30"/>
      <c r="AD70" s="30"/>
      <c r="AE70" s="26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</row>
    <row r="71" spans="1:55" x14ac:dyDescent="0.25">
      <c r="A71" t="s">
        <v>10</v>
      </c>
      <c r="B71" s="16">
        <v>3548</v>
      </c>
      <c r="C71" s="28">
        <f t="shared" si="27"/>
        <v>611909.39403486636</v>
      </c>
      <c r="D71" s="28">
        <f t="shared" si="28"/>
        <v>421041.27809283737</v>
      </c>
      <c r="E71" s="28">
        <f t="shared" si="29"/>
        <v>453113.37954211276</v>
      </c>
      <c r="F71" s="28">
        <f t="shared" si="30"/>
        <v>400702.87229573593</v>
      </c>
      <c r="G71" s="28">
        <f t="shared" si="31"/>
        <v>44780.770846460669</v>
      </c>
      <c r="H71" s="28">
        <f t="shared" si="32"/>
        <v>272414.46649863455</v>
      </c>
      <c r="I71" s="28">
        <f t="shared" si="33"/>
        <v>125352.14765805486</v>
      </c>
      <c r="J71" s="28">
        <f t="shared" si="34"/>
        <v>125352.14765805486</v>
      </c>
      <c r="K71" s="28">
        <f t="shared" si="35"/>
        <v>317784.75635370699</v>
      </c>
      <c r="L71" s="28">
        <f t="shared" ref="L71:L129" si="36">($B71-$B$56)*($B62-$B$56)</f>
        <v>134739.104179794</v>
      </c>
      <c r="M71" s="28">
        <f>($B71-$B$56)*($B61-$B$56)</f>
        <v>158988.74186095339</v>
      </c>
      <c r="N71" s="28"/>
      <c r="V71" s="30"/>
      <c r="W71" s="30"/>
      <c r="X71" s="30"/>
      <c r="Y71" s="30"/>
      <c r="Z71" s="26"/>
      <c r="AA71" s="30"/>
      <c r="AB71" s="30"/>
      <c r="AC71" s="30"/>
      <c r="AD71" s="30"/>
      <c r="AE71" s="26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</row>
    <row r="72" spans="1:55" x14ac:dyDescent="0.25">
      <c r="A72" t="s">
        <v>11</v>
      </c>
      <c r="B72" s="27">
        <v>3982</v>
      </c>
      <c r="C72" s="28">
        <f t="shared" si="27"/>
        <v>121275.53896240273</v>
      </c>
      <c r="D72" s="28">
        <f t="shared" si="28"/>
        <v>272414.46649863455</v>
      </c>
      <c r="E72" s="28">
        <f t="shared" si="29"/>
        <v>187442.35055660558</v>
      </c>
      <c r="F72" s="28">
        <f t="shared" si="30"/>
        <v>201720.45200588094</v>
      </c>
      <c r="G72" s="28">
        <f t="shared" si="31"/>
        <v>178387.94475950414</v>
      </c>
      <c r="H72" s="28">
        <f t="shared" si="32"/>
        <v>19935.843310228869</v>
      </c>
      <c r="I72" s="28">
        <f t="shared" si="33"/>
        <v>121275.53896240273</v>
      </c>
      <c r="J72" s="28">
        <f t="shared" si="34"/>
        <v>55805.220121823055</v>
      </c>
      <c r="K72" s="28">
        <f t="shared" si="35"/>
        <v>55805.220121823055</v>
      </c>
      <c r="L72" s="28">
        <f t="shared" si="36"/>
        <v>141473.82881747518</v>
      </c>
      <c r="M72" s="28">
        <f t="shared" ref="M72:M129" si="37">($B72-$B$56)*($B62-$B$56)</f>
        <v>59984.176643562183</v>
      </c>
      <c r="N72" s="28">
        <f>($B72-$B$56)*($B61-$B$56)</f>
        <v>70779.814324721592</v>
      </c>
      <c r="V72" s="30"/>
      <c r="W72" s="30"/>
      <c r="X72" s="30"/>
      <c r="Y72" s="30"/>
      <c r="Z72" s="26"/>
      <c r="AA72" s="30"/>
      <c r="AB72" s="30"/>
      <c r="AC72" s="30"/>
      <c r="AD72" s="30"/>
      <c r="AE72" s="26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</row>
    <row r="73" spans="1:55" x14ac:dyDescent="0.25">
      <c r="A73" t="s">
        <v>0</v>
      </c>
      <c r="B73" s="16">
        <v>3942</v>
      </c>
      <c r="C73" s="28">
        <f t="shared" si="27"/>
        <v>150735.24910733025</v>
      </c>
      <c r="D73" s="28">
        <f t="shared" si="28"/>
        <v>135205.39403486648</v>
      </c>
      <c r="E73" s="28">
        <f t="shared" si="29"/>
        <v>303704.32157109829</v>
      </c>
      <c r="F73" s="28">
        <f t="shared" si="30"/>
        <v>208972.20562906936</v>
      </c>
      <c r="G73" s="28">
        <f t="shared" si="31"/>
        <v>224890.30707834472</v>
      </c>
      <c r="H73" s="28">
        <f t="shared" si="32"/>
        <v>198877.79983196792</v>
      </c>
      <c r="I73" s="28">
        <f t="shared" si="33"/>
        <v>22225.69838269263</v>
      </c>
      <c r="J73" s="28">
        <f t="shared" si="34"/>
        <v>135205.39403486648</v>
      </c>
      <c r="K73" s="28">
        <f t="shared" si="35"/>
        <v>62215.075194286816</v>
      </c>
      <c r="L73" s="28">
        <f t="shared" si="36"/>
        <v>62215.075194286816</v>
      </c>
      <c r="M73" s="28">
        <f t="shared" si="37"/>
        <v>157723.68388993895</v>
      </c>
      <c r="N73" s="28">
        <f t="shared" ref="N73:N129" si="38">($B73-$B$56)*($B62-$B$56)</f>
        <v>66874.031716025944</v>
      </c>
      <c r="O73" s="28">
        <f>($B73-$B$56)*($B61-$B$56)</f>
        <v>78909.669397185353</v>
      </c>
      <c r="V73" s="30"/>
      <c r="W73" s="30"/>
      <c r="X73" s="30"/>
      <c r="Y73" s="30"/>
      <c r="Z73" s="26"/>
      <c r="AA73" s="30"/>
      <c r="AB73" s="30"/>
      <c r="AC73" s="30"/>
      <c r="AD73" s="30"/>
      <c r="AE73" s="26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</row>
    <row r="74" spans="1:55" x14ac:dyDescent="0.25">
      <c r="A74" t="s">
        <v>1</v>
      </c>
      <c r="B74" s="26">
        <v>3999</v>
      </c>
      <c r="C74" s="28">
        <f t="shared" si="27"/>
        <v>109724.16215080854</v>
      </c>
      <c r="D74" s="28">
        <f t="shared" si="28"/>
        <v>128605.20562906939</v>
      </c>
      <c r="E74" s="28">
        <f t="shared" si="29"/>
        <v>115355.35055660563</v>
      </c>
      <c r="F74" s="28">
        <f t="shared" si="30"/>
        <v>259116.27809283743</v>
      </c>
      <c r="G74" s="28">
        <f t="shared" si="31"/>
        <v>178292.16215080849</v>
      </c>
      <c r="H74" s="28">
        <f t="shared" si="32"/>
        <v>191873.26360008385</v>
      </c>
      <c r="I74" s="28">
        <f t="shared" si="33"/>
        <v>169679.75635370705</v>
      </c>
      <c r="J74" s="28">
        <f t="shared" si="34"/>
        <v>18962.654904431769</v>
      </c>
      <c r="K74" s="28">
        <f t="shared" si="35"/>
        <v>115355.35055660563</v>
      </c>
      <c r="L74" s="28">
        <f t="shared" si="36"/>
        <v>53081.031716025951</v>
      </c>
      <c r="M74" s="28">
        <f t="shared" si="37"/>
        <v>53081.031716025951</v>
      </c>
      <c r="N74" s="28">
        <f t="shared" si="38"/>
        <v>134567.64041167809</v>
      </c>
      <c r="O74" s="28">
        <f t="shared" ref="O74:O129" si="39">($B74-$B$56)*($B62-$B$56)</f>
        <v>57055.988237765079</v>
      </c>
      <c r="P74" s="28">
        <f>($B74-$B$56)*($B61-$B$56)</f>
        <v>67324.625918924503</v>
      </c>
      <c r="V74" s="30"/>
      <c r="W74" s="30"/>
      <c r="X74" s="30"/>
      <c r="Y74" s="30"/>
      <c r="Z74" s="26"/>
      <c r="AA74" s="30"/>
      <c r="AB74" s="30"/>
      <c r="AC74" s="30"/>
      <c r="AD74" s="30"/>
      <c r="AE74" s="26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</row>
    <row r="75" spans="1:55" x14ac:dyDescent="0.25">
      <c r="A75" t="s">
        <v>2</v>
      </c>
      <c r="B75" s="26">
        <v>3801</v>
      </c>
      <c r="C75" s="28">
        <f t="shared" si="27"/>
        <v>280101.72736819979</v>
      </c>
      <c r="D75" s="28">
        <f t="shared" si="28"/>
        <v>175310.94475950414</v>
      </c>
      <c r="E75" s="28">
        <f t="shared" si="29"/>
        <v>205477.98823776501</v>
      </c>
      <c r="F75" s="28">
        <f t="shared" si="30"/>
        <v>184308.13316530123</v>
      </c>
      <c r="G75" s="28">
        <f t="shared" si="31"/>
        <v>414001.06070153305</v>
      </c>
      <c r="H75" s="28">
        <f t="shared" si="32"/>
        <v>284864.94475950411</v>
      </c>
      <c r="I75" s="28">
        <f t="shared" si="33"/>
        <v>306564.04620877944</v>
      </c>
      <c r="J75" s="28">
        <f t="shared" si="34"/>
        <v>271104.53896240267</v>
      </c>
      <c r="K75" s="28">
        <f t="shared" si="35"/>
        <v>30297.437513127385</v>
      </c>
      <c r="L75" s="28">
        <f t="shared" si="36"/>
        <v>184308.13316530123</v>
      </c>
      <c r="M75" s="28">
        <f t="shared" si="37"/>
        <v>84809.814324721563</v>
      </c>
      <c r="N75" s="28">
        <f t="shared" si="38"/>
        <v>84809.814324721563</v>
      </c>
      <c r="O75" s="28">
        <f t="shared" si="39"/>
        <v>215004.42302037371</v>
      </c>
      <c r="P75" s="28">
        <f t="shared" ref="P75:P129" si="40">($B75-$B$56)*($B62-$B$56)</f>
        <v>91160.770846460699</v>
      </c>
      <c r="V75" s="30"/>
      <c r="W75" s="30"/>
      <c r="X75" s="30"/>
      <c r="Y75" s="30"/>
      <c r="Z75" s="30"/>
      <c r="AA75" s="30"/>
      <c r="AB75" s="30"/>
      <c r="AC75" s="30"/>
      <c r="AD75" s="30"/>
      <c r="AE75" s="26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</row>
    <row r="76" spans="1:55" x14ac:dyDescent="0.25">
      <c r="A76" t="s">
        <v>3</v>
      </c>
      <c r="B76" s="26">
        <v>4034</v>
      </c>
      <c r="C76" s="28">
        <f t="shared" si="27"/>
        <v>87761.915773996952</v>
      </c>
      <c r="D76" s="28">
        <f t="shared" si="28"/>
        <v>156787.32157109835</v>
      </c>
      <c r="E76" s="28">
        <f t="shared" si="29"/>
        <v>98130.538962402745</v>
      </c>
      <c r="F76" s="28">
        <f t="shared" si="30"/>
        <v>115016.58244066359</v>
      </c>
      <c r="G76" s="28">
        <f t="shared" si="31"/>
        <v>103166.72736819983</v>
      </c>
      <c r="H76" s="28">
        <f t="shared" si="32"/>
        <v>231737.65490443163</v>
      </c>
      <c r="I76" s="28">
        <f t="shared" si="33"/>
        <v>159453.5389624027</v>
      </c>
      <c r="J76" s="28">
        <f t="shared" si="34"/>
        <v>171599.64041167806</v>
      </c>
      <c r="K76" s="28">
        <f t="shared" si="35"/>
        <v>151751.13316530126</v>
      </c>
      <c r="L76" s="28">
        <f t="shared" si="36"/>
        <v>16959.03171602598</v>
      </c>
      <c r="M76" s="28">
        <f t="shared" si="37"/>
        <v>103166.72736819983</v>
      </c>
      <c r="N76" s="28">
        <f t="shared" si="38"/>
        <v>47472.408527620166</v>
      </c>
      <c r="O76" s="28">
        <f t="shared" si="39"/>
        <v>47472.408527620166</v>
      </c>
      <c r="P76" s="28">
        <f t="shared" si="40"/>
        <v>120349.0172232723</v>
      </c>
      <c r="V76" s="30"/>
      <c r="W76" s="30"/>
      <c r="X76" s="30"/>
      <c r="Y76" s="30"/>
      <c r="Z76" s="30"/>
      <c r="AA76" s="30"/>
      <c r="AB76" s="30"/>
      <c r="AC76" s="30"/>
      <c r="AD76" s="30"/>
      <c r="AE76" s="26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</row>
    <row r="77" spans="1:55" x14ac:dyDescent="0.25">
      <c r="A77" t="s">
        <v>4</v>
      </c>
      <c r="B77" s="26">
        <v>4018</v>
      </c>
      <c r="C77" s="28">
        <f t="shared" si="27"/>
        <v>97497.799831967961</v>
      </c>
      <c r="D77" s="28">
        <f t="shared" si="28"/>
        <v>92501.857802982457</v>
      </c>
      <c r="E77" s="28">
        <f t="shared" si="29"/>
        <v>165255.26360008385</v>
      </c>
      <c r="F77" s="28">
        <f t="shared" si="30"/>
        <v>103430.48099138825</v>
      </c>
      <c r="G77" s="28">
        <f t="shared" si="31"/>
        <v>121228.5244696491</v>
      </c>
      <c r="H77" s="28">
        <f t="shared" si="32"/>
        <v>108738.66939718534</v>
      </c>
      <c r="I77" s="28">
        <f t="shared" si="33"/>
        <v>244253.59693341714</v>
      </c>
      <c r="J77" s="28">
        <f t="shared" si="34"/>
        <v>168065.48099138821</v>
      </c>
      <c r="K77" s="28">
        <f t="shared" si="35"/>
        <v>180867.58244066357</v>
      </c>
      <c r="L77" s="28">
        <f t="shared" si="36"/>
        <v>159947.07519428676</v>
      </c>
      <c r="M77" s="28">
        <f t="shared" si="37"/>
        <v>17874.973745011484</v>
      </c>
      <c r="N77" s="28">
        <f t="shared" si="38"/>
        <v>108738.66939718534</v>
      </c>
      <c r="O77" s="28">
        <f t="shared" si="39"/>
        <v>50036.35055660567</v>
      </c>
      <c r="P77" s="28">
        <f t="shared" si="40"/>
        <v>50036.35055660567</v>
      </c>
      <c r="V77" s="30"/>
      <c r="W77" s="30"/>
      <c r="X77" s="30"/>
      <c r="Y77" s="30"/>
      <c r="Z77" s="30"/>
      <c r="AA77" s="30"/>
      <c r="AB77" s="30"/>
      <c r="AC77" s="30"/>
      <c r="AD77" s="30"/>
      <c r="AE77" s="26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</row>
    <row r="78" spans="1:55" x14ac:dyDescent="0.25">
      <c r="A78" t="s">
        <v>5</v>
      </c>
      <c r="B78" s="26">
        <v>3922</v>
      </c>
      <c r="C78" s="28">
        <f t="shared" si="27"/>
        <v>166665.104179794</v>
      </c>
      <c r="D78" s="28">
        <f t="shared" si="28"/>
        <v>127473.45200588099</v>
      </c>
      <c r="E78" s="28">
        <f t="shared" si="29"/>
        <v>120941.50997689548</v>
      </c>
      <c r="F78" s="28">
        <f t="shared" si="30"/>
        <v>216062.91577399688</v>
      </c>
      <c r="G78" s="28">
        <f t="shared" si="31"/>
        <v>135230.13316530126</v>
      </c>
      <c r="H78" s="28">
        <f t="shared" si="32"/>
        <v>158500.17664356212</v>
      </c>
      <c r="I78" s="28">
        <f t="shared" si="33"/>
        <v>142170.32157109838</v>
      </c>
      <c r="J78" s="28">
        <f t="shared" si="34"/>
        <v>319349.24910733016</v>
      </c>
      <c r="K78" s="28">
        <f t="shared" si="35"/>
        <v>219737.13316530123</v>
      </c>
      <c r="L78" s="28">
        <f t="shared" si="36"/>
        <v>236475.23461457659</v>
      </c>
      <c r="M78" s="28">
        <f t="shared" si="37"/>
        <v>209122.72736819979</v>
      </c>
      <c r="N78" s="28">
        <f t="shared" si="38"/>
        <v>23370.62591892451</v>
      </c>
      <c r="O78" s="28">
        <f t="shared" si="39"/>
        <v>142170.32157109838</v>
      </c>
      <c r="P78" s="28">
        <f t="shared" si="40"/>
        <v>65420.002730518696</v>
      </c>
      <c r="V78" s="30"/>
      <c r="W78" s="30"/>
      <c r="X78" s="30"/>
      <c r="Y78" s="30"/>
      <c r="Z78" s="30"/>
      <c r="AA78" s="30"/>
      <c r="AB78" s="30"/>
      <c r="AC78" s="30"/>
      <c r="AD78" s="26"/>
      <c r="AE78" s="26"/>
      <c r="AF78" s="30"/>
      <c r="AG78" s="30"/>
      <c r="AH78" s="30"/>
      <c r="AI78" s="26"/>
      <c r="AJ78" s="26"/>
      <c r="AK78" s="26"/>
      <c r="AL78" s="26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</row>
    <row r="79" spans="1:55" x14ac:dyDescent="0.25">
      <c r="A79" t="s">
        <v>6</v>
      </c>
      <c r="B79" s="26">
        <v>4140</v>
      </c>
      <c r="C79" s="28">
        <f t="shared" si="27"/>
        <v>36193.68388993902</v>
      </c>
      <c r="D79" s="28">
        <f t="shared" si="28"/>
        <v>77667.39403486652</v>
      </c>
      <c r="E79" s="28">
        <f t="shared" si="29"/>
        <v>59403.741860953487</v>
      </c>
      <c r="F79" s="28">
        <f t="shared" si="30"/>
        <v>56359.799831967983</v>
      </c>
      <c r="G79" s="28">
        <f t="shared" si="31"/>
        <v>100687.20562906939</v>
      </c>
      <c r="H79" s="28">
        <f t="shared" si="32"/>
        <v>63018.423020373775</v>
      </c>
      <c r="I79" s="28">
        <f t="shared" si="33"/>
        <v>73862.466498634632</v>
      </c>
      <c r="J79" s="28">
        <f t="shared" si="34"/>
        <v>66252.611426170872</v>
      </c>
      <c r="K79" s="28">
        <f t="shared" si="35"/>
        <v>148819.53896240267</v>
      </c>
      <c r="L79" s="28">
        <f t="shared" si="36"/>
        <v>102399.42302037374</v>
      </c>
      <c r="M79" s="28">
        <f t="shared" si="37"/>
        <v>110199.52446964908</v>
      </c>
      <c r="N79" s="28">
        <f t="shared" si="38"/>
        <v>97453.017223272298</v>
      </c>
      <c r="O79" s="28">
        <f t="shared" si="39"/>
        <v>10890.915773997014</v>
      </c>
      <c r="P79" s="28">
        <f t="shared" si="40"/>
        <v>66252.611426170872</v>
      </c>
      <c r="V79" s="30"/>
      <c r="W79" s="30"/>
      <c r="X79" s="26"/>
      <c r="Y79" s="30"/>
      <c r="Z79" s="26"/>
      <c r="AA79" s="26"/>
      <c r="AB79" s="26"/>
      <c r="AC79" s="26"/>
      <c r="AD79" s="26"/>
      <c r="AE79" s="26"/>
      <c r="AF79" s="30"/>
      <c r="AG79" s="30"/>
      <c r="AH79" s="26"/>
      <c r="AI79" s="26"/>
      <c r="AJ79" s="26"/>
      <c r="AK79" s="26"/>
      <c r="AL79" s="26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</row>
    <row r="80" spans="1:55" x14ac:dyDescent="0.25">
      <c r="A80" t="s">
        <v>7</v>
      </c>
      <c r="B80" s="26">
        <v>4125</v>
      </c>
      <c r="C80" s="28">
        <f t="shared" si="27"/>
        <v>42126.075194286837</v>
      </c>
      <c r="D80" s="28">
        <f t="shared" si="28"/>
        <v>39047.379542112925</v>
      </c>
      <c r="E80" s="28">
        <f t="shared" si="29"/>
        <v>83791.089687040425</v>
      </c>
      <c r="F80" s="28">
        <f t="shared" si="30"/>
        <v>64087.437513127399</v>
      </c>
      <c r="G80" s="28">
        <f t="shared" si="31"/>
        <v>60803.495484141895</v>
      </c>
      <c r="H80" s="28">
        <f t="shared" si="32"/>
        <v>108625.90128124331</v>
      </c>
      <c r="I80" s="28">
        <f t="shared" si="33"/>
        <v>67987.118672547687</v>
      </c>
      <c r="J80" s="28">
        <f t="shared" si="34"/>
        <v>79686.162150808537</v>
      </c>
      <c r="K80" s="28">
        <f t="shared" si="35"/>
        <v>71476.307078344777</v>
      </c>
      <c r="L80" s="28">
        <f t="shared" si="36"/>
        <v>160553.23461457659</v>
      </c>
      <c r="M80" s="28">
        <f t="shared" si="37"/>
        <v>110473.11867254764</v>
      </c>
      <c r="N80" s="28">
        <f t="shared" si="38"/>
        <v>118888.220121823</v>
      </c>
      <c r="O80" s="28">
        <f t="shared" si="39"/>
        <v>105136.7128754462</v>
      </c>
      <c r="P80" s="28">
        <f t="shared" si="40"/>
        <v>11749.611426170924</v>
      </c>
      <c r="V80" s="30"/>
      <c r="W80" s="30"/>
      <c r="X80" s="26"/>
      <c r="Y80" s="30"/>
      <c r="Z80" s="26"/>
      <c r="AA80" s="26"/>
      <c r="AB80" s="26"/>
      <c r="AC80" s="26"/>
      <c r="AD80" s="26"/>
      <c r="AE80" s="26"/>
      <c r="AF80" s="30"/>
      <c r="AG80" s="30"/>
      <c r="AH80" s="26"/>
      <c r="AI80" s="26"/>
      <c r="AJ80" s="26"/>
      <c r="AK80" s="26"/>
      <c r="AL80" s="26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</row>
    <row r="81" spans="1:55" x14ac:dyDescent="0.25">
      <c r="A81" t="s">
        <v>8</v>
      </c>
      <c r="B81" s="26">
        <v>3970</v>
      </c>
      <c r="C81" s="28">
        <f t="shared" si="27"/>
        <v>129777.45200588099</v>
      </c>
      <c r="D81" s="28">
        <f t="shared" si="28"/>
        <v>73939.263600083912</v>
      </c>
      <c r="E81" s="28">
        <f t="shared" si="29"/>
        <v>68535.567947910007</v>
      </c>
      <c r="F81" s="28">
        <f t="shared" si="30"/>
        <v>147069.27809283749</v>
      </c>
      <c r="G81" s="28">
        <f t="shared" si="31"/>
        <v>112485.62591892447</v>
      </c>
      <c r="H81" s="28">
        <f t="shared" si="32"/>
        <v>106721.68388993897</v>
      </c>
      <c r="I81" s="28">
        <f t="shared" si="33"/>
        <v>190659.08968704037</v>
      </c>
      <c r="J81" s="28">
        <f t="shared" si="34"/>
        <v>119330.30707834476</v>
      </c>
      <c r="K81" s="28">
        <f t="shared" si="35"/>
        <v>139864.35055660561</v>
      </c>
      <c r="L81" s="28">
        <f t="shared" si="36"/>
        <v>125454.49548414185</v>
      </c>
      <c r="M81" s="28">
        <f t="shared" si="37"/>
        <v>281801.42302037368</v>
      </c>
      <c r="N81" s="28">
        <f t="shared" si="38"/>
        <v>193901.30707834472</v>
      </c>
      <c r="O81" s="28">
        <f t="shared" si="39"/>
        <v>208671.40852762008</v>
      </c>
      <c r="P81" s="28">
        <f t="shared" si="40"/>
        <v>184534.90128124328</v>
      </c>
      <c r="V81" s="30"/>
      <c r="W81" s="30"/>
      <c r="X81" s="26"/>
      <c r="Y81" s="30"/>
      <c r="Z81" s="26"/>
      <c r="AA81" s="26"/>
      <c r="AB81" s="26"/>
      <c r="AC81" s="26"/>
      <c r="AD81" s="26"/>
      <c r="AE81" s="26"/>
      <c r="AF81" s="30"/>
      <c r="AG81" s="30"/>
      <c r="AH81" s="26"/>
      <c r="AI81" s="26"/>
      <c r="AJ81" s="26"/>
      <c r="AK81" s="26"/>
      <c r="AL81" s="26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</row>
    <row r="82" spans="1:55" x14ac:dyDescent="0.25">
      <c r="A82" s="6" t="s">
        <v>9</v>
      </c>
      <c r="B82" s="16">
        <v>4099</v>
      </c>
      <c r="C82" s="28">
        <f t="shared" si="27"/>
        <v>53474.886788489726</v>
      </c>
      <c r="D82" s="28">
        <f t="shared" si="28"/>
        <v>83305.669397185353</v>
      </c>
      <c r="E82" s="28">
        <f t="shared" si="29"/>
        <v>47462.480991388285</v>
      </c>
      <c r="F82" s="28">
        <f t="shared" si="30"/>
        <v>43993.785339214373</v>
      </c>
      <c r="G82" s="28">
        <f t="shared" si="31"/>
        <v>94405.495484141866</v>
      </c>
      <c r="H82" s="28">
        <f t="shared" si="32"/>
        <v>72205.84331022884</v>
      </c>
      <c r="I82" s="28">
        <f t="shared" si="33"/>
        <v>68505.901281243336</v>
      </c>
      <c r="J82" s="28">
        <f t="shared" si="34"/>
        <v>122386.30707834475</v>
      </c>
      <c r="K82" s="28">
        <f t="shared" si="35"/>
        <v>76599.524469649128</v>
      </c>
      <c r="L82" s="28">
        <f t="shared" si="36"/>
        <v>89780.567947909993</v>
      </c>
      <c r="M82" s="28">
        <f t="shared" si="37"/>
        <v>80530.712875446232</v>
      </c>
      <c r="N82" s="28">
        <f t="shared" si="38"/>
        <v>180891.64041167803</v>
      </c>
      <c r="O82" s="28">
        <f t="shared" si="39"/>
        <v>124467.52446964908</v>
      </c>
      <c r="P82" s="28">
        <f t="shared" si="40"/>
        <v>133948.62591892446</v>
      </c>
      <c r="V82" s="30"/>
      <c r="W82" s="30"/>
      <c r="X82" s="26"/>
      <c r="Y82" s="30"/>
      <c r="Z82" s="26"/>
      <c r="AA82" s="26"/>
      <c r="AB82" s="26"/>
      <c r="AC82" s="26"/>
      <c r="AD82" s="26"/>
      <c r="AE82" s="26"/>
      <c r="AF82" s="30"/>
      <c r="AG82" s="30"/>
      <c r="AH82" s="26"/>
      <c r="AI82" s="26"/>
      <c r="AJ82" s="26"/>
      <c r="AK82" s="26"/>
      <c r="AL82" s="26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</row>
    <row r="83" spans="1:55" x14ac:dyDescent="0.25">
      <c r="A83" t="s">
        <v>10</v>
      </c>
      <c r="B83" s="16">
        <v>3965</v>
      </c>
      <c r="C83" s="28">
        <f t="shared" si="27"/>
        <v>133404.91577399694</v>
      </c>
      <c r="D83" s="28">
        <f t="shared" si="28"/>
        <v>84461.901281243321</v>
      </c>
      <c r="E83" s="28">
        <f t="shared" si="29"/>
        <v>131578.68388993895</v>
      </c>
      <c r="F83" s="28">
        <f t="shared" si="30"/>
        <v>74965.49548414188</v>
      </c>
      <c r="G83" s="28">
        <f t="shared" si="31"/>
        <v>69486.799831967975</v>
      </c>
      <c r="H83" s="28">
        <f t="shared" si="32"/>
        <v>149110.50997689547</v>
      </c>
      <c r="I83" s="28">
        <f t="shared" si="33"/>
        <v>114046.85780298244</v>
      </c>
      <c r="J83" s="28">
        <f t="shared" si="34"/>
        <v>108202.91577399694</v>
      </c>
      <c r="K83" s="28">
        <f t="shared" si="35"/>
        <v>193305.32157109835</v>
      </c>
      <c r="L83" s="28">
        <f t="shared" si="36"/>
        <v>120986.53896240273</v>
      </c>
      <c r="M83" s="28">
        <f t="shared" si="37"/>
        <v>141805.58244066359</v>
      </c>
      <c r="N83" s="28">
        <f t="shared" si="38"/>
        <v>127195.72736819982</v>
      </c>
      <c r="O83" s="28">
        <f t="shared" si="39"/>
        <v>285712.65490443161</v>
      </c>
      <c r="P83" s="28">
        <f t="shared" si="40"/>
        <v>196592.5389624027</v>
      </c>
      <c r="V83" s="30"/>
      <c r="W83" s="30"/>
      <c r="X83" s="26"/>
      <c r="Y83" s="30"/>
      <c r="Z83" s="26"/>
      <c r="AA83" s="26"/>
      <c r="AB83" s="26"/>
      <c r="AC83" s="26"/>
      <c r="AD83" s="26"/>
      <c r="AE83" s="26"/>
      <c r="AF83" s="30"/>
      <c r="AG83" s="30"/>
      <c r="AH83" s="26"/>
      <c r="AI83" s="26"/>
      <c r="AJ83" s="26"/>
      <c r="AK83" s="26"/>
      <c r="AL83" s="26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</row>
    <row r="84" spans="1:55" x14ac:dyDescent="0.25">
      <c r="A84" t="s">
        <v>11</v>
      </c>
      <c r="B84" s="27">
        <v>4306</v>
      </c>
      <c r="C84" s="28">
        <f t="shared" si="27"/>
        <v>587.88678848980408</v>
      </c>
      <c r="D84" s="28">
        <f t="shared" si="28"/>
        <v>8855.9012812433648</v>
      </c>
      <c r="E84" s="28">
        <f t="shared" si="29"/>
        <v>5606.8867884897663</v>
      </c>
      <c r="F84" s="28">
        <f t="shared" si="30"/>
        <v>8734.6693971853947</v>
      </c>
      <c r="G84" s="28">
        <f t="shared" si="31"/>
        <v>4976.4809913883219</v>
      </c>
      <c r="H84" s="28">
        <f t="shared" si="32"/>
        <v>4612.7853392144116</v>
      </c>
      <c r="I84" s="28">
        <f t="shared" si="33"/>
        <v>9898.4954841419076</v>
      </c>
      <c r="J84" s="28">
        <f t="shared" si="34"/>
        <v>7570.8433102288818</v>
      </c>
      <c r="K84" s="28">
        <f t="shared" si="35"/>
        <v>7182.9012812433775</v>
      </c>
      <c r="L84" s="28">
        <f t="shared" si="36"/>
        <v>12832.307078344784</v>
      </c>
      <c r="M84" s="28">
        <f t="shared" si="37"/>
        <v>8031.5244696491682</v>
      </c>
      <c r="N84" s="28">
        <f t="shared" si="38"/>
        <v>9413.5679479100272</v>
      </c>
      <c r="O84" s="28">
        <f t="shared" si="39"/>
        <v>8443.7128754462665</v>
      </c>
      <c r="P84" s="28">
        <f t="shared" si="40"/>
        <v>18966.640411678069</v>
      </c>
      <c r="V84" s="30"/>
      <c r="W84" s="30"/>
      <c r="X84" s="26"/>
      <c r="Y84" s="30"/>
      <c r="Z84" s="26"/>
      <c r="AA84" s="30"/>
      <c r="AB84" s="30"/>
      <c r="AC84" s="30"/>
      <c r="AD84" s="30"/>
      <c r="AE84" s="26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</row>
    <row r="85" spans="1:55" x14ac:dyDescent="0.25">
      <c r="A85" t="s">
        <v>0</v>
      </c>
      <c r="B85" s="16">
        <v>4190</v>
      </c>
      <c r="C85" s="28">
        <f t="shared" si="27"/>
        <v>19669.046208779615</v>
      </c>
      <c r="D85" s="28">
        <f t="shared" si="28"/>
        <v>3400.4664986347102</v>
      </c>
      <c r="E85" s="28">
        <f t="shared" si="29"/>
        <v>51224.480991388271</v>
      </c>
      <c r="F85" s="28">
        <f t="shared" si="30"/>
        <v>32431.466498634672</v>
      </c>
      <c r="G85" s="28">
        <f t="shared" si="31"/>
        <v>50523.249107330303</v>
      </c>
      <c r="H85" s="28">
        <f t="shared" si="32"/>
        <v>28785.060701533228</v>
      </c>
      <c r="I85" s="28">
        <f t="shared" si="33"/>
        <v>26681.365049359316</v>
      </c>
      <c r="J85" s="28">
        <f t="shared" si="34"/>
        <v>57255.075194286816</v>
      </c>
      <c r="K85" s="28">
        <f t="shared" si="35"/>
        <v>43791.42302037379</v>
      </c>
      <c r="L85" s="28">
        <f t="shared" si="36"/>
        <v>41547.480991388285</v>
      </c>
      <c r="M85" s="28">
        <f t="shared" si="37"/>
        <v>74224.88678848969</v>
      </c>
      <c r="N85" s="28">
        <f t="shared" si="38"/>
        <v>46456.104179794071</v>
      </c>
      <c r="O85" s="28">
        <f t="shared" si="39"/>
        <v>54450.147658054935</v>
      </c>
      <c r="P85" s="28">
        <f t="shared" si="40"/>
        <v>48840.292585591174</v>
      </c>
      <c r="V85" s="30"/>
      <c r="W85" s="30"/>
      <c r="X85" s="26"/>
      <c r="Y85" s="30"/>
      <c r="Z85" s="26"/>
      <c r="AA85" s="30"/>
      <c r="AB85" s="30"/>
      <c r="AC85" s="30"/>
      <c r="AD85" s="30"/>
      <c r="AE85" s="26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</row>
    <row r="86" spans="1:55" x14ac:dyDescent="0.25">
      <c r="A86" t="s">
        <v>1</v>
      </c>
      <c r="B86" s="26">
        <v>4210</v>
      </c>
      <c r="C86" s="28">
        <f t="shared" si="27"/>
        <v>14459.191136315856</v>
      </c>
      <c r="D86" s="28">
        <f t="shared" si="28"/>
        <v>16864.118672547735</v>
      </c>
      <c r="E86" s="28">
        <f t="shared" si="29"/>
        <v>2915.5389624028298</v>
      </c>
      <c r="F86" s="28">
        <f t="shared" si="30"/>
        <v>43919.553455156391</v>
      </c>
      <c r="G86" s="28">
        <f t="shared" si="31"/>
        <v>27806.538962402792</v>
      </c>
      <c r="H86" s="28">
        <f t="shared" si="32"/>
        <v>43318.321571098422</v>
      </c>
      <c r="I86" s="28">
        <f t="shared" si="33"/>
        <v>24680.133165301348</v>
      </c>
      <c r="J86" s="28">
        <f t="shared" si="34"/>
        <v>22876.437513127436</v>
      </c>
      <c r="K86" s="28">
        <f t="shared" si="35"/>
        <v>49090.147658054935</v>
      </c>
      <c r="L86" s="28">
        <f t="shared" si="36"/>
        <v>37546.495484141909</v>
      </c>
      <c r="M86" s="28">
        <f t="shared" si="37"/>
        <v>35622.553455156405</v>
      </c>
      <c r="N86" s="28">
        <f t="shared" si="38"/>
        <v>63639.95925225781</v>
      </c>
      <c r="O86" s="28">
        <f t="shared" si="39"/>
        <v>39831.17664356219</v>
      </c>
      <c r="P86" s="28">
        <f t="shared" si="40"/>
        <v>46685.220121823055</v>
      </c>
      <c r="V86" s="30"/>
      <c r="W86" s="30"/>
      <c r="X86" s="26"/>
      <c r="Y86" s="30"/>
      <c r="Z86" s="26"/>
      <c r="AA86" s="30"/>
      <c r="AB86" s="30"/>
      <c r="AC86" s="30"/>
      <c r="AD86" s="30"/>
      <c r="AE86" s="26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</row>
    <row r="87" spans="1:55" x14ac:dyDescent="0.25">
      <c r="A87" t="s">
        <v>2</v>
      </c>
      <c r="B87" s="26">
        <v>4208</v>
      </c>
      <c r="C87" s="28">
        <f t="shared" si="27"/>
        <v>14944.176643562232</v>
      </c>
      <c r="D87" s="28">
        <f t="shared" si="28"/>
        <v>14699.683889939044</v>
      </c>
      <c r="E87" s="28">
        <f t="shared" si="29"/>
        <v>17144.611426170923</v>
      </c>
      <c r="F87" s="28">
        <f t="shared" si="30"/>
        <v>2964.0317160260179</v>
      </c>
      <c r="G87" s="28">
        <f t="shared" si="31"/>
        <v>44650.046208779575</v>
      </c>
      <c r="H87" s="28">
        <f t="shared" si="32"/>
        <v>28269.03171602598</v>
      </c>
      <c r="I87" s="28">
        <f t="shared" si="33"/>
        <v>44038.814324721607</v>
      </c>
      <c r="J87" s="28">
        <f t="shared" si="34"/>
        <v>25090.625918924536</v>
      </c>
      <c r="K87" s="28">
        <f t="shared" si="35"/>
        <v>23256.930266750624</v>
      </c>
      <c r="L87" s="28">
        <f t="shared" si="36"/>
        <v>49906.64041167812</v>
      </c>
      <c r="M87" s="28">
        <f t="shared" si="37"/>
        <v>38170.988237765094</v>
      </c>
      <c r="N87" s="28">
        <f t="shared" si="38"/>
        <v>36215.04620877959</v>
      </c>
      <c r="O87" s="28">
        <f t="shared" si="39"/>
        <v>64698.452005880994</v>
      </c>
      <c r="P87" s="28">
        <f t="shared" si="40"/>
        <v>40493.669397185382</v>
      </c>
      <c r="V87" s="30"/>
      <c r="W87" s="30"/>
      <c r="X87" s="26"/>
      <c r="Y87" s="30"/>
      <c r="Z87" s="26"/>
      <c r="AA87" s="30"/>
      <c r="AB87" s="30"/>
      <c r="AC87" s="30"/>
      <c r="AD87" s="30"/>
      <c r="AE87" s="26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</row>
    <row r="88" spans="1:55" x14ac:dyDescent="0.25">
      <c r="A88" t="s">
        <v>3</v>
      </c>
      <c r="B88" s="26">
        <v>4447</v>
      </c>
      <c r="C88" s="28">
        <f t="shared" si="27"/>
        <v>13631.408527620291</v>
      </c>
      <c r="D88" s="28">
        <f t="shared" si="28"/>
        <v>-14272.707414408738</v>
      </c>
      <c r="E88" s="28">
        <f t="shared" si="29"/>
        <v>-14039.200168031926</v>
      </c>
      <c r="F88" s="28">
        <f t="shared" si="30"/>
        <v>-16374.272631800046</v>
      </c>
      <c r="G88" s="28">
        <f t="shared" si="31"/>
        <v>-2830.8523419449525</v>
      </c>
      <c r="H88" s="28">
        <f t="shared" si="32"/>
        <v>-42643.83784919139</v>
      </c>
      <c r="I88" s="28">
        <f t="shared" si="33"/>
        <v>-26998.852341944992</v>
      </c>
      <c r="J88" s="28">
        <f t="shared" si="34"/>
        <v>-42060.069733249366</v>
      </c>
      <c r="K88" s="28">
        <f t="shared" si="35"/>
        <v>-23963.258139046437</v>
      </c>
      <c r="L88" s="28">
        <f t="shared" si="36"/>
        <v>-22211.953791220345</v>
      </c>
      <c r="M88" s="28">
        <f t="shared" si="37"/>
        <v>-47664.243646292853</v>
      </c>
      <c r="N88" s="28">
        <f t="shared" si="38"/>
        <v>-36455.895820205878</v>
      </c>
      <c r="O88" s="28">
        <f t="shared" si="39"/>
        <v>-34587.837849191383</v>
      </c>
      <c r="P88" s="28">
        <f t="shared" si="40"/>
        <v>-61791.432052089971</v>
      </c>
      <c r="V88" s="30"/>
      <c r="W88" s="30"/>
      <c r="X88" s="26"/>
      <c r="Y88" s="30"/>
      <c r="Z88" s="26"/>
      <c r="AA88" s="30"/>
      <c r="AB88" s="30"/>
      <c r="AC88" s="30"/>
      <c r="AD88" s="30"/>
      <c r="AE88" s="26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</row>
    <row r="89" spans="1:55" x14ac:dyDescent="0.25">
      <c r="A89" t="s">
        <v>4</v>
      </c>
      <c r="B89" s="26">
        <v>4379</v>
      </c>
      <c r="C89" s="28">
        <f t="shared" si="27"/>
        <v>2376.9157739970774</v>
      </c>
      <c r="D89" s="28">
        <f t="shared" si="28"/>
        <v>5692.1621508086846</v>
      </c>
      <c r="E89" s="28">
        <f t="shared" si="29"/>
        <v>-5959.953791220345</v>
      </c>
      <c r="F89" s="28">
        <f t="shared" si="30"/>
        <v>-5862.446544843533</v>
      </c>
      <c r="G89" s="28">
        <f t="shared" si="31"/>
        <v>-6837.5190086116527</v>
      </c>
      <c r="H89" s="28">
        <f t="shared" si="32"/>
        <v>-1182.0987187565593</v>
      </c>
      <c r="I89" s="28">
        <f t="shared" si="33"/>
        <v>-17807.084226003</v>
      </c>
      <c r="J89" s="28">
        <f t="shared" si="34"/>
        <v>-11274.098718756597</v>
      </c>
      <c r="K89" s="28">
        <f t="shared" si="35"/>
        <v>-17563.316110060969</v>
      </c>
      <c r="L89" s="28">
        <f t="shared" si="36"/>
        <v>-10006.504515858041</v>
      </c>
      <c r="M89" s="28">
        <f t="shared" si="37"/>
        <v>-9275.2001680319518</v>
      </c>
      <c r="N89" s="28">
        <f t="shared" si="38"/>
        <v>-19903.490023104456</v>
      </c>
      <c r="O89" s="28">
        <f t="shared" si="39"/>
        <v>-15223.142197017482</v>
      </c>
      <c r="P89" s="28">
        <f t="shared" si="40"/>
        <v>-14443.084226002986</v>
      </c>
      <c r="V89" s="30"/>
      <c r="W89" s="30"/>
      <c r="X89" s="26"/>
      <c r="Y89" s="30"/>
      <c r="Z89" s="26"/>
      <c r="AA89" s="26"/>
      <c r="AB89" s="30"/>
      <c r="AC89" s="30"/>
      <c r="AD89" s="30"/>
      <c r="AE89" s="26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</row>
    <row r="90" spans="1:55" x14ac:dyDescent="0.25">
      <c r="A90" t="s">
        <v>5</v>
      </c>
      <c r="B90" s="26">
        <v>4246</v>
      </c>
      <c r="C90" s="28">
        <f t="shared" si="27"/>
        <v>7097.4520058810867</v>
      </c>
      <c r="D90" s="28">
        <f t="shared" si="28"/>
        <v>-4107.3161100609177</v>
      </c>
      <c r="E90" s="28">
        <f t="shared" si="29"/>
        <v>-9836.069733249311</v>
      </c>
      <c r="F90" s="28">
        <f t="shared" si="30"/>
        <v>10298.814324721659</v>
      </c>
      <c r="G90" s="28">
        <f t="shared" si="31"/>
        <v>10130.321571098471</v>
      </c>
      <c r="H90" s="28">
        <f t="shared" si="32"/>
        <v>11815.249107330352</v>
      </c>
      <c r="I90" s="28">
        <f t="shared" si="33"/>
        <v>2042.6693971854452</v>
      </c>
      <c r="J90" s="28">
        <f t="shared" si="34"/>
        <v>30770.683889939006</v>
      </c>
      <c r="K90" s="28">
        <f t="shared" si="35"/>
        <v>19481.669397185407</v>
      </c>
      <c r="L90" s="28">
        <f t="shared" si="36"/>
        <v>30349.452005881034</v>
      </c>
      <c r="M90" s="28">
        <f t="shared" si="37"/>
        <v>17291.263600083963</v>
      </c>
      <c r="N90" s="28">
        <f t="shared" si="38"/>
        <v>16027.567947910053</v>
      </c>
      <c r="O90" s="28">
        <f t="shared" si="39"/>
        <v>34393.278092837551</v>
      </c>
      <c r="P90" s="28">
        <f t="shared" si="40"/>
        <v>26305.625918924521</v>
      </c>
      <c r="V90" s="30"/>
      <c r="W90" s="30"/>
      <c r="X90" s="26"/>
      <c r="Y90" s="30"/>
      <c r="Z90" s="26"/>
      <c r="AA90" s="26"/>
      <c r="AB90" s="30"/>
      <c r="AC90" s="30"/>
      <c r="AD90" s="30"/>
      <c r="AE90" s="26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</row>
    <row r="91" spans="1:55" x14ac:dyDescent="0.25">
      <c r="A91" t="s">
        <v>6</v>
      </c>
      <c r="B91" s="26">
        <v>4661</v>
      </c>
      <c r="C91" s="28">
        <f t="shared" si="27"/>
        <v>109397.95925225805</v>
      </c>
      <c r="D91" s="28">
        <f t="shared" si="28"/>
        <v>-27864.794370930431</v>
      </c>
      <c r="E91" s="28">
        <f t="shared" si="29"/>
        <v>16125.437513127565</v>
      </c>
      <c r="F91" s="28">
        <f t="shared" si="30"/>
        <v>38616.683889939173</v>
      </c>
      <c r="G91" s="28">
        <f t="shared" si="31"/>
        <v>-40433.432052089862</v>
      </c>
      <c r="H91" s="28">
        <f t="shared" si="32"/>
        <v>-39771.924805713046</v>
      </c>
      <c r="I91" s="28">
        <f t="shared" si="33"/>
        <v>-46386.997269481166</v>
      </c>
      <c r="J91" s="28">
        <f t="shared" si="34"/>
        <v>-8019.576979626072</v>
      </c>
      <c r="K91" s="28">
        <f t="shared" si="35"/>
        <v>-120806.56248687251</v>
      </c>
      <c r="L91" s="28">
        <f t="shared" si="36"/>
        <v>-76485.576979626116</v>
      </c>
      <c r="M91" s="28">
        <f t="shared" si="37"/>
        <v>-119152.79437093048</v>
      </c>
      <c r="N91" s="28">
        <f t="shared" si="38"/>
        <v>-67885.982776727556</v>
      </c>
      <c r="O91" s="28">
        <f t="shared" si="39"/>
        <v>-62924.678428901469</v>
      </c>
      <c r="P91" s="28">
        <f t="shared" si="40"/>
        <v>-135028.96828397398</v>
      </c>
      <c r="V91" s="30"/>
      <c r="W91" s="30"/>
      <c r="X91" s="26"/>
      <c r="Y91" s="30"/>
      <c r="Z91" s="26"/>
      <c r="AA91" s="26"/>
      <c r="AB91" s="30"/>
      <c r="AC91" s="30"/>
      <c r="AD91" s="30"/>
      <c r="AE91" s="26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</row>
    <row r="92" spans="1:55" x14ac:dyDescent="0.25">
      <c r="A92" t="s">
        <v>7</v>
      </c>
      <c r="B92" s="26">
        <v>4313</v>
      </c>
      <c r="C92" s="28">
        <f t="shared" si="27"/>
        <v>297.43751312748788</v>
      </c>
      <c r="D92" s="28">
        <f t="shared" si="28"/>
        <v>-5704.3016173072301</v>
      </c>
      <c r="E92" s="28">
        <f t="shared" si="29"/>
        <v>1452.944759504287</v>
      </c>
      <c r="F92" s="28">
        <f t="shared" si="30"/>
        <v>-840.82335643771739</v>
      </c>
      <c r="G92" s="28">
        <f t="shared" si="31"/>
        <v>-2013.5769796261106</v>
      </c>
      <c r="H92" s="28">
        <f t="shared" si="32"/>
        <v>2108.3070783448597</v>
      </c>
      <c r="I92" s="28">
        <f t="shared" si="33"/>
        <v>2073.8143247216717</v>
      </c>
      <c r="J92" s="28">
        <f t="shared" si="34"/>
        <v>2418.7418609535521</v>
      </c>
      <c r="K92" s="28">
        <f t="shared" si="35"/>
        <v>418.162150808646</v>
      </c>
      <c r="L92" s="28">
        <f t="shared" si="36"/>
        <v>6299.1766435622067</v>
      </c>
      <c r="M92" s="28">
        <f t="shared" si="37"/>
        <v>3988.1621508086077</v>
      </c>
      <c r="N92" s="28">
        <f t="shared" si="38"/>
        <v>6212.9447595042366</v>
      </c>
      <c r="O92" s="28">
        <f t="shared" si="39"/>
        <v>3539.7563537071633</v>
      </c>
      <c r="P92" s="28">
        <f t="shared" si="40"/>
        <v>3281.060701533253</v>
      </c>
      <c r="V92" s="30"/>
      <c r="W92" s="30"/>
      <c r="X92" s="26"/>
      <c r="Y92" s="30"/>
      <c r="Z92" s="26"/>
      <c r="AA92" s="26"/>
      <c r="AB92" s="30"/>
      <c r="AC92" s="30"/>
      <c r="AD92" s="30"/>
      <c r="AE92" s="26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</row>
    <row r="93" spans="1:55" x14ac:dyDescent="0.25">
      <c r="A93" t="s">
        <v>8</v>
      </c>
      <c r="B93" s="26">
        <v>4166</v>
      </c>
      <c r="C93" s="28">
        <f t="shared" si="27"/>
        <v>26976.872295736128</v>
      </c>
      <c r="D93" s="28">
        <f t="shared" si="28"/>
        <v>2832.6549044318085</v>
      </c>
      <c r="E93" s="28">
        <f t="shared" si="29"/>
        <v>-54325.084226002909</v>
      </c>
      <c r="F93" s="28">
        <f t="shared" si="30"/>
        <v>13837.162150808608</v>
      </c>
      <c r="G93" s="28">
        <f t="shared" si="31"/>
        <v>-8007.6059651333962</v>
      </c>
      <c r="H93" s="28">
        <f t="shared" si="32"/>
        <v>-19176.359588321789</v>
      </c>
      <c r="I93" s="28">
        <f t="shared" si="33"/>
        <v>20078.524469649179</v>
      </c>
      <c r="J93" s="28">
        <f t="shared" si="34"/>
        <v>19750.031716025991</v>
      </c>
      <c r="K93" s="28">
        <f t="shared" si="35"/>
        <v>23034.959252257871</v>
      </c>
      <c r="L93" s="28">
        <f t="shared" si="36"/>
        <v>3982.3795421129666</v>
      </c>
      <c r="M93" s="28">
        <f t="shared" si="37"/>
        <v>59990.394034866527</v>
      </c>
      <c r="N93" s="28">
        <f t="shared" si="38"/>
        <v>37981.379542112925</v>
      </c>
      <c r="O93" s="28">
        <f t="shared" si="39"/>
        <v>59169.162150808559</v>
      </c>
      <c r="P93" s="28">
        <f t="shared" si="40"/>
        <v>33710.973745011484</v>
      </c>
      <c r="V93" s="30"/>
      <c r="W93" s="30"/>
      <c r="X93" s="26"/>
      <c r="Y93" s="30"/>
      <c r="Z93" s="26"/>
      <c r="AA93" s="26"/>
      <c r="AB93" s="30"/>
      <c r="AC93" s="30"/>
      <c r="AD93" s="30"/>
      <c r="AE93" s="26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</row>
    <row r="94" spans="1:55" x14ac:dyDescent="0.25">
      <c r="A94" s="6" t="s">
        <v>9</v>
      </c>
      <c r="B94" s="16">
        <v>4163</v>
      </c>
      <c r="C94" s="28">
        <f t="shared" si="27"/>
        <v>27971.350556605692</v>
      </c>
      <c r="D94" s="28">
        <f t="shared" si="28"/>
        <v>27469.611426170912</v>
      </c>
      <c r="E94" s="28">
        <f t="shared" si="29"/>
        <v>2884.3940348665906</v>
      </c>
      <c r="F94" s="28">
        <f t="shared" si="30"/>
        <v>-55317.345095568126</v>
      </c>
      <c r="G94" s="28">
        <f t="shared" si="31"/>
        <v>14089.90128124339</v>
      </c>
      <c r="H94" s="28">
        <f t="shared" si="32"/>
        <v>-8153.8668346986142</v>
      </c>
      <c r="I94" s="28">
        <f t="shared" si="33"/>
        <v>-19526.620457887009</v>
      </c>
      <c r="J94" s="28">
        <f t="shared" si="34"/>
        <v>20445.263600083963</v>
      </c>
      <c r="K94" s="28">
        <f t="shared" si="35"/>
        <v>20110.770846460775</v>
      </c>
      <c r="L94" s="28">
        <f t="shared" si="36"/>
        <v>23455.698382692655</v>
      </c>
      <c r="M94" s="28">
        <f t="shared" si="37"/>
        <v>4055.1186725477487</v>
      </c>
      <c r="N94" s="28">
        <f t="shared" si="38"/>
        <v>61086.133165301311</v>
      </c>
      <c r="O94" s="28">
        <f t="shared" si="39"/>
        <v>38675.118672547709</v>
      </c>
      <c r="P94" s="28">
        <f t="shared" si="40"/>
        <v>60249.901281243336</v>
      </c>
      <c r="V94" s="30"/>
      <c r="W94" s="30"/>
      <c r="X94" s="26"/>
      <c r="Y94" s="30"/>
      <c r="Z94" s="26"/>
      <c r="AA94" s="26"/>
      <c r="AB94" s="30"/>
      <c r="AC94" s="30"/>
      <c r="AD94" s="30"/>
      <c r="AE94" s="26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</row>
    <row r="95" spans="1:55" x14ac:dyDescent="0.25">
      <c r="A95" t="s">
        <v>10</v>
      </c>
      <c r="B95" s="16">
        <v>4038</v>
      </c>
      <c r="C95" s="28">
        <f t="shared" si="27"/>
        <v>85407.9447595042</v>
      </c>
      <c r="D95" s="28">
        <f t="shared" si="28"/>
        <v>48877.147658054942</v>
      </c>
      <c r="E95" s="28">
        <f t="shared" si="29"/>
        <v>48000.408527620166</v>
      </c>
      <c r="F95" s="28">
        <f t="shared" si="30"/>
        <v>5040.1911363158433</v>
      </c>
      <c r="G95" s="28">
        <f t="shared" si="31"/>
        <v>-96661.547994118882</v>
      </c>
      <c r="H95" s="28">
        <f t="shared" si="32"/>
        <v>24620.698382692641</v>
      </c>
      <c r="I95" s="28">
        <f t="shared" si="33"/>
        <v>-14248.069733249362</v>
      </c>
      <c r="J95" s="28">
        <f t="shared" si="34"/>
        <v>-34120.823356437759</v>
      </c>
      <c r="K95" s="28">
        <f t="shared" si="35"/>
        <v>35726.060701533213</v>
      </c>
      <c r="L95" s="28">
        <f t="shared" si="36"/>
        <v>35141.567947910029</v>
      </c>
      <c r="M95" s="28">
        <f t="shared" si="37"/>
        <v>40986.495484141909</v>
      </c>
      <c r="N95" s="28">
        <f t="shared" si="38"/>
        <v>7085.9157739970015</v>
      </c>
      <c r="O95" s="28">
        <f t="shared" si="39"/>
        <v>106741.93026675055</v>
      </c>
      <c r="P95" s="28">
        <f t="shared" si="40"/>
        <v>67580.915773996967</v>
      </c>
      <c r="V95" s="30"/>
      <c r="W95" s="30"/>
      <c r="X95" s="26"/>
      <c r="Y95" s="30"/>
      <c r="Z95" s="26"/>
      <c r="AA95" s="26"/>
      <c r="AB95" s="30"/>
      <c r="AC95" s="30"/>
      <c r="AD95" s="30"/>
      <c r="AE95" s="26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</row>
    <row r="96" spans="1:55" x14ac:dyDescent="0.25">
      <c r="A96" t="s">
        <v>11</v>
      </c>
      <c r="B96" s="27">
        <v>4700</v>
      </c>
      <c r="C96" s="28">
        <f t="shared" si="27"/>
        <v>136717.74186095371</v>
      </c>
      <c r="D96" s="28">
        <f t="shared" si="28"/>
        <v>-108059.15668977104</v>
      </c>
      <c r="E96" s="28">
        <f t="shared" si="29"/>
        <v>-61839.953791220294</v>
      </c>
      <c r="F96" s="28">
        <f t="shared" si="30"/>
        <v>-60730.692921655078</v>
      </c>
      <c r="G96" s="28">
        <f t="shared" si="31"/>
        <v>-6376.9103129593968</v>
      </c>
      <c r="H96" s="28">
        <f t="shared" si="32"/>
        <v>122297.35055660589</v>
      </c>
      <c r="I96" s="28">
        <f t="shared" si="33"/>
        <v>-31150.403066582599</v>
      </c>
      <c r="J96" s="28">
        <f t="shared" si="34"/>
        <v>18026.828817475398</v>
      </c>
      <c r="K96" s="28">
        <f t="shared" si="35"/>
        <v>43170.075194287005</v>
      </c>
      <c r="L96" s="28">
        <f t="shared" si="36"/>
        <v>-45201.040747742023</v>
      </c>
      <c r="M96" s="28">
        <f t="shared" si="37"/>
        <v>-44461.533501365215</v>
      </c>
      <c r="N96" s="28">
        <f t="shared" si="38"/>
        <v>-51856.605965133334</v>
      </c>
      <c r="O96" s="28">
        <f t="shared" si="39"/>
        <v>-8965.1856752782387</v>
      </c>
      <c r="P96" s="28">
        <f t="shared" si="40"/>
        <v>-135051.17118252467</v>
      </c>
      <c r="V96" s="30"/>
      <c r="W96" s="30"/>
      <c r="X96" s="26"/>
      <c r="Y96" s="30"/>
      <c r="Z96" s="26"/>
      <c r="AA96" s="26"/>
      <c r="AB96" s="30"/>
      <c r="AC96" s="30"/>
      <c r="AD96" s="30"/>
      <c r="AE96" s="26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</row>
    <row r="97" spans="1:55" x14ac:dyDescent="0.25">
      <c r="A97" t="s">
        <v>0</v>
      </c>
      <c r="B97" s="16">
        <v>4384</v>
      </c>
      <c r="C97" s="28">
        <f t="shared" si="27"/>
        <v>2889.4520058811372</v>
      </c>
      <c r="D97" s="28">
        <f t="shared" si="28"/>
        <v>19875.596933417426</v>
      </c>
      <c r="E97" s="28">
        <f t="shared" si="29"/>
        <v>-15709.301617307332</v>
      </c>
      <c r="F97" s="28">
        <f t="shared" si="30"/>
        <v>-8990.0987187565843</v>
      </c>
      <c r="G97" s="28">
        <f t="shared" si="31"/>
        <v>-8828.8378491913663</v>
      </c>
      <c r="H97" s="28">
        <f t="shared" si="32"/>
        <v>-927.05524049568749</v>
      </c>
      <c r="I97" s="28">
        <f t="shared" si="33"/>
        <v>17779.205629069595</v>
      </c>
      <c r="J97" s="28">
        <f t="shared" si="34"/>
        <v>-4528.5479941188878</v>
      </c>
      <c r="K97" s="28">
        <f t="shared" si="35"/>
        <v>2620.6838899391073</v>
      </c>
      <c r="L97" s="28">
        <f t="shared" si="36"/>
        <v>6275.9302667507145</v>
      </c>
      <c r="M97" s="28">
        <f t="shared" si="37"/>
        <v>-6571.1856752783151</v>
      </c>
      <c r="N97" s="28">
        <f t="shared" si="38"/>
        <v>-6463.6784289015031</v>
      </c>
      <c r="O97" s="28">
        <f t="shared" si="39"/>
        <v>-7538.7508926696228</v>
      </c>
      <c r="P97" s="28">
        <f t="shared" si="40"/>
        <v>-1303.3306028145294</v>
      </c>
      <c r="V97" s="30"/>
      <c r="W97" s="30"/>
      <c r="X97" s="26"/>
      <c r="Y97" s="30"/>
      <c r="Z97" s="26"/>
      <c r="AA97" s="26"/>
      <c r="AB97" s="30"/>
      <c r="AC97" s="30"/>
      <c r="AD97" s="30"/>
      <c r="AE97" s="26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</row>
    <row r="98" spans="1:55" x14ac:dyDescent="0.25">
      <c r="A98" t="s">
        <v>1</v>
      </c>
      <c r="B98" s="26">
        <v>4564</v>
      </c>
      <c r="C98" s="28">
        <f t="shared" si="27"/>
        <v>54640.756353707293</v>
      </c>
      <c r="D98" s="28">
        <f t="shared" si="28"/>
        <v>12565.104179794214</v>
      </c>
      <c r="E98" s="28">
        <f t="shared" si="29"/>
        <v>86431.249107330499</v>
      </c>
      <c r="F98" s="28">
        <f t="shared" si="30"/>
        <v>-68313.649443394257</v>
      </c>
      <c r="G98" s="28">
        <f t="shared" si="31"/>
        <v>-39094.446544843508</v>
      </c>
      <c r="H98" s="28">
        <f t="shared" si="32"/>
        <v>-38393.185675278291</v>
      </c>
      <c r="I98" s="28">
        <f t="shared" si="33"/>
        <v>-4031.4030665826108</v>
      </c>
      <c r="J98" s="28">
        <f t="shared" si="34"/>
        <v>77314.857802982675</v>
      </c>
      <c r="K98" s="28">
        <f t="shared" si="35"/>
        <v>-19692.895820205813</v>
      </c>
      <c r="L98" s="28">
        <f t="shared" si="36"/>
        <v>11396.336063852184</v>
      </c>
      <c r="M98" s="28">
        <f t="shared" si="37"/>
        <v>27291.582440663791</v>
      </c>
      <c r="N98" s="28">
        <f t="shared" si="38"/>
        <v>-28575.53350136524</v>
      </c>
      <c r="O98" s="28">
        <f t="shared" si="39"/>
        <v>-28108.026254988428</v>
      </c>
      <c r="P98" s="28">
        <f t="shared" si="40"/>
        <v>-32783.098718756548</v>
      </c>
      <c r="V98" s="30"/>
      <c r="W98" s="30"/>
      <c r="X98" s="26"/>
      <c r="Y98" s="30"/>
      <c r="Z98" s="26"/>
      <c r="AA98" s="26"/>
      <c r="AB98" s="30"/>
      <c r="AC98" s="30"/>
      <c r="AD98" s="30"/>
      <c r="AE98" s="26"/>
      <c r="AF98" s="26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</row>
    <row r="99" spans="1:55" x14ac:dyDescent="0.25">
      <c r="A99" t="s">
        <v>2</v>
      </c>
      <c r="B99" s="26">
        <v>4424</v>
      </c>
      <c r="C99" s="28">
        <f t="shared" si="27"/>
        <v>8789.7418609536162</v>
      </c>
      <c r="D99" s="28">
        <f t="shared" si="28"/>
        <v>21915.249107330452</v>
      </c>
      <c r="E99" s="28">
        <f t="shared" si="29"/>
        <v>5039.5969334173769</v>
      </c>
      <c r="F99" s="28">
        <f t="shared" si="30"/>
        <v>34665.741860953669</v>
      </c>
      <c r="G99" s="28">
        <f t="shared" si="31"/>
        <v>-27399.156689771095</v>
      </c>
      <c r="H99" s="28">
        <f t="shared" si="32"/>
        <v>-15679.953791220345</v>
      </c>
      <c r="I99" s="28">
        <f t="shared" si="33"/>
        <v>-15398.692921655127</v>
      </c>
      <c r="J99" s="28">
        <f t="shared" si="34"/>
        <v>-1616.9103129594482</v>
      </c>
      <c r="K99" s="28">
        <f t="shared" si="35"/>
        <v>31009.350556605834</v>
      </c>
      <c r="L99" s="28">
        <f t="shared" si="36"/>
        <v>-7898.4030665826485</v>
      </c>
      <c r="M99" s="28">
        <f t="shared" si="37"/>
        <v>4570.828817475347</v>
      </c>
      <c r="N99" s="28">
        <f t="shared" si="38"/>
        <v>10946.075194286954</v>
      </c>
      <c r="O99" s="28">
        <f t="shared" si="39"/>
        <v>-11461.040747742076</v>
      </c>
      <c r="P99" s="28">
        <f t="shared" si="40"/>
        <v>-11273.533501365264</v>
      </c>
      <c r="V99" s="30"/>
      <c r="W99" s="30"/>
      <c r="X99" s="26"/>
      <c r="Y99" s="30"/>
      <c r="Z99" s="26"/>
      <c r="AA99" s="26"/>
      <c r="AB99" s="30"/>
      <c r="AC99" s="30"/>
      <c r="AD99" s="30"/>
      <c r="AE99" s="26"/>
      <c r="AF99" s="26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</row>
    <row r="100" spans="1:55" x14ac:dyDescent="0.25">
      <c r="A100" t="s">
        <v>3</v>
      </c>
      <c r="B100" s="26">
        <v>4758</v>
      </c>
      <c r="C100" s="28">
        <f t="shared" si="27"/>
        <v>182973.16215080881</v>
      </c>
      <c r="D100" s="28">
        <f t="shared" si="28"/>
        <v>40103.452005881212</v>
      </c>
      <c r="E100" s="28">
        <f t="shared" si="29"/>
        <v>99988.95925225805</v>
      </c>
      <c r="F100" s="28">
        <f t="shared" si="30"/>
        <v>22993.307078344973</v>
      </c>
      <c r="G100" s="28">
        <f t="shared" si="31"/>
        <v>158163.45200588126</v>
      </c>
      <c r="H100" s="28">
        <f t="shared" si="32"/>
        <v>-125009.44654484349</v>
      </c>
      <c r="I100" s="28">
        <f t="shared" si="33"/>
        <v>-71540.243646292744</v>
      </c>
      <c r="J100" s="28">
        <f t="shared" si="34"/>
        <v>-70256.982776727527</v>
      </c>
      <c r="K100" s="28">
        <f t="shared" si="35"/>
        <v>-7377.2001680318499</v>
      </c>
      <c r="L100" s="28">
        <f t="shared" si="36"/>
        <v>141481.06070153342</v>
      </c>
      <c r="M100" s="28">
        <f t="shared" si="37"/>
        <v>-36036.692921655049</v>
      </c>
      <c r="N100" s="28">
        <f t="shared" si="38"/>
        <v>20854.538962402945</v>
      </c>
      <c r="O100" s="28">
        <f t="shared" si="39"/>
        <v>49941.785339214548</v>
      </c>
      <c r="P100" s="28">
        <f t="shared" si="40"/>
        <v>-52291.33060281448</v>
      </c>
      <c r="V100" s="30"/>
      <c r="W100" s="30"/>
      <c r="X100" s="26"/>
      <c r="Y100" s="30"/>
      <c r="Z100" s="26"/>
      <c r="AA100" s="26"/>
      <c r="AB100" s="30"/>
      <c r="AC100" s="30"/>
      <c r="AD100" s="30"/>
      <c r="AE100" s="26"/>
      <c r="AF100" s="26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</row>
    <row r="101" spans="1:55" x14ac:dyDescent="0.25">
      <c r="A101" t="s">
        <v>4</v>
      </c>
      <c r="B101" s="26">
        <v>4573</v>
      </c>
      <c r="C101" s="28">
        <f t="shared" si="27"/>
        <v>58929.321571098597</v>
      </c>
      <c r="D101" s="28">
        <f t="shared" si="28"/>
        <v>103838.7418609537</v>
      </c>
      <c r="E101" s="28">
        <f t="shared" si="29"/>
        <v>22759.031716026107</v>
      </c>
      <c r="F101" s="28">
        <f t="shared" si="30"/>
        <v>56744.538962402941</v>
      </c>
      <c r="G101" s="28">
        <f t="shared" si="31"/>
        <v>13048.886788489868</v>
      </c>
      <c r="H101" s="28">
        <f t="shared" si="32"/>
        <v>89759.031716026162</v>
      </c>
      <c r="I101" s="28">
        <f t="shared" si="33"/>
        <v>-70943.866834698609</v>
      </c>
      <c r="J101" s="28">
        <f t="shared" si="34"/>
        <v>-40599.663936147852</v>
      </c>
      <c r="K101" s="28">
        <f t="shared" si="35"/>
        <v>-39871.403066582636</v>
      </c>
      <c r="L101" s="28">
        <f t="shared" si="36"/>
        <v>-4186.6204578869565</v>
      </c>
      <c r="M101" s="28">
        <f t="shared" si="37"/>
        <v>80291.640411678323</v>
      </c>
      <c r="N101" s="28">
        <f t="shared" si="38"/>
        <v>-20451.113211510157</v>
      </c>
      <c r="O101" s="28">
        <f t="shared" si="39"/>
        <v>11835.118672547838</v>
      </c>
      <c r="P101" s="28">
        <f t="shared" si="40"/>
        <v>28342.365049359443</v>
      </c>
      <c r="V101" s="30"/>
      <c r="W101" s="30"/>
      <c r="X101" s="26"/>
      <c r="Y101" s="30"/>
      <c r="Z101" s="26"/>
      <c r="AA101" s="26"/>
      <c r="AB101" s="30"/>
      <c r="AC101" s="30"/>
      <c r="AD101" s="30"/>
      <c r="AE101" s="26"/>
      <c r="AF101" s="26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</row>
    <row r="102" spans="1:55" x14ac:dyDescent="0.25">
      <c r="A102" t="s">
        <v>5</v>
      </c>
      <c r="B102" s="26">
        <v>4608</v>
      </c>
      <c r="C102" s="28">
        <f t="shared" si="27"/>
        <v>77147.075194287012</v>
      </c>
      <c r="D102" s="28">
        <f t="shared" si="28"/>
        <v>67425.698382692804</v>
      </c>
      <c r="E102" s="28">
        <f t="shared" si="29"/>
        <v>118810.11867254792</v>
      </c>
      <c r="F102" s="28">
        <f t="shared" si="30"/>
        <v>26040.408527620315</v>
      </c>
      <c r="G102" s="28">
        <f t="shared" si="31"/>
        <v>64925.915773997156</v>
      </c>
      <c r="H102" s="28">
        <f t="shared" si="32"/>
        <v>14930.263600084078</v>
      </c>
      <c r="I102" s="28">
        <f t="shared" si="33"/>
        <v>102700.40852762037</v>
      </c>
      <c r="J102" s="28">
        <f t="shared" si="34"/>
        <v>-81172.490023104387</v>
      </c>
      <c r="K102" s="28">
        <f t="shared" si="35"/>
        <v>-46453.287124553644</v>
      </c>
      <c r="L102" s="28">
        <f t="shared" si="36"/>
        <v>-45620.026254988428</v>
      </c>
      <c r="M102" s="28">
        <f t="shared" si="37"/>
        <v>-4790.2436462927471</v>
      </c>
      <c r="N102" s="28">
        <f t="shared" si="38"/>
        <v>91868.017223272531</v>
      </c>
      <c r="O102" s="28">
        <f t="shared" si="39"/>
        <v>-23399.73639991595</v>
      </c>
      <c r="P102" s="28">
        <f t="shared" si="40"/>
        <v>13541.495484142048</v>
      </c>
      <c r="V102" s="30"/>
      <c r="W102" s="30"/>
      <c r="X102" s="26"/>
      <c r="Y102" s="30"/>
      <c r="Z102" s="26"/>
      <c r="AA102" s="26"/>
      <c r="AB102" s="30"/>
      <c r="AC102" s="30"/>
      <c r="AD102" s="30"/>
      <c r="AE102" s="26"/>
      <c r="AF102" s="26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</row>
    <row r="103" spans="1:55" x14ac:dyDescent="0.25">
      <c r="A103" t="s">
        <v>6</v>
      </c>
      <c r="B103" s="26">
        <v>4862</v>
      </c>
      <c r="C103" s="28">
        <f t="shared" si="27"/>
        <v>282761.91577399726</v>
      </c>
      <c r="D103" s="28">
        <f t="shared" si="28"/>
        <v>147696.49548414213</v>
      </c>
      <c r="E103" s="28">
        <f t="shared" si="29"/>
        <v>129085.11867254792</v>
      </c>
      <c r="F103" s="28">
        <f t="shared" si="30"/>
        <v>227459.53896240302</v>
      </c>
      <c r="G103" s="28">
        <f t="shared" si="31"/>
        <v>49853.828817475434</v>
      </c>
      <c r="H103" s="28">
        <f t="shared" si="32"/>
        <v>124299.33606385227</v>
      </c>
      <c r="I103" s="28">
        <f t="shared" si="33"/>
        <v>28583.683889939195</v>
      </c>
      <c r="J103" s="28">
        <f t="shared" si="34"/>
        <v>196617.8288174755</v>
      </c>
      <c r="K103" s="28">
        <f t="shared" si="35"/>
        <v>-155403.06973324929</v>
      </c>
      <c r="L103" s="28">
        <f t="shared" si="36"/>
        <v>-88933.866834698521</v>
      </c>
      <c r="M103" s="28">
        <f t="shared" si="37"/>
        <v>-87338.605965133305</v>
      </c>
      <c r="N103" s="28">
        <f t="shared" si="38"/>
        <v>-9170.8233564376278</v>
      </c>
      <c r="O103" s="28">
        <f t="shared" si="39"/>
        <v>175879.43751312766</v>
      </c>
      <c r="P103" s="28">
        <f t="shared" si="40"/>
        <v>-44798.316110060827</v>
      </c>
      <c r="V103" s="30"/>
      <c r="W103" s="30"/>
      <c r="X103" s="26"/>
      <c r="Y103" s="30"/>
      <c r="Z103" s="26"/>
      <c r="AA103" s="26"/>
      <c r="AB103" s="30"/>
      <c r="AC103" s="30"/>
      <c r="AD103" s="30"/>
      <c r="AE103" s="26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</row>
    <row r="104" spans="1:55" x14ac:dyDescent="0.25">
      <c r="A104" t="s">
        <v>7</v>
      </c>
      <c r="B104" s="26">
        <v>4761</v>
      </c>
      <c r="C104" s="28">
        <f t="shared" si="27"/>
        <v>185548.68388993925</v>
      </c>
      <c r="D104" s="28">
        <f t="shared" si="28"/>
        <v>229054.79983196824</v>
      </c>
      <c r="E104" s="28">
        <f t="shared" si="29"/>
        <v>119643.37954211314</v>
      </c>
      <c r="F104" s="28">
        <f t="shared" si="30"/>
        <v>104567.00273051893</v>
      </c>
      <c r="G104" s="28">
        <f t="shared" si="31"/>
        <v>184256.42302037403</v>
      </c>
      <c r="H104" s="28">
        <f t="shared" si="32"/>
        <v>40384.712875446428</v>
      </c>
      <c r="I104" s="28">
        <f t="shared" si="33"/>
        <v>100690.22012182327</v>
      </c>
      <c r="J104" s="28">
        <f t="shared" si="34"/>
        <v>23154.567947910193</v>
      </c>
      <c r="K104" s="28">
        <f t="shared" si="35"/>
        <v>159272.71287544648</v>
      </c>
      <c r="L104" s="28">
        <f t="shared" si="36"/>
        <v>-125886.18567527828</v>
      </c>
      <c r="M104" s="28">
        <f t="shared" si="37"/>
        <v>-72041.982776727527</v>
      </c>
      <c r="N104" s="28">
        <f t="shared" si="38"/>
        <v>-70749.721907162311</v>
      </c>
      <c r="O104" s="28">
        <f t="shared" si="39"/>
        <v>-7428.939298466632</v>
      </c>
      <c r="P104" s="28">
        <f t="shared" si="40"/>
        <v>142473.32157109864</v>
      </c>
      <c r="V104" s="30"/>
      <c r="W104" s="30"/>
      <c r="X104" s="26"/>
      <c r="Y104" s="30"/>
      <c r="Z104" s="26"/>
      <c r="AA104" s="26"/>
      <c r="AB104" s="30"/>
      <c r="AC104" s="30"/>
      <c r="AD104" s="30"/>
      <c r="AE104" s="26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</row>
    <row r="105" spans="1:55" x14ac:dyDescent="0.25">
      <c r="A105" t="s">
        <v>8</v>
      </c>
      <c r="B105" s="26">
        <v>4542</v>
      </c>
      <c r="C105" s="28">
        <f t="shared" si="27"/>
        <v>44839.59693341743</v>
      </c>
      <c r="D105" s="28">
        <f t="shared" si="28"/>
        <v>91213.640411678338</v>
      </c>
      <c r="E105" s="28">
        <f t="shared" si="29"/>
        <v>112600.75635370734</v>
      </c>
      <c r="F105" s="28">
        <f t="shared" si="30"/>
        <v>58815.336063852221</v>
      </c>
      <c r="G105" s="28">
        <f t="shared" si="31"/>
        <v>51403.959252258013</v>
      </c>
      <c r="H105" s="28">
        <f t="shared" si="32"/>
        <v>90578.379542113122</v>
      </c>
      <c r="I105" s="28">
        <f t="shared" si="33"/>
        <v>19852.66939718552</v>
      </c>
      <c r="J105" s="28">
        <f t="shared" si="34"/>
        <v>49498.176643562358</v>
      </c>
      <c r="K105" s="28">
        <f t="shared" si="35"/>
        <v>11382.524469649283</v>
      </c>
      <c r="L105" s="28">
        <f t="shared" si="36"/>
        <v>78296.669397185571</v>
      </c>
      <c r="M105" s="28">
        <f t="shared" si="37"/>
        <v>-61884.229153539185</v>
      </c>
      <c r="N105" s="28">
        <f t="shared" si="38"/>
        <v>-35415.026254988443</v>
      </c>
      <c r="O105" s="28">
        <f t="shared" si="39"/>
        <v>-34779.765385423219</v>
      </c>
      <c r="P105" s="28">
        <f t="shared" si="40"/>
        <v>-3651.9827767275424</v>
      </c>
      <c r="V105" s="30"/>
      <c r="W105" s="30"/>
      <c r="X105" s="26"/>
      <c r="Y105" s="30"/>
      <c r="Z105" s="26"/>
      <c r="AA105" s="26"/>
      <c r="AB105" s="30"/>
      <c r="AC105" s="30"/>
      <c r="AD105" s="30"/>
      <c r="AE105" s="26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</row>
    <row r="106" spans="1:55" x14ac:dyDescent="0.25">
      <c r="A106" s="6" t="s">
        <v>9</v>
      </c>
      <c r="B106" s="16">
        <v>4482</v>
      </c>
      <c r="C106" s="28">
        <f t="shared" si="27"/>
        <v>23029.162150808708</v>
      </c>
      <c r="D106" s="28">
        <f t="shared" si="28"/>
        <v>32134.379542113067</v>
      </c>
      <c r="E106" s="28">
        <f t="shared" si="29"/>
        <v>65368.423020373979</v>
      </c>
      <c r="F106" s="28">
        <f t="shared" si="30"/>
        <v>80695.538962402978</v>
      </c>
      <c r="G106" s="28">
        <f t="shared" si="31"/>
        <v>42150.118672547862</v>
      </c>
      <c r="H106" s="28">
        <f t="shared" si="32"/>
        <v>36838.741860953654</v>
      </c>
      <c r="I106" s="28">
        <f t="shared" si="33"/>
        <v>64913.162150808763</v>
      </c>
      <c r="J106" s="28">
        <f t="shared" si="34"/>
        <v>14227.452005881163</v>
      </c>
      <c r="K106" s="28">
        <f t="shared" si="35"/>
        <v>35472.959252257999</v>
      </c>
      <c r="L106" s="28">
        <f t="shared" si="36"/>
        <v>8157.3070783449239</v>
      </c>
      <c r="M106" s="28">
        <f t="shared" si="37"/>
        <v>56111.452005881212</v>
      </c>
      <c r="N106" s="28">
        <f t="shared" si="38"/>
        <v>-44349.446544843544</v>
      </c>
      <c r="O106" s="28">
        <f t="shared" si="39"/>
        <v>-25380.243646292798</v>
      </c>
      <c r="P106" s="28">
        <f t="shared" si="40"/>
        <v>-24924.982776727582</v>
      </c>
      <c r="V106" s="30"/>
      <c r="W106" s="30"/>
      <c r="X106" s="26"/>
      <c r="Y106" s="30"/>
      <c r="Z106" s="26"/>
      <c r="AA106" s="26"/>
      <c r="AB106" s="30"/>
      <c r="AC106" s="30"/>
      <c r="AD106" s="30"/>
      <c r="AE106" s="26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</row>
    <row r="107" spans="1:55" x14ac:dyDescent="0.25">
      <c r="A107" t="s">
        <v>10</v>
      </c>
      <c r="B107" s="16">
        <v>4457</v>
      </c>
      <c r="C107" s="28">
        <f t="shared" si="27"/>
        <v>16066.480991388411</v>
      </c>
      <c r="D107" s="28">
        <f t="shared" si="28"/>
        <v>19235.321571098561</v>
      </c>
      <c r="E107" s="28">
        <f t="shared" si="29"/>
        <v>26840.538962402919</v>
      </c>
      <c r="F107" s="28">
        <f t="shared" si="30"/>
        <v>54599.582440663828</v>
      </c>
      <c r="G107" s="28">
        <f t="shared" si="31"/>
        <v>67401.698382692834</v>
      </c>
      <c r="H107" s="28">
        <f t="shared" si="32"/>
        <v>35206.278092837711</v>
      </c>
      <c r="I107" s="28">
        <f t="shared" si="33"/>
        <v>30769.901281243503</v>
      </c>
      <c r="J107" s="28">
        <f t="shared" si="34"/>
        <v>54219.321571098611</v>
      </c>
      <c r="K107" s="28">
        <f t="shared" si="35"/>
        <v>11883.611426171014</v>
      </c>
      <c r="L107" s="28">
        <f t="shared" si="36"/>
        <v>29629.118672547851</v>
      </c>
      <c r="M107" s="28">
        <f t="shared" si="37"/>
        <v>6813.4664986347743</v>
      </c>
      <c r="N107" s="28">
        <f t="shared" si="38"/>
        <v>46867.611426171061</v>
      </c>
      <c r="O107" s="28">
        <f t="shared" si="39"/>
        <v>-37043.287124553695</v>
      </c>
      <c r="P107" s="28">
        <f t="shared" si="40"/>
        <v>-21199.084226002949</v>
      </c>
      <c r="V107" s="30"/>
      <c r="W107" s="30"/>
      <c r="X107" s="26"/>
      <c r="Y107" s="30"/>
      <c r="Z107" s="26"/>
      <c r="AA107" s="26"/>
      <c r="AB107" s="30"/>
      <c r="AC107" s="30"/>
      <c r="AD107" s="30"/>
      <c r="AE107" s="26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</row>
    <row r="108" spans="1:55" x14ac:dyDescent="0.25">
      <c r="A108" t="s">
        <v>11</v>
      </c>
      <c r="B108" s="27">
        <v>4775</v>
      </c>
      <c r="C108" s="28">
        <f t="shared" si="27"/>
        <v>197805.78533921461</v>
      </c>
      <c r="D108" s="28">
        <f t="shared" si="28"/>
        <v>56374.133165301515</v>
      </c>
      <c r="E108" s="28">
        <f t="shared" si="29"/>
        <v>67492.973745011666</v>
      </c>
      <c r="F108" s="28">
        <f t="shared" si="30"/>
        <v>94178.191136316018</v>
      </c>
      <c r="G108" s="28">
        <f t="shared" si="31"/>
        <v>191579.23461457694</v>
      </c>
      <c r="H108" s="28">
        <f t="shared" si="32"/>
        <v>236499.35055660593</v>
      </c>
      <c r="I108" s="28">
        <f t="shared" si="33"/>
        <v>123531.93026675082</v>
      </c>
      <c r="J108" s="28">
        <f t="shared" si="34"/>
        <v>107965.55345515661</v>
      </c>
      <c r="K108" s="28">
        <f t="shared" si="35"/>
        <v>190244.97374501172</v>
      </c>
      <c r="L108" s="28">
        <f t="shared" si="36"/>
        <v>41697.263600084116</v>
      </c>
      <c r="M108" s="28">
        <f t="shared" si="37"/>
        <v>103962.77084646095</v>
      </c>
      <c r="N108" s="28">
        <f t="shared" si="38"/>
        <v>23907.118672547876</v>
      </c>
      <c r="O108" s="28">
        <f t="shared" si="39"/>
        <v>164449.26360008417</v>
      </c>
      <c r="P108" s="28">
        <f t="shared" si="40"/>
        <v>-129977.6349506406</v>
      </c>
      <c r="V108" s="30"/>
      <c r="W108" s="30"/>
      <c r="X108" s="26"/>
      <c r="Y108" s="30"/>
      <c r="Z108" s="26"/>
      <c r="AA108" s="26"/>
      <c r="AB108" s="30"/>
      <c r="AC108" s="30"/>
      <c r="AD108" s="30"/>
      <c r="AE108" s="26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</row>
    <row r="109" spans="1:55" x14ac:dyDescent="0.25">
      <c r="A109" t="s">
        <v>0</v>
      </c>
      <c r="B109" s="16">
        <v>4497</v>
      </c>
      <c r="C109" s="28">
        <f t="shared" si="27"/>
        <v>27806.770846460888</v>
      </c>
      <c r="D109" s="28">
        <f t="shared" si="28"/>
        <v>74164.278092837747</v>
      </c>
      <c r="E109" s="28">
        <f t="shared" si="29"/>
        <v>21136.625918924648</v>
      </c>
      <c r="F109" s="28">
        <f t="shared" si="30"/>
        <v>25305.4664986348</v>
      </c>
      <c r="G109" s="28">
        <f t="shared" si="31"/>
        <v>35310.683889939159</v>
      </c>
      <c r="H109" s="28">
        <f t="shared" si="32"/>
        <v>71829.727368200067</v>
      </c>
      <c r="I109" s="28">
        <f t="shared" si="33"/>
        <v>88671.843310229073</v>
      </c>
      <c r="J109" s="28">
        <f t="shared" si="34"/>
        <v>46316.42302037395</v>
      </c>
      <c r="K109" s="28">
        <f t="shared" si="35"/>
        <v>40480.046208779742</v>
      </c>
      <c r="L109" s="28">
        <f t="shared" si="36"/>
        <v>71329.466498634851</v>
      </c>
      <c r="M109" s="28">
        <f t="shared" si="37"/>
        <v>15633.756353707253</v>
      </c>
      <c r="N109" s="28">
        <f t="shared" si="38"/>
        <v>38979.263600084087</v>
      </c>
      <c r="O109" s="28">
        <f t="shared" si="39"/>
        <v>8963.6114261710136</v>
      </c>
      <c r="P109" s="28">
        <f t="shared" si="40"/>
        <v>61657.7563537073</v>
      </c>
      <c r="V109" s="30"/>
      <c r="W109" s="30"/>
      <c r="X109" s="26"/>
      <c r="Y109" s="30"/>
      <c r="Z109" s="26"/>
      <c r="AA109" s="26"/>
      <c r="AB109" s="30"/>
      <c r="AC109" s="30"/>
      <c r="AD109" s="30"/>
      <c r="AE109" s="26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</row>
    <row r="110" spans="1:55" x14ac:dyDescent="0.25">
      <c r="A110" t="s">
        <v>1</v>
      </c>
      <c r="B110" s="26">
        <v>4646</v>
      </c>
      <c r="C110" s="28">
        <f t="shared" si="27"/>
        <v>99700.350556605874</v>
      </c>
      <c r="D110" s="28">
        <f t="shared" si="28"/>
        <v>52653.060701533381</v>
      </c>
      <c r="E110" s="28">
        <f t="shared" si="29"/>
        <v>140432.56794791025</v>
      </c>
      <c r="F110" s="28">
        <f t="shared" si="30"/>
        <v>40022.915773997142</v>
      </c>
      <c r="G110" s="28">
        <f t="shared" si="31"/>
        <v>47916.756353707293</v>
      </c>
      <c r="H110" s="28">
        <f t="shared" si="32"/>
        <v>66861.973745011652</v>
      </c>
      <c r="I110" s="28">
        <f t="shared" si="33"/>
        <v>136012.01722327256</v>
      </c>
      <c r="J110" s="28">
        <f t="shared" si="34"/>
        <v>167903.13316530155</v>
      </c>
      <c r="K110" s="28">
        <f t="shared" si="35"/>
        <v>87701.71287544645</v>
      </c>
      <c r="L110" s="28">
        <f t="shared" si="36"/>
        <v>76650.336063852228</v>
      </c>
      <c r="M110" s="28">
        <f t="shared" si="37"/>
        <v>135064.75635370734</v>
      </c>
      <c r="N110" s="28">
        <f t="shared" si="38"/>
        <v>29603.046208779742</v>
      </c>
      <c r="O110" s="28">
        <f t="shared" si="39"/>
        <v>73808.55345515658</v>
      </c>
      <c r="P110" s="28">
        <f t="shared" si="40"/>
        <v>16972.901281243503</v>
      </c>
      <c r="V110" s="30"/>
      <c r="W110" s="30"/>
      <c r="X110" s="26"/>
      <c r="Y110" s="30"/>
      <c r="Z110" s="26"/>
      <c r="AA110" s="26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</row>
    <row r="111" spans="1:55" x14ac:dyDescent="0.25">
      <c r="A111" t="s">
        <v>2</v>
      </c>
      <c r="B111" s="26">
        <v>4470</v>
      </c>
      <c r="C111" s="28">
        <f t="shared" si="27"/>
        <v>19531.075194286965</v>
      </c>
      <c r="D111" s="28">
        <f t="shared" si="28"/>
        <v>44127.712875446421</v>
      </c>
      <c r="E111" s="28">
        <f t="shared" si="29"/>
        <v>23304.423020373928</v>
      </c>
      <c r="F111" s="28">
        <f t="shared" si="30"/>
        <v>62155.930266750787</v>
      </c>
      <c r="G111" s="28">
        <f t="shared" si="31"/>
        <v>17714.278092837689</v>
      </c>
      <c r="H111" s="28">
        <f t="shared" si="32"/>
        <v>21208.118672547836</v>
      </c>
      <c r="I111" s="28">
        <f t="shared" si="33"/>
        <v>29593.336063852195</v>
      </c>
      <c r="J111" s="28">
        <f t="shared" si="34"/>
        <v>60199.379542113107</v>
      </c>
      <c r="K111" s="28">
        <f t="shared" si="35"/>
        <v>74314.495484142113</v>
      </c>
      <c r="L111" s="28">
        <f t="shared" si="36"/>
        <v>38817.07519428699</v>
      </c>
      <c r="M111" s="28">
        <f t="shared" si="37"/>
        <v>33925.698382692783</v>
      </c>
      <c r="N111" s="28">
        <f t="shared" si="38"/>
        <v>59780.118672547891</v>
      </c>
      <c r="O111" s="28">
        <f t="shared" si="39"/>
        <v>13102.408527620291</v>
      </c>
      <c r="P111" s="28">
        <f t="shared" si="40"/>
        <v>32667.915773997127</v>
      </c>
      <c r="V111" s="30"/>
      <c r="W111" s="30"/>
      <c r="X111" s="26"/>
      <c r="Y111" s="30"/>
      <c r="Z111" s="26"/>
      <c r="AA111" s="26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</row>
    <row r="112" spans="1:55" x14ac:dyDescent="0.25">
      <c r="A112" t="s">
        <v>3</v>
      </c>
      <c r="B112" s="26">
        <v>4637</v>
      </c>
      <c r="C112" s="28">
        <f t="shared" si="27"/>
        <v>94097.785339214563</v>
      </c>
      <c r="D112" s="28">
        <f t="shared" si="28"/>
        <v>42869.930266750765</v>
      </c>
      <c r="E112" s="28">
        <f t="shared" si="29"/>
        <v>96858.567947910211</v>
      </c>
      <c r="F112" s="28">
        <f t="shared" si="30"/>
        <v>51152.278092837725</v>
      </c>
      <c r="G112" s="28">
        <f t="shared" si="31"/>
        <v>136429.78533921458</v>
      </c>
      <c r="H112" s="28">
        <f t="shared" si="32"/>
        <v>38882.133165301486</v>
      </c>
      <c r="I112" s="28">
        <f t="shared" si="33"/>
        <v>46550.973745011637</v>
      </c>
      <c r="J112" s="28">
        <f t="shared" si="34"/>
        <v>64956.191136315996</v>
      </c>
      <c r="K112" s="28">
        <f t="shared" si="35"/>
        <v>132135.23461457691</v>
      </c>
      <c r="L112" s="28">
        <f t="shared" si="36"/>
        <v>163117.3505566059</v>
      </c>
      <c r="M112" s="28">
        <f t="shared" si="37"/>
        <v>85201.930266750787</v>
      </c>
      <c r="N112" s="28">
        <f t="shared" si="38"/>
        <v>74465.55345515658</v>
      </c>
      <c r="O112" s="28">
        <f t="shared" si="39"/>
        <v>131214.9737450117</v>
      </c>
      <c r="P112" s="28">
        <f t="shared" si="40"/>
        <v>28759.26360008409</v>
      </c>
      <c r="V112" s="30"/>
      <c r="W112" s="30"/>
      <c r="X112" s="26"/>
      <c r="Y112" s="26"/>
      <c r="Z112" s="26"/>
      <c r="AA112" s="26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</row>
    <row r="113" spans="1:55" x14ac:dyDescent="0.25">
      <c r="A113" t="s">
        <v>4</v>
      </c>
      <c r="B113" s="26">
        <v>4601</v>
      </c>
      <c r="C113" s="28">
        <f t="shared" si="27"/>
        <v>73307.524469649332</v>
      </c>
      <c r="D113" s="28">
        <f t="shared" si="28"/>
        <v>83054.654904431954</v>
      </c>
      <c r="E113" s="28">
        <f t="shared" si="29"/>
        <v>37838.79983196815</v>
      </c>
      <c r="F113" s="28">
        <f t="shared" si="30"/>
        <v>85491.437513127603</v>
      </c>
      <c r="G113" s="28">
        <f t="shared" si="31"/>
        <v>45149.14765805511</v>
      </c>
      <c r="H113" s="28">
        <f t="shared" si="32"/>
        <v>120418.65490443197</v>
      </c>
      <c r="I113" s="28">
        <f t="shared" si="33"/>
        <v>34319.002730518871</v>
      </c>
      <c r="J113" s="28">
        <f t="shared" si="34"/>
        <v>41087.843310229022</v>
      </c>
      <c r="K113" s="28">
        <f t="shared" si="35"/>
        <v>57333.060701533381</v>
      </c>
      <c r="L113" s="28">
        <f t="shared" si="36"/>
        <v>116628.10417979429</v>
      </c>
      <c r="M113" s="28">
        <f t="shared" si="37"/>
        <v>143974.22012182328</v>
      </c>
      <c r="N113" s="28">
        <f t="shared" si="38"/>
        <v>75202.799831968179</v>
      </c>
      <c r="O113" s="28">
        <f t="shared" si="39"/>
        <v>65726.423020373972</v>
      </c>
      <c r="P113" s="28">
        <f t="shared" si="40"/>
        <v>115815.84331022907</v>
      </c>
      <c r="V113" s="30"/>
      <c r="W113" s="30"/>
      <c r="X113" s="26"/>
      <c r="Y113" s="26"/>
      <c r="Z113" s="26"/>
      <c r="AA113" s="26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</row>
    <row r="114" spans="1:55" x14ac:dyDescent="0.25">
      <c r="A114" t="s">
        <v>5</v>
      </c>
      <c r="B114" s="26">
        <v>4620</v>
      </c>
      <c r="C114" s="28">
        <f t="shared" si="27"/>
        <v>83957.162150808756</v>
      </c>
      <c r="D114" s="28">
        <f t="shared" si="28"/>
        <v>78451.843310229044</v>
      </c>
      <c r="E114" s="28">
        <f t="shared" si="29"/>
        <v>88882.973745011666</v>
      </c>
      <c r="F114" s="28">
        <f t="shared" si="30"/>
        <v>40494.118672547862</v>
      </c>
      <c r="G114" s="28">
        <f t="shared" si="31"/>
        <v>91490.756353707315</v>
      </c>
      <c r="H114" s="28">
        <f t="shared" si="32"/>
        <v>48317.466498634822</v>
      </c>
      <c r="I114" s="28">
        <f t="shared" si="33"/>
        <v>128868.97374501168</v>
      </c>
      <c r="J114" s="28">
        <f t="shared" si="34"/>
        <v>36727.321571098582</v>
      </c>
      <c r="K114" s="28">
        <f t="shared" si="35"/>
        <v>43971.162150808734</v>
      </c>
      <c r="L114" s="28">
        <f t="shared" si="36"/>
        <v>61356.379542113093</v>
      </c>
      <c r="M114" s="28">
        <f t="shared" si="37"/>
        <v>124812.423020374</v>
      </c>
      <c r="N114" s="28">
        <f t="shared" si="38"/>
        <v>154077.53896240302</v>
      </c>
      <c r="O114" s="28">
        <f t="shared" si="39"/>
        <v>80480.118672547891</v>
      </c>
      <c r="P114" s="28">
        <f t="shared" si="40"/>
        <v>70338.741860953683</v>
      </c>
      <c r="V114" s="30"/>
      <c r="W114" s="30"/>
      <c r="X114" s="26"/>
      <c r="Y114" s="26"/>
      <c r="Z114" s="26"/>
      <c r="AA114" s="26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</row>
    <row r="115" spans="1:55" x14ac:dyDescent="0.25">
      <c r="A115" t="s">
        <v>6</v>
      </c>
      <c r="B115" s="26">
        <v>4724</v>
      </c>
      <c r="C115" s="28">
        <f t="shared" si="27"/>
        <v>155041.9157739972</v>
      </c>
      <c r="D115" s="28">
        <f t="shared" si="28"/>
        <v>114091.53896240298</v>
      </c>
      <c r="E115" s="28">
        <f t="shared" si="29"/>
        <v>106610.22012182327</v>
      </c>
      <c r="F115" s="28">
        <f t="shared" si="30"/>
        <v>120785.35055660589</v>
      </c>
      <c r="G115" s="28">
        <f t="shared" si="31"/>
        <v>55028.495484142084</v>
      </c>
      <c r="H115" s="28">
        <f t="shared" si="32"/>
        <v>124329.13316530154</v>
      </c>
      <c r="I115" s="28">
        <f t="shared" si="33"/>
        <v>65659.843310229044</v>
      </c>
      <c r="J115" s="28">
        <f t="shared" si="34"/>
        <v>175123.3505566059</v>
      </c>
      <c r="K115" s="28">
        <f t="shared" si="35"/>
        <v>49909.698382692804</v>
      </c>
      <c r="L115" s="28">
        <f t="shared" si="36"/>
        <v>59753.538962402956</v>
      </c>
      <c r="M115" s="28">
        <f t="shared" si="37"/>
        <v>83378.756353707315</v>
      </c>
      <c r="N115" s="28">
        <f t="shared" si="38"/>
        <v>169610.79983196824</v>
      </c>
      <c r="O115" s="28">
        <f t="shared" si="39"/>
        <v>209379.91577399723</v>
      </c>
      <c r="P115" s="28">
        <f t="shared" si="40"/>
        <v>109366.49548414211</v>
      </c>
      <c r="V115" s="30"/>
      <c r="W115" s="30"/>
      <c r="X115" s="26"/>
      <c r="Y115" s="26"/>
      <c r="Z115" s="26"/>
      <c r="AA115" s="26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</row>
    <row r="116" spans="1:55" x14ac:dyDescent="0.25">
      <c r="A116" t="s">
        <v>7</v>
      </c>
      <c r="B116" s="26">
        <v>4675</v>
      </c>
      <c r="C116" s="28">
        <f t="shared" si="27"/>
        <v>118855.06070153342</v>
      </c>
      <c r="D116" s="28">
        <f t="shared" si="28"/>
        <v>135747.9882377653</v>
      </c>
      <c r="E116" s="28">
        <f t="shared" si="29"/>
        <v>99893.61142617109</v>
      </c>
      <c r="F116" s="28">
        <f t="shared" si="30"/>
        <v>93343.292585591378</v>
      </c>
      <c r="G116" s="28">
        <f t="shared" si="31"/>
        <v>105754.42302037399</v>
      </c>
      <c r="H116" s="28">
        <f t="shared" si="32"/>
        <v>48180.567947910189</v>
      </c>
      <c r="I116" s="28">
        <f t="shared" si="33"/>
        <v>108857.20562906965</v>
      </c>
      <c r="J116" s="28">
        <f t="shared" si="34"/>
        <v>57488.915773997156</v>
      </c>
      <c r="K116" s="28">
        <f t="shared" si="35"/>
        <v>153330.42302037403</v>
      </c>
      <c r="L116" s="28">
        <f t="shared" si="36"/>
        <v>43698.770846460917</v>
      </c>
      <c r="M116" s="28">
        <f t="shared" si="37"/>
        <v>52317.611426171061</v>
      </c>
      <c r="N116" s="28">
        <f t="shared" si="38"/>
        <v>73002.828817475427</v>
      </c>
      <c r="O116" s="28">
        <f t="shared" si="39"/>
        <v>148503.87229573634</v>
      </c>
      <c r="P116" s="28">
        <f t="shared" si="40"/>
        <v>183323.98823776533</v>
      </c>
      <c r="V116" s="30"/>
      <c r="W116" s="30"/>
      <c r="X116" s="26"/>
      <c r="Y116" s="26"/>
      <c r="Z116" s="26"/>
      <c r="AA116" s="26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</row>
    <row r="117" spans="1:55" x14ac:dyDescent="0.25">
      <c r="A117" t="s">
        <v>8</v>
      </c>
      <c r="B117" s="26">
        <v>4453</v>
      </c>
      <c r="C117" s="28">
        <f t="shared" si="27"/>
        <v>15068.452005881163</v>
      </c>
      <c r="D117" s="28">
        <f t="shared" si="28"/>
        <v>42319.756353707293</v>
      </c>
      <c r="E117" s="28">
        <f t="shared" si="29"/>
        <v>48334.683889939181</v>
      </c>
      <c r="F117" s="28">
        <f t="shared" si="30"/>
        <v>35568.307078344958</v>
      </c>
      <c r="G117" s="28">
        <f t="shared" si="31"/>
        <v>33235.988237765247</v>
      </c>
      <c r="H117" s="28">
        <f t="shared" si="32"/>
        <v>37655.118672547862</v>
      </c>
      <c r="I117" s="28">
        <f t="shared" si="33"/>
        <v>17155.263600084065</v>
      </c>
      <c r="J117" s="28">
        <f t="shared" si="34"/>
        <v>38759.901281243518</v>
      </c>
      <c r="K117" s="28">
        <f t="shared" si="35"/>
        <v>20469.611426171025</v>
      </c>
      <c r="L117" s="28">
        <f t="shared" si="36"/>
        <v>54595.118672547891</v>
      </c>
      <c r="M117" s="28">
        <f t="shared" si="37"/>
        <v>15559.466498634787</v>
      </c>
      <c r="N117" s="28">
        <f t="shared" si="38"/>
        <v>18628.307078344937</v>
      </c>
      <c r="O117" s="28">
        <f t="shared" si="39"/>
        <v>25993.524469649295</v>
      </c>
      <c r="P117" s="28">
        <f t="shared" si="40"/>
        <v>52876.567947910204</v>
      </c>
      <c r="X117" s="16"/>
      <c r="Z117" s="26"/>
      <c r="AA117" s="26"/>
    </row>
    <row r="118" spans="1:55" x14ac:dyDescent="0.25">
      <c r="A118" s="6" t="s">
        <v>9</v>
      </c>
      <c r="B118" s="16">
        <v>4461</v>
      </c>
      <c r="C118" s="28">
        <f t="shared" si="27"/>
        <v>17096.509976895657</v>
      </c>
      <c r="D118" s="28">
        <f t="shared" si="28"/>
        <v>16050.480991388411</v>
      </c>
      <c r="E118" s="28">
        <f t="shared" si="29"/>
        <v>45077.785339214541</v>
      </c>
      <c r="F118" s="28">
        <f t="shared" si="30"/>
        <v>51484.712875446428</v>
      </c>
      <c r="G118" s="28">
        <f t="shared" si="31"/>
        <v>37886.336063852206</v>
      </c>
      <c r="H118" s="28">
        <f t="shared" si="32"/>
        <v>35402.017223272494</v>
      </c>
      <c r="I118" s="28">
        <f t="shared" si="33"/>
        <v>40109.14765805511</v>
      </c>
      <c r="J118" s="28">
        <f t="shared" si="34"/>
        <v>18273.292585591313</v>
      </c>
      <c r="K118" s="28">
        <f t="shared" si="35"/>
        <v>41285.930266750765</v>
      </c>
      <c r="L118" s="28">
        <f t="shared" si="36"/>
        <v>21803.640411678272</v>
      </c>
      <c r="M118" s="28">
        <f t="shared" si="37"/>
        <v>58153.147658055139</v>
      </c>
      <c r="N118" s="28">
        <f t="shared" si="38"/>
        <v>16573.495484142033</v>
      </c>
      <c r="O118" s="28">
        <f t="shared" si="39"/>
        <v>19842.336063852184</v>
      </c>
      <c r="P118" s="28">
        <f t="shared" si="40"/>
        <v>27687.553455156543</v>
      </c>
      <c r="X118" s="16"/>
      <c r="Z118" s="16"/>
      <c r="AA118" s="16"/>
    </row>
    <row r="119" spans="1:55" x14ac:dyDescent="0.25">
      <c r="A119" t="s">
        <v>10</v>
      </c>
      <c r="B119" s="16">
        <v>4275</v>
      </c>
      <c r="C119" s="28">
        <f t="shared" si="27"/>
        <v>3052.1621508086332</v>
      </c>
      <c r="D119" s="28">
        <f t="shared" si="28"/>
        <v>-7223.6639361478537</v>
      </c>
      <c r="E119" s="28">
        <f t="shared" si="29"/>
        <v>-6781.6929216551016</v>
      </c>
      <c r="F119" s="28">
        <f t="shared" si="30"/>
        <v>-19046.388573828975</v>
      </c>
      <c r="G119" s="28">
        <f t="shared" si="31"/>
        <v>-21753.461037597081</v>
      </c>
      <c r="H119" s="28">
        <f t="shared" si="32"/>
        <v>-16007.837849191303</v>
      </c>
      <c r="I119" s="28">
        <f t="shared" si="33"/>
        <v>-14958.156689771016</v>
      </c>
      <c r="J119" s="28">
        <f t="shared" si="34"/>
        <v>-16947.026254988403</v>
      </c>
      <c r="K119" s="28">
        <f t="shared" si="35"/>
        <v>-7720.8813274521999</v>
      </c>
      <c r="L119" s="28">
        <f t="shared" si="36"/>
        <v>-17444.243646292747</v>
      </c>
      <c r="M119" s="28">
        <f t="shared" si="37"/>
        <v>-9212.5335013652384</v>
      </c>
      <c r="N119" s="28">
        <f t="shared" si="38"/>
        <v>-24571.026254988377</v>
      </c>
      <c r="O119" s="28">
        <f t="shared" si="39"/>
        <v>-7002.6784289014777</v>
      </c>
      <c r="P119" s="28">
        <f t="shared" si="40"/>
        <v>-8383.8378491913281</v>
      </c>
      <c r="X119" s="16"/>
      <c r="Z119" s="16"/>
      <c r="AA119" s="16"/>
    </row>
    <row r="120" spans="1:55" x14ac:dyDescent="0.25">
      <c r="A120" t="s">
        <v>11</v>
      </c>
      <c r="B120" s="27">
        <v>4725</v>
      </c>
      <c r="C120" s="28">
        <f t="shared" si="27"/>
        <v>155830.42302037403</v>
      </c>
      <c r="D120" s="28">
        <f t="shared" si="28"/>
        <v>-21808.707414408676</v>
      </c>
      <c r="E120" s="28">
        <f t="shared" si="29"/>
        <v>51615.466498634836</v>
      </c>
      <c r="F120" s="28">
        <f t="shared" si="30"/>
        <v>48457.437513127588</v>
      </c>
      <c r="G120" s="28">
        <f t="shared" si="31"/>
        <v>136092.74186095371</v>
      </c>
      <c r="H120" s="28">
        <f t="shared" si="32"/>
        <v>155435.66939718561</v>
      </c>
      <c r="I120" s="28">
        <f t="shared" si="33"/>
        <v>114381.29258559139</v>
      </c>
      <c r="J120" s="28">
        <f t="shared" si="34"/>
        <v>106880.97374501168</v>
      </c>
      <c r="K120" s="28">
        <f t="shared" si="35"/>
        <v>121092.10417979429</v>
      </c>
      <c r="L120" s="28">
        <f t="shared" si="36"/>
        <v>55168.249107330492</v>
      </c>
      <c r="M120" s="28">
        <f t="shared" si="37"/>
        <v>124644.88678848994</v>
      </c>
      <c r="N120" s="28">
        <f t="shared" si="38"/>
        <v>65826.596933417459</v>
      </c>
      <c r="O120" s="28">
        <f t="shared" si="39"/>
        <v>175568.10417979432</v>
      </c>
      <c r="P120" s="28">
        <f t="shared" si="40"/>
        <v>50036.452005881212</v>
      </c>
      <c r="X120" s="16"/>
      <c r="Z120" s="16"/>
      <c r="AA120" s="16"/>
    </row>
    <row r="121" spans="1:55" x14ac:dyDescent="0.25">
      <c r="A121" t="s">
        <v>0</v>
      </c>
      <c r="B121" s="16">
        <v>4434</v>
      </c>
      <c r="C121" s="28">
        <f t="shared" si="27"/>
        <v>10764.814324721736</v>
      </c>
      <c r="D121" s="28">
        <f t="shared" si="28"/>
        <v>40957.118672547876</v>
      </c>
      <c r="E121" s="28">
        <f t="shared" si="29"/>
        <v>-5732.0117622348153</v>
      </c>
      <c r="F121" s="28">
        <f t="shared" si="30"/>
        <v>13566.162150808697</v>
      </c>
      <c r="G121" s="28">
        <f t="shared" si="31"/>
        <v>12736.133165301449</v>
      </c>
      <c r="H121" s="28">
        <f t="shared" si="32"/>
        <v>35769.437513127574</v>
      </c>
      <c r="I121" s="28">
        <f t="shared" si="33"/>
        <v>40853.365049359469</v>
      </c>
      <c r="J121" s="28">
        <f t="shared" si="34"/>
        <v>30062.988237765247</v>
      </c>
      <c r="K121" s="28">
        <f t="shared" si="35"/>
        <v>28091.669397185535</v>
      </c>
      <c r="L121" s="28">
        <f t="shared" si="36"/>
        <v>31826.79983196815</v>
      </c>
      <c r="M121" s="28">
        <f t="shared" si="37"/>
        <v>14499.944759504351</v>
      </c>
      <c r="N121" s="28">
        <f t="shared" si="38"/>
        <v>32760.582440663802</v>
      </c>
      <c r="O121" s="28">
        <f t="shared" si="39"/>
        <v>17301.292585591313</v>
      </c>
      <c r="P121" s="28">
        <f t="shared" si="40"/>
        <v>46144.799831968172</v>
      </c>
      <c r="X121" s="26"/>
      <c r="Z121" s="16"/>
      <c r="AA121" s="16"/>
    </row>
    <row r="122" spans="1:55" x14ac:dyDescent="0.25">
      <c r="A122" t="s">
        <v>1</v>
      </c>
      <c r="B122" s="26">
        <v>4679</v>
      </c>
      <c r="C122" s="28">
        <f t="shared" si="27"/>
        <v>121629.08968704067</v>
      </c>
      <c r="D122" s="28">
        <f t="shared" si="28"/>
        <v>36184.452005881198</v>
      </c>
      <c r="E122" s="28">
        <f t="shared" si="29"/>
        <v>137671.75635370734</v>
      </c>
      <c r="F122" s="28">
        <f t="shared" si="30"/>
        <v>-19267.374081075352</v>
      </c>
      <c r="G122" s="28">
        <f t="shared" si="31"/>
        <v>45600.799831968165</v>
      </c>
      <c r="H122" s="28">
        <f t="shared" si="32"/>
        <v>42810.770846460917</v>
      </c>
      <c r="I122" s="28">
        <f t="shared" si="33"/>
        <v>120234.07519428704</v>
      </c>
      <c r="J122" s="28">
        <f t="shared" si="34"/>
        <v>137323.00273051893</v>
      </c>
      <c r="K122" s="28">
        <f t="shared" si="35"/>
        <v>101052.62591892471</v>
      </c>
      <c r="L122" s="28">
        <f t="shared" si="36"/>
        <v>94426.307078344995</v>
      </c>
      <c r="M122" s="28">
        <f t="shared" si="37"/>
        <v>106981.43751312762</v>
      </c>
      <c r="N122" s="28">
        <f t="shared" si="38"/>
        <v>48739.582440663813</v>
      </c>
      <c r="O122" s="28">
        <f t="shared" si="39"/>
        <v>110120.22012182327</v>
      </c>
      <c r="P122" s="28">
        <f t="shared" si="40"/>
        <v>58155.93026675078</v>
      </c>
      <c r="X122" s="26"/>
      <c r="Z122" s="26"/>
      <c r="AA122" s="26"/>
    </row>
    <row r="123" spans="1:55" x14ac:dyDescent="0.25">
      <c r="A123" t="s">
        <v>2</v>
      </c>
      <c r="B123" s="26">
        <v>4455</v>
      </c>
      <c r="C123" s="28">
        <f t="shared" si="27"/>
        <v>15563.466498634787</v>
      </c>
      <c r="D123" s="28">
        <f t="shared" si="28"/>
        <v>43508.278092837725</v>
      </c>
      <c r="E123" s="28">
        <f t="shared" si="29"/>
        <v>12943.640411678261</v>
      </c>
      <c r="F123" s="28">
        <f t="shared" si="30"/>
        <v>49246.944759504404</v>
      </c>
      <c r="G123" s="28">
        <f t="shared" si="31"/>
        <v>-6892.1856752782896</v>
      </c>
      <c r="H123" s="28">
        <f t="shared" si="32"/>
        <v>16311.988237765223</v>
      </c>
      <c r="I123" s="28">
        <f t="shared" si="33"/>
        <v>15313.959252257975</v>
      </c>
      <c r="J123" s="28">
        <f t="shared" si="34"/>
        <v>43009.263600084101</v>
      </c>
      <c r="K123" s="28">
        <f t="shared" si="35"/>
        <v>49122.191136315996</v>
      </c>
      <c r="L123" s="28">
        <f t="shared" si="36"/>
        <v>36147.814324721774</v>
      </c>
      <c r="M123" s="28">
        <f t="shared" si="37"/>
        <v>33777.495484142062</v>
      </c>
      <c r="N123" s="28">
        <f t="shared" si="38"/>
        <v>38268.625918924678</v>
      </c>
      <c r="O123" s="28">
        <f t="shared" si="39"/>
        <v>17434.770846460877</v>
      </c>
      <c r="P123" s="28">
        <f t="shared" si="40"/>
        <v>39391.408527620326</v>
      </c>
      <c r="X123" s="26"/>
      <c r="Z123" s="26"/>
      <c r="AA123" s="26"/>
    </row>
    <row r="124" spans="1:55" x14ac:dyDescent="0.25">
      <c r="A124" t="s">
        <v>3</v>
      </c>
      <c r="B124" s="26">
        <v>4654</v>
      </c>
      <c r="C124" s="28">
        <f t="shared" si="27"/>
        <v>104816.40852762037</v>
      </c>
      <c r="D124" s="28">
        <f t="shared" si="28"/>
        <v>40389.437513127574</v>
      </c>
      <c r="E124" s="28">
        <f t="shared" si="29"/>
        <v>112910.24910733051</v>
      </c>
      <c r="F124" s="28">
        <f t="shared" si="30"/>
        <v>33590.611426171054</v>
      </c>
      <c r="G124" s="28">
        <f t="shared" si="31"/>
        <v>127802.91577399719</v>
      </c>
      <c r="H124" s="28">
        <f t="shared" si="32"/>
        <v>-17886.214660785499</v>
      </c>
      <c r="I124" s="28">
        <f t="shared" si="33"/>
        <v>42331.959252258013</v>
      </c>
      <c r="J124" s="28">
        <f t="shared" si="34"/>
        <v>39741.930266750765</v>
      </c>
      <c r="K124" s="28">
        <f t="shared" si="35"/>
        <v>111615.2346145769</v>
      </c>
      <c r="L124" s="28">
        <f t="shared" si="36"/>
        <v>127479.16215080878</v>
      </c>
      <c r="M124" s="28">
        <f t="shared" si="37"/>
        <v>93808.785339214563</v>
      </c>
      <c r="N124" s="28">
        <f t="shared" si="38"/>
        <v>87657.466498634851</v>
      </c>
      <c r="O124" s="28">
        <f t="shared" si="39"/>
        <v>99312.596933417459</v>
      </c>
      <c r="P124" s="28">
        <f t="shared" si="40"/>
        <v>45245.741860953669</v>
      </c>
      <c r="Z124" s="26"/>
      <c r="AA124" s="26"/>
    </row>
    <row r="125" spans="1:55" x14ac:dyDescent="0.25">
      <c r="A125" t="s">
        <v>4</v>
      </c>
      <c r="B125" s="26">
        <f>F7</f>
        <v>4682</v>
      </c>
      <c r="C125" s="28">
        <f t="shared" si="27"/>
        <v>123730.6114261711</v>
      </c>
      <c r="D125" s="28">
        <f t="shared" si="28"/>
        <v>113881.50997689573</v>
      </c>
      <c r="E125" s="28">
        <f t="shared" si="29"/>
        <v>43882.538962402941</v>
      </c>
      <c r="F125" s="28">
        <f t="shared" si="30"/>
        <v>122675.35055660589</v>
      </c>
      <c r="G125" s="28">
        <f t="shared" si="31"/>
        <v>36495.712875446421</v>
      </c>
      <c r="H125" s="28">
        <f t="shared" si="32"/>
        <v>138856.01722327256</v>
      </c>
      <c r="I125" s="28">
        <f t="shared" si="33"/>
        <v>-19433.113211510132</v>
      </c>
      <c r="J125" s="28">
        <f t="shared" si="34"/>
        <v>45993.060701533381</v>
      </c>
      <c r="K125" s="28">
        <f t="shared" si="35"/>
        <v>43179.031716026133</v>
      </c>
      <c r="L125" s="28">
        <f t="shared" si="36"/>
        <v>121268.33606385226</v>
      </c>
      <c r="M125" s="28">
        <f t="shared" si="37"/>
        <v>138504.26360008414</v>
      </c>
      <c r="N125" s="28">
        <f t="shared" si="38"/>
        <v>101921.88678848994</v>
      </c>
      <c r="O125" s="28">
        <f t="shared" si="39"/>
        <v>95238.567947910211</v>
      </c>
      <c r="P125" s="28">
        <f t="shared" si="40"/>
        <v>107901.69838269283</v>
      </c>
      <c r="Z125" s="26"/>
      <c r="AA125" s="26"/>
    </row>
    <row r="126" spans="1:55" x14ac:dyDescent="0.25">
      <c r="A126" t="s">
        <v>5</v>
      </c>
      <c r="B126" s="26">
        <f>G7</f>
        <v>4510</v>
      </c>
      <c r="C126" s="28">
        <f t="shared" ref="C126:C129" si="41">($B126-$B$56)*($B126-$B$56)</f>
        <v>32311.365049359443</v>
      </c>
      <c r="D126" s="28">
        <f t="shared" si="28"/>
        <v>63228.988237765276</v>
      </c>
      <c r="E126" s="28">
        <f t="shared" si="29"/>
        <v>58195.886788489908</v>
      </c>
      <c r="F126" s="28">
        <f t="shared" si="30"/>
        <v>22424.915773997116</v>
      </c>
      <c r="G126" s="28">
        <f t="shared" si="31"/>
        <v>62689.727368200052</v>
      </c>
      <c r="H126" s="28">
        <f t="shared" si="32"/>
        <v>18650.089687040589</v>
      </c>
      <c r="I126" s="28">
        <f t="shared" si="33"/>
        <v>70958.394034866724</v>
      </c>
      <c r="J126" s="28">
        <f t="shared" si="34"/>
        <v>-9930.7363999159606</v>
      </c>
      <c r="K126" s="28">
        <f t="shared" si="35"/>
        <v>23503.437513127552</v>
      </c>
      <c r="L126" s="28">
        <f t="shared" si="36"/>
        <v>22065.408527620304</v>
      </c>
      <c r="M126" s="28">
        <f t="shared" si="37"/>
        <v>61970.712875446428</v>
      </c>
      <c r="N126" s="28">
        <f t="shared" si="38"/>
        <v>70778.640411678323</v>
      </c>
      <c r="O126" s="28">
        <f t="shared" si="39"/>
        <v>52084.263600084101</v>
      </c>
      <c r="P126" s="28">
        <f t="shared" si="40"/>
        <v>48668.944759504389</v>
      </c>
      <c r="Z126" s="26"/>
      <c r="AA126" s="26"/>
    </row>
    <row r="127" spans="1:55" x14ac:dyDescent="0.25">
      <c r="A127" t="s">
        <v>6</v>
      </c>
      <c r="B127" s="26">
        <f>H7</f>
        <v>4708</v>
      </c>
      <c r="C127" s="28">
        <f t="shared" si="41"/>
        <v>142697.79983196821</v>
      </c>
      <c r="D127" s="28">
        <f t="shared" si="28"/>
        <v>67902.582440663828</v>
      </c>
      <c r="E127" s="28">
        <f t="shared" si="29"/>
        <v>132876.20562906965</v>
      </c>
      <c r="F127" s="28">
        <f t="shared" si="30"/>
        <v>122299.10417979429</v>
      </c>
      <c r="G127" s="28">
        <f t="shared" si="31"/>
        <v>47126.1331653015</v>
      </c>
      <c r="H127" s="28">
        <f t="shared" si="32"/>
        <v>131742.94475950443</v>
      </c>
      <c r="I127" s="28">
        <f t="shared" si="33"/>
        <v>39193.307078344973</v>
      </c>
      <c r="J127" s="28">
        <f t="shared" si="34"/>
        <v>149119.61142617112</v>
      </c>
      <c r="K127" s="28">
        <f t="shared" si="35"/>
        <v>-20869.519008611576</v>
      </c>
      <c r="L127" s="28">
        <f t="shared" si="36"/>
        <v>49392.654904431933</v>
      </c>
      <c r="M127" s="28">
        <f t="shared" si="37"/>
        <v>46370.625918924685</v>
      </c>
      <c r="N127" s="28">
        <f t="shared" si="38"/>
        <v>130231.93026675082</v>
      </c>
      <c r="O127" s="28">
        <f t="shared" si="39"/>
        <v>148741.8578029827</v>
      </c>
      <c r="P127" s="28">
        <f t="shared" si="40"/>
        <v>109455.48099138848</v>
      </c>
      <c r="Z127" s="26"/>
      <c r="AA127" s="26"/>
    </row>
    <row r="128" spans="1:55" x14ac:dyDescent="0.25">
      <c r="A128" t="s">
        <v>7</v>
      </c>
      <c r="B128" s="26">
        <f>I7</f>
        <v>4536</v>
      </c>
      <c r="C128" s="28">
        <f t="shared" si="41"/>
        <v>42334.553455156558</v>
      </c>
      <c r="D128" s="28">
        <f t="shared" ref="D128:D129" si="42">($B128-$B$56)*($B127-$B$56)</f>
        <v>77724.176643562387</v>
      </c>
      <c r="E128" s="28">
        <f t="shared" ref="E128:E129" si="43">($B128-$B$56)*($B126-$B$56)</f>
        <v>36984.959252257999</v>
      </c>
      <c r="F128" s="28">
        <f t="shared" si="30"/>
        <v>72374.582440663828</v>
      </c>
      <c r="G128" s="28">
        <f t="shared" si="31"/>
        <v>66613.480991388467</v>
      </c>
      <c r="H128" s="28">
        <f t="shared" si="32"/>
        <v>25668.509976895672</v>
      </c>
      <c r="I128" s="28">
        <f t="shared" si="33"/>
        <v>71757.321571098611</v>
      </c>
      <c r="J128" s="28">
        <f t="shared" si="34"/>
        <v>21347.683889939144</v>
      </c>
      <c r="K128" s="28">
        <f t="shared" si="35"/>
        <v>81221.988237765283</v>
      </c>
      <c r="L128" s="28">
        <f t="shared" si="36"/>
        <v>-11367.142197017405</v>
      </c>
      <c r="M128" s="28">
        <f t="shared" si="37"/>
        <v>26903.031716026107</v>
      </c>
      <c r="N128" s="28">
        <f t="shared" si="38"/>
        <v>25257.00273051886</v>
      </c>
      <c r="O128" s="28">
        <f t="shared" si="39"/>
        <v>70934.30707834498</v>
      </c>
      <c r="P128" s="28">
        <f t="shared" si="40"/>
        <v>81016.234614576882</v>
      </c>
      <c r="Z128" s="26"/>
      <c r="AA128" s="26"/>
    </row>
    <row r="129" spans="1:27" x14ac:dyDescent="0.25">
      <c r="A129" t="s">
        <v>8</v>
      </c>
      <c r="B129" s="26">
        <f>J7</f>
        <v>4418</v>
      </c>
      <c r="C129" s="28">
        <f t="shared" si="41"/>
        <v>7700.6983826927444</v>
      </c>
      <c r="D129" s="28">
        <f t="shared" si="42"/>
        <v>18055.625918924648</v>
      </c>
      <c r="E129" s="28">
        <f t="shared" si="43"/>
        <v>33149.249107330477</v>
      </c>
      <c r="F129" s="28">
        <f t="shared" ref="F129" si="44">($B129-$B$56)*($B126-$B$56)</f>
        <v>15774.031716026095</v>
      </c>
      <c r="G129" s="28">
        <f t="shared" si="31"/>
        <v>30867.654904431922</v>
      </c>
      <c r="H129" s="28">
        <f t="shared" si="32"/>
        <v>28410.553455156554</v>
      </c>
      <c r="I129" s="28">
        <f t="shared" si="33"/>
        <v>10947.582440663766</v>
      </c>
      <c r="J129" s="28">
        <f t="shared" si="34"/>
        <v>30604.394034866706</v>
      </c>
      <c r="K129" s="28">
        <f t="shared" si="35"/>
        <v>9104.7563537072401</v>
      </c>
      <c r="L129" s="28">
        <f t="shared" si="36"/>
        <v>34641.060701533381</v>
      </c>
      <c r="M129" s="28">
        <f t="shared" si="37"/>
        <v>-4848.069733249311</v>
      </c>
      <c r="N129" s="28">
        <f t="shared" si="38"/>
        <v>11474.104179794202</v>
      </c>
      <c r="O129" s="28">
        <f t="shared" si="39"/>
        <v>10772.075194286954</v>
      </c>
      <c r="P129" s="28">
        <f t="shared" si="40"/>
        <v>30253.379542113082</v>
      </c>
      <c r="Z129" s="26"/>
      <c r="AA129" s="26"/>
    </row>
    <row r="130" spans="1:27" x14ac:dyDescent="0.25">
      <c r="Z130" s="26"/>
      <c r="AA130" s="26"/>
    </row>
    <row r="131" spans="1:27" x14ac:dyDescent="0.25">
      <c r="Z131" s="26"/>
      <c r="AA131" s="16"/>
    </row>
    <row r="132" spans="1:27" x14ac:dyDescent="0.25">
      <c r="A132" s="6" t="s">
        <v>44</v>
      </c>
      <c r="B132" s="6"/>
      <c r="C132" s="6">
        <v>0</v>
      </c>
      <c r="D132" s="6">
        <v>1</v>
      </c>
      <c r="E132" s="6">
        <v>2</v>
      </c>
      <c r="F132" s="6">
        <v>3</v>
      </c>
      <c r="G132" s="6">
        <v>4</v>
      </c>
      <c r="H132" s="6">
        <v>5</v>
      </c>
      <c r="I132" s="6">
        <v>6</v>
      </c>
      <c r="J132" s="6">
        <v>7</v>
      </c>
      <c r="K132" s="6">
        <v>8</v>
      </c>
      <c r="L132" s="6">
        <v>9</v>
      </c>
      <c r="M132" s="6">
        <v>10</v>
      </c>
      <c r="N132" s="6">
        <v>11</v>
      </c>
      <c r="O132" s="6">
        <v>12</v>
      </c>
      <c r="P132" s="6">
        <v>13</v>
      </c>
      <c r="Z132" s="26"/>
      <c r="AA132" s="16"/>
    </row>
    <row r="133" spans="1:27" x14ac:dyDescent="0.25">
      <c r="A133" s="6" t="s">
        <v>45</v>
      </c>
      <c r="B133">
        <f>AVERAGE(B135:B206)</f>
        <v>4362.695652173913</v>
      </c>
      <c r="C133" s="28">
        <f>1/COUNT($B135:$B206)*SUM(C135:C206)</f>
        <v>97716.414618777606</v>
      </c>
      <c r="D133" s="28">
        <f t="shared" ref="D133:P133" si="45">1/COUNT($B135:$B206)*SUM(D135:D206)</f>
        <v>74590.805210816136</v>
      </c>
      <c r="E133" s="28">
        <f t="shared" si="45"/>
        <v>77336.563792772824</v>
      </c>
      <c r="F133" s="28">
        <f t="shared" si="45"/>
        <v>68125.983370318645</v>
      </c>
      <c r="G133" s="28">
        <f t="shared" si="45"/>
        <v>65919.728089641372</v>
      </c>
      <c r="H133" s="28">
        <f t="shared" si="45"/>
        <v>66134.502424591119</v>
      </c>
      <c r="I133" s="28">
        <f t="shared" si="45"/>
        <v>57391.695159036732</v>
      </c>
      <c r="J133" s="28">
        <f t="shared" si="45"/>
        <v>61161.958466891308</v>
      </c>
      <c r="K133" s="28">
        <f t="shared" si="45"/>
        <v>53579.875839018117</v>
      </c>
      <c r="L133" s="28">
        <f t="shared" si="45"/>
        <v>48979.215391359146</v>
      </c>
      <c r="M133" s="28">
        <f t="shared" si="45"/>
        <v>47506.336292156375</v>
      </c>
      <c r="N133" s="28">
        <f t="shared" si="45"/>
        <v>42150.788005808055</v>
      </c>
      <c r="O133" s="28">
        <f t="shared" si="45"/>
        <v>51967.310292868686</v>
      </c>
      <c r="P133" s="28">
        <f t="shared" si="45"/>
        <v>34301.421741870086</v>
      </c>
      <c r="Z133" s="26"/>
      <c r="AA133" s="16"/>
    </row>
    <row r="134" spans="1:27" x14ac:dyDescent="0.25">
      <c r="A134" s="6" t="s">
        <v>46</v>
      </c>
      <c r="C134" s="29">
        <f>C133/$C$133</f>
        <v>1</v>
      </c>
      <c r="D134" s="29">
        <f>D133/$C$133</f>
        <v>0.7633395627727263</v>
      </c>
      <c r="E134" s="29">
        <f t="shared" ref="E134:P134" si="46">E133/$C$133</f>
        <v>0.79143881910206204</v>
      </c>
      <c r="F134" s="29">
        <f t="shared" si="46"/>
        <v>0.69718054674948404</v>
      </c>
      <c r="G134" s="29">
        <f t="shared" si="46"/>
        <v>0.6746024027469173</v>
      </c>
      <c r="H134" s="29">
        <f t="shared" si="46"/>
        <v>0.67680033782044258</v>
      </c>
      <c r="I134" s="29">
        <f t="shared" si="46"/>
        <v>0.58732911336278293</v>
      </c>
      <c r="J134" s="29">
        <f t="shared" si="46"/>
        <v>0.62591283875389103</v>
      </c>
      <c r="K134" s="29">
        <f t="shared" si="46"/>
        <v>0.54832011641084077</v>
      </c>
      <c r="L134" s="29">
        <f t="shared" si="46"/>
        <v>0.5012383598236021</v>
      </c>
      <c r="M134" s="29">
        <f t="shared" si="46"/>
        <v>0.48616536410482825</v>
      </c>
      <c r="N134" s="29">
        <f t="shared" si="46"/>
        <v>0.43135831549132769</v>
      </c>
      <c r="O134" s="29">
        <f t="shared" si="46"/>
        <v>0.53181761217508305</v>
      </c>
      <c r="P134" s="29">
        <f t="shared" si="46"/>
        <v>0.35103029389371987</v>
      </c>
      <c r="Z134" s="26"/>
      <c r="AA134" s="16"/>
    </row>
    <row r="135" spans="1:27" x14ac:dyDescent="0.25">
      <c r="A135" s="6" t="s">
        <v>9</v>
      </c>
      <c r="D135" s="28"/>
      <c r="E135" s="28"/>
      <c r="F135" s="28"/>
      <c r="G135" s="28"/>
      <c r="H135" s="28"/>
      <c r="I135" s="28"/>
      <c r="J135" s="28"/>
      <c r="K135" s="28"/>
      <c r="AA135" s="26"/>
    </row>
    <row r="136" spans="1:27" x14ac:dyDescent="0.25">
      <c r="A136" t="s">
        <v>10</v>
      </c>
      <c r="AA136" s="26"/>
    </row>
    <row r="137" spans="1:27" x14ac:dyDescent="0.25">
      <c r="A137" t="s">
        <v>11</v>
      </c>
      <c r="AA137" s="26"/>
    </row>
    <row r="138" spans="1:27" x14ac:dyDescent="0.25">
      <c r="A138" t="s">
        <v>0</v>
      </c>
      <c r="B138">
        <v>4170</v>
      </c>
      <c r="C138" s="28">
        <f>($B138-$B$133)*($B138-$B$133)</f>
        <v>37131.614366729664</v>
      </c>
      <c r="AA138" s="26"/>
    </row>
    <row r="139" spans="1:27" x14ac:dyDescent="0.25">
      <c r="A139" t="s">
        <v>1</v>
      </c>
      <c r="B139">
        <v>4170</v>
      </c>
      <c r="C139" s="28">
        <f t="shared" ref="C139:C202" si="47">($B139-$B$133)*($B139-$B$133)</f>
        <v>37131.614366729664</v>
      </c>
      <c r="D139" s="28">
        <f>($B139-$B$133)*($B138-$B$133)</f>
        <v>37131.614366729664</v>
      </c>
      <c r="E139" s="28"/>
      <c r="F139" s="28"/>
      <c r="G139" s="28"/>
      <c r="H139" s="28"/>
      <c r="I139" s="28"/>
      <c r="J139" s="28"/>
      <c r="K139" s="28"/>
    </row>
    <row r="140" spans="1:27" x14ac:dyDescent="0.25">
      <c r="A140" t="s">
        <v>2</v>
      </c>
      <c r="B140">
        <v>4095</v>
      </c>
      <c r="C140" s="28">
        <f t="shared" si="47"/>
        <v>71660.962192816616</v>
      </c>
      <c r="D140" s="28">
        <f t="shared" ref="D140:D204" si="48">($B140-$B$133)*($B139-$B$133)</f>
        <v>51583.788279773136</v>
      </c>
      <c r="E140" s="28">
        <f>($B140-$B$133)*($B138-$B$133)</f>
        <v>51583.788279773136</v>
      </c>
      <c r="F140" s="28"/>
      <c r="G140" s="28"/>
      <c r="H140" s="28"/>
      <c r="I140" s="28"/>
      <c r="J140" s="28"/>
      <c r="K140" s="28"/>
    </row>
    <row r="141" spans="1:27" x14ac:dyDescent="0.25">
      <c r="A141" t="s">
        <v>3</v>
      </c>
      <c r="B141">
        <v>4175</v>
      </c>
      <c r="C141" s="28">
        <f t="shared" si="47"/>
        <v>35229.657844990536</v>
      </c>
      <c r="D141" s="28">
        <f t="shared" si="48"/>
        <v>50245.310018903576</v>
      </c>
      <c r="E141" s="28">
        <f t="shared" ref="E141:E204" si="49">($B141-$B$133)*($B139-$B$133)</f>
        <v>36168.136105860096</v>
      </c>
      <c r="F141" s="28">
        <f>($B141-$B$133)*($B138-$B$133)</f>
        <v>36168.136105860096</v>
      </c>
      <c r="G141" s="28"/>
      <c r="H141" s="28"/>
      <c r="I141" s="28"/>
      <c r="J141" s="28"/>
      <c r="K141" s="28"/>
    </row>
    <row r="142" spans="1:27" x14ac:dyDescent="0.25">
      <c r="A142" t="s">
        <v>4</v>
      </c>
      <c r="B142">
        <v>4298</v>
      </c>
      <c r="C142" s="28">
        <f t="shared" si="47"/>
        <v>4185.5274102079347</v>
      </c>
      <c r="D142" s="28">
        <f t="shared" si="48"/>
        <v>12143.092627599233</v>
      </c>
      <c r="E142" s="28">
        <f t="shared" si="49"/>
        <v>17318.744801512275</v>
      </c>
      <c r="F142" s="28">
        <f t="shared" ref="F142:F205" si="50">($B142-$B$133)*($B139-$B$133)</f>
        <v>12466.570888468799</v>
      </c>
      <c r="G142" s="28">
        <f>($B142-$B$133)*($B138-$B$133)</f>
        <v>12466.570888468799</v>
      </c>
      <c r="H142" s="28"/>
      <c r="I142" s="28"/>
      <c r="J142" s="28"/>
      <c r="K142" s="28"/>
    </row>
    <row r="143" spans="1:27" x14ac:dyDescent="0.25">
      <c r="A143" t="s">
        <v>5</v>
      </c>
      <c r="B143">
        <v>4003</v>
      </c>
      <c r="C143" s="28">
        <f t="shared" si="47"/>
        <v>129380.9621928166</v>
      </c>
      <c r="D143" s="28">
        <f t="shared" si="48"/>
        <v>23270.744801512272</v>
      </c>
      <c r="E143" s="28">
        <f t="shared" si="49"/>
        <v>67513.310018903576</v>
      </c>
      <c r="F143" s="28">
        <f t="shared" si="50"/>
        <v>96288.962192816616</v>
      </c>
      <c r="G143" s="28">
        <f t="shared" ref="G143:G206" si="51">($B143-$B$133)*($B139-$B$133)</f>
        <v>69311.788279773129</v>
      </c>
      <c r="H143" s="28">
        <f>($B143-$B$133)*($B138-$B$133)</f>
        <v>69311.788279773129</v>
      </c>
      <c r="I143" s="28"/>
      <c r="J143" s="28"/>
      <c r="K143" s="28"/>
    </row>
    <row r="144" spans="1:27" x14ac:dyDescent="0.25">
      <c r="A144" t="s">
        <v>6</v>
      </c>
      <c r="B144">
        <v>4292</v>
      </c>
      <c r="C144" s="28">
        <f t="shared" si="47"/>
        <v>4997.8752362948908</v>
      </c>
      <c r="D144" s="28">
        <f t="shared" si="48"/>
        <v>25428.918714555748</v>
      </c>
      <c r="E144" s="28">
        <f t="shared" si="49"/>
        <v>4573.7013232514128</v>
      </c>
      <c r="F144" s="28">
        <f t="shared" si="50"/>
        <v>13269.266540642711</v>
      </c>
      <c r="G144" s="28">
        <f t="shared" si="51"/>
        <v>18924.918714555752</v>
      </c>
      <c r="H144" s="28">
        <f t="shared" ref="H144:H206" si="52">($B144-$B$133)*($B139-$B$133)</f>
        <v>13622.744801512277</v>
      </c>
      <c r="I144" s="28">
        <f>($B144-$B$133)*($B138-$B$133)</f>
        <v>13622.744801512277</v>
      </c>
      <c r="J144" s="28"/>
      <c r="K144" s="28"/>
    </row>
    <row r="145" spans="1:16" x14ac:dyDescent="0.25">
      <c r="A145" t="s">
        <v>7</v>
      </c>
      <c r="B145">
        <v>3838</v>
      </c>
      <c r="C145" s="28">
        <f t="shared" si="47"/>
        <v>275305.5274102079</v>
      </c>
      <c r="D145" s="28">
        <f t="shared" si="48"/>
        <v>37093.701323251393</v>
      </c>
      <c r="E145" s="28">
        <f t="shared" si="49"/>
        <v>188730.74480151225</v>
      </c>
      <c r="F145" s="28">
        <f t="shared" si="50"/>
        <v>33945.527410207913</v>
      </c>
      <c r="G145" s="28">
        <f t="shared" si="51"/>
        <v>98483.09262759921</v>
      </c>
      <c r="H145" s="28">
        <f t="shared" si="52"/>
        <v>140458.74480151225</v>
      </c>
      <c r="I145" s="28">
        <f t="shared" ref="I145:I206" si="53">($B145-$B$133)*($B139-$B$133)</f>
        <v>101106.57088846878</v>
      </c>
      <c r="J145" s="28">
        <f>($B145-$B$133)*($B138-$B$133)</f>
        <v>101106.57088846878</v>
      </c>
      <c r="K145" s="28"/>
    </row>
    <row r="146" spans="1:16" x14ac:dyDescent="0.25">
      <c r="A146" t="s">
        <v>8</v>
      </c>
      <c r="B146">
        <v>3758</v>
      </c>
      <c r="C146" s="28">
        <f t="shared" si="47"/>
        <v>365656.83175803395</v>
      </c>
      <c r="D146" s="28">
        <f t="shared" si="48"/>
        <v>317281.17958412092</v>
      </c>
      <c r="E146" s="28">
        <f t="shared" si="49"/>
        <v>42749.353497164433</v>
      </c>
      <c r="F146" s="28">
        <f t="shared" si="50"/>
        <v>217506.3969754253</v>
      </c>
      <c r="G146" s="28">
        <f t="shared" si="51"/>
        <v>39121.179584120953</v>
      </c>
      <c r="H146" s="28">
        <f t="shared" si="52"/>
        <v>113498.74480151225</v>
      </c>
      <c r="I146" s="28">
        <f t="shared" si="53"/>
        <v>161874.3969754253</v>
      </c>
      <c r="J146" s="28">
        <f t="shared" ref="J146:J206" si="54">($B146-$B$133)*($B139-$B$133)</f>
        <v>116522.22306238182</v>
      </c>
      <c r="K146" s="28">
        <f>($B146-$B$133)*($B138-$B$133)</f>
        <v>116522.22306238182</v>
      </c>
    </row>
    <row r="147" spans="1:16" x14ac:dyDescent="0.25">
      <c r="A147" s="6" t="s">
        <v>9</v>
      </c>
      <c r="B147">
        <v>3815</v>
      </c>
      <c r="C147" s="28">
        <f t="shared" si="47"/>
        <v>299970.5274102079</v>
      </c>
      <c r="D147" s="28">
        <f t="shared" si="48"/>
        <v>331189.17958412092</v>
      </c>
      <c r="E147" s="28">
        <f t="shared" si="49"/>
        <v>287373.5274102079</v>
      </c>
      <c r="F147" s="28">
        <f t="shared" si="50"/>
        <v>38719.701323251393</v>
      </c>
      <c r="G147" s="28">
        <f t="shared" si="51"/>
        <v>197003.74480151225</v>
      </c>
      <c r="H147" s="28">
        <f t="shared" si="52"/>
        <v>35433.527410207913</v>
      </c>
      <c r="I147" s="28">
        <f t="shared" si="53"/>
        <v>102800.09262759921</v>
      </c>
      <c r="J147" s="28">
        <f t="shared" si="54"/>
        <v>146615.74480151225</v>
      </c>
      <c r="K147" s="28">
        <f t="shared" ref="K147:K206" si="55">($B147-$B$133)*($B139-$B$133)</f>
        <v>105538.57088846878</v>
      </c>
      <c r="L147" s="28">
        <f>($B147-$B$133)*($B138-$B$133)</f>
        <v>105538.57088846878</v>
      </c>
    </row>
    <row r="148" spans="1:16" x14ac:dyDescent="0.25">
      <c r="A148" t="s">
        <v>10</v>
      </c>
      <c r="B148">
        <v>3567</v>
      </c>
      <c r="C148" s="28">
        <f t="shared" si="47"/>
        <v>633131.57088846876</v>
      </c>
      <c r="D148" s="28">
        <f t="shared" si="48"/>
        <v>435799.04914933833</v>
      </c>
      <c r="E148" s="28">
        <f t="shared" si="49"/>
        <v>481153.70132325136</v>
      </c>
      <c r="F148" s="28">
        <f t="shared" si="50"/>
        <v>417498.04914933833</v>
      </c>
      <c r="G148" s="28">
        <f t="shared" si="51"/>
        <v>56252.223062381818</v>
      </c>
      <c r="H148" s="28">
        <f t="shared" si="52"/>
        <v>286208.26654064265</v>
      </c>
      <c r="I148" s="28">
        <f t="shared" si="53"/>
        <v>51478.049149338338</v>
      </c>
      <c r="J148" s="28">
        <f t="shared" si="54"/>
        <v>149348.61436672963</v>
      </c>
      <c r="K148" s="28">
        <f t="shared" si="55"/>
        <v>213004.26654064268</v>
      </c>
      <c r="L148" s="28">
        <f t="shared" ref="L148:L206" si="56">($B148-$B$133)*($B139-$B$133)</f>
        <v>153327.0926275992</v>
      </c>
      <c r="M148" s="28">
        <f>($B148-$B$133)*($B138-$B$133)</f>
        <v>153327.0926275992</v>
      </c>
      <c r="N148" s="28"/>
    </row>
    <row r="149" spans="1:16" x14ac:dyDescent="0.25">
      <c r="A149" t="s">
        <v>11</v>
      </c>
      <c r="B149">
        <v>3993</v>
      </c>
      <c r="C149" s="28">
        <f t="shared" si="47"/>
        <v>136674.87523629487</v>
      </c>
      <c r="D149" s="28">
        <f t="shared" si="48"/>
        <v>294165.22306238179</v>
      </c>
      <c r="E149" s="28">
        <f t="shared" si="49"/>
        <v>202480.70132325139</v>
      </c>
      <c r="F149" s="28">
        <f t="shared" si="50"/>
        <v>223553.35349716441</v>
      </c>
      <c r="G149" s="28">
        <f t="shared" si="51"/>
        <v>193977.70132325139</v>
      </c>
      <c r="H149" s="28">
        <f t="shared" si="52"/>
        <v>26135.87523629488</v>
      </c>
      <c r="I149" s="28">
        <f t="shared" si="53"/>
        <v>132977.91871455574</v>
      </c>
      <c r="J149" s="28">
        <f t="shared" si="54"/>
        <v>23917.7013232514</v>
      </c>
      <c r="K149" s="28">
        <f t="shared" si="55"/>
        <v>69390.266540642697</v>
      </c>
      <c r="L149" s="28">
        <f t="shared" si="56"/>
        <v>98965.918714555737</v>
      </c>
      <c r="M149" s="28">
        <f t="shared" ref="M149:M206" si="57">($B149-$B$133)*($B139-$B$133)</f>
        <v>71238.744801512265</v>
      </c>
      <c r="N149" s="28">
        <f>($B149-$B$133)*($B138-$B$133)</f>
        <v>71238.744801512265</v>
      </c>
    </row>
    <row r="150" spans="1:16" x14ac:dyDescent="0.25">
      <c r="A150" t="s">
        <v>0</v>
      </c>
      <c r="B150">
        <v>3939</v>
      </c>
      <c r="C150" s="28">
        <f t="shared" si="47"/>
        <v>179518.00567107747</v>
      </c>
      <c r="D150" s="28">
        <f t="shared" si="48"/>
        <v>156638.44045368617</v>
      </c>
      <c r="E150" s="28">
        <f t="shared" si="49"/>
        <v>337132.78827977309</v>
      </c>
      <c r="F150" s="28">
        <f t="shared" si="50"/>
        <v>232056.26654064268</v>
      </c>
      <c r="G150" s="28">
        <f t="shared" si="51"/>
        <v>256206.91871455574</v>
      </c>
      <c r="H150" s="28">
        <f t="shared" si="52"/>
        <v>222311.26654064268</v>
      </c>
      <c r="I150" s="28">
        <f t="shared" si="53"/>
        <v>29953.44045368618</v>
      </c>
      <c r="J150" s="28">
        <f t="shared" si="54"/>
        <v>152401.48393194703</v>
      </c>
      <c r="K150" s="28">
        <f t="shared" si="55"/>
        <v>27411.266540642704</v>
      </c>
      <c r="L150" s="28">
        <f t="shared" si="56"/>
        <v>79525.831758034008</v>
      </c>
      <c r="M150" s="28">
        <f t="shared" si="57"/>
        <v>113421.48393194705</v>
      </c>
      <c r="N150" s="28">
        <f t="shared" ref="N150:N206" si="58">($B150-$B$133)*($B139-$B$133)</f>
        <v>81644.310018903561</v>
      </c>
      <c r="O150" s="28">
        <f>($B150-$B$133)*($B138-$B$133)</f>
        <v>81644.310018903561</v>
      </c>
    </row>
    <row r="151" spans="1:16" x14ac:dyDescent="0.25">
      <c r="A151" t="s">
        <v>1</v>
      </c>
      <c r="B151">
        <v>4009</v>
      </c>
      <c r="C151" s="28">
        <f t="shared" si="47"/>
        <v>125100.61436672966</v>
      </c>
      <c r="D151" s="28">
        <f t="shared" si="48"/>
        <v>149859.31001890355</v>
      </c>
      <c r="E151" s="28">
        <f t="shared" si="49"/>
        <v>130759.74480151226</v>
      </c>
      <c r="F151" s="28">
        <f t="shared" si="50"/>
        <v>281434.0926275992</v>
      </c>
      <c r="G151" s="28">
        <f t="shared" si="51"/>
        <v>193717.57088846876</v>
      </c>
      <c r="H151" s="28">
        <f t="shared" si="52"/>
        <v>213878.22306238182</v>
      </c>
      <c r="I151" s="28">
        <f t="shared" si="53"/>
        <v>185582.57088846876</v>
      </c>
      <c r="J151" s="28">
        <f t="shared" si="54"/>
        <v>25004.744801512272</v>
      </c>
      <c r="K151" s="28">
        <f t="shared" si="55"/>
        <v>127222.78827977313</v>
      </c>
      <c r="L151" s="28">
        <f t="shared" si="56"/>
        <v>22882.570888468792</v>
      </c>
      <c r="M151" s="28">
        <f t="shared" si="57"/>
        <v>66387.136105860089</v>
      </c>
      <c r="N151" s="28">
        <f t="shared" si="58"/>
        <v>94682.788279773129</v>
      </c>
      <c r="O151" s="28">
        <f>($B151-$B$133)*($B139-$B$133)</f>
        <v>68155.614366729656</v>
      </c>
      <c r="P151" s="28">
        <f>($B151-$B$133)*($B138-$B$133)</f>
        <v>68155.614366729656</v>
      </c>
    </row>
    <row r="152" spans="1:16" x14ac:dyDescent="0.25">
      <c r="A152" t="s">
        <v>2</v>
      </c>
      <c r="B152">
        <v>3817</v>
      </c>
      <c r="C152" s="28">
        <f t="shared" si="47"/>
        <v>297783.74480151222</v>
      </c>
      <c r="D152" s="28">
        <f t="shared" si="48"/>
        <v>193010.17958412095</v>
      </c>
      <c r="E152" s="28">
        <f t="shared" si="49"/>
        <v>231208.87523629484</v>
      </c>
      <c r="F152" s="28">
        <f t="shared" si="50"/>
        <v>201741.31001890355</v>
      </c>
      <c r="G152" s="28">
        <f t="shared" si="51"/>
        <v>434207.65784499049</v>
      </c>
      <c r="H152" s="28">
        <f t="shared" si="52"/>
        <v>298875.13610586006</v>
      </c>
      <c r="I152" s="28">
        <f t="shared" si="53"/>
        <v>329979.78827977309</v>
      </c>
      <c r="J152" s="28">
        <f t="shared" si="54"/>
        <v>286324.13610586006</v>
      </c>
      <c r="K152" s="28">
        <f t="shared" si="55"/>
        <v>38578.310018903569</v>
      </c>
      <c r="L152" s="28">
        <f t="shared" si="56"/>
        <v>196284.35349716441</v>
      </c>
      <c r="M152" s="28">
        <f t="shared" si="57"/>
        <v>35304.136105860089</v>
      </c>
      <c r="N152" s="28">
        <f t="shared" si="58"/>
        <v>102424.70132325139</v>
      </c>
      <c r="O152" s="28">
        <f t="shared" ref="O152:O206" si="59">($B152-$B$133)*($B140-$B$133)</f>
        <v>146080.35349716444</v>
      </c>
      <c r="P152" s="28">
        <f t="shared" ref="P152:P206" si="60">($B152-$B$133)*($B139-$B$133)</f>
        <v>105153.17958412095</v>
      </c>
    </row>
    <row r="153" spans="1:16" x14ac:dyDescent="0.25">
      <c r="A153" t="s">
        <v>3</v>
      </c>
      <c r="B153">
        <v>4049</v>
      </c>
      <c r="C153" s="28">
        <f t="shared" si="47"/>
        <v>98404.962192816616</v>
      </c>
      <c r="D153" s="28">
        <f t="shared" si="48"/>
        <v>171182.35349716444</v>
      </c>
      <c r="E153" s="28">
        <f t="shared" si="49"/>
        <v>110952.78827977313</v>
      </c>
      <c r="F153" s="28">
        <f t="shared" si="50"/>
        <v>132911.48393194703</v>
      </c>
      <c r="G153" s="28">
        <f t="shared" si="51"/>
        <v>115971.91871455574</v>
      </c>
      <c r="H153" s="28">
        <f t="shared" si="52"/>
        <v>249606.26654064268</v>
      </c>
      <c r="I153" s="28">
        <f t="shared" si="53"/>
        <v>171809.74480151225</v>
      </c>
      <c r="J153" s="28">
        <f t="shared" si="54"/>
        <v>189690.3969754253</v>
      </c>
      <c r="K153" s="28">
        <f t="shared" si="55"/>
        <v>164594.74480151225</v>
      </c>
      <c r="L153" s="28">
        <f t="shared" si="56"/>
        <v>22176.918714555752</v>
      </c>
      <c r="M153" s="28">
        <f t="shared" si="57"/>
        <v>112834.9621928166</v>
      </c>
      <c r="N153" s="28">
        <f t="shared" si="58"/>
        <v>20294.744801512272</v>
      </c>
      <c r="O153" s="28">
        <f t="shared" si="59"/>
        <v>58879.310018903569</v>
      </c>
      <c r="P153" s="28">
        <f t="shared" si="60"/>
        <v>83974.962192816616</v>
      </c>
    </row>
    <row r="154" spans="1:16" x14ac:dyDescent="0.25">
      <c r="A154" t="s">
        <v>4</v>
      </c>
      <c r="B154">
        <v>4023</v>
      </c>
      <c r="C154" s="28">
        <f t="shared" si="47"/>
        <v>115393.13610586009</v>
      </c>
      <c r="D154" s="28">
        <f t="shared" si="48"/>
        <v>106561.04914933835</v>
      </c>
      <c r="E154" s="28">
        <f t="shared" si="49"/>
        <v>185370.44045368617</v>
      </c>
      <c r="F154" s="28">
        <f t="shared" si="50"/>
        <v>120148.87523629487</v>
      </c>
      <c r="G154" s="28">
        <f t="shared" si="51"/>
        <v>143927.57088846879</v>
      </c>
      <c r="H154" s="28">
        <f t="shared" si="52"/>
        <v>125584.00567107748</v>
      </c>
      <c r="I154" s="28">
        <f t="shared" si="53"/>
        <v>270294.35349716444</v>
      </c>
      <c r="J154" s="28">
        <f t="shared" si="54"/>
        <v>186049.83175803398</v>
      </c>
      <c r="K154" s="28">
        <f t="shared" si="55"/>
        <v>205412.48393194703</v>
      </c>
      <c r="L154" s="28">
        <f t="shared" si="56"/>
        <v>178236.83175803398</v>
      </c>
      <c r="M154" s="28">
        <f t="shared" si="57"/>
        <v>24015.005671077488</v>
      </c>
      <c r="N154" s="28">
        <f t="shared" si="58"/>
        <v>122187.04914933835</v>
      </c>
      <c r="O154" s="28">
        <f t="shared" si="59"/>
        <v>21976.831758034012</v>
      </c>
      <c r="P154" s="28">
        <f t="shared" si="60"/>
        <v>63759.396975425312</v>
      </c>
    </row>
    <row r="155" spans="1:16" x14ac:dyDescent="0.25">
      <c r="A155" t="s">
        <v>5</v>
      </c>
      <c r="B155">
        <v>3927</v>
      </c>
      <c r="C155" s="28">
        <f t="shared" si="47"/>
        <v>189830.70132325139</v>
      </c>
      <c r="D155" s="28">
        <f t="shared" si="48"/>
        <v>148003.91871455574</v>
      </c>
      <c r="E155" s="28">
        <f t="shared" si="49"/>
        <v>136675.83175803401</v>
      </c>
      <c r="F155" s="28">
        <f t="shared" si="50"/>
        <v>237757.22306238182</v>
      </c>
      <c r="G155" s="28">
        <f t="shared" si="51"/>
        <v>154103.65784499052</v>
      </c>
      <c r="H155" s="28">
        <f t="shared" si="52"/>
        <v>184602.35349716444</v>
      </c>
      <c r="I155" s="28">
        <f t="shared" si="53"/>
        <v>161074.78827977311</v>
      </c>
      <c r="J155" s="28">
        <f t="shared" si="54"/>
        <v>346681.13610586006</v>
      </c>
      <c r="K155" s="28">
        <f t="shared" si="55"/>
        <v>238628.61436672963</v>
      </c>
      <c r="L155" s="28">
        <f t="shared" si="56"/>
        <v>263463.26654064265</v>
      </c>
      <c r="M155" s="28">
        <f t="shared" si="57"/>
        <v>228607.61436672963</v>
      </c>
      <c r="N155" s="28">
        <f t="shared" si="58"/>
        <v>30801.788279773136</v>
      </c>
      <c r="O155" s="28">
        <f t="shared" si="59"/>
        <v>156717.83175803401</v>
      </c>
      <c r="P155" s="28">
        <f t="shared" si="60"/>
        <v>28187.61436672966</v>
      </c>
    </row>
    <row r="156" spans="1:16" x14ac:dyDescent="0.25">
      <c r="A156" t="s">
        <v>6</v>
      </c>
      <c r="B156">
        <v>4145</v>
      </c>
      <c r="C156" s="28">
        <f t="shared" si="47"/>
        <v>47391.396975425312</v>
      </c>
      <c r="D156" s="28">
        <f t="shared" si="48"/>
        <v>94849.049149338345</v>
      </c>
      <c r="E156" s="28">
        <f t="shared" si="49"/>
        <v>73950.266540642697</v>
      </c>
      <c r="F156" s="28">
        <f t="shared" si="50"/>
        <v>68290.179584120968</v>
      </c>
      <c r="G156" s="28">
        <f t="shared" si="51"/>
        <v>118795.57088846878</v>
      </c>
      <c r="H156" s="28">
        <f t="shared" si="52"/>
        <v>76998.005671077481</v>
      </c>
      <c r="I156" s="28">
        <f t="shared" si="53"/>
        <v>92236.701323251385</v>
      </c>
      <c r="J156" s="28">
        <f t="shared" si="54"/>
        <v>80481.136105860089</v>
      </c>
      <c r="K156" s="28">
        <f t="shared" si="55"/>
        <v>173219.48393194703</v>
      </c>
      <c r="L156" s="28">
        <f t="shared" si="56"/>
        <v>119230.9621928166</v>
      </c>
      <c r="M156" s="28">
        <f t="shared" si="57"/>
        <v>131639.61436672966</v>
      </c>
      <c r="N156" s="28">
        <f t="shared" si="58"/>
        <v>114223.9621928166</v>
      </c>
      <c r="O156" s="28">
        <f t="shared" si="59"/>
        <v>15390.136105860101</v>
      </c>
      <c r="P156" s="28">
        <f t="shared" si="60"/>
        <v>78304.179584120953</v>
      </c>
    </row>
    <row r="157" spans="1:16" x14ac:dyDescent="0.25">
      <c r="A157" t="s">
        <v>7</v>
      </c>
      <c r="B157">
        <v>4132</v>
      </c>
      <c r="C157" s="28">
        <f t="shared" si="47"/>
        <v>53220.483931947048</v>
      </c>
      <c r="D157" s="28">
        <f t="shared" si="48"/>
        <v>50221.440453686184</v>
      </c>
      <c r="E157" s="28">
        <f t="shared" si="49"/>
        <v>100513.09262759922</v>
      </c>
      <c r="F157" s="28">
        <f t="shared" si="50"/>
        <v>78366.310018903576</v>
      </c>
      <c r="G157" s="28">
        <f t="shared" si="51"/>
        <v>72368.223062381832</v>
      </c>
      <c r="H157" s="28">
        <f t="shared" si="52"/>
        <v>125889.61436672964</v>
      </c>
      <c r="I157" s="28">
        <f t="shared" si="53"/>
        <v>81596.049149338345</v>
      </c>
      <c r="J157" s="28">
        <f t="shared" si="54"/>
        <v>97744.744801512265</v>
      </c>
      <c r="K157" s="28">
        <f t="shared" si="55"/>
        <v>85287.179584120953</v>
      </c>
      <c r="L157" s="28">
        <f t="shared" si="56"/>
        <v>183563.5274102079</v>
      </c>
      <c r="M157" s="28">
        <f t="shared" si="57"/>
        <v>126351.00567107748</v>
      </c>
      <c r="N157" s="28">
        <f t="shared" si="58"/>
        <v>139500.65784499052</v>
      </c>
      <c r="O157" s="28">
        <f t="shared" si="59"/>
        <v>121045.00567107748</v>
      </c>
      <c r="P157" s="28">
        <f t="shared" si="60"/>
        <v>16309.179584120971</v>
      </c>
    </row>
    <row r="158" spans="1:16" x14ac:dyDescent="0.25">
      <c r="A158" t="s">
        <v>8</v>
      </c>
      <c r="B158">
        <v>3995</v>
      </c>
      <c r="C158" s="28">
        <f t="shared" si="47"/>
        <v>135200.09262759922</v>
      </c>
      <c r="D158" s="28">
        <f t="shared" si="48"/>
        <v>84825.788279773129</v>
      </c>
      <c r="E158" s="28">
        <f t="shared" si="49"/>
        <v>80045.744801512265</v>
      </c>
      <c r="F158" s="28">
        <f t="shared" si="50"/>
        <v>160203.3969754253</v>
      </c>
      <c r="G158" s="28">
        <f t="shared" si="51"/>
        <v>124904.61436672966</v>
      </c>
      <c r="H158" s="28">
        <f t="shared" si="52"/>
        <v>115344.52741020791</v>
      </c>
      <c r="I158" s="28">
        <f t="shared" si="53"/>
        <v>200649.91871455574</v>
      </c>
      <c r="J158" s="28">
        <f t="shared" si="54"/>
        <v>130052.35349716443</v>
      </c>
      <c r="K158" s="28">
        <f t="shared" si="55"/>
        <v>155791.04914933833</v>
      </c>
      <c r="L158" s="28">
        <f t="shared" si="56"/>
        <v>135935.48393194703</v>
      </c>
      <c r="M158" s="28">
        <f t="shared" si="57"/>
        <v>292573.83175803401</v>
      </c>
      <c r="N158" s="28">
        <f t="shared" si="58"/>
        <v>201385.31001890355</v>
      </c>
      <c r="O158" s="28">
        <f t="shared" si="59"/>
        <v>222343.9621928166</v>
      </c>
      <c r="P158" s="28">
        <f t="shared" si="60"/>
        <v>192928.31001890355</v>
      </c>
    </row>
    <row r="159" spans="1:16" x14ac:dyDescent="0.25">
      <c r="A159" s="6" t="s">
        <v>9</v>
      </c>
      <c r="B159">
        <v>4127</v>
      </c>
      <c r="C159" s="28">
        <f t="shared" si="47"/>
        <v>55552.440453686184</v>
      </c>
      <c r="D159" s="28">
        <f t="shared" si="48"/>
        <v>86664.266540642697</v>
      </c>
      <c r="E159" s="28">
        <f t="shared" si="49"/>
        <v>54373.962192816616</v>
      </c>
      <c r="F159" s="28">
        <f t="shared" si="50"/>
        <v>51309.918714555744</v>
      </c>
      <c r="G159" s="28">
        <f t="shared" si="51"/>
        <v>102691.57088846878</v>
      </c>
      <c r="H159" s="28">
        <f t="shared" si="52"/>
        <v>80064.788279773129</v>
      </c>
      <c r="I159" s="28">
        <f t="shared" si="53"/>
        <v>73936.7013232514</v>
      </c>
      <c r="J159" s="28">
        <f t="shared" si="54"/>
        <v>128618.09262759921</v>
      </c>
      <c r="K159" s="28">
        <f t="shared" si="55"/>
        <v>83364.527410207913</v>
      </c>
      <c r="L159" s="28">
        <f t="shared" si="56"/>
        <v>99863.223062381832</v>
      </c>
      <c r="M159" s="28">
        <f t="shared" si="57"/>
        <v>87135.657844990521</v>
      </c>
      <c r="N159" s="28">
        <f t="shared" si="58"/>
        <v>187542.00567107747</v>
      </c>
      <c r="O159" s="28">
        <f t="shared" si="59"/>
        <v>129089.48393194703</v>
      </c>
      <c r="P159" s="28">
        <f t="shared" si="60"/>
        <v>142524.13610586009</v>
      </c>
    </row>
    <row r="160" spans="1:16" x14ac:dyDescent="0.25">
      <c r="A160" t="s">
        <v>10</v>
      </c>
      <c r="B160">
        <v>3983</v>
      </c>
      <c r="C160" s="28">
        <f t="shared" si="47"/>
        <v>144168.78827977311</v>
      </c>
      <c r="D160" s="28">
        <f t="shared" si="48"/>
        <v>89492.614366729656</v>
      </c>
      <c r="E160" s="28">
        <f t="shared" si="49"/>
        <v>139612.44045368617</v>
      </c>
      <c r="F160" s="28">
        <f t="shared" si="50"/>
        <v>87594.136105860089</v>
      </c>
      <c r="G160" s="28">
        <f t="shared" si="51"/>
        <v>82658.092627599224</v>
      </c>
      <c r="H160" s="28">
        <f t="shared" si="52"/>
        <v>165431.74480151225</v>
      </c>
      <c r="I160" s="28">
        <f t="shared" si="53"/>
        <v>128980.9621928166</v>
      </c>
      <c r="J160" s="28">
        <f t="shared" si="54"/>
        <v>119108.87523629487</v>
      </c>
      <c r="K160" s="28">
        <f t="shared" si="55"/>
        <v>207198.26654064268</v>
      </c>
      <c r="L160" s="28">
        <f t="shared" si="56"/>
        <v>134296.70132325139</v>
      </c>
      <c r="M160" s="28">
        <f t="shared" si="57"/>
        <v>160875.3969754253</v>
      </c>
      <c r="N160" s="28">
        <f t="shared" si="58"/>
        <v>140371.83175803401</v>
      </c>
      <c r="O160" s="28">
        <f t="shared" si="59"/>
        <v>302122.17958412092</v>
      </c>
      <c r="P160" s="28">
        <f t="shared" si="60"/>
        <v>207957.65784499052</v>
      </c>
    </row>
    <row r="161" spans="1:16" x14ac:dyDescent="0.25">
      <c r="A161" t="s">
        <v>11</v>
      </c>
      <c r="B161">
        <v>4321</v>
      </c>
      <c r="C161" s="28">
        <f t="shared" si="47"/>
        <v>1738.5274102079361</v>
      </c>
      <c r="D161" s="28">
        <f t="shared" si="48"/>
        <v>15831.657844990532</v>
      </c>
      <c r="E161" s="28">
        <f t="shared" si="49"/>
        <v>9827.4839319470593</v>
      </c>
      <c r="F161" s="28">
        <f t="shared" si="50"/>
        <v>15331.310018903576</v>
      </c>
      <c r="G161" s="28">
        <f t="shared" si="51"/>
        <v>9619.0056710774934</v>
      </c>
      <c r="H161" s="28">
        <f t="shared" si="52"/>
        <v>9076.9621928166252</v>
      </c>
      <c r="I161" s="28">
        <f t="shared" si="53"/>
        <v>18166.61436672966</v>
      </c>
      <c r="J161" s="28">
        <f t="shared" si="54"/>
        <v>14163.831758034012</v>
      </c>
      <c r="K161" s="28">
        <f t="shared" si="55"/>
        <v>13079.744801512274</v>
      </c>
      <c r="L161" s="28">
        <f t="shared" si="56"/>
        <v>22753.136105860089</v>
      </c>
      <c r="M161" s="28">
        <f t="shared" si="57"/>
        <v>14747.570888468794</v>
      </c>
      <c r="N161" s="28">
        <f t="shared" si="58"/>
        <v>17666.266540642704</v>
      </c>
      <c r="O161" s="28">
        <f t="shared" si="59"/>
        <v>15414.701323251402</v>
      </c>
      <c r="P161" s="28">
        <f t="shared" si="60"/>
        <v>33177.049149338338</v>
      </c>
    </row>
    <row r="162" spans="1:16" x14ac:dyDescent="0.25">
      <c r="A162" t="s">
        <v>0</v>
      </c>
      <c r="B162">
        <v>4197</v>
      </c>
      <c r="C162" s="28">
        <f t="shared" si="47"/>
        <v>27455.04914933836</v>
      </c>
      <c r="D162" s="28">
        <f t="shared" si="48"/>
        <v>6908.788279773149</v>
      </c>
      <c r="E162" s="28">
        <f t="shared" si="49"/>
        <v>62913.918714555744</v>
      </c>
      <c r="F162" s="28">
        <f t="shared" si="50"/>
        <v>39053.744801512272</v>
      </c>
      <c r="G162" s="28">
        <f t="shared" si="51"/>
        <v>60925.570888468785</v>
      </c>
      <c r="H162" s="28">
        <f t="shared" si="52"/>
        <v>38225.266540642704</v>
      </c>
      <c r="I162" s="28">
        <f t="shared" si="53"/>
        <v>36071.22306238184</v>
      </c>
      <c r="J162" s="28">
        <f t="shared" si="54"/>
        <v>72192.875236294873</v>
      </c>
      <c r="K162" s="28">
        <f t="shared" si="55"/>
        <v>56286.092627599224</v>
      </c>
      <c r="L162" s="28">
        <f t="shared" si="56"/>
        <v>51978.005671077488</v>
      </c>
      <c r="M162" s="28">
        <f t="shared" si="57"/>
        <v>90419.396975425305</v>
      </c>
      <c r="N162" s="28">
        <f t="shared" si="58"/>
        <v>58605.831758034008</v>
      </c>
      <c r="O162" s="28">
        <f t="shared" si="59"/>
        <v>70204.527410207913</v>
      </c>
      <c r="P162" s="28">
        <f t="shared" si="60"/>
        <v>61256.962192816616</v>
      </c>
    </row>
    <row r="163" spans="1:16" x14ac:dyDescent="0.25">
      <c r="A163" t="s">
        <v>1</v>
      </c>
      <c r="B163">
        <v>4218</v>
      </c>
      <c r="C163" s="28">
        <f t="shared" si="47"/>
        <v>20936.831758034015</v>
      </c>
      <c r="D163" s="28">
        <f t="shared" si="48"/>
        <v>23975.440453686188</v>
      </c>
      <c r="E163" s="28">
        <f t="shared" si="49"/>
        <v>6033.179584120976</v>
      </c>
      <c r="F163" s="28">
        <f t="shared" si="50"/>
        <v>54940.310018903569</v>
      </c>
      <c r="G163" s="28">
        <f t="shared" si="51"/>
        <v>34104.136105860096</v>
      </c>
      <c r="H163" s="28">
        <f t="shared" si="52"/>
        <v>53203.962192816616</v>
      </c>
      <c r="I163" s="28">
        <f t="shared" si="53"/>
        <v>33380.657844990536</v>
      </c>
      <c r="J163" s="28">
        <f t="shared" si="54"/>
        <v>31499.614366729664</v>
      </c>
      <c r="K163" s="28">
        <f t="shared" si="55"/>
        <v>63043.266540642697</v>
      </c>
      <c r="L163" s="28">
        <f t="shared" si="56"/>
        <v>49152.483931947048</v>
      </c>
      <c r="M163" s="28">
        <f t="shared" si="57"/>
        <v>45390.396975425312</v>
      </c>
      <c r="N163" s="28">
        <f t="shared" si="58"/>
        <v>78959.788279773129</v>
      </c>
      <c r="O163" s="28">
        <f t="shared" si="59"/>
        <v>51178.223062381832</v>
      </c>
      <c r="P163" s="28">
        <f t="shared" si="60"/>
        <v>61306.918714555744</v>
      </c>
    </row>
    <row r="164" spans="1:16" x14ac:dyDescent="0.25">
      <c r="A164" t="s">
        <v>2</v>
      </c>
      <c r="B164">
        <v>4222</v>
      </c>
      <c r="C164" s="28">
        <f t="shared" si="47"/>
        <v>19795.266540642711</v>
      </c>
      <c r="D164" s="28">
        <f t="shared" si="48"/>
        <v>20358.049149338363</v>
      </c>
      <c r="E164" s="28">
        <f t="shared" si="49"/>
        <v>23312.657844990536</v>
      </c>
      <c r="F164" s="28">
        <f t="shared" si="50"/>
        <v>5866.3969754253239</v>
      </c>
      <c r="G164" s="28">
        <f t="shared" si="51"/>
        <v>53421.52741020792</v>
      </c>
      <c r="H164" s="28">
        <f t="shared" si="52"/>
        <v>33161.353497164448</v>
      </c>
      <c r="I164" s="28">
        <f t="shared" si="53"/>
        <v>51733.17958412096</v>
      </c>
      <c r="J164" s="28">
        <f t="shared" si="54"/>
        <v>32457.87523629488</v>
      </c>
      <c r="K164" s="28">
        <f t="shared" si="55"/>
        <v>30628.831758034012</v>
      </c>
      <c r="L164" s="28">
        <f t="shared" si="56"/>
        <v>61300.483931947048</v>
      </c>
      <c r="M164" s="28">
        <f t="shared" si="57"/>
        <v>47793.7013232514</v>
      </c>
      <c r="N164" s="28">
        <f t="shared" si="58"/>
        <v>44135.614366729664</v>
      </c>
      <c r="O164" s="28">
        <f t="shared" si="59"/>
        <v>76777.005671077481</v>
      </c>
      <c r="P164" s="28">
        <f t="shared" si="60"/>
        <v>49763.440453686184</v>
      </c>
    </row>
    <row r="165" spans="1:16" x14ac:dyDescent="0.25">
      <c r="A165" t="s">
        <v>3</v>
      </c>
      <c r="B165">
        <v>4393</v>
      </c>
      <c r="C165" s="28">
        <f t="shared" si="47"/>
        <v>918.35349716446365</v>
      </c>
      <c r="D165" s="28">
        <f t="shared" si="48"/>
        <v>-4263.6899810964123</v>
      </c>
      <c r="E165" s="28">
        <f t="shared" si="49"/>
        <v>-4384.9073724007603</v>
      </c>
      <c r="F165" s="28">
        <f t="shared" si="50"/>
        <v>-5021.2986767485872</v>
      </c>
      <c r="G165" s="28">
        <f t="shared" si="51"/>
        <v>-1263.5595463138002</v>
      </c>
      <c r="H165" s="28">
        <f t="shared" si="52"/>
        <v>-11506.429111531204</v>
      </c>
      <c r="I165" s="28">
        <f t="shared" si="53"/>
        <v>-7142.603024574677</v>
      </c>
      <c r="J165" s="28">
        <f t="shared" si="54"/>
        <v>-11142.77693761816</v>
      </c>
      <c r="K165" s="28">
        <f t="shared" si="55"/>
        <v>-6991.081285444242</v>
      </c>
      <c r="L165" s="28">
        <f t="shared" si="56"/>
        <v>-6597.124763705111</v>
      </c>
      <c r="M165" s="28">
        <f t="shared" si="57"/>
        <v>-13203.472589792076</v>
      </c>
      <c r="N165" s="28">
        <f t="shared" si="58"/>
        <v>-10294.255198487725</v>
      </c>
      <c r="O165" s="28">
        <f t="shared" si="59"/>
        <v>-9506.3421550094627</v>
      </c>
      <c r="P165" s="28">
        <f t="shared" si="60"/>
        <v>-16536.950850661648</v>
      </c>
    </row>
    <row r="166" spans="1:16" x14ac:dyDescent="0.25">
      <c r="A166" t="s">
        <v>4</v>
      </c>
      <c r="B166">
        <v>4393</v>
      </c>
      <c r="C166" s="28">
        <f t="shared" si="47"/>
        <v>918.35349716446365</v>
      </c>
      <c r="D166" s="28">
        <f t="shared" si="48"/>
        <v>918.35349716446365</v>
      </c>
      <c r="E166" s="28">
        <f t="shared" si="49"/>
        <v>-4263.6899810964123</v>
      </c>
      <c r="F166" s="28">
        <f t="shared" si="50"/>
        <v>-4384.9073724007603</v>
      </c>
      <c r="G166" s="28">
        <f t="shared" si="51"/>
        <v>-5021.2986767485872</v>
      </c>
      <c r="H166" s="28">
        <f t="shared" si="52"/>
        <v>-1263.5595463138002</v>
      </c>
      <c r="I166" s="28">
        <f t="shared" si="53"/>
        <v>-11506.429111531204</v>
      </c>
      <c r="J166" s="28">
        <f t="shared" si="54"/>
        <v>-7142.603024574677</v>
      </c>
      <c r="K166" s="28">
        <f t="shared" si="55"/>
        <v>-11142.77693761816</v>
      </c>
      <c r="L166" s="28">
        <f t="shared" si="56"/>
        <v>-6991.081285444242</v>
      </c>
      <c r="M166" s="28">
        <f t="shared" si="57"/>
        <v>-6597.124763705111</v>
      </c>
      <c r="N166" s="28">
        <f t="shared" si="58"/>
        <v>-13203.472589792076</v>
      </c>
      <c r="O166" s="28">
        <f t="shared" si="59"/>
        <v>-10294.255198487725</v>
      </c>
      <c r="P166" s="28">
        <f t="shared" si="60"/>
        <v>-9506.3421550094627</v>
      </c>
    </row>
    <row r="167" spans="1:16" x14ac:dyDescent="0.25">
      <c r="A167" t="s">
        <v>5</v>
      </c>
      <c r="B167">
        <v>4276</v>
      </c>
      <c r="C167" s="28">
        <f t="shared" si="47"/>
        <v>7516.1361058601069</v>
      </c>
      <c r="D167" s="28">
        <f t="shared" si="48"/>
        <v>-2627.255198487715</v>
      </c>
      <c r="E167" s="28">
        <f t="shared" si="49"/>
        <v>-2627.255198487715</v>
      </c>
      <c r="F167" s="28">
        <f t="shared" si="50"/>
        <v>12197.701323251409</v>
      </c>
      <c r="G167" s="28">
        <f t="shared" si="51"/>
        <v>12544.483931947061</v>
      </c>
      <c r="H167" s="28">
        <f t="shared" si="52"/>
        <v>14365.092627599233</v>
      </c>
      <c r="I167" s="28">
        <f t="shared" si="53"/>
        <v>3614.8317580340213</v>
      </c>
      <c r="J167" s="28">
        <f t="shared" si="54"/>
        <v>32917.962192816616</v>
      </c>
      <c r="K167" s="28">
        <f t="shared" si="55"/>
        <v>20433.788279773144</v>
      </c>
      <c r="L167" s="28">
        <f t="shared" si="56"/>
        <v>31877.61436672966</v>
      </c>
      <c r="M167" s="28">
        <f t="shared" si="57"/>
        <v>20000.310018903579</v>
      </c>
      <c r="N167" s="28">
        <f t="shared" si="58"/>
        <v>18873.266540642711</v>
      </c>
      <c r="O167" s="28">
        <f t="shared" si="59"/>
        <v>37772.918714555744</v>
      </c>
      <c r="P167" s="28">
        <f t="shared" si="60"/>
        <v>29450.136105860096</v>
      </c>
    </row>
    <row r="168" spans="1:16" x14ac:dyDescent="0.25">
      <c r="A168" t="s">
        <v>6</v>
      </c>
      <c r="B168">
        <v>4690</v>
      </c>
      <c r="C168" s="28">
        <f t="shared" si="47"/>
        <v>107128.13610586013</v>
      </c>
      <c r="D168" s="28">
        <f t="shared" si="48"/>
        <v>-28375.863894139879</v>
      </c>
      <c r="E168" s="28">
        <f t="shared" si="49"/>
        <v>9918.7448015123009</v>
      </c>
      <c r="F168" s="28">
        <f t="shared" si="50"/>
        <v>9918.7448015123009</v>
      </c>
      <c r="G168" s="28">
        <f t="shared" si="51"/>
        <v>-46050.298676748578</v>
      </c>
      <c r="H168" s="28">
        <f t="shared" si="52"/>
        <v>-47359.516068052922</v>
      </c>
      <c r="I168" s="28">
        <f t="shared" si="53"/>
        <v>-54232.907372400747</v>
      </c>
      <c r="J168" s="28">
        <f t="shared" si="54"/>
        <v>-13647.168241965963</v>
      </c>
      <c r="K168" s="28">
        <f t="shared" si="55"/>
        <v>-124276.03780718337</v>
      </c>
      <c r="L168" s="28">
        <f t="shared" si="56"/>
        <v>-77144.211720226842</v>
      </c>
      <c r="M168" s="28">
        <f t="shared" si="57"/>
        <v>-120348.38563327033</v>
      </c>
      <c r="N168" s="28">
        <f t="shared" si="58"/>
        <v>-75507.68998109641</v>
      </c>
      <c r="O168" s="28">
        <f t="shared" si="59"/>
        <v>-71252.733459357274</v>
      </c>
      <c r="P168" s="28">
        <f t="shared" si="60"/>
        <v>-142605.08128544423</v>
      </c>
    </row>
    <row r="169" spans="1:16" x14ac:dyDescent="0.25">
      <c r="A169" t="s">
        <v>7</v>
      </c>
      <c r="B169">
        <v>4350</v>
      </c>
      <c r="C169" s="28">
        <f t="shared" si="47"/>
        <v>161.17958412098199</v>
      </c>
      <c r="D169" s="28">
        <f t="shared" si="48"/>
        <v>-4155.342155009439</v>
      </c>
      <c r="E169" s="28">
        <f t="shared" si="49"/>
        <v>1100.6578449905442</v>
      </c>
      <c r="F169" s="28">
        <f t="shared" si="50"/>
        <v>-384.73345935727718</v>
      </c>
      <c r="G169" s="28">
        <f t="shared" si="51"/>
        <v>-384.73345935727718</v>
      </c>
      <c r="H169" s="28">
        <f t="shared" si="52"/>
        <v>1786.2230623818464</v>
      </c>
      <c r="I169" s="28">
        <f t="shared" si="53"/>
        <v>1837.0056710774984</v>
      </c>
      <c r="J169" s="28">
        <f t="shared" si="54"/>
        <v>2103.6143667296715</v>
      </c>
      <c r="K169" s="28">
        <f t="shared" si="55"/>
        <v>529.3534971644591</v>
      </c>
      <c r="L169" s="28">
        <f t="shared" si="56"/>
        <v>4820.4839319470548</v>
      </c>
      <c r="M169" s="28">
        <f t="shared" si="57"/>
        <v>2992.3100189035817</v>
      </c>
      <c r="N169" s="28">
        <f t="shared" si="58"/>
        <v>4668.1361058600987</v>
      </c>
      <c r="O169" s="28">
        <f t="shared" si="59"/>
        <v>2928.8317580340167</v>
      </c>
      <c r="P169" s="28">
        <f t="shared" si="60"/>
        <v>2763.7882797731477</v>
      </c>
    </row>
    <row r="170" spans="1:16" x14ac:dyDescent="0.25">
      <c r="A170" t="s">
        <v>8</v>
      </c>
      <c r="B170">
        <v>4190</v>
      </c>
      <c r="C170" s="28">
        <f t="shared" si="47"/>
        <v>29823.788279773144</v>
      </c>
      <c r="D170" s="28">
        <f t="shared" si="48"/>
        <v>2192.4839319470625</v>
      </c>
      <c r="E170" s="28">
        <f t="shared" si="49"/>
        <v>-56524.037807183362</v>
      </c>
      <c r="F170" s="28">
        <f t="shared" si="50"/>
        <v>14971.962192816625</v>
      </c>
      <c r="G170" s="28">
        <f t="shared" si="51"/>
        <v>-5233.4291115311962</v>
      </c>
      <c r="H170" s="28">
        <f t="shared" si="52"/>
        <v>-5233.4291115311962</v>
      </c>
      <c r="I170" s="28">
        <f t="shared" si="53"/>
        <v>24297.527410207927</v>
      </c>
      <c r="J170" s="28">
        <f t="shared" si="54"/>
        <v>24988.310018903579</v>
      </c>
      <c r="K170" s="28">
        <f t="shared" si="55"/>
        <v>28614.918714555752</v>
      </c>
      <c r="L170" s="28">
        <f t="shared" si="56"/>
        <v>7200.6578449905401</v>
      </c>
      <c r="M170" s="28">
        <f t="shared" si="57"/>
        <v>65571.788279773129</v>
      </c>
      <c r="N170" s="28">
        <f t="shared" si="58"/>
        <v>40703.614366729664</v>
      </c>
      <c r="O170" s="28">
        <f t="shared" si="59"/>
        <v>63499.440453686177</v>
      </c>
      <c r="P170" s="28">
        <f t="shared" si="60"/>
        <v>39840.136105860096</v>
      </c>
    </row>
    <row r="171" spans="1:16" x14ac:dyDescent="0.25">
      <c r="A171" s="6" t="s">
        <v>9</v>
      </c>
      <c r="B171">
        <v>4185</v>
      </c>
      <c r="C171" s="28">
        <f t="shared" si="47"/>
        <v>31575.744801512272</v>
      </c>
      <c r="D171" s="28">
        <f t="shared" si="48"/>
        <v>30687.266540642708</v>
      </c>
      <c r="E171" s="28">
        <f t="shared" si="49"/>
        <v>2255.9621928166275</v>
      </c>
      <c r="F171" s="28">
        <f t="shared" si="50"/>
        <v>-58160.559546313794</v>
      </c>
      <c r="G171" s="28">
        <f t="shared" si="51"/>
        <v>15405.440453686189</v>
      </c>
      <c r="H171" s="28">
        <f t="shared" si="52"/>
        <v>-5384.9508506616312</v>
      </c>
      <c r="I171" s="28">
        <f t="shared" si="53"/>
        <v>-5384.9508506616312</v>
      </c>
      <c r="J171" s="28">
        <f t="shared" si="54"/>
        <v>25001.005671077492</v>
      </c>
      <c r="K171" s="28">
        <f t="shared" si="55"/>
        <v>25711.788279773144</v>
      </c>
      <c r="L171" s="28">
        <f t="shared" si="56"/>
        <v>29443.396975425316</v>
      </c>
      <c r="M171" s="28">
        <f t="shared" si="57"/>
        <v>7409.1361058601051</v>
      </c>
      <c r="N171" s="28">
        <f t="shared" si="58"/>
        <v>67470.266540642697</v>
      </c>
      <c r="O171" s="28">
        <f t="shared" si="59"/>
        <v>41882.092627599224</v>
      </c>
      <c r="P171" s="28">
        <f t="shared" si="60"/>
        <v>65337.918714555744</v>
      </c>
    </row>
    <row r="172" spans="1:16" x14ac:dyDescent="0.25">
      <c r="A172" t="s">
        <v>10</v>
      </c>
      <c r="B172">
        <v>4061</v>
      </c>
      <c r="C172" s="28">
        <f t="shared" si="47"/>
        <v>91020.266540642697</v>
      </c>
      <c r="D172" s="28">
        <f t="shared" si="48"/>
        <v>53610.005671077488</v>
      </c>
      <c r="E172" s="28">
        <f t="shared" si="49"/>
        <v>52101.52741020792</v>
      </c>
      <c r="F172" s="28">
        <f t="shared" si="50"/>
        <v>3830.22306238184</v>
      </c>
      <c r="G172" s="28">
        <f t="shared" si="51"/>
        <v>-98746.298676748585</v>
      </c>
      <c r="H172" s="28">
        <f t="shared" si="52"/>
        <v>26155.701323251404</v>
      </c>
      <c r="I172" s="28">
        <f t="shared" si="53"/>
        <v>-9142.6899810964187</v>
      </c>
      <c r="J172" s="28">
        <f t="shared" si="54"/>
        <v>-9142.6899810964187</v>
      </c>
      <c r="K172" s="28">
        <f t="shared" si="55"/>
        <v>42447.266540642704</v>
      </c>
      <c r="L172" s="28">
        <f t="shared" si="56"/>
        <v>43654.04914933836</v>
      </c>
      <c r="M172" s="28">
        <f t="shared" si="57"/>
        <v>49989.657844990528</v>
      </c>
      <c r="N172" s="28">
        <f t="shared" si="58"/>
        <v>12579.396975425318</v>
      </c>
      <c r="O172" s="28">
        <f t="shared" si="59"/>
        <v>114552.52741020791</v>
      </c>
      <c r="P172" s="28">
        <f t="shared" si="60"/>
        <v>71108.35349716444</v>
      </c>
    </row>
    <row r="173" spans="1:16" x14ac:dyDescent="0.25">
      <c r="A173" t="s">
        <v>11</v>
      </c>
      <c r="B173">
        <v>4716</v>
      </c>
      <c r="C173" s="28">
        <f t="shared" si="47"/>
        <v>124823.96219281666</v>
      </c>
      <c r="D173" s="28">
        <f t="shared" si="48"/>
        <v>-106590.38563327031</v>
      </c>
      <c r="E173" s="28">
        <f t="shared" si="49"/>
        <v>-62780.646502835531</v>
      </c>
      <c r="F173" s="28">
        <f t="shared" si="50"/>
        <v>-61014.124763705098</v>
      </c>
      <c r="G173" s="28">
        <f t="shared" si="51"/>
        <v>-4485.4291115311771</v>
      </c>
      <c r="H173" s="28">
        <f t="shared" si="52"/>
        <v>115638.0491493384</v>
      </c>
      <c r="I173" s="28">
        <f t="shared" si="53"/>
        <v>-30629.950850661615</v>
      </c>
      <c r="J173" s="28">
        <f t="shared" si="54"/>
        <v>10706.657844990563</v>
      </c>
      <c r="K173" s="28">
        <f t="shared" si="55"/>
        <v>10706.657844990563</v>
      </c>
      <c r="L173" s="28">
        <f t="shared" si="56"/>
        <v>-49708.385633270314</v>
      </c>
      <c r="M173" s="28">
        <f t="shared" si="57"/>
        <v>-51121.603024574659</v>
      </c>
      <c r="N173" s="28">
        <f t="shared" si="58"/>
        <v>-58540.99432892249</v>
      </c>
      <c r="O173" s="28">
        <f t="shared" si="59"/>
        <v>-14731.255198487701</v>
      </c>
      <c r="P173" s="28">
        <f t="shared" si="60"/>
        <v>-134148.1247637051</v>
      </c>
    </row>
    <row r="174" spans="1:16" x14ac:dyDescent="0.25">
      <c r="A174" t="s">
        <v>0</v>
      </c>
      <c r="B174">
        <v>4401</v>
      </c>
      <c r="C174" s="28">
        <f t="shared" si="47"/>
        <v>1467.2230623818555</v>
      </c>
      <c r="D174" s="28">
        <f t="shared" si="48"/>
        <v>13533.092627599259</v>
      </c>
      <c r="E174" s="28">
        <f t="shared" si="49"/>
        <v>-11556.255198487723</v>
      </c>
      <c r="F174" s="28">
        <f t="shared" si="50"/>
        <v>-6806.5160680529352</v>
      </c>
      <c r="G174" s="28">
        <f t="shared" si="51"/>
        <v>-6614.9943289225002</v>
      </c>
      <c r="H174" s="28">
        <f t="shared" si="52"/>
        <v>-486.29867674858122</v>
      </c>
      <c r="I174" s="28">
        <f t="shared" si="53"/>
        <v>12537.179584120997</v>
      </c>
      <c r="J174" s="28">
        <f t="shared" si="54"/>
        <v>-3320.820415879019</v>
      </c>
      <c r="K174" s="28">
        <f t="shared" si="55"/>
        <v>1160.7882797731595</v>
      </c>
      <c r="L174" s="28">
        <f t="shared" si="56"/>
        <v>1160.7882797731595</v>
      </c>
      <c r="M174" s="28">
        <f t="shared" si="57"/>
        <v>-5389.2551984877164</v>
      </c>
      <c r="N174" s="28">
        <f t="shared" si="58"/>
        <v>-5542.4725897920644</v>
      </c>
      <c r="O174" s="28">
        <f t="shared" si="59"/>
        <v>-6346.8638941398913</v>
      </c>
      <c r="P174" s="28">
        <f t="shared" si="60"/>
        <v>-1597.1247637051042</v>
      </c>
    </row>
    <row r="175" spans="1:16" x14ac:dyDescent="0.25">
      <c r="A175" t="s">
        <v>1</v>
      </c>
      <c r="B175">
        <v>4601</v>
      </c>
      <c r="C175" s="28">
        <f t="shared" si="47"/>
        <v>56788.962192816653</v>
      </c>
      <c r="D175" s="28">
        <f t="shared" si="48"/>
        <v>9128.0926275992551</v>
      </c>
      <c r="E175" s="28">
        <f t="shared" si="49"/>
        <v>84193.96219281666</v>
      </c>
      <c r="F175" s="28">
        <f t="shared" si="50"/>
        <v>-71895.385633270329</v>
      </c>
      <c r="G175" s="28">
        <f t="shared" si="51"/>
        <v>-42345.646502835538</v>
      </c>
      <c r="H175" s="28">
        <f t="shared" si="52"/>
        <v>-41154.124763705098</v>
      </c>
      <c r="I175" s="28">
        <f t="shared" si="53"/>
        <v>-3025.4291115311821</v>
      </c>
      <c r="J175" s="28">
        <f t="shared" si="54"/>
        <v>77998.049149338403</v>
      </c>
      <c r="K175" s="28">
        <f t="shared" si="55"/>
        <v>-20659.950850661618</v>
      </c>
      <c r="L175" s="28">
        <f t="shared" si="56"/>
        <v>7221.6578449905592</v>
      </c>
      <c r="M175" s="28">
        <f t="shared" si="57"/>
        <v>7221.6578449905592</v>
      </c>
      <c r="N175" s="28">
        <f t="shared" si="58"/>
        <v>-33528.385633270314</v>
      </c>
      <c r="O175" s="28">
        <f t="shared" si="59"/>
        <v>-34481.603024574666</v>
      </c>
      <c r="P175" s="28">
        <f t="shared" si="60"/>
        <v>-39485.99432892249</v>
      </c>
    </row>
    <row r="176" spans="1:16" x14ac:dyDescent="0.25">
      <c r="A176" t="s">
        <v>2</v>
      </c>
      <c r="B176">
        <v>4456</v>
      </c>
      <c r="C176" s="28">
        <f t="shared" si="47"/>
        <v>8705.7013232514255</v>
      </c>
      <c r="D176" s="28">
        <f t="shared" si="48"/>
        <v>22234.831758034041</v>
      </c>
      <c r="E176" s="28">
        <f t="shared" si="49"/>
        <v>3573.9621928166403</v>
      </c>
      <c r="F176" s="28">
        <f t="shared" si="50"/>
        <v>32964.831758034044</v>
      </c>
      <c r="G176" s="28">
        <f t="shared" si="51"/>
        <v>-28149.516068052937</v>
      </c>
      <c r="H176" s="28">
        <f t="shared" si="52"/>
        <v>-16579.77693761815</v>
      </c>
      <c r="I176" s="28">
        <f t="shared" si="53"/>
        <v>-16113.255198487715</v>
      </c>
      <c r="J176" s="28">
        <f t="shared" si="54"/>
        <v>-1184.5595463137965</v>
      </c>
      <c r="K176" s="28">
        <f t="shared" si="55"/>
        <v>30538.918714555781</v>
      </c>
      <c r="L176" s="28">
        <f t="shared" si="56"/>
        <v>-8089.0812854442338</v>
      </c>
      <c r="M176" s="28">
        <f t="shared" si="57"/>
        <v>2827.5274102079443</v>
      </c>
      <c r="N176" s="28">
        <f t="shared" si="58"/>
        <v>2827.5274102079443</v>
      </c>
      <c r="O176" s="28">
        <f t="shared" si="59"/>
        <v>-13127.516068052932</v>
      </c>
      <c r="P176" s="28">
        <f t="shared" si="60"/>
        <v>-13500.73345935728</v>
      </c>
    </row>
    <row r="177" spans="1:16" x14ac:dyDescent="0.25">
      <c r="A177" t="s">
        <v>3</v>
      </c>
      <c r="B177">
        <v>4785</v>
      </c>
      <c r="C177" s="28">
        <f t="shared" si="47"/>
        <v>178340.96219281666</v>
      </c>
      <c r="D177" s="28">
        <f t="shared" si="48"/>
        <v>39402.831758034044</v>
      </c>
      <c r="E177" s="28">
        <f t="shared" si="49"/>
        <v>100636.96219281666</v>
      </c>
      <c r="F177" s="28">
        <f t="shared" si="50"/>
        <v>16176.092627599262</v>
      </c>
      <c r="G177" s="28">
        <f t="shared" si="51"/>
        <v>149201.96219281666</v>
      </c>
      <c r="H177" s="28">
        <f t="shared" si="52"/>
        <v>-127407.38563327031</v>
      </c>
      <c r="I177" s="28">
        <f t="shared" si="53"/>
        <v>-75041.646502835531</v>
      </c>
      <c r="J177" s="28">
        <f t="shared" si="54"/>
        <v>-72930.124763705098</v>
      </c>
      <c r="K177" s="28">
        <f t="shared" si="55"/>
        <v>-5361.4291115311744</v>
      </c>
      <c r="L177" s="28">
        <f t="shared" si="56"/>
        <v>138222.04914933842</v>
      </c>
      <c r="M177" s="28">
        <f t="shared" si="57"/>
        <v>-36611.950850661611</v>
      </c>
      <c r="N177" s="28">
        <f t="shared" si="58"/>
        <v>12797.657844990566</v>
      </c>
      <c r="O177" s="28">
        <f t="shared" si="59"/>
        <v>12797.657844990566</v>
      </c>
      <c r="P177" s="28">
        <f t="shared" si="60"/>
        <v>-59416.385633270307</v>
      </c>
    </row>
    <row r="178" spans="1:16" x14ac:dyDescent="0.25">
      <c r="A178" t="s">
        <v>4</v>
      </c>
      <c r="B178">
        <v>4590</v>
      </c>
      <c r="C178" s="28">
        <f t="shared" si="47"/>
        <v>51667.26654064274</v>
      </c>
      <c r="D178" s="28">
        <f t="shared" si="48"/>
        <v>95991.6143667297</v>
      </c>
      <c r="E178" s="28">
        <f t="shared" si="49"/>
        <v>21208.483931947081</v>
      </c>
      <c r="F178" s="28">
        <f t="shared" si="50"/>
        <v>54167.6143667297</v>
      </c>
      <c r="G178" s="28">
        <f t="shared" si="51"/>
        <v>8706.7448015122973</v>
      </c>
      <c r="H178" s="28">
        <f t="shared" si="52"/>
        <v>80307.6143667297</v>
      </c>
      <c r="I178" s="28">
        <f t="shared" si="53"/>
        <v>-68576.733459357274</v>
      </c>
      <c r="J178" s="28">
        <f t="shared" si="54"/>
        <v>-40390.99432892249</v>
      </c>
      <c r="K178" s="28">
        <f t="shared" si="55"/>
        <v>-39254.472589792058</v>
      </c>
      <c r="L178" s="28">
        <f t="shared" si="56"/>
        <v>-2885.7769376181391</v>
      </c>
      <c r="M178" s="28">
        <f t="shared" si="57"/>
        <v>74397.701323251444</v>
      </c>
      <c r="N178" s="28">
        <f t="shared" si="58"/>
        <v>-19706.298676748578</v>
      </c>
      <c r="O178" s="28">
        <f t="shared" si="59"/>
        <v>6888.3100189036022</v>
      </c>
      <c r="P178" s="28">
        <f t="shared" si="60"/>
        <v>6888.3100189036022</v>
      </c>
    </row>
    <row r="179" spans="1:16" x14ac:dyDescent="0.25">
      <c r="A179" t="s">
        <v>5</v>
      </c>
      <c r="B179">
        <v>4638</v>
      </c>
      <c r="C179" s="28">
        <f t="shared" si="47"/>
        <v>75792.483931947092</v>
      </c>
      <c r="D179" s="28">
        <f t="shared" si="48"/>
        <v>62577.875236294916</v>
      </c>
      <c r="E179" s="28">
        <f t="shared" si="49"/>
        <v>116262.22306238188</v>
      </c>
      <c r="F179" s="28">
        <f t="shared" si="50"/>
        <v>25687.092627599257</v>
      </c>
      <c r="G179" s="28">
        <f t="shared" si="51"/>
        <v>65606.223062381876</v>
      </c>
      <c r="H179" s="28">
        <f t="shared" si="52"/>
        <v>10545.353497164473</v>
      </c>
      <c r="I179" s="28">
        <f t="shared" si="53"/>
        <v>97266.223062381876</v>
      </c>
      <c r="J179" s="28">
        <f t="shared" si="54"/>
        <v>-83058.124763705098</v>
      </c>
      <c r="K179" s="28">
        <f t="shared" si="55"/>
        <v>-48920.385633270314</v>
      </c>
      <c r="L179" s="28">
        <f t="shared" si="56"/>
        <v>-47543.863894139882</v>
      </c>
      <c r="M179" s="28">
        <f t="shared" si="57"/>
        <v>-3495.1682419659633</v>
      </c>
      <c r="N179" s="28">
        <f t="shared" si="58"/>
        <v>90108.310018903619</v>
      </c>
      <c r="O179" s="28">
        <f t="shared" si="59"/>
        <v>-23867.689981096402</v>
      </c>
      <c r="P179" s="28">
        <f t="shared" si="60"/>
        <v>8342.9187145557771</v>
      </c>
    </row>
    <row r="180" spans="1:16" x14ac:dyDescent="0.25">
      <c r="A180" t="s">
        <v>6</v>
      </c>
      <c r="B180">
        <v>4906</v>
      </c>
      <c r="C180" s="28">
        <f t="shared" si="47"/>
        <v>295179.61436672974</v>
      </c>
      <c r="D180" s="28">
        <f t="shared" si="48"/>
        <v>149574.04914933842</v>
      </c>
      <c r="E180" s="28">
        <f t="shared" si="49"/>
        <v>123495.44045368623</v>
      </c>
      <c r="F180" s="28">
        <f t="shared" si="50"/>
        <v>229439.7882797732</v>
      </c>
      <c r="G180" s="28">
        <f t="shared" si="51"/>
        <v>50692.657844990572</v>
      </c>
      <c r="H180" s="28">
        <f t="shared" si="52"/>
        <v>129471.78827977319</v>
      </c>
      <c r="I180" s="28">
        <f t="shared" si="53"/>
        <v>20810.918714555788</v>
      </c>
      <c r="J180" s="28">
        <f t="shared" si="54"/>
        <v>191951.7882797732</v>
      </c>
      <c r="K180" s="28">
        <f t="shared" si="55"/>
        <v>-163912.5595463138</v>
      </c>
      <c r="L180" s="28">
        <f t="shared" si="56"/>
        <v>-96542.820415879003</v>
      </c>
      <c r="M180" s="28">
        <f t="shared" si="57"/>
        <v>-93826.298676748571</v>
      </c>
      <c r="N180" s="28">
        <f t="shared" si="58"/>
        <v>-6897.6030245746479</v>
      </c>
      <c r="O180" s="28">
        <f t="shared" si="59"/>
        <v>177825.87523629493</v>
      </c>
      <c r="P180" s="28">
        <f t="shared" si="60"/>
        <v>-47102.124763705084</v>
      </c>
    </row>
    <row r="181" spans="1:16" x14ac:dyDescent="0.25">
      <c r="A181" t="s">
        <v>7</v>
      </c>
      <c r="B181">
        <v>4788</v>
      </c>
      <c r="C181" s="28">
        <f t="shared" si="47"/>
        <v>180883.7882797732</v>
      </c>
      <c r="D181" s="28">
        <f t="shared" si="48"/>
        <v>231069.70132325144</v>
      </c>
      <c r="E181" s="28">
        <f t="shared" si="49"/>
        <v>117088.13610586015</v>
      </c>
      <c r="F181" s="28">
        <f t="shared" si="50"/>
        <v>96673.527410207971</v>
      </c>
      <c r="G181" s="28">
        <f t="shared" si="51"/>
        <v>179607.87523629493</v>
      </c>
      <c r="H181" s="28">
        <f t="shared" si="52"/>
        <v>39682.744801512308</v>
      </c>
      <c r="I181" s="28">
        <f t="shared" si="53"/>
        <v>101351.87523629492</v>
      </c>
      <c r="J181" s="28">
        <f t="shared" si="54"/>
        <v>16291.005671077522</v>
      </c>
      <c r="K181" s="28">
        <f t="shared" si="55"/>
        <v>150261.87523629493</v>
      </c>
      <c r="L181" s="28">
        <f t="shared" si="56"/>
        <v>-128312.47258979206</v>
      </c>
      <c r="M181" s="28">
        <f t="shared" si="57"/>
        <v>-75574.733459357274</v>
      </c>
      <c r="N181" s="28">
        <f t="shared" si="58"/>
        <v>-73448.211720226827</v>
      </c>
      <c r="O181" s="28">
        <f t="shared" si="59"/>
        <v>-5399.5160680529134</v>
      </c>
      <c r="P181" s="28">
        <f t="shared" si="60"/>
        <v>139203.96219281666</v>
      </c>
    </row>
    <row r="182" spans="1:16" x14ac:dyDescent="0.25">
      <c r="A182" t="s">
        <v>8</v>
      </c>
      <c r="B182">
        <v>4561</v>
      </c>
      <c r="C182" s="28">
        <f t="shared" si="47"/>
        <v>39324.614366729693</v>
      </c>
      <c r="D182" s="28">
        <f t="shared" si="48"/>
        <v>84339.701323251444</v>
      </c>
      <c r="E182" s="28">
        <f t="shared" si="49"/>
        <v>107739.61436672971</v>
      </c>
      <c r="F182" s="28">
        <f t="shared" si="50"/>
        <v>54594.049149338396</v>
      </c>
      <c r="G182" s="28">
        <f t="shared" si="51"/>
        <v>45075.44045368622</v>
      </c>
      <c r="H182" s="28">
        <f t="shared" si="52"/>
        <v>83744.788279773187</v>
      </c>
      <c r="I182" s="28">
        <f t="shared" si="53"/>
        <v>18502.657844990561</v>
      </c>
      <c r="J182" s="28">
        <f t="shared" si="54"/>
        <v>47256.788279773173</v>
      </c>
      <c r="K182" s="28">
        <f t="shared" si="55"/>
        <v>7595.9187145557753</v>
      </c>
      <c r="L182" s="28">
        <f t="shared" si="56"/>
        <v>70061.788279773173</v>
      </c>
      <c r="M182" s="28">
        <f t="shared" si="57"/>
        <v>-59827.559546313802</v>
      </c>
      <c r="N182" s="28">
        <f t="shared" si="58"/>
        <v>-35237.820415879018</v>
      </c>
      <c r="O182" s="28">
        <f t="shared" si="59"/>
        <v>-34246.298676748578</v>
      </c>
      <c r="P182" s="28">
        <f t="shared" si="60"/>
        <v>-2517.603024574662</v>
      </c>
    </row>
    <row r="183" spans="1:16" x14ac:dyDescent="0.25">
      <c r="A183" s="6" t="s">
        <v>9</v>
      </c>
      <c r="B183">
        <v>4510</v>
      </c>
      <c r="C183" s="28">
        <f t="shared" si="47"/>
        <v>21698.570888468821</v>
      </c>
      <c r="D183" s="28">
        <f t="shared" si="48"/>
        <v>29211.092627599257</v>
      </c>
      <c r="E183" s="28">
        <f t="shared" si="49"/>
        <v>62649.179584121004</v>
      </c>
      <c r="F183" s="28">
        <f t="shared" si="50"/>
        <v>80031.092627599268</v>
      </c>
      <c r="G183" s="28">
        <f t="shared" si="51"/>
        <v>40553.527410207957</v>
      </c>
      <c r="H183" s="28">
        <f t="shared" si="52"/>
        <v>33482.918714555781</v>
      </c>
      <c r="I183" s="28">
        <f t="shared" si="53"/>
        <v>62207.266540642748</v>
      </c>
      <c r="J183" s="28">
        <f t="shared" si="54"/>
        <v>13744.136105860123</v>
      </c>
      <c r="K183" s="28">
        <f t="shared" si="55"/>
        <v>35103.26654064274</v>
      </c>
      <c r="L183" s="28">
        <f t="shared" si="56"/>
        <v>5642.3969754253385</v>
      </c>
      <c r="M183" s="28">
        <f t="shared" si="57"/>
        <v>52043.26654064274</v>
      </c>
      <c r="N183" s="28">
        <f t="shared" si="58"/>
        <v>-44441.081285444241</v>
      </c>
      <c r="O183" s="28">
        <f t="shared" si="59"/>
        <v>-26175.342155009454</v>
      </c>
      <c r="P183" s="28">
        <f t="shared" si="60"/>
        <v>-25438.820415879018</v>
      </c>
    </row>
    <row r="184" spans="1:16" x14ac:dyDescent="0.25">
      <c r="A184" t="s">
        <v>10</v>
      </c>
      <c r="B184">
        <v>4506</v>
      </c>
      <c r="C184" s="28">
        <f t="shared" si="47"/>
        <v>20536.136105860125</v>
      </c>
      <c r="D184" s="28">
        <f t="shared" si="48"/>
        <v>21109.353497164473</v>
      </c>
      <c r="E184" s="28">
        <f t="shared" si="49"/>
        <v>28417.875236294909</v>
      </c>
      <c r="F184" s="28">
        <f t="shared" si="50"/>
        <v>60947.96219281666</v>
      </c>
      <c r="G184" s="28">
        <f t="shared" si="51"/>
        <v>77857.875236294916</v>
      </c>
      <c r="H184" s="28">
        <f t="shared" si="52"/>
        <v>39452.310018903605</v>
      </c>
      <c r="I184" s="28">
        <f t="shared" si="53"/>
        <v>32573.701323251433</v>
      </c>
      <c r="J184" s="28">
        <f t="shared" si="54"/>
        <v>60518.049149338396</v>
      </c>
      <c r="K184" s="28">
        <f t="shared" si="55"/>
        <v>13370.918714555775</v>
      </c>
      <c r="L184" s="28">
        <f t="shared" si="56"/>
        <v>34150.049149338389</v>
      </c>
      <c r="M184" s="28">
        <f t="shared" si="57"/>
        <v>5489.1795841209905</v>
      </c>
      <c r="N184" s="28">
        <f t="shared" si="58"/>
        <v>50630.049149338396</v>
      </c>
      <c r="O184" s="28">
        <f t="shared" si="59"/>
        <v>-43234.298676748585</v>
      </c>
      <c r="P184" s="28">
        <f t="shared" si="60"/>
        <v>-25464.559546313802</v>
      </c>
    </row>
    <row r="185" spans="1:16" x14ac:dyDescent="0.25">
      <c r="A185" t="s">
        <v>11</v>
      </c>
      <c r="B185">
        <v>4809</v>
      </c>
      <c r="C185" s="28">
        <f t="shared" si="47"/>
        <v>199187.57088846885</v>
      </c>
      <c r="D185" s="28">
        <f t="shared" si="48"/>
        <v>63957.353497164484</v>
      </c>
      <c r="E185" s="28">
        <f t="shared" si="49"/>
        <v>65742.570888468836</v>
      </c>
      <c r="F185" s="28">
        <f t="shared" si="50"/>
        <v>88504.092627599268</v>
      </c>
      <c r="G185" s="28">
        <f t="shared" si="51"/>
        <v>189815.17958412101</v>
      </c>
      <c r="H185" s="28">
        <f t="shared" si="52"/>
        <v>242479.09262759928</v>
      </c>
      <c r="I185" s="28">
        <f t="shared" si="53"/>
        <v>122869.52741020797</v>
      </c>
      <c r="J185" s="28">
        <f t="shared" si="54"/>
        <v>101446.9187145558</v>
      </c>
      <c r="K185" s="28">
        <f t="shared" si="55"/>
        <v>188476.26654064277</v>
      </c>
      <c r="L185" s="28">
        <f t="shared" si="56"/>
        <v>41642.136105860132</v>
      </c>
      <c r="M185" s="28">
        <f t="shared" si="57"/>
        <v>106356.26654064275</v>
      </c>
      <c r="N185" s="28">
        <f t="shared" si="58"/>
        <v>17095.396975425349</v>
      </c>
      <c r="O185" s="28">
        <f t="shared" si="59"/>
        <v>157681.26654064274</v>
      </c>
      <c r="P185" s="28">
        <f t="shared" si="60"/>
        <v>-134648.08128544423</v>
      </c>
    </row>
    <row r="186" spans="1:16" x14ac:dyDescent="0.25">
      <c r="A186" t="s">
        <v>0</v>
      </c>
      <c r="B186">
        <v>4527</v>
      </c>
      <c r="C186" s="28">
        <f t="shared" si="47"/>
        <v>26995.918714555777</v>
      </c>
      <c r="D186" s="28">
        <f t="shared" si="48"/>
        <v>73329.744801512308</v>
      </c>
      <c r="E186" s="28">
        <f t="shared" si="49"/>
        <v>23545.527410207953</v>
      </c>
      <c r="F186" s="28">
        <f t="shared" si="50"/>
        <v>24202.744801512301</v>
      </c>
      <c r="G186" s="28">
        <f t="shared" si="51"/>
        <v>32582.266540642737</v>
      </c>
      <c r="H186" s="28">
        <f t="shared" si="52"/>
        <v>69879.353497164484</v>
      </c>
      <c r="I186" s="28">
        <f t="shared" si="53"/>
        <v>89267.266540642755</v>
      </c>
      <c r="J186" s="28">
        <f t="shared" si="54"/>
        <v>45233.701323251436</v>
      </c>
      <c r="K186" s="28">
        <f t="shared" si="55"/>
        <v>37347.092627599261</v>
      </c>
      <c r="L186" s="28">
        <f t="shared" si="56"/>
        <v>69386.440453686228</v>
      </c>
      <c r="M186" s="28">
        <f t="shared" si="57"/>
        <v>15330.310018903601</v>
      </c>
      <c r="N186" s="28">
        <f t="shared" si="58"/>
        <v>39154.440453686213</v>
      </c>
      <c r="O186" s="28">
        <f t="shared" si="59"/>
        <v>6293.5708884688174</v>
      </c>
      <c r="P186" s="28">
        <f t="shared" si="60"/>
        <v>58049.44045368622</v>
      </c>
    </row>
    <row r="187" spans="1:16" x14ac:dyDescent="0.25">
      <c r="A187" t="s">
        <v>1</v>
      </c>
      <c r="B187">
        <v>4704</v>
      </c>
      <c r="C187" s="28">
        <f t="shared" si="47"/>
        <v>116488.65784499058</v>
      </c>
      <c r="D187" s="28">
        <f t="shared" si="48"/>
        <v>56077.78827977318</v>
      </c>
      <c r="E187" s="28">
        <f t="shared" si="49"/>
        <v>152325.61436672971</v>
      </c>
      <c r="F187" s="28">
        <f t="shared" si="50"/>
        <v>48910.396975425349</v>
      </c>
      <c r="G187" s="28">
        <f t="shared" si="51"/>
        <v>50275.6143667297</v>
      </c>
      <c r="H187" s="28">
        <f t="shared" si="52"/>
        <v>67682.136105860132</v>
      </c>
      <c r="I187" s="28">
        <f t="shared" si="53"/>
        <v>145158.22306238188</v>
      </c>
      <c r="J187" s="28">
        <f t="shared" si="54"/>
        <v>185432.13610586015</v>
      </c>
      <c r="K187" s="28">
        <f t="shared" si="55"/>
        <v>93962.570888468836</v>
      </c>
      <c r="L187" s="28">
        <f t="shared" si="56"/>
        <v>77579.96219281666</v>
      </c>
      <c r="M187" s="28">
        <f t="shared" si="57"/>
        <v>144134.31001890363</v>
      </c>
      <c r="N187" s="28">
        <f t="shared" si="58"/>
        <v>31845.179584121001</v>
      </c>
      <c r="O187" s="28">
        <f t="shared" si="59"/>
        <v>81334.310018903619</v>
      </c>
      <c r="P187" s="28">
        <f t="shared" si="60"/>
        <v>13073.440453686215</v>
      </c>
    </row>
    <row r="188" spans="1:16" x14ac:dyDescent="0.25">
      <c r="A188" t="s">
        <v>2</v>
      </c>
      <c r="B188">
        <v>4541</v>
      </c>
      <c r="C188" s="28">
        <f t="shared" si="47"/>
        <v>31792.440453686213</v>
      </c>
      <c r="D188" s="28">
        <f t="shared" si="48"/>
        <v>60856.049149338396</v>
      </c>
      <c r="E188" s="28">
        <f t="shared" si="49"/>
        <v>29296.179584120997</v>
      </c>
      <c r="F188" s="28">
        <f t="shared" si="50"/>
        <v>79578.005671077524</v>
      </c>
      <c r="G188" s="28">
        <f t="shared" si="51"/>
        <v>25551.788279773169</v>
      </c>
      <c r="H188" s="28">
        <f t="shared" si="52"/>
        <v>26265.005671077517</v>
      </c>
      <c r="I188" s="28">
        <f t="shared" si="53"/>
        <v>35358.527410207957</v>
      </c>
      <c r="J188" s="28">
        <f t="shared" si="54"/>
        <v>75833.6143667297</v>
      </c>
      <c r="K188" s="28">
        <f t="shared" si="55"/>
        <v>96873.527410207971</v>
      </c>
      <c r="L188" s="28">
        <f t="shared" si="56"/>
        <v>49087.962192816653</v>
      </c>
      <c r="M188" s="28">
        <f t="shared" si="57"/>
        <v>40529.353497164477</v>
      </c>
      <c r="N188" s="28">
        <f t="shared" si="58"/>
        <v>75298.701323251444</v>
      </c>
      <c r="O188" s="28">
        <f t="shared" si="59"/>
        <v>16636.570888468821</v>
      </c>
      <c r="P188" s="28">
        <f t="shared" si="60"/>
        <v>42490.701323251436</v>
      </c>
    </row>
    <row r="189" spans="1:16" x14ac:dyDescent="0.25">
      <c r="A189" t="s">
        <v>3</v>
      </c>
      <c r="B189">
        <v>4718</v>
      </c>
      <c r="C189" s="28">
        <f t="shared" si="47"/>
        <v>126241.17958412101</v>
      </c>
      <c r="D189" s="28">
        <f t="shared" si="48"/>
        <v>63352.310018903612</v>
      </c>
      <c r="E189" s="28">
        <f t="shared" si="49"/>
        <v>121266.9187145558</v>
      </c>
      <c r="F189" s="28">
        <f t="shared" si="50"/>
        <v>58378.049149338396</v>
      </c>
      <c r="G189" s="28">
        <f t="shared" si="51"/>
        <v>158573.87523629493</v>
      </c>
      <c r="H189" s="28">
        <f t="shared" si="52"/>
        <v>50916.657844990565</v>
      </c>
      <c r="I189" s="28">
        <f t="shared" si="53"/>
        <v>52337.875236294916</v>
      </c>
      <c r="J189" s="28">
        <f t="shared" si="54"/>
        <v>70458.396975425349</v>
      </c>
      <c r="K189" s="28">
        <f t="shared" si="55"/>
        <v>151112.48393194709</v>
      </c>
      <c r="L189" s="28">
        <f t="shared" si="56"/>
        <v>193038.39697542536</v>
      </c>
      <c r="M189" s="28">
        <f t="shared" si="57"/>
        <v>97816.831758034052</v>
      </c>
      <c r="N189" s="28">
        <f t="shared" si="58"/>
        <v>80762.223062381876</v>
      </c>
      <c r="O189" s="28">
        <f t="shared" si="59"/>
        <v>150046.57088846885</v>
      </c>
      <c r="P189" s="28">
        <f t="shared" si="60"/>
        <v>33151.44045368622</v>
      </c>
    </row>
    <row r="190" spans="1:16" x14ac:dyDescent="0.25">
      <c r="A190" t="s">
        <v>4</v>
      </c>
      <c r="B190">
        <v>4660</v>
      </c>
      <c r="C190" s="28">
        <f t="shared" si="47"/>
        <v>88389.875236294916</v>
      </c>
      <c r="D190" s="28">
        <f t="shared" si="48"/>
        <v>105633.52741020797</v>
      </c>
      <c r="E190" s="28">
        <f t="shared" si="49"/>
        <v>53010.657844990565</v>
      </c>
      <c r="F190" s="28">
        <f t="shared" si="50"/>
        <v>101471.26654064274</v>
      </c>
      <c r="G190" s="28">
        <f t="shared" si="51"/>
        <v>48848.396975425349</v>
      </c>
      <c r="H190" s="28">
        <f t="shared" si="52"/>
        <v>132688.22306238188</v>
      </c>
      <c r="I190" s="28">
        <f t="shared" si="53"/>
        <v>42605.005671077524</v>
      </c>
      <c r="J190" s="28">
        <f t="shared" si="54"/>
        <v>43794.223062381869</v>
      </c>
      <c r="K190" s="28">
        <f t="shared" si="55"/>
        <v>58956.744801512308</v>
      </c>
      <c r="L190" s="28">
        <f t="shared" si="56"/>
        <v>126444.83175803405</v>
      </c>
      <c r="M190" s="28">
        <f t="shared" si="57"/>
        <v>161526.74480151231</v>
      </c>
      <c r="N190" s="28">
        <f t="shared" si="58"/>
        <v>81849.179584121011</v>
      </c>
      <c r="O190" s="28">
        <f t="shared" si="59"/>
        <v>67578.570888468836</v>
      </c>
      <c r="P190" s="28">
        <f t="shared" si="60"/>
        <v>125552.9187145558</v>
      </c>
    </row>
    <row r="191" spans="1:16" x14ac:dyDescent="0.25">
      <c r="A191" t="s">
        <v>5</v>
      </c>
      <c r="B191">
        <v>4689</v>
      </c>
      <c r="C191" s="28">
        <f t="shared" si="47"/>
        <v>106474.52741020797</v>
      </c>
      <c r="D191" s="28">
        <f t="shared" si="48"/>
        <v>97011.701323251444</v>
      </c>
      <c r="E191" s="28">
        <f t="shared" si="49"/>
        <v>115937.35349716448</v>
      </c>
      <c r="F191" s="28">
        <f t="shared" si="50"/>
        <v>58181.483931947092</v>
      </c>
      <c r="G191" s="28">
        <f t="shared" si="51"/>
        <v>111369.09262759927</v>
      </c>
      <c r="H191" s="28">
        <f t="shared" si="52"/>
        <v>53613.223062381869</v>
      </c>
      <c r="I191" s="28">
        <f t="shared" si="53"/>
        <v>145631.04914933842</v>
      </c>
      <c r="J191" s="28">
        <f t="shared" si="54"/>
        <v>46760.831758034044</v>
      </c>
      <c r="K191" s="28">
        <f t="shared" si="55"/>
        <v>48066.049149338396</v>
      </c>
      <c r="L191" s="28">
        <f t="shared" si="56"/>
        <v>64707.570888468828</v>
      </c>
      <c r="M191" s="28">
        <f t="shared" si="57"/>
        <v>138778.65784499058</v>
      </c>
      <c r="N191" s="28">
        <f t="shared" si="58"/>
        <v>177282.57088846885</v>
      </c>
      <c r="O191" s="28">
        <f t="shared" si="59"/>
        <v>89833.005671077524</v>
      </c>
      <c r="P191" s="28">
        <f t="shared" si="60"/>
        <v>74170.396975425349</v>
      </c>
    </row>
    <row r="192" spans="1:16" x14ac:dyDescent="0.25">
      <c r="A192" t="s">
        <v>6</v>
      </c>
      <c r="B192">
        <v>4780</v>
      </c>
      <c r="C192" s="28">
        <f t="shared" si="47"/>
        <v>174142.9187145558</v>
      </c>
      <c r="D192" s="28">
        <f t="shared" si="48"/>
        <v>136168.22306238188</v>
      </c>
      <c r="E192" s="28">
        <f t="shared" si="49"/>
        <v>124066.39697542536</v>
      </c>
      <c r="F192" s="28">
        <f t="shared" si="50"/>
        <v>148270.04914933842</v>
      </c>
      <c r="G192" s="28">
        <f t="shared" si="51"/>
        <v>74407.179584121011</v>
      </c>
      <c r="H192" s="28">
        <f t="shared" si="52"/>
        <v>142427.78827977317</v>
      </c>
      <c r="I192" s="28">
        <f t="shared" si="53"/>
        <v>68564.918714555795</v>
      </c>
      <c r="J192" s="28">
        <f t="shared" si="54"/>
        <v>186244.74480151231</v>
      </c>
      <c r="K192" s="28">
        <f t="shared" si="55"/>
        <v>59801.527410207964</v>
      </c>
      <c r="L192" s="28">
        <f t="shared" si="56"/>
        <v>61470.744801512308</v>
      </c>
      <c r="M192" s="28">
        <f t="shared" si="57"/>
        <v>82753.26654064274</v>
      </c>
      <c r="N192" s="28">
        <f t="shared" si="58"/>
        <v>177481.3534971645</v>
      </c>
      <c r="O192" s="28">
        <f t="shared" si="59"/>
        <v>226723.26654064277</v>
      </c>
      <c r="P192" s="28">
        <f t="shared" si="60"/>
        <v>114885.70132325144</v>
      </c>
    </row>
    <row r="193" spans="1:16" x14ac:dyDescent="0.25">
      <c r="A193" t="s">
        <v>7</v>
      </c>
      <c r="B193">
        <v>4700</v>
      </c>
      <c r="C193" s="28">
        <f t="shared" si="47"/>
        <v>113774.22306238188</v>
      </c>
      <c r="D193" s="28">
        <f t="shared" si="48"/>
        <v>140758.57088846885</v>
      </c>
      <c r="E193" s="28">
        <f t="shared" si="49"/>
        <v>110063.87523629492</v>
      </c>
      <c r="F193" s="28">
        <f t="shared" si="50"/>
        <v>100282.0491493384</v>
      </c>
      <c r="G193" s="28">
        <f t="shared" si="51"/>
        <v>119845.70132325144</v>
      </c>
      <c r="H193" s="28">
        <f t="shared" si="52"/>
        <v>60142.831758034044</v>
      </c>
      <c r="I193" s="28">
        <f t="shared" si="53"/>
        <v>115123.44045368623</v>
      </c>
      <c r="J193" s="28">
        <f t="shared" si="54"/>
        <v>55420.570888468828</v>
      </c>
      <c r="K193" s="28">
        <f t="shared" si="55"/>
        <v>150540.39697542536</v>
      </c>
      <c r="L193" s="28">
        <f t="shared" si="56"/>
        <v>48337.179584121004</v>
      </c>
      <c r="M193" s="28">
        <f t="shared" si="57"/>
        <v>49686.396975425349</v>
      </c>
      <c r="N193" s="28">
        <f t="shared" si="58"/>
        <v>66888.918714555781</v>
      </c>
      <c r="O193" s="28">
        <f t="shared" si="59"/>
        <v>143457.00567107752</v>
      </c>
      <c r="P193" s="28">
        <f t="shared" si="60"/>
        <v>183258.9187145558</v>
      </c>
    </row>
    <row r="194" spans="1:16" x14ac:dyDescent="0.25">
      <c r="A194" t="s">
        <v>8</v>
      </c>
      <c r="B194">
        <v>4492</v>
      </c>
      <c r="C194" s="28">
        <f t="shared" si="47"/>
        <v>16719.614366729689</v>
      </c>
      <c r="D194" s="28">
        <f t="shared" si="48"/>
        <v>43614.918714555781</v>
      </c>
      <c r="E194" s="28">
        <f t="shared" si="49"/>
        <v>53959.26654064274</v>
      </c>
      <c r="F194" s="28">
        <f t="shared" si="50"/>
        <v>42192.570888468828</v>
      </c>
      <c r="G194" s="28">
        <f t="shared" si="51"/>
        <v>38442.744801512301</v>
      </c>
      <c r="H194" s="28">
        <f t="shared" si="52"/>
        <v>45942.396975425349</v>
      </c>
      <c r="I194" s="28">
        <f t="shared" si="53"/>
        <v>23055.527410207953</v>
      </c>
      <c r="J194" s="28">
        <f t="shared" si="54"/>
        <v>44132.136105860132</v>
      </c>
      <c r="K194" s="28">
        <f t="shared" si="55"/>
        <v>21245.266540642733</v>
      </c>
      <c r="L194" s="28">
        <f t="shared" si="56"/>
        <v>57709.092627599268</v>
      </c>
      <c r="M194" s="28">
        <f t="shared" si="57"/>
        <v>18529.875236294905</v>
      </c>
      <c r="N194" s="28">
        <f t="shared" si="58"/>
        <v>19047.092627599253</v>
      </c>
      <c r="O194" s="28">
        <f t="shared" si="59"/>
        <v>25641.614366729693</v>
      </c>
      <c r="P194" s="28">
        <f t="shared" si="60"/>
        <v>54993.701323251436</v>
      </c>
    </row>
    <row r="195" spans="1:16" x14ac:dyDescent="0.25">
      <c r="A195" s="6" t="s">
        <v>9</v>
      </c>
      <c r="B195">
        <v>4496</v>
      </c>
      <c r="C195" s="28">
        <f t="shared" si="47"/>
        <v>17770.049149338385</v>
      </c>
      <c r="D195" s="28">
        <f t="shared" si="48"/>
        <v>17236.831758034037</v>
      </c>
      <c r="E195" s="28">
        <f t="shared" si="49"/>
        <v>44964.136105860132</v>
      </c>
      <c r="F195" s="28">
        <f t="shared" si="50"/>
        <v>55628.483931947092</v>
      </c>
      <c r="G195" s="28">
        <f t="shared" si="51"/>
        <v>43497.788279773173</v>
      </c>
      <c r="H195" s="28">
        <f t="shared" si="52"/>
        <v>39631.962192816653</v>
      </c>
      <c r="I195" s="28">
        <f t="shared" si="53"/>
        <v>47363.6143667297</v>
      </c>
      <c r="J195" s="28">
        <f t="shared" si="54"/>
        <v>23768.744801512301</v>
      </c>
      <c r="K195" s="28">
        <f t="shared" si="55"/>
        <v>45497.353497164477</v>
      </c>
      <c r="L195" s="28">
        <f t="shared" si="56"/>
        <v>21902.483931947081</v>
      </c>
      <c r="M195" s="28">
        <f t="shared" si="57"/>
        <v>59494.310018903612</v>
      </c>
      <c r="N195" s="28">
        <f t="shared" si="58"/>
        <v>19103.092627599253</v>
      </c>
      <c r="O195" s="28">
        <f t="shared" si="59"/>
        <v>19636.310018903601</v>
      </c>
      <c r="P195" s="28">
        <f t="shared" si="60"/>
        <v>26434.831758034041</v>
      </c>
    </row>
    <row r="196" spans="1:16" x14ac:dyDescent="0.25">
      <c r="A196" t="s">
        <v>10</v>
      </c>
      <c r="B196">
        <v>4317</v>
      </c>
      <c r="C196" s="28">
        <f t="shared" si="47"/>
        <v>2088.0926275992401</v>
      </c>
      <c r="D196" s="28">
        <f t="shared" si="48"/>
        <v>-6091.4291115311871</v>
      </c>
      <c r="E196" s="28">
        <f t="shared" si="49"/>
        <v>-5908.6465028355351</v>
      </c>
      <c r="F196" s="28">
        <f t="shared" si="50"/>
        <v>-15413.342155009441</v>
      </c>
      <c r="G196" s="28">
        <f t="shared" si="51"/>
        <v>-19068.994328922479</v>
      </c>
      <c r="H196" s="28">
        <f t="shared" si="52"/>
        <v>-14910.689981096397</v>
      </c>
      <c r="I196" s="28">
        <f t="shared" si="53"/>
        <v>-13585.516068052921</v>
      </c>
      <c r="J196" s="28">
        <f t="shared" si="54"/>
        <v>-16235.863894139875</v>
      </c>
      <c r="K196" s="28">
        <f t="shared" si="55"/>
        <v>-8147.7334593572723</v>
      </c>
      <c r="L196" s="28">
        <f t="shared" si="56"/>
        <v>-15596.124763705093</v>
      </c>
      <c r="M196" s="28">
        <f t="shared" si="57"/>
        <v>-7507.9943289224902</v>
      </c>
      <c r="N196" s="28">
        <f t="shared" si="58"/>
        <v>-20394.168241965959</v>
      </c>
      <c r="O196" s="28">
        <f t="shared" si="59"/>
        <v>-6548.3856332703172</v>
      </c>
      <c r="P196" s="28">
        <f t="shared" si="60"/>
        <v>-6731.1682419659692</v>
      </c>
    </row>
    <row r="197" spans="1:16" x14ac:dyDescent="0.25">
      <c r="A197" t="s">
        <v>11</v>
      </c>
      <c r="B197">
        <v>4765</v>
      </c>
      <c r="C197" s="28">
        <f t="shared" si="47"/>
        <v>161848.7882797732</v>
      </c>
      <c r="D197" s="28">
        <f t="shared" si="48"/>
        <v>-18383.559546313787</v>
      </c>
      <c r="E197" s="28">
        <f t="shared" si="49"/>
        <v>53628.918714555788</v>
      </c>
      <c r="F197" s="28">
        <f t="shared" si="50"/>
        <v>52019.701323251436</v>
      </c>
      <c r="G197" s="28">
        <f t="shared" si="51"/>
        <v>135699.00567107752</v>
      </c>
      <c r="H197" s="28">
        <f t="shared" si="52"/>
        <v>167883.3534971645</v>
      </c>
      <c r="I197" s="28">
        <f t="shared" si="53"/>
        <v>131273.65784499058</v>
      </c>
      <c r="J197" s="28">
        <f t="shared" si="54"/>
        <v>119606.83175803405</v>
      </c>
      <c r="K197" s="28">
        <f t="shared" si="55"/>
        <v>142940.48393194709</v>
      </c>
      <c r="L197" s="28">
        <f t="shared" si="56"/>
        <v>71732.6143667297</v>
      </c>
      <c r="M197" s="28">
        <f t="shared" si="57"/>
        <v>137308.22306238188</v>
      </c>
      <c r="N197" s="28">
        <f t="shared" si="58"/>
        <v>66100.353497164484</v>
      </c>
      <c r="O197" s="28">
        <f t="shared" si="59"/>
        <v>179550.17958412101</v>
      </c>
      <c r="P197" s="28">
        <f t="shared" si="60"/>
        <v>57651.96219281666</v>
      </c>
    </row>
    <row r="198" spans="1:16" x14ac:dyDescent="0.25">
      <c r="A198" t="s">
        <v>0</v>
      </c>
      <c r="B198">
        <v>4480</v>
      </c>
      <c r="C198" s="28">
        <f t="shared" si="47"/>
        <v>13760.310018903601</v>
      </c>
      <c r="D198" s="28">
        <f t="shared" si="48"/>
        <v>47192.049149338396</v>
      </c>
      <c r="E198" s="28">
        <f t="shared" si="49"/>
        <v>-5360.2986767485791</v>
      </c>
      <c r="F198" s="28">
        <f t="shared" si="50"/>
        <v>15637.179584120993</v>
      </c>
      <c r="G198" s="28">
        <f t="shared" si="51"/>
        <v>15167.962192816645</v>
      </c>
      <c r="H198" s="28">
        <f t="shared" si="52"/>
        <v>39567.26654064274</v>
      </c>
      <c r="I198" s="28">
        <f t="shared" si="53"/>
        <v>48951.6143667297</v>
      </c>
      <c r="J198" s="28">
        <f t="shared" si="54"/>
        <v>38276.918714555781</v>
      </c>
      <c r="K198" s="28">
        <f t="shared" si="55"/>
        <v>34875.092627599261</v>
      </c>
      <c r="L198" s="28">
        <f t="shared" si="56"/>
        <v>41678.744801512308</v>
      </c>
      <c r="M198" s="28">
        <f t="shared" si="57"/>
        <v>20915.875236294909</v>
      </c>
      <c r="N198" s="28">
        <f t="shared" si="58"/>
        <v>40036.483931947085</v>
      </c>
      <c r="O198" s="28">
        <f t="shared" si="59"/>
        <v>19273.614366729689</v>
      </c>
      <c r="P198" s="28">
        <f t="shared" si="60"/>
        <v>52353.44045368622</v>
      </c>
    </row>
    <row r="199" spans="1:16" x14ac:dyDescent="0.25">
      <c r="A199" t="s">
        <v>1</v>
      </c>
      <c r="B199">
        <v>4706</v>
      </c>
      <c r="C199" s="28">
        <f t="shared" si="47"/>
        <v>117857.87523629492</v>
      </c>
      <c r="D199" s="28">
        <f t="shared" si="48"/>
        <v>40271.092627599261</v>
      </c>
      <c r="E199" s="28">
        <f t="shared" si="49"/>
        <v>138112.83175803407</v>
      </c>
      <c r="F199" s="28">
        <f t="shared" si="50"/>
        <v>-15687.516068052919</v>
      </c>
      <c r="G199" s="28">
        <f t="shared" si="51"/>
        <v>45763.962192816653</v>
      </c>
      <c r="H199" s="28">
        <f t="shared" si="52"/>
        <v>44390.744801512308</v>
      </c>
      <c r="I199" s="28">
        <f t="shared" si="53"/>
        <v>115798.0491493384</v>
      </c>
      <c r="J199" s="28">
        <f t="shared" si="54"/>
        <v>143262.39697542536</v>
      </c>
      <c r="K199" s="28">
        <f t="shared" si="55"/>
        <v>112021.70132325144</v>
      </c>
      <c r="L199" s="28">
        <f t="shared" si="56"/>
        <v>102065.87523629492</v>
      </c>
      <c r="M199" s="28">
        <f t="shared" si="57"/>
        <v>121977.52741020797</v>
      </c>
      <c r="N199" s="28">
        <f t="shared" si="58"/>
        <v>61212.657844990572</v>
      </c>
      <c r="O199" s="28">
        <f t="shared" si="59"/>
        <v>117171.26654064275</v>
      </c>
      <c r="P199" s="28">
        <f t="shared" si="60"/>
        <v>56406.396975425349</v>
      </c>
    </row>
    <row r="200" spans="1:16" x14ac:dyDescent="0.25">
      <c r="A200" t="s">
        <v>2</v>
      </c>
      <c r="B200">
        <v>4512</v>
      </c>
      <c r="C200" s="28">
        <f t="shared" si="47"/>
        <v>22291.788279773169</v>
      </c>
      <c r="D200" s="28">
        <f t="shared" si="48"/>
        <v>51256.831758034044</v>
      </c>
      <c r="E200" s="28">
        <f t="shared" si="49"/>
        <v>17514.049149338385</v>
      </c>
      <c r="F200" s="28">
        <f t="shared" si="50"/>
        <v>60065.78827977318</v>
      </c>
      <c r="G200" s="28">
        <f t="shared" si="51"/>
        <v>-6822.5595463137952</v>
      </c>
      <c r="H200" s="28">
        <f t="shared" si="52"/>
        <v>19902.918714555777</v>
      </c>
      <c r="I200" s="28">
        <f t="shared" si="53"/>
        <v>19305.701323251429</v>
      </c>
      <c r="J200" s="28">
        <f t="shared" si="54"/>
        <v>50361.005671077524</v>
      </c>
      <c r="K200" s="28">
        <f t="shared" si="55"/>
        <v>62305.353497164484</v>
      </c>
      <c r="L200" s="28">
        <f t="shared" si="56"/>
        <v>48718.657844990565</v>
      </c>
      <c r="M200" s="28">
        <f t="shared" si="57"/>
        <v>44388.831758034044</v>
      </c>
      <c r="N200" s="28">
        <f t="shared" si="58"/>
        <v>53048.483931947092</v>
      </c>
      <c r="O200" s="28">
        <f t="shared" si="59"/>
        <v>26621.614366729693</v>
      </c>
      <c r="P200" s="28">
        <f t="shared" si="60"/>
        <v>50958.223062381869</v>
      </c>
    </row>
    <row r="201" spans="1:16" x14ac:dyDescent="0.25">
      <c r="A201" t="s">
        <v>3</v>
      </c>
      <c r="B201">
        <v>4702</v>
      </c>
      <c r="C201" s="28">
        <f t="shared" si="47"/>
        <v>115127.44045368623</v>
      </c>
      <c r="D201" s="28">
        <f t="shared" si="48"/>
        <v>50659.6143667297</v>
      </c>
      <c r="E201" s="28">
        <f t="shared" si="49"/>
        <v>116484.65784499058</v>
      </c>
      <c r="F201" s="28">
        <f t="shared" si="50"/>
        <v>39801.875236294916</v>
      </c>
      <c r="G201" s="28">
        <f t="shared" si="51"/>
        <v>136503.61436672971</v>
      </c>
      <c r="H201" s="28">
        <f t="shared" si="52"/>
        <v>-15504.733459357267</v>
      </c>
      <c r="I201" s="28">
        <f t="shared" si="53"/>
        <v>45230.744801512308</v>
      </c>
      <c r="J201" s="28">
        <f t="shared" si="54"/>
        <v>43873.527410207957</v>
      </c>
      <c r="K201" s="28">
        <f t="shared" si="55"/>
        <v>114448.83175803405</v>
      </c>
      <c r="L201" s="28">
        <f t="shared" si="56"/>
        <v>141593.17958412101</v>
      </c>
      <c r="M201" s="28">
        <f t="shared" si="57"/>
        <v>110716.48393194709</v>
      </c>
      <c r="N201" s="28">
        <f t="shared" si="58"/>
        <v>100876.65784499058</v>
      </c>
      <c r="O201" s="28">
        <f t="shared" si="59"/>
        <v>120556.31001890362</v>
      </c>
      <c r="P201" s="28">
        <f t="shared" si="60"/>
        <v>60499.44045368622</v>
      </c>
    </row>
    <row r="202" spans="1:16" x14ac:dyDescent="0.25">
      <c r="A202" t="s">
        <v>4</v>
      </c>
      <c r="B202" s="16">
        <f>F14</f>
        <v>4768</v>
      </c>
      <c r="C202" s="28">
        <f t="shared" si="47"/>
        <v>164271.61436672971</v>
      </c>
      <c r="D202" s="28">
        <f t="shared" si="48"/>
        <v>137521.52741020796</v>
      </c>
      <c r="E202" s="28">
        <f t="shared" si="49"/>
        <v>60513.701323251436</v>
      </c>
      <c r="F202" s="28">
        <f t="shared" si="50"/>
        <v>139142.74480151231</v>
      </c>
      <c r="G202" s="28">
        <f t="shared" si="51"/>
        <v>47543.962192816653</v>
      </c>
      <c r="H202" s="28">
        <f t="shared" si="52"/>
        <v>163055.70132325144</v>
      </c>
      <c r="I202" s="28">
        <f t="shared" si="53"/>
        <v>-18520.646502835523</v>
      </c>
      <c r="J202" s="28">
        <f t="shared" si="54"/>
        <v>54028.831758034044</v>
      </c>
      <c r="K202" s="28">
        <f t="shared" si="55"/>
        <v>52407.6143667297</v>
      </c>
      <c r="L202" s="28">
        <f t="shared" si="56"/>
        <v>136710.9187145558</v>
      </c>
      <c r="M202" s="28">
        <f t="shared" si="57"/>
        <v>169135.26654064274</v>
      </c>
      <c r="N202" s="28">
        <f t="shared" si="58"/>
        <v>132252.57088846885</v>
      </c>
      <c r="O202" s="28">
        <f t="shared" si="59"/>
        <v>120498.74480151231</v>
      </c>
      <c r="P202" s="28">
        <f t="shared" si="60"/>
        <v>144006.39697542536</v>
      </c>
    </row>
    <row r="203" spans="1:16" x14ac:dyDescent="0.25">
      <c r="A203" t="s">
        <v>5</v>
      </c>
      <c r="B203" s="16">
        <f>G14</f>
        <v>4556</v>
      </c>
      <c r="C203" s="28">
        <f t="shared" ref="C203:C206" si="61">($B203-$B$133)*($B203-$B$133)</f>
        <v>37366.570888468821</v>
      </c>
      <c r="D203" s="28">
        <f t="shared" si="48"/>
        <v>78347.092627599268</v>
      </c>
      <c r="E203" s="28">
        <f t="shared" si="49"/>
        <v>65589.005671077524</v>
      </c>
      <c r="F203" s="28">
        <f t="shared" si="50"/>
        <v>28861.179584120997</v>
      </c>
      <c r="G203" s="28">
        <f t="shared" si="51"/>
        <v>66362.223062381876</v>
      </c>
      <c r="H203" s="28">
        <f t="shared" si="52"/>
        <v>22675.440453686213</v>
      </c>
      <c r="I203" s="28">
        <f t="shared" si="53"/>
        <v>77767.179584121011</v>
      </c>
      <c r="J203" s="28">
        <f t="shared" si="54"/>
        <v>-8833.1682419659683</v>
      </c>
      <c r="K203" s="28">
        <f t="shared" si="55"/>
        <v>25768.310018903605</v>
      </c>
      <c r="L203" s="28">
        <f t="shared" si="56"/>
        <v>24995.092627599257</v>
      </c>
      <c r="M203" s="28">
        <f t="shared" si="57"/>
        <v>65202.396975425349</v>
      </c>
      <c r="N203" s="28">
        <f t="shared" si="58"/>
        <v>80666.744801512308</v>
      </c>
      <c r="O203" s="28">
        <f t="shared" si="59"/>
        <v>63076.049149338396</v>
      </c>
      <c r="P203" s="28">
        <f t="shared" si="60"/>
        <v>57470.223062381869</v>
      </c>
    </row>
    <row r="204" spans="1:16" x14ac:dyDescent="0.25">
      <c r="A204" t="s">
        <v>6</v>
      </c>
      <c r="B204" s="16">
        <f>H14</f>
        <v>4759</v>
      </c>
      <c r="C204" s="28">
        <f t="shared" si="61"/>
        <v>157057.13610586015</v>
      </c>
      <c r="D204" s="28">
        <f t="shared" si="48"/>
        <v>76607.353497164484</v>
      </c>
      <c r="E204" s="28">
        <f t="shared" si="49"/>
        <v>160623.87523629493</v>
      </c>
      <c r="F204" s="28">
        <f t="shared" si="50"/>
        <v>134467.78827977317</v>
      </c>
      <c r="G204" s="28">
        <f t="shared" si="51"/>
        <v>59169.96219281666</v>
      </c>
      <c r="H204" s="28">
        <f t="shared" si="52"/>
        <v>136053.00567107752</v>
      </c>
      <c r="I204" s="28">
        <f t="shared" si="53"/>
        <v>46488.223062381876</v>
      </c>
      <c r="J204" s="28">
        <f t="shared" si="54"/>
        <v>159434.96219281666</v>
      </c>
      <c r="K204" s="28">
        <f t="shared" si="55"/>
        <v>-18109.385633270307</v>
      </c>
      <c r="L204" s="28">
        <f t="shared" si="56"/>
        <v>52829.092627599268</v>
      </c>
      <c r="M204" s="28">
        <f t="shared" si="57"/>
        <v>51243.875236294916</v>
      </c>
      <c r="N204" s="28">
        <f t="shared" si="58"/>
        <v>133675.17958412101</v>
      </c>
      <c r="O204" s="28">
        <f t="shared" si="59"/>
        <v>165379.52741020799</v>
      </c>
      <c r="P204" s="28">
        <f t="shared" si="60"/>
        <v>129315.83175803405</v>
      </c>
    </row>
    <row r="205" spans="1:16" x14ac:dyDescent="0.25">
      <c r="A205" t="s">
        <v>7</v>
      </c>
      <c r="B205" s="16">
        <f>I14</f>
        <v>4594</v>
      </c>
      <c r="C205" s="28">
        <f t="shared" si="61"/>
        <v>53501.701323251436</v>
      </c>
      <c r="D205" s="28">
        <f t="shared" ref="D205:D206" si="62">($B205-$B$133)*($B204-$B$133)</f>
        <v>91666.918714555795</v>
      </c>
      <c r="E205" s="28">
        <f t="shared" ref="E205:E206" si="63">($B205-$B$133)*($B203-$B$133)</f>
        <v>44712.136105860132</v>
      </c>
      <c r="F205" s="28">
        <f t="shared" si="50"/>
        <v>93748.657844990579</v>
      </c>
      <c r="G205" s="28">
        <f t="shared" si="51"/>
        <v>78482.570888468836</v>
      </c>
      <c r="H205" s="28">
        <f t="shared" si="52"/>
        <v>34534.744801512301</v>
      </c>
      <c r="I205" s="28">
        <f t="shared" si="53"/>
        <v>79407.788279773173</v>
      </c>
      <c r="J205" s="28">
        <f t="shared" si="54"/>
        <v>27133.005671077517</v>
      </c>
      <c r="K205" s="28">
        <f t="shared" si="55"/>
        <v>93054.744801512308</v>
      </c>
      <c r="L205" s="28">
        <f t="shared" si="56"/>
        <v>-10569.603024574662</v>
      </c>
      <c r="M205" s="28">
        <f t="shared" si="57"/>
        <v>30833.875236294909</v>
      </c>
      <c r="N205" s="28">
        <f t="shared" si="58"/>
        <v>29908.657844990561</v>
      </c>
      <c r="O205" s="28">
        <f t="shared" si="59"/>
        <v>78019.96219281666</v>
      </c>
      <c r="P205" s="28">
        <f t="shared" si="60"/>
        <v>96524.310018903619</v>
      </c>
    </row>
    <row r="206" spans="1:16" x14ac:dyDescent="0.25">
      <c r="A206" t="s">
        <v>8</v>
      </c>
      <c r="B206" s="16">
        <f>J14</f>
        <v>4477</v>
      </c>
      <c r="C206" s="28">
        <f t="shared" si="61"/>
        <v>13065.483931947079</v>
      </c>
      <c r="D206" s="28">
        <f t="shared" si="62"/>
        <v>26439.092627599257</v>
      </c>
      <c r="E206" s="28">
        <f t="shared" si="63"/>
        <v>45299.310018903612</v>
      </c>
      <c r="F206" s="28">
        <f t="shared" ref="F206" si="64">($B206-$B$133)*($B203-$B$133)</f>
        <v>22095.527410207953</v>
      </c>
      <c r="G206" s="28">
        <f t="shared" si="51"/>
        <v>46328.049149338396</v>
      </c>
      <c r="H206" s="28">
        <f t="shared" si="52"/>
        <v>38783.962192816653</v>
      </c>
      <c r="I206" s="28">
        <f t="shared" si="53"/>
        <v>17066.136105860125</v>
      </c>
      <c r="J206" s="28">
        <f t="shared" si="54"/>
        <v>39241.179584121004</v>
      </c>
      <c r="K206" s="28">
        <f t="shared" si="55"/>
        <v>13408.396975425339</v>
      </c>
      <c r="L206" s="28">
        <f t="shared" si="56"/>
        <v>45985.136105860132</v>
      </c>
      <c r="M206" s="28">
        <f t="shared" si="57"/>
        <v>-5223.21172022684</v>
      </c>
      <c r="N206" s="28">
        <f t="shared" si="58"/>
        <v>15237.266540642731</v>
      </c>
      <c r="O206" s="28">
        <f t="shared" si="59"/>
        <v>14780.049149338383</v>
      </c>
      <c r="P206" s="28">
        <f t="shared" si="60"/>
        <v>38555.353497164477</v>
      </c>
    </row>
    <row r="209" spans="1:16" x14ac:dyDescent="0.25">
      <c r="A209" s="6" t="s">
        <v>44</v>
      </c>
      <c r="B209" s="6"/>
      <c r="C209" s="6">
        <v>0</v>
      </c>
      <c r="D209" s="6">
        <v>1</v>
      </c>
      <c r="E209" s="6">
        <v>2</v>
      </c>
      <c r="F209" s="6">
        <v>3</v>
      </c>
      <c r="G209" s="6">
        <v>4</v>
      </c>
      <c r="H209" s="6">
        <v>5</v>
      </c>
      <c r="I209" s="6">
        <v>6</v>
      </c>
      <c r="J209" s="6">
        <v>7</v>
      </c>
      <c r="K209" s="6">
        <v>8</v>
      </c>
      <c r="L209" s="6">
        <v>9</v>
      </c>
      <c r="M209" s="6">
        <v>10</v>
      </c>
      <c r="N209" s="6">
        <v>11</v>
      </c>
      <c r="O209" s="6">
        <v>12</v>
      </c>
      <c r="P209" s="6">
        <v>13</v>
      </c>
    </row>
    <row r="210" spans="1:16" x14ac:dyDescent="0.25">
      <c r="A210" s="6" t="s">
        <v>45</v>
      </c>
      <c r="B210">
        <f>AVERAGE(B212:B283)</f>
        <v>8692.9420289855079</v>
      </c>
      <c r="C210" s="28">
        <f>1/COUNT($B212:$B283)*SUM(C212:C283)</f>
        <v>379469.18504515855</v>
      </c>
      <c r="D210" s="28">
        <f>1/COUNT($B212:$B283)*SUM(D212:D283)</f>
        <v>286522.33349466836</v>
      </c>
      <c r="E210" s="28">
        <f t="shared" ref="E210:P210" si="65">1/COUNT($B212:$B283)*SUM(E212:E283)</f>
        <v>296858.08454867307</v>
      </c>
      <c r="F210" s="28">
        <f t="shared" si="65"/>
        <v>262736.95700574416</v>
      </c>
      <c r="G210" s="28">
        <f>1/COUNT($B212:$B283)*SUM(G212:G283)</f>
        <v>253278.16783710651</v>
      </c>
      <c r="H210" s="28">
        <f t="shared" si="65"/>
        <v>255319.73531623179</v>
      </c>
      <c r="I210" s="28">
        <f t="shared" si="65"/>
        <v>222378.46872688417</v>
      </c>
      <c r="J210" s="28">
        <f t="shared" si="65"/>
        <v>235297.80978298918</v>
      </c>
      <c r="K210" s="28">
        <f t="shared" si="65"/>
        <v>208221.05611109597</v>
      </c>
      <c r="L210" s="28">
        <f t="shared" si="65"/>
        <v>187143.01006365128</v>
      </c>
      <c r="M210" s="28">
        <f t="shared" si="65"/>
        <v>182570.91948774611</v>
      </c>
      <c r="N210" s="28">
        <f t="shared" si="65"/>
        <v>160723.12716850985</v>
      </c>
      <c r="O210" s="28">
        <f t="shared" si="65"/>
        <v>202631.94333488576</v>
      </c>
      <c r="P210" s="28">
        <f t="shared" si="65"/>
        <v>131014.99348571875</v>
      </c>
    </row>
    <row r="211" spans="1:16" x14ac:dyDescent="0.25">
      <c r="A211" s="6" t="s">
        <v>46</v>
      </c>
      <c r="C211" s="29">
        <f>C210/$C$210</f>
        <v>1</v>
      </c>
      <c r="D211" s="29">
        <f>D210/$C$210</f>
        <v>0.75506087130782673</v>
      </c>
      <c r="E211" s="29">
        <f t="shared" ref="E211:P211" si="66">E210/$C$210</f>
        <v>0.78229826359509436</v>
      </c>
      <c r="F211" s="29">
        <f t="shared" si="66"/>
        <v>0.69238021784160753</v>
      </c>
      <c r="G211" s="29">
        <f t="shared" si="66"/>
        <v>0.66745384821422393</v>
      </c>
      <c r="H211" s="29">
        <f t="shared" si="66"/>
        <v>0.67283390951981403</v>
      </c>
      <c r="I211" s="29">
        <f t="shared" si="66"/>
        <v>0.58602510425298471</v>
      </c>
      <c r="J211" s="29">
        <f t="shared" si="66"/>
        <v>0.62007092817032738</v>
      </c>
      <c r="K211" s="29">
        <f t="shared" si="66"/>
        <v>0.54871663976171536</v>
      </c>
      <c r="L211" s="29">
        <f t="shared" si="66"/>
        <v>0.4931705061673991</v>
      </c>
      <c r="M211" s="29">
        <f t="shared" si="66"/>
        <v>0.48112185832960153</v>
      </c>
      <c r="N211" s="29">
        <f t="shared" si="66"/>
        <v>0.42354724310323927</v>
      </c>
      <c r="O211" s="29">
        <f t="shared" si="66"/>
        <v>0.5339878739054178</v>
      </c>
      <c r="P211" s="29">
        <f t="shared" si="66"/>
        <v>0.3452585839615076</v>
      </c>
    </row>
    <row r="212" spans="1:16" x14ac:dyDescent="0.25">
      <c r="A212" s="6" t="s">
        <v>9</v>
      </c>
      <c r="D212" s="28"/>
      <c r="E212" s="28"/>
      <c r="F212" s="28"/>
      <c r="G212" s="28"/>
      <c r="H212" s="28"/>
      <c r="I212" s="28"/>
      <c r="J212" s="28"/>
      <c r="K212" s="28"/>
    </row>
    <row r="213" spans="1:16" x14ac:dyDescent="0.25">
      <c r="A213" t="s">
        <v>10</v>
      </c>
    </row>
    <row r="214" spans="1:16" x14ac:dyDescent="0.25">
      <c r="A214" t="s">
        <v>11</v>
      </c>
    </row>
    <row r="215" spans="1:16" x14ac:dyDescent="0.25">
      <c r="A215" t="s">
        <v>0</v>
      </c>
      <c r="B215" s="16">
        <f t="shared" ref="B215:B246" si="67">B61+B138</f>
        <v>8297</v>
      </c>
      <c r="C215" s="28">
        <f>($B215-$B$210)*($B215-$B$210)</f>
        <v>156770.09031716079</v>
      </c>
    </row>
    <row r="216" spans="1:16" x14ac:dyDescent="0.25">
      <c r="A216" t="s">
        <v>1</v>
      </c>
      <c r="B216" s="16">
        <f t="shared" si="67"/>
        <v>8328</v>
      </c>
      <c r="C216" s="28">
        <f t="shared" ref="C216:C281" si="68">($B216-$B$210)*($B216-$B$210)</f>
        <v>133182.68452005932</v>
      </c>
      <c r="D216" s="28">
        <f>($B216-$B$210)*($B215-$B$210)</f>
        <v>144495.88741861004</v>
      </c>
      <c r="E216" s="28"/>
      <c r="F216" s="28"/>
      <c r="G216" s="28"/>
      <c r="H216" s="28"/>
      <c r="I216" s="28"/>
      <c r="J216" s="28"/>
      <c r="K216" s="28"/>
    </row>
    <row r="217" spans="1:16" x14ac:dyDescent="0.25">
      <c r="A217" t="s">
        <v>2</v>
      </c>
      <c r="B217" s="16">
        <f t="shared" si="67"/>
        <v>8019</v>
      </c>
      <c r="C217" s="28">
        <f t="shared" si="68"/>
        <v>454197.85843310319</v>
      </c>
      <c r="D217" s="28">
        <f t="shared" ref="D217:D281" si="69">($B217-$B$210)*($B216-$B$210)</f>
        <v>245949.77147658126</v>
      </c>
      <c r="E217" s="28">
        <f>($B217-$B$210)*($B215-$B$210)</f>
        <v>266841.97437513201</v>
      </c>
      <c r="F217" s="28"/>
      <c r="G217" s="28"/>
      <c r="H217" s="28"/>
      <c r="I217" s="28"/>
      <c r="J217" s="28"/>
      <c r="K217" s="28"/>
    </row>
    <row r="218" spans="1:16" x14ac:dyDescent="0.25">
      <c r="A218" t="s">
        <v>3</v>
      </c>
      <c r="B218" s="16">
        <f t="shared" si="67"/>
        <v>8345</v>
      </c>
      <c r="C218" s="28">
        <f t="shared" si="68"/>
        <v>121063.65553455205</v>
      </c>
      <c r="D218" s="28">
        <f t="shared" si="69"/>
        <v>234492.75698382762</v>
      </c>
      <c r="E218" s="28">
        <f t="shared" ref="E218:E281" si="70">($B218-$B$210)*($B216-$B$210)</f>
        <v>126978.67002730568</v>
      </c>
      <c r="F218" s="28">
        <f>($B218-$B$210)*($B215-$B$210)</f>
        <v>137764.87292585641</v>
      </c>
      <c r="G218" s="28"/>
      <c r="H218" s="28"/>
      <c r="I218" s="28"/>
      <c r="J218" s="28"/>
      <c r="K218" s="28"/>
    </row>
    <row r="219" spans="1:16" x14ac:dyDescent="0.25">
      <c r="A219" t="s">
        <v>4</v>
      </c>
      <c r="B219" s="16">
        <f t="shared" si="67"/>
        <v>8468</v>
      </c>
      <c r="C219" s="28">
        <f t="shared" si="68"/>
        <v>50598.916404117088</v>
      </c>
      <c r="D219" s="28">
        <f t="shared" si="69"/>
        <v>78266.785969334567</v>
      </c>
      <c r="E219" s="28">
        <f t="shared" si="70"/>
        <v>151597.88741861016</v>
      </c>
      <c r="F219" s="28">
        <f t="shared" ref="F219:F282" si="71">($B219-$B$210)*($B216-$B$210)</f>
        <v>82090.800462088198</v>
      </c>
      <c r="G219" s="28">
        <f>($B219-$B$210)*($B215-$B$210)</f>
        <v>89064.003360638948</v>
      </c>
      <c r="H219" s="28"/>
      <c r="I219" s="28"/>
      <c r="J219" s="28"/>
      <c r="K219" s="28"/>
    </row>
    <row r="220" spans="1:16" x14ac:dyDescent="0.25">
      <c r="A220" t="s">
        <v>5</v>
      </c>
      <c r="B220" s="16">
        <f t="shared" si="67"/>
        <v>7985</v>
      </c>
      <c r="C220" s="28">
        <f t="shared" si="68"/>
        <v>501181.91640411777</v>
      </c>
      <c r="D220" s="28">
        <f t="shared" si="69"/>
        <v>159245.91640411742</v>
      </c>
      <c r="E220" s="28">
        <f t="shared" si="70"/>
        <v>246322.78596933489</v>
      </c>
      <c r="F220" s="28">
        <f t="shared" si="71"/>
        <v>477111.88741861051</v>
      </c>
      <c r="G220" s="28">
        <f t="shared" ref="G220:G283" si="72">($B220-$B$210)*($B216-$B$210)</f>
        <v>258357.80046208852</v>
      </c>
      <c r="H220" s="28">
        <f>($B220-$B$210)*($B215-$B$210)</f>
        <v>280304.00336063927</v>
      </c>
      <c r="I220" s="28"/>
      <c r="J220" s="28"/>
      <c r="K220" s="28"/>
    </row>
    <row r="221" spans="1:16" x14ac:dyDescent="0.25">
      <c r="A221" t="s">
        <v>6</v>
      </c>
      <c r="B221" s="16">
        <f t="shared" si="67"/>
        <v>8565</v>
      </c>
      <c r="C221" s="28">
        <f t="shared" si="68"/>
        <v>16369.162780928551</v>
      </c>
      <c r="D221" s="28">
        <f t="shared" si="69"/>
        <v>90575.539592523157</v>
      </c>
      <c r="E221" s="28">
        <f t="shared" si="70"/>
        <v>28779.539592522822</v>
      </c>
      <c r="F221" s="28">
        <f t="shared" si="71"/>
        <v>44516.409157740294</v>
      </c>
      <c r="G221" s="28">
        <f t="shared" si="72"/>
        <v>86225.51060701588</v>
      </c>
      <c r="H221" s="28">
        <f t="shared" ref="H221:H283" si="73">($B221-$B$210)*($B216-$B$210)</f>
        <v>46691.423650493933</v>
      </c>
      <c r="I221" s="28">
        <f>($B221-$B$210)*($B215-$B$210)</f>
        <v>50657.626549044675</v>
      </c>
      <c r="J221" s="28"/>
      <c r="K221" s="28"/>
    </row>
    <row r="222" spans="1:16" x14ac:dyDescent="0.25">
      <c r="A222" t="s">
        <v>7</v>
      </c>
      <c r="B222" s="16">
        <f t="shared" si="67"/>
        <v>7656</v>
      </c>
      <c r="C222" s="28">
        <f t="shared" si="68"/>
        <v>1075248.7714765819</v>
      </c>
      <c r="D222" s="28">
        <f t="shared" si="69"/>
        <v>132668.46712875526</v>
      </c>
      <c r="E222" s="28">
        <f t="shared" si="70"/>
        <v>734094.84394034988</v>
      </c>
      <c r="F222" s="28">
        <f t="shared" si="71"/>
        <v>233251.84394034953</v>
      </c>
      <c r="G222" s="28">
        <f t="shared" si="72"/>
        <v>360795.71350556699</v>
      </c>
      <c r="H222" s="28">
        <f t="shared" si="73"/>
        <v>698838.81495484256</v>
      </c>
      <c r="I222" s="28">
        <f t="shared" ref="I222:I283" si="74">($B222-$B$210)*($B216-$B$210)</f>
        <v>378423.72799832065</v>
      </c>
      <c r="J222" s="28">
        <f>($B222-$B$210)*($B215-$B$210)</f>
        <v>410568.93089687137</v>
      </c>
      <c r="K222" s="28"/>
    </row>
    <row r="223" spans="1:16" x14ac:dyDescent="0.25">
      <c r="A223" t="s">
        <v>8</v>
      </c>
      <c r="B223" s="16">
        <f t="shared" si="67"/>
        <v>7509</v>
      </c>
      <c r="C223" s="28">
        <f t="shared" si="68"/>
        <v>1401718.7279983214</v>
      </c>
      <c r="D223" s="28">
        <f t="shared" si="69"/>
        <v>1227679.2497374516</v>
      </c>
      <c r="E223" s="28">
        <f t="shared" si="70"/>
        <v>151475.94538962492</v>
      </c>
      <c r="F223" s="28">
        <f t="shared" si="71"/>
        <v>838162.3222012195</v>
      </c>
      <c r="G223" s="28">
        <f t="shared" si="72"/>
        <v>266318.32220121921</v>
      </c>
      <c r="H223" s="28">
        <f t="shared" si="73"/>
        <v>411943.19176643668</v>
      </c>
      <c r="I223" s="28">
        <f t="shared" si="74"/>
        <v>797908.2932157123</v>
      </c>
      <c r="J223" s="28">
        <f t="shared" ref="J223:J283" si="75">($B223-$B$210)*($B216-$B$210)</f>
        <v>432070.20625919028</v>
      </c>
      <c r="K223" s="28">
        <f>($B223-$B$210)*($B215-$B$210)</f>
        <v>468772.40915774106</v>
      </c>
    </row>
    <row r="224" spans="1:16" x14ac:dyDescent="0.25">
      <c r="A224" s="6" t="s">
        <v>9</v>
      </c>
      <c r="B224" s="16">
        <f t="shared" si="67"/>
        <v>7607</v>
      </c>
      <c r="C224" s="28">
        <f t="shared" si="68"/>
        <v>1179270.0903171618</v>
      </c>
      <c r="D224" s="28">
        <f t="shared" si="69"/>
        <v>1285692.4091577416</v>
      </c>
      <c r="E224" s="28">
        <f t="shared" si="70"/>
        <v>1126058.930896872</v>
      </c>
      <c r="F224" s="28">
        <f t="shared" si="71"/>
        <v>138937.62654904515</v>
      </c>
      <c r="G224" s="28">
        <f t="shared" si="72"/>
        <v>768784.00336063979</v>
      </c>
      <c r="H224" s="28">
        <f t="shared" si="73"/>
        <v>244274.00336063941</v>
      </c>
      <c r="I224" s="28">
        <f t="shared" si="74"/>
        <v>377844.87292585691</v>
      </c>
      <c r="J224" s="28">
        <f t="shared" si="75"/>
        <v>731861.97437513247</v>
      </c>
      <c r="K224" s="28">
        <f t="shared" ref="K224:K283" si="76">($B224-$B$210)*($B216-$B$210)</f>
        <v>396305.88741861051</v>
      </c>
      <c r="L224" s="28">
        <f>($B224-$B$210)*($B215-$B$210)</f>
        <v>429970.09031716129</v>
      </c>
    </row>
    <row r="225" spans="1:23" x14ac:dyDescent="0.25">
      <c r="A225" t="s">
        <v>10</v>
      </c>
      <c r="B225" s="16">
        <f t="shared" si="67"/>
        <v>7115</v>
      </c>
      <c r="C225" s="28">
        <f t="shared" si="68"/>
        <v>2489901.0468389015</v>
      </c>
      <c r="D225" s="28">
        <f t="shared" si="69"/>
        <v>1713553.5685780316</v>
      </c>
      <c r="E225" s="28">
        <f t="shared" si="70"/>
        <v>1868191.8874186114</v>
      </c>
      <c r="F225" s="28">
        <f t="shared" si="71"/>
        <v>1636234.4091577418</v>
      </c>
      <c r="G225" s="28">
        <f t="shared" si="72"/>
        <v>201885.10480991506</v>
      </c>
      <c r="H225" s="28">
        <f t="shared" si="73"/>
        <v>1117091.4816215097</v>
      </c>
      <c r="I225" s="28">
        <f t="shared" si="74"/>
        <v>354945.4816215093</v>
      </c>
      <c r="J225" s="28">
        <f t="shared" si="75"/>
        <v>549032.35118672682</v>
      </c>
      <c r="K225" s="28">
        <f t="shared" si="76"/>
        <v>1063441.4526360023</v>
      </c>
      <c r="L225" s="28">
        <f t="shared" ref="L225:L283" si="77">($B225-$B$210)*($B216-$B$210)</f>
        <v>575857.36567948048</v>
      </c>
      <c r="M225" s="28">
        <f>($B225-$B$210)*($B215-$B$210)</f>
        <v>624773.56857803115</v>
      </c>
      <c r="N225" s="28"/>
    </row>
    <row r="226" spans="1:23" x14ac:dyDescent="0.25">
      <c r="A226" t="s">
        <v>11</v>
      </c>
      <c r="B226" s="16">
        <f t="shared" si="67"/>
        <v>7975</v>
      </c>
      <c r="C226" s="28">
        <f t="shared" si="68"/>
        <v>515440.75698382792</v>
      </c>
      <c r="D226" s="28">
        <f t="shared" si="69"/>
        <v>1132870.9019113646</v>
      </c>
      <c r="E226" s="28">
        <f t="shared" si="70"/>
        <v>779643.42365049478</v>
      </c>
      <c r="F226" s="28">
        <f t="shared" si="71"/>
        <v>850001.7424910746</v>
      </c>
      <c r="G226" s="28">
        <f t="shared" si="72"/>
        <v>744464.26423020498</v>
      </c>
      <c r="H226" s="28">
        <f t="shared" si="73"/>
        <v>91854.959882378229</v>
      </c>
      <c r="I226" s="28">
        <f t="shared" si="74"/>
        <v>508261.33669397281</v>
      </c>
      <c r="J226" s="28">
        <f t="shared" si="75"/>
        <v>161495.33669397249</v>
      </c>
      <c r="K226" s="28">
        <f t="shared" si="76"/>
        <v>249802.20625918999</v>
      </c>
      <c r="L226" s="28">
        <f t="shared" si="77"/>
        <v>483851.30770846555</v>
      </c>
      <c r="M226" s="28">
        <f t="shared" ref="M226:M283" si="78">($B226-$B$210)*($B216-$B$210)</f>
        <v>262007.22075194362</v>
      </c>
      <c r="N226" s="28">
        <f>($B226-$B$210)*($B215-$B$210)</f>
        <v>284263.42365049437</v>
      </c>
    </row>
    <row r="227" spans="1:23" x14ac:dyDescent="0.25">
      <c r="A227" t="s">
        <v>0</v>
      </c>
      <c r="B227" s="16">
        <f t="shared" si="67"/>
        <v>7881</v>
      </c>
      <c r="C227" s="28">
        <f t="shared" si="68"/>
        <v>659249.85843310342</v>
      </c>
      <c r="D227" s="28">
        <f t="shared" si="69"/>
        <v>582927.30770846561</v>
      </c>
      <c r="E227" s="28">
        <f t="shared" si="70"/>
        <v>1281197.4526360026</v>
      </c>
      <c r="F227" s="28">
        <f t="shared" si="71"/>
        <v>881721.97437513259</v>
      </c>
      <c r="G227" s="28">
        <f t="shared" si="72"/>
        <v>961292.2932157123</v>
      </c>
      <c r="H227" s="28">
        <f t="shared" si="73"/>
        <v>841936.81495484267</v>
      </c>
      <c r="I227" s="28">
        <f t="shared" si="74"/>
        <v>103881.51060701598</v>
      </c>
      <c r="J227" s="28">
        <f t="shared" si="75"/>
        <v>574807.88741861063</v>
      </c>
      <c r="K227" s="28">
        <f t="shared" si="76"/>
        <v>182639.88741861025</v>
      </c>
      <c r="L227" s="28">
        <f t="shared" si="77"/>
        <v>282508.75698382774</v>
      </c>
      <c r="M227" s="28">
        <f t="shared" si="78"/>
        <v>547201.85843310331</v>
      </c>
      <c r="N227" s="28">
        <f t="shared" ref="N227:N283" si="79">($B227-$B$210)*($B216-$B$210)</f>
        <v>296311.77147658134</v>
      </c>
      <c r="O227" s="28">
        <f>($B227-$B$210)*($B215-$B$210)</f>
        <v>321481.97437513212</v>
      </c>
    </row>
    <row r="228" spans="1:23" x14ac:dyDescent="0.25">
      <c r="A228" t="s">
        <v>1</v>
      </c>
      <c r="B228" s="16">
        <f t="shared" si="67"/>
        <v>8008</v>
      </c>
      <c r="C228" s="28">
        <f t="shared" si="68"/>
        <v>469145.5830707844</v>
      </c>
      <c r="D228" s="28">
        <f t="shared" si="69"/>
        <v>556133.22075194388</v>
      </c>
      <c r="E228" s="28">
        <f t="shared" si="70"/>
        <v>491748.67002730613</v>
      </c>
      <c r="F228" s="28">
        <f t="shared" si="71"/>
        <v>1080798.8149548429</v>
      </c>
      <c r="G228" s="28">
        <f t="shared" si="72"/>
        <v>743807.33669397305</v>
      </c>
      <c r="H228" s="28">
        <f t="shared" si="73"/>
        <v>810931.65553455288</v>
      </c>
      <c r="I228" s="28">
        <f t="shared" si="74"/>
        <v>710245.17727368313</v>
      </c>
      <c r="J228" s="28">
        <f t="shared" si="75"/>
        <v>87632.872925856471</v>
      </c>
      <c r="K228" s="28">
        <f t="shared" si="76"/>
        <v>484899.24973745109</v>
      </c>
      <c r="L228" s="28">
        <f t="shared" si="77"/>
        <v>154072.24973745074</v>
      </c>
      <c r="M228" s="28">
        <f t="shared" si="78"/>
        <v>238320.1193026682</v>
      </c>
      <c r="N228" s="28">
        <f t="shared" si="79"/>
        <v>461611.22075194382</v>
      </c>
      <c r="O228" s="28">
        <f>($B228-$B$210)*($B216-$B$210)</f>
        <v>249964.13379542186</v>
      </c>
      <c r="P228" s="28">
        <f>($B228-$B$210)*($B215-$B$210)</f>
        <v>271197.33669397258</v>
      </c>
    </row>
    <row r="229" spans="1:23" x14ac:dyDescent="0.25">
      <c r="A229" t="s">
        <v>2</v>
      </c>
      <c r="B229" s="16">
        <f t="shared" si="67"/>
        <v>7618</v>
      </c>
      <c r="C229" s="28">
        <f t="shared" si="68"/>
        <v>1155500.3656794806</v>
      </c>
      <c r="D229" s="28">
        <f t="shared" si="69"/>
        <v>736272.97437513247</v>
      </c>
      <c r="E229" s="28">
        <f t="shared" si="70"/>
        <v>872790.61205629201</v>
      </c>
      <c r="F229" s="28">
        <f t="shared" si="71"/>
        <v>771746.0613316542</v>
      </c>
      <c r="G229" s="28">
        <f t="shared" si="72"/>
        <v>1696196.206259191</v>
      </c>
      <c r="H229" s="28">
        <f t="shared" si="73"/>
        <v>1167324.7279983212</v>
      </c>
      <c r="I229" s="28">
        <f t="shared" si="74"/>
        <v>1272669.046838901</v>
      </c>
      <c r="J229" s="28">
        <f t="shared" si="75"/>
        <v>1114652.5685780314</v>
      </c>
      <c r="K229" s="28">
        <f t="shared" si="76"/>
        <v>137530.26423020457</v>
      </c>
      <c r="L229" s="28">
        <f t="shared" si="77"/>
        <v>760996.64104179922</v>
      </c>
      <c r="M229" s="28">
        <f t="shared" si="78"/>
        <v>241799.64104179884</v>
      </c>
      <c r="N229" s="28">
        <f t="shared" si="79"/>
        <v>374017.51060701633</v>
      </c>
      <c r="O229" s="28">
        <f t="shared" ref="O229:O283" si="80">($B229-$B$210)*($B217-$B$210)</f>
        <v>724448.61205629189</v>
      </c>
      <c r="P229" s="28">
        <f t="shared" ref="P229:P283" si="81">($B229-$B$210)*($B216-$B$210)</f>
        <v>392291.52509976993</v>
      </c>
    </row>
    <row r="230" spans="1:23" x14ac:dyDescent="0.25">
      <c r="A230" t="s">
        <v>3</v>
      </c>
      <c r="B230" s="16">
        <f t="shared" si="67"/>
        <v>8083</v>
      </c>
      <c r="C230" s="28">
        <f t="shared" si="68"/>
        <v>372029.27872295817</v>
      </c>
      <c r="D230" s="28">
        <f t="shared" si="69"/>
        <v>655652.32220121939</v>
      </c>
      <c r="E230" s="28">
        <f t="shared" si="70"/>
        <v>417774.93089687132</v>
      </c>
      <c r="F230" s="28">
        <f t="shared" si="71"/>
        <v>495237.5685780308</v>
      </c>
      <c r="G230" s="28">
        <f t="shared" si="72"/>
        <v>437903.01785339304</v>
      </c>
      <c r="H230" s="28">
        <f t="shared" si="73"/>
        <v>962453.16278092982</v>
      </c>
      <c r="I230" s="28">
        <f t="shared" si="74"/>
        <v>662361.68452005996</v>
      </c>
      <c r="J230" s="28">
        <f t="shared" si="75"/>
        <v>722136.00336063979</v>
      </c>
      <c r="K230" s="28">
        <f t="shared" si="76"/>
        <v>632474.52509977005</v>
      </c>
      <c r="L230" s="28">
        <f t="shared" si="77"/>
        <v>78037.220751943372</v>
      </c>
      <c r="M230" s="28">
        <f t="shared" si="78"/>
        <v>431803.597563538</v>
      </c>
      <c r="N230" s="28">
        <f t="shared" si="79"/>
        <v>137201.59756353765</v>
      </c>
      <c r="O230" s="28">
        <f t="shared" si="80"/>
        <v>212224.46712875512</v>
      </c>
      <c r="P230" s="28">
        <f t="shared" si="81"/>
        <v>411065.56857803068</v>
      </c>
    </row>
    <row r="231" spans="1:23" x14ac:dyDescent="0.25">
      <c r="A231" t="s">
        <v>4</v>
      </c>
      <c r="B231" s="16">
        <f t="shared" si="67"/>
        <v>8041</v>
      </c>
      <c r="C231" s="28">
        <f t="shared" si="68"/>
        <v>425028.40915774088</v>
      </c>
      <c r="D231" s="28">
        <f t="shared" si="69"/>
        <v>397646.84394034953</v>
      </c>
      <c r="E231" s="28">
        <f t="shared" si="70"/>
        <v>700799.88741861074</v>
      </c>
      <c r="F231" s="28">
        <f t="shared" si="71"/>
        <v>446542.49611426261</v>
      </c>
      <c r="G231" s="28">
        <f t="shared" si="72"/>
        <v>529339.13379542215</v>
      </c>
      <c r="H231" s="28">
        <f t="shared" si="73"/>
        <v>468056.5830707844</v>
      </c>
      <c r="I231" s="28">
        <f t="shared" si="74"/>
        <v>1028726.7279983212</v>
      </c>
      <c r="J231" s="28">
        <f t="shared" si="75"/>
        <v>707971.24973745132</v>
      </c>
      <c r="K231" s="28">
        <f t="shared" si="76"/>
        <v>771861.56857803103</v>
      </c>
      <c r="L231" s="28">
        <f t="shared" si="77"/>
        <v>676026.0903171614</v>
      </c>
      <c r="M231" s="28">
        <f t="shared" si="78"/>
        <v>83410.785969334713</v>
      </c>
      <c r="N231" s="28">
        <f t="shared" si="79"/>
        <v>461537.1627809293</v>
      </c>
      <c r="O231" s="28">
        <f t="shared" si="80"/>
        <v>146649.16278092898</v>
      </c>
      <c r="P231" s="28">
        <f t="shared" si="81"/>
        <v>226838.03234614644</v>
      </c>
    </row>
    <row r="232" spans="1:23" x14ac:dyDescent="0.25">
      <c r="A232" t="s">
        <v>5</v>
      </c>
      <c r="B232" s="16">
        <f t="shared" si="67"/>
        <v>7849</v>
      </c>
      <c r="C232" s="28">
        <f t="shared" si="68"/>
        <v>712238.14828817593</v>
      </c>
      <c r="D232" s="28">
        <f t="shared" si="69"/>
        <v>550201.27872295841</v>
      </c>
      <c r="E232" s="28">
        <f t="shared" si="70"/>
        <v>514755.71350556705</v>
      </c>
      <c r="F232" s="28">
        <f t="shared" si="71"/>
        <v>907188.75698382827</v>
      </c>
      <c r="G232" s="28">
        <f t="shared" si="72"/>
        <v>578051.36567948014</v>
      </c>
      <c r="H232" s="28">
        <f t="shared" si="73"/>
        <v>685232.00336063968</v>
      </c>
      <c r="I232" s="28">
        <f t="shared" si="74"/>
        <v>605901.45263600186</v>
      </c>
      <c r="J232" s="28">
        <f t="shared" si="75"/>
        <v>1331691.5975635387</v>
      </c>
      <c r="K232" s="28">
        <f t="shared" si="76"/>
        <v>916472.11930266884</v>
      </c>
      <c r="L232" s="28">
        <f t="shared" si="77"/>
        <v>999178.43814324855</v>
      </c>
      <c r="M232" s="28">
        <f t="shared" si="78"/>
        <v>875118.95988237893</v>
      </c>
      <c r="N232" s="28">
        <f t="shared" si="79"/>
        <v>107975.65553455224</v>
      </c>
      <c r="O232" s="28">
        <f t="shared" si="80"/>
        <v>597462.03234614688</v>
      </c>
      <c r="P232" s="28">
        <f t="shared" si="81"/>
        <v>189838.0323461465</v>
      </c>
      <c r="W232" s="26"/>
    </row>
    <row r="233" spans="1:23" x14ac:dyDescent="0.25">
      <c r="A233" t="s">
        <v>6</v>
      </c>
      <c r="B233" s="16">
        <f t="shared" si="67"/>
        <v>8285</v>
      </c>
      <c r="C233" s="28">
        <f t="shared" si="68"/>
        <v>166416.69901281298</v>
      </c>
      <c r="D233" s="28">
        <f t="shared" si="69"/>
        <v>344279.42365049443</v>
      </c>
      <c r="E233" s="28">
        <f t="shared" si="70"/>
        <v>265954.5540852769</v>
      </c>
      <c r="F233" s="28">
        <f t="shared" si="71"/>
        <v>248820.98886788561</v>
      </c>
      <c r="G233" s="28">
        <f t="shared" si="72"/>
        <v>438514.03234614676</v>
      </c>
      <c r="H233" s="28">
        <f t="shared" si="73"/>
        <v>279416.64104179869</v>
      </c>
      <c r="I233" s="28">
        <f t="shared" si="74"/>
        <v>331225.27872295817</v>
      </c>
      <c r="J233" s="28">
        <f t="shared" si="75"/>
        <v>292878.72799832048</v>
      </c>
      <c r="K233" s="28">
        <f t="shared" si="76"/>
        <v>643708.87292585731</v>
      </c>
      <c r="L233" s="28">
        <f t="shared" si="77"/>
        <v>443001.3946649874</v>
      </c>
      <c r="M233" s="28">
        <f t="shared" si="78"/>
        <v>482979.71350556717</v>
      </c>
      <c r="N233" s="28">
        <f t="shared" si="79"/>
        <v>423012.23524469748</v>
      </c>
      <c r="O233" s="28">
        <f t="shared" si="80"/>
        <v>52192.93089687077</v>
      </c>
      <c r="P233" s="28">
        <f t="shared" si="81"/>
        <v>288799.30770846538</v>
      </c>
    </row>
    <row r="234" spans="1:23" x14ac:dyDescent="0.25">
      <c r="A234" t="s">
        <v>7</v>
      </c>
      <c r="B234" s="16">
        <f t="shared" si="67"/>
        <v>8257</v>
      </c>
      <c r="C234" s="28">
        <f t="shared" si="68"/>
        <v>190045.45263600143</v>
      </c>
      <c r="D234" s="28">
        <f t="shared" si="69"/>
        <v>177839.07582440722</v>
      </c>
      <c r="E234" s="28">
        <f t="shared" si="70"/>
        <v>367909.80046208866</v>
      </c>
      <c r="F234" s="28">
        <f t="shared" si="71"/>
        <v>284208.93089687114</v>
      </c>
      <c r="G234" s="28">
        <f t="shared" si="72"/>
        <v>265899.36567947984</v>
      </c>
      <c r="H234" s="28">
        <f t="shared" si="73"/>
        <v>468612.409157741</v>
      </c>
      <c r="I234" s="28">
        <f t="shared" si="74"/>
        <v>298595.01785339293</v>
      </c>
      <c r="J234" s="28">
        <f t="shared" si="75"/>
        <v>353959.65553455241</v>
      </c>
      <c r="K234" s="28">
        <f t="shared" si="76"/>
        <v>312981.10480991466</v>
      </c>
      <c r="L234" s="28">
        <f t="shared" si="77"/>
        <v>687891.24973745155</v>
      </c>
      <c r="M234" s="28">
        <f t="shared" si="78"/>
        <v>473407.77147658158</v>
      </c>
      <c r="N234" s="28">
        <f t="shared" si="79"/>
        <v>516130.09031716135</v>
      </c>
      <c r="O234" s="28">
        <f t="shared" si="80"/>
        <v>452046.61205629172</v>
      </c>
      <c r="P234" s="28">
        <f t="shared" si="81"/>
        <v>55775.307708464992</v>
      </c>
    </row>
    <row r="235" spans="1:23" x14ac:dyDescent="0.25">
      <c r="A235" t="s">
        <v>8</v>
      </c>
      <c r="B235" s="16">
        <f t="shared" si="67"/>
        <v>7965</v>
      </c>
      <c r="C235" s="28">
        <f t="shared" si="68"/>
        <v>529899.59756353812</v>
      </c>
      <c r="D235" s="28">
        <f t="shared" si="69"/>
        <v>317340.52509976976</v>
      </c>
      <c r="E235" s="28">
        <f t="shared" si="70"/>
        <v>296958.14828817552</v>
      </c>
      <c r="F235" s="28">
        <f t="shared" si="71"/>
        <v>614340.87292585697</v>
      </c>
      <c r="G235" s="28">
        <f t="shared" si="72"/>
        <v>474576.00336063944</v>
      </c>
      <c r="H235" s="28">
        <f t="shared" si="73"/>
        <v>444002.43814324815</v>
      </c>
      <c r="I235" s="28">
        <f t="shared" si="74"/>
        <v>782495.4816215093</v>
      </c>
      <c r="J235" s="28">
        <f t="shared" si="75"/>
        <v>498598.09031716123</v>
      </c>
      <c r="K235" s="28">
        <f t="shared" si="76"/>
        <v>591046.72799832071</v>
      </c>
      <c r="L235" s="28">
        <f t="shared" si="77"/>
        <v>522620.17727368302</v>
      </c>
      <c r="M235" s="28">
        <f t="shared" si="78"/>
        <v>1148650.3222012199</v>
      </c>
      <c r="N235" s="28">
        <f t="shared" si="79"/>
        <v>790502.84394034988</v>
      </c>
      <c r="O235" s="28">
        <f t="shared" si="80"/>
        <v>861841.16278092971</v>
      </c>
      <c r="P235" s="28">
        <f t="shared" si="81"/>
        <v>754833.68452005996</v>
      </c>
    </row>
    <row r="236" spans="1:23" x14ac:dyDescent="0.25">
      <c r="A236" s="6" t="s">
        <v>9</v>
      </c>
      <c r="B236" s="16">
        <f t="shared" si="67"/>
        <v>8226</v>
      </c>
      <c r="C236" s="28">
        <f t="shared" si="68"/>
        <v>218034.85843310293</v>
      </c>
      <c r="D236" s="28">
        <f t="shared" si="69"/>
        <v>339906.72799832048</v>
      </c>
      <c r="E236" s="28">
        <f t="shared" si="70"/>
        <v>203559.65553455218</v>
      </c>
      <c r="F236" s="28">
        <f t="shared" si="71"/>
        <v>190485.27872295797</v>
      </c>
      <c r="G236" s="28">
        <f t="shared" si="72"/>
        <v>394072.00336063944</v>
      </c>
      <c r="H236" s="28">
        <f t="shared" si="73"/>
        <v>304419.13379542192</v>
      </c>
      <c r="I236" s="28">
        <f t="shared" si="74"/>
        <v>284807.56857803056</v>
      </c>
      <c r="J236" s="28">
        <f t="shared" si="75"/>
        <v>501935.61205629178</v>
      </c>
      <c r="K236" s="28">
        <f t="shared" si="76"/>
        <v>319828.22075194365</v>
      </c>
      <c r="L236" s="28">
        <f t="shared" si="77"/>
        <v>379129.85843310319</v>
      </c>
      <c r="M236" s="28">
        <f t="shared" si="78"/>
        <v>335237.30770846544</v>
      </c>
      <c r="N236" s="28">
        <f t="shared" si="79"/>
        <v>736807.45263600221</v>
      </c>
      <c r="O236" s="28">
        <f t="shared" si="80"/>
        <v>507071.97437513235</v>
      </c>
      <c r="P236" s="28">
        <f t="shared" si="81"/>
        <v>552832.29321571207</v>
      </c>
    </row>
    <row r="237" spans="1:23" x14ac:dyDescent="0.25">
      <c r="A237" t="s">
        <v>10</v>
      </c>
      <c r="B237" s="16">
        <f t="shared" si="67"/>
        <v>7948</v>
      </c>
      <c r="C237" s="28">
        <f t="shared" si="68"/>
        <v>554938.62654904532</v>
      </c>
      <c r="D237" s="28">
        <f t="shared" si="69"/>
        <v>347844.74249107414</v>
      </c>
      <c r="E237" s="28">
        <f t="shared" si="70"/>
        <v>542274.61205629166</v>
      </c>
      <c r="F237" s="28">
        <f t="shared" si="71"/>
        <v>324751.53959252336</v>
      </c>
      <c r="G237" s="28">
        <f t="shared" si="72"/>
        <v>303893.16278092918</v>
      </c>
      <c r="H237" s="28">
        <f t="shared" si="73"/>
        <v>628687.88741861063</v>
      </c>
      <c r="I237" s="28">
        <f t="shared" si="74"/>
        <v>485659.0178533931</v>
      </c>
      <c r="J237" s="28">
        <f t="shared" si="75"/>
        <v>454371.45263600175</v>
      </c>
      <c r="K237" s="28">
        <f t="shared" si="76"/>
        <v>800769.49611426296</v>
      </c>
      <c r="L237" s="28">
        <f t="shared" si="77"/>
        <v>510242.10480991489</v>
      </c>
      <c r="M237" s="28">
        <f t="shared" si="78"/>
        <v>604849.74249107437</v>
      </c>
      <c r="N237" s="28">
        <f t="shared" si="79"/>
        <v>534825.19176643668</v>
      </c>
      <c r="O237" s="28">
        <f t="shared" si="80"/>
        <v>1175475.3366939735</v>
      </c>
      <c r="P237" s="28">
        <f t="shared" si="81"/>
        <v>808963.85843310354</v>
      </c>
    </row>
    <row r="238" spans="1:23" x14ac:dyDescent="0.25">
      <c r="A238" t="s">
        <v>11</v>
      </c>
      <c r="B238" s="16">
        <f t="shared" si="67"/>
        <v>8627</v>
      </c>
      <c r="C238" s="28">
        <f t="shared" si="68"/>
        <v>4348.3511867255684</v>
      </c>
      <c r="D238" s="28">
        <f t="shared" si="69"/>
        <v>49122.988867885455</v>
      </c>
      <c r="E238" s="28">
        <f t="shared" si="70"/>
        <v>30791.10480991425</v>
      </c>
      <c r="F238" s="28">
        <f t="shared" si="71"/>
        <v>48001.974375131816</v>
      </c>
      <c r="G238" s="28">
        <f t="shared" si="72"/>
        <v>28746.901911363504</v>
      </c>
      <c r="H238" s="28">
        <f t="shared" si="73"/>
        <v>26900.525099769282</v>
      </c>
      <c r="I238" s="28">
        <f t="shared" si="74"/>
        <v>55651.249737450737</v>
      </c>
      <c r="J238" s="28">
        <f t="shared" si="75"/>
        <v>42990.380172233214</v>
      </c>
      <c r="K238" s="28">
        <f t="shared" si="76"/>
        <v>40220.814954841881</v>
      </c>
      <c r="L238" s="28">
        <f t="shared" si="77"/>
        <v>70883.858433103072</v>
      </c>
      <c r="M238" s="28">
        <f t="shared" si="78"/>
        <v>45166.467128754979</v>
      </c>
      <c r="N238" s="28">
        <f t="shared" si="79"/>
        <v>53541.104809914483</v>
      </c>
      <c r="O238" s="28">
        <f t="shared" si="80"/>
        <v>47342.554085276737</v>
      </c>
      <c r="P238" s="28">
        <f t="shared" si="81"/>
        <v>104052.69901281357</v>
      </c>
    </row>
    <row r="239" spans="1:23" x14ac:dyDescent="0.25">
      <c r="A239" t="s">
        <v>0</v>
      </c>
      <c r="B239" s="16">
        <f t="shared" si="67"/>
        <v>8387</v>
      </c>
      <c r="C239" s="28">
        <f t="shared" si="68"/>
        <v>93600.52509976938</v>
      </c>
      <c r="D239" s="28">
        <f t="shared" si="69"/>
        <v>20174.438143247473</v>
      </c>
      <c r="E239" s="28">
        <f t="shared" si="70"/>
        <v>227909.07582440737</v>
      </c>
      <c r="F239" s="28">
        <f t="shared" si="71"/>
        <v>142857.19176643615</v>
      </c>
      <c r="G239" s="28">
        <f t="shared" si="72"/>
        <v>222708.06133165373</v>
      </c>
      <c r="H239" s="28">
        <f t="shared" si="73"/>
        <v>133372.9888678854</v>
      </c>
      <c r="I239" s="28">
        <f t="shared" si="74"/>
        <v>124806.61205629118</v>
      </c>
      <c r="J239" s="28">
        <f t="shared" si="75"/>
        <v>258197.33669397264</v>
      </c>
      <c r="K239" s="28">
        <f t="shared" si="76"/>
        <v>199456.46712875512</v>
      </c>
      <c r="L239" s="28">
        <f t="shared" si="77"/>
        <v>186606.90191136379</v>
      </c>
      <c r="M239" s="28">
        <f t="shared" si="78"/>
        <v>328869.94538962498</v>
      </c>
      <c r="N239" s="28">
        <f t="shared" si="79"/>
        <v>209552.55408527688</v>
      </c>
      <c r="O239" s="28">
        <f t="shared" si="80"/>
        <v>248407.19176643639</v>
      </c>
      <c r="P239" s="28">
        <f t="shared" si="81"/>
        <v>219648.64104179863</v>
      </c>
    </row>
    <row r="240" spans="1:23" x14ac:dyDescent="0.25">
      <c r="A240" t="s">
        <v>1</v>
      </c>
      <c r="B240" s="16">
        <f t="shared" si="67"/>
        <v>8428</v>
      </c>
      <c r="C240" s="28">
        <f t="shared" si="68"/>
        <v>70194.278722957722</v>
      </c>
      <c r="D240" s="28">
        <f t="shared" si="69"/>
        <v>81056.901911363544</v>
      </c>
      <c r="E240" s="28">
        <f t="shared" si="70"/>
        <v>17470.814954841648</v>
      </c>
      <c r="F240" s="28">
        <f t="shared" si="71"/>
        <v>197366.45263600154</v>
      </c>
      <c r="G240" s="28">
        <f t="shared" si="72"/>
        <v>123712.56857803033</v>
      </c>
      <c r="H240" s="28">
        <f t="shared" si="73"/>
        <v>192862.43814324788</v>
      </c>
      <c r="I240" s="28">
        <f t="shared" si="74"/>
        <v>115499.36567947958</v>
      </c>
      <c r="J240" s="28">
        <f t="shared" si="75"/>
        <v>108080.98886788536</v>
      </c>
      <c r="K240" s="28">
        <f t="shared" si="76"/>
        <v>223595.71350556682</v>
      </c>
      <c r="L240" s="28">
        <f t="shared" si="77"/>
        <v>172726.8439403493</v>
      </c>
      <c r="M240" s="28">
        <f t="shared" si="78"/>
        <v>161599.27872295797</v>
      </c>
      <c r="N240" s="28">
        <f t="shared" si="79"/>
        <v>284797.32220121915</v>
      </c>
      <c r="O240" s="28">
        <f t="shared" si="80"/>
        <v>181469.93089687105</v>
      </c>
      <c r="P240" s="28">
        <f t="shared" si="81"/>
        <v>215117.56857803056</v>
      </c>
    </row>
    <row r="241" spans="1:16" x14ac:dyDescent="0.25">
      <c r="A241" t="s">
        <v>2</v>
      </c>
      <c r="B241" s="16">
        <f t="shared" si="67"/>
        <v>8430</v>
      </c>
      <c r="C241" s="28">
        <f t="shared" si="68"/>
        <v>69138.510607015691</v>
      </c>
      <c r="D241" s="28">
        <f t="shared" si="69"/>
        <v>69664.394664986714</v>
      </c>
      <c r="E241" s="28">
        <f t="shared" si="70"/>
        <v>80445.017853392535</v>
      </c>
      <c r="F241" s="28">
        <f t="shared" si="71"/>
        <v>17338.930896870632</v>
      </c>
      <c r="G241" s="28">
        <f t="shared" si="72"/>
        <v>195876.56857803051</v>
      </c>
      <c r="H241" s="28">
        <f t="shared" si="73"/>
        <v>122778.68452005931</v>
      </c>
      <c r="I241" s="28">
        <f t="shared" si="74"/>
        <v>191406.55408527688</v>
      </c>
      <c r="J241" s="28">
        <f t="shared" si="75"/>
        <v>114627.48162150856</v>
      </c>
      <c r="K241" s="28">
        <f t="shared" si="76"/>
        <v>107265.10480991434</v>
      </c>
      <c r="L241" s="28">
        <f t="shared" si="77"/>
        <v>221907.82944759581</v>
      </c>
      <c r="M241" s="28">
        <f t="shared" si="78"/>
        <v>171422.95988237829</v>
      </c>
      <c r="N241" s="28">
        <f t="shared" si="79"/>
        <v>160379.39466498693</v>
      </c>
      <c r="O241" s="28">
        <f t="shared" si="80"/>
        <v>282647.43814324815</v>
      </c>
      <c r="P241" s="28">
        <f t="shared" si="81"/>
        <v>180100.04683890005</v>
      </c>
    </row>
    <row r="242" spans="1:16" x14ac:dyDescent="0.25">
      <c r="A242" t="s">
        <v>3</v>
      </c>
      <c r="B242" s="16">
        <f t="shared" si="67"/>
        <v>8840</v>
      </c>
      <c r="C242" s="28">
        <f t="shared" si="68"/>
        <v>21626.04683889919</v>
      </c>
      <c r="D242" s="28">
        <f t="shared" si="69"/>
        <v>-38667.721277042561</v>
      </c>
      <c r="E242" s="28">
        <f t="shared" si="70"/>
        <v>-38961.837219071545</v>
      </c>
      <c r="F242" s="28">
        <f t="shared" si="71"/>
        <v>-44991.214030665717</v>
      </c>
      <c r="G242" s="28">
        <f t="shared" si="72"/>
        <v>-9697.300987187622</v>
      </c>
      <c r="H242" s="28">
        <f t="shared" si="73"/>
        <v>-109549.66330602774</v>
      </c>
      <c r="I242" s="28">
        <f t="shared" si="74"/>
        <v>-68667.547363998936</v>
      </c>
      <c r="J242" s="28">
        <f t="shared" si="75"/>
        <v>-107049.67779878137</v>
      </c>
      <c r="K242" s="28">
        <f t="shared" si="76"/>
        <v>-64108.750262549685</v>
      </c>
      <c r="L242" s="28">
        <f t="shared" si="77"/>
        <v>-59991.127074143908</v>
      </c>
      <c r="M242" s="28">
        <f t="shared" si="78"/>
        <v>-124108.40243646245</v>
      </c>
      <c r="N242" s="28">
        <f t="shared" si="79"/>
        <v>-95873.272001679972</v>
      </c>
      <c r="O242" s="28">
        <f t="shared" si="80"/>
        <v>-89696.837219071313</v>
      </c>
      <c r="P242" s="28">
        <f t="shared" si="81"/>
        <v>-158078.79374081013</v>
      </c>
    </row>
    <row r="243" spans="1:16" x14ac:dyDescent="0.25">
      <c r="A243" t="s">
        <v>4</v>
      </c>
      <c r="B243" s="16">
        <f t="shared" si="67"/>
        <v>8772</v>
      </c>
      <c r="C243" s="28">
        <f t="shared" si="68"/>
        <v>6250.1627809282681</v>
      </c>
      <c r="D243" s="28">
        <f t="shared" si="69"/>
        <v>11626.104809913728</v>
      </c>
      <c r="E243" s="28">
        <f t="shared" si="70"/>
        <v>-20787.663306028018</v>
      </c>
      <c r="F243" s="28">
        <f t="shared" si="71"/>
        <v>-20945.779248057002</v>
      </c>
      <c r="G243" s="28">
        <f t="shared" si="72"/>
        <v>-24187.156059651177</v>
      </c>
      <c r="H243" s="28">
        <f t="shared" si="73"/>
        <v>-5213.2430161730817</v>
      </c>
      <c r="I243" s="28">
        <f t="shared" si="74"/>
        <v>-58893.605335013199</v>
      </c>
      <c r="J243" s="28">
        <f t="shared" si="75"/>
        <v>-36915.489392984404</v>
      </c>
      <c r="K243" s="28">
        <f t="shared" si="76"/>
        <v>-57549.61982776683</v>
      </c>
      <c r="L243" s="28">
        <f t="shared" si="77"/>
        <v>-34464.692291535146</v>
      </c>
      <c r="M243" s="28">
        <f t="shared" si="78"/>
        <v>-32251.069103129368</v>
      </c>
      <c r="N243" s="28">
        <f t="shared" si="79"/>
        <v>-66720.34446544791</v>
      </c>
      <c r="O243" s="28">
        <f t="shared" si="80"/>
        <v>-51541.214030665433</v>
      </c>
      <c r="P243" s="28">
        <f t="shared" si="81"/>
        <v>-48220.779248056766</v>
      </c>
    </row>
    <row r="244" spans="1:16" x14ac:dyDescent="0.25">
      <c r="A244" t="s">
        <v>5</v>
      </c>
      <c r="B244" s="16">
        <f t="shared" si="67"/>
        <v>8522</v>
      </c>
      <c r="C244" s="28">
        <f t="shared" si="68"/>
        <v>29221.177273682235</v>
      </c>
      <c r="D244" s="28">
        <f t="shared" si="69"/>
        <v>-13514.32997269475</v>
      </c>
      <c r="E244" s="28">
        <f t="shared" si="70"/>
        <v>-25138.387943709287</v>
      </c>
      <c r="F244" s="28">
        <f t="shared" si="71"/>
        <v>44947.843940348961</v>
      </c>
      <c r="G244" s="28">
        <f t="shared" si="72"/>
        <v>45289.727998319977</v>
      </c>
      <c r="H244" s="28">
        <f t="shared" si="73"/>
        <v>52298.351186725806</v>
      </c>
      <c r="I244" s="28">
        <f t="shared" si="74"/>
        <v>11272.2642302039</v>
      </c>
      <c r="J244" s="28">
        <f t="shared" si="75"/>
        <v>127341.90191136379</v>
      </c>
      <c r="K244" s="28">
        <f t="shared" si="76"/>
        <v>79820.017853392579</v>
      </c>
      <c r="L244" s="28">
        <f t="shared" si="77"/>
        <v>124435.88741861015</v>
      </c>
      <c r="M244" s="28">
        <f t="shared" si="78"/>
        <v>74520.81495484183</v>
      </c>
      <c r="N244" s="28">
        <f t="shared" si="79"/>
        <v>69734.438143247608</v>
      </c>
      <c r="O244" s="28">
        <f t="shared" si="80"/>
        <v>144265.16278092907</v>
      </c>
      <c r="P244" s="28">
        <f t="shared" si="81"/>
        <v>111444.29321571154</v>
      </c>
    </row>
    <row r="245" spans="1:16" x14ac:dyDescent="0.25">
      <c r="A245" t="s">
        <v>6</v>
      </c>
      <c r="B245" s="16">
        <f t="shared" si="67"/>
        <v>9351</v>
      </c>
      <c r="C245" s="28">
        <f t="shared" si="68"/>
        <v>433040.29321571009</v>
      </c>
      <c r="D245" s="28">
        <f t="shared" si="69"/>
        <v>-112489.76475530384</v>
      </c>
      <c r="E245" s="28">
        <f t="shared" si="70"/>
        <v>52024.727998319177</v>
      </c>
      <c r="F245" s="28">
        <f t="shared" si="71"/>
        <v>96772.67002730463</v>
      </c>
      <c r="G245" s="28">
        <f t="shared" si="72"/>
        <v>-173031.09808863711</v>
      </c>
      <c r="H245" s="28">
        <f t="shared" si="73"/>
        <v>-174347.2140306661</v>
      </c>
      <c r="I245" s="28">
        <f t="shared" si="74"/>
        <v>-201327.59084226028</v>
      </c>
      <c r="J245" s="28">
        <f t="shared" si="75"/>
        <v>-43393.677798782177</v>
      </c>
      <c r="K245" s="28">
        <f t="shared" si="76"/>
        <v>-490215.04011762229</v>
      </c>
      <c r="L245" s="28">
        <f t="shared" si="77"/>
        <v>-307274.92417559348</v>
      </c>
      <c r="M245" s="28">
        <f t="shared" si="78"/>
        <v>-479028.0546103759</v>
      </c>
      <c r="N245" s="28">
        <f t="shared" si="79"/>
        <v>-286875.12707414426</v>
      </c>
      <c r="O245" s="28">
        <f t="shared" si="80"/>
        <v>-268449.50388573844</v>
      </c>
      <c r="P245" s="28">
        <f t="shared" si="81"/>
        <v>-555362.77924805705</v>
      </c>
    </row>
    <row r="246" spans="1:16" x14ac:dyDescent="0.25">
      <c r="A246" t="s">
        <v>7</v>
      </c>
      <c r="B246" s="16">
        <f t="shared" si="67"/>
        <v>8663</v>
      </c>
      <c r="C246" s="28">
        <f t="shared" si="68"/>
        <v>896.52509976899717</v>
      </c>
      <c r="D246" s="28">
        <f t="shared" si="69"/>
        <v>-19703.590842260459</v>
      </c>
      <c r="E246" s="28">
        <f t="shared" si="70"/>
        <v>5118.3511867256157</v>
      </c>
      <c r="F246" s="28">
        <f t="shared" si="71"/>
        <v>-2367.1560596513673</v>
      </c>
      <c r="G246" s="28">
        <f t="shared" si="72"/>
        <v>-4403.2140306659066</v>
      </c>
      <c r="H246" s="28">
        <f t="shared" si="73"/>
        <v>7873.0178533923454</v>
      </c>
      <c r="I246" s="28">
        <f t="shared" si="74"/>
        <v>7932.9019113633613</v>
      </c>
      <c r="J246" s="28">
        <f t="shared" si="75"/>
        <v>9160.5250997691855</v>
      </c>
      <c r="K246" s="28">
        <f t="shared" si="76"/>
        <v>1974.4381432472826</v>
      </c>
      <c r="L246" s="28">
        <f t="shared" si="77"/>
        <v>22305.075824407169</v>
      </c>
      <c r="M246" s="28">
        <f t="shared" si="78"/>
        <v>13981.191766435963</v>
      </c>
      <c r="N246" s="28">
        <f t="shared" si="79"/>
        <v>21796.061331653535</v>
      </c>
      <c r="O246" s="28">
        <f t="shared" si="80"/>
        <v>13052.988867885217</v>
      </c>
      <c r="P246" s="28">
        <f t="shared" si="81"/>
        <v>12214.612056290995</v>
      </c>
    </row>
    <row r="247" spans="1:16" x14ac:dyDescent="0.25">
      <c r="A247" t="s">
        <v>8</v>
      </c>
      <c r="B247" s="16">
        <f t="shared" ref="B247:B278" si="82">B93+B170</f>
        <v>8356</v>
      </c>
      <c r="C247" s="28">
        <f t="shared" si="68"/>
        <v>113529.93089687086</v>
      </c>
      <c r="D247" s="28">
        <f t="shared" si="69"/>
        <v>10088.727998319931</v>
      </c>
      <c r="E247" s="28">
        <f t="shared" si="70"/>
        <v>-221727.38794370953</v>
      </c>
      <c r="F247" s="28">
        <f t="shared" si="71"/>
        <v>57597.554085276548</v>
      </c>
      <c r="G247" s="28">
        <f t="shared" si="72"/>
        <v>-26637.953161100431</v>
      </c>
      <c r="H247" s="28">
        <f t="shared" si="73"/>
        <v>-49550.011132114974</v>
      </c>
      <c r="I247" s="28">
        <f t="shared" si="74"/>
        <v>88596.220751943285</v>
      </c>
      <c r="J247" s="28">
        <f t="shared" si="75"/>
        <v>89270.104809914294</v>
      </c>
      <c r="K247" s="28">
        <f t="shared" si="76"/>
        <v>103084.72799832012</v>
      </c>
      <c r="L247" s="28">
        <f t="shared" si="77"/>
        <v>22218.641041798219</v>
      </c>
      <c r="M247" s="28">
        <f t="shared" si="78"/>
        <v>251002.27872295812</v>
      </c>
      <c r="N247" s="28">
        <f t="shared" si="79"/>
        <v>157332.3946649869</v>
      </c>
      <c r="O247" s="28">
        <f t="shared" si="80"/>
        <v>245274.26423020446</v>
      </c>
      <c r="P247" s="28">
        <f t="shared" si="81"/>
        <v>146887.19176643615</v>
      </c>
    </row>
    <row r="248" spans="1:16" x14ac:dyDescent="0.25">
      <c r="A248" s="6" t="s">
        <v>9</v>
      </c>
      <c r="B248" s="16">
        <f t="shared" si="82"/>
        <v>8348</v>
      </c>
      <c r="C248" s="28">
        <f t="shared" si="68"/>
        <v>118985.00336063899</v>
      </c>
      <c r="D248" s="28">
        <f t="shared" si="69"/>
        <v>116225.46712875493</v>
      </c>
      <c r="E248" s="28">
        <f t="shared" si="70"/>
        <v>10328.264230203995</v>
      </c>
      <c r="F248" s="28">
        <f t="shared" si="71"/>
        <v>-226991.85171182547</v>
      </c>
      <c r="G248" s="28">
        <f t="shared" si="72"/>
        <v>58965.090317160611</v>
      </c>
      <c r="H248" s="28">
        <f t="shared" si="73"/>
        <v>-27270.416929216368</v>
      </c>
      <c r="I248" s="28">
        <f t="shared" si="74"/>
        <v>-50726.474900230911</v>
      </c>
      <c r="J248" s="28">
        <f t="shared" si="75"/>
        <v>90699.756983827348</v>
      </c>
      <c r="K248" s="28">
        <f t="shared" si="76"/>
        <v>91389.641041798357</v>
      </c>
      <c r="L248" s="28">
        <f t="shared" si="77"/>
        <v>105532.26423020418</v>
      </c>
      <c r="M248" s="28">
        <f t="shared" si="78"/>
        <v>22746.177273682282</v>
      </c>
      <c r="N248" s="28">
        <f t="shared" si="79"/>
        <v>256961.81495484218</v>
      </c>
      <c r="O248" s="28">
        <f t="shared" si="80"/>
        <v>161067.93089687097</v>
      </c>
      <c r="P248" s="28">
        <f t="shared" si="81"/>
        <v>251097.80046208852</v>
      </c>
    </row>
    <row r="249" spans="1:16" x14ac:dyDescent="0.25">
      <c r="A249" t="s">
        <v>10</v>
      </c>
      <c r="B249" s="16">
        <f t="shared" si="82"/>
        <v>8099</v>
      </c>
      <c r="C249" s="28">
        <f t="shared" si="68"/>
        <v>352767.13379542192</v>
      </c>
      <c r="D249" s="28">
        <f t="shared" si="69"/>
        <v>204875.56857803048</v>
      </c>
      <c r="E249" s="28">
        <f t="shared" si="70"/>
        <v>200124.03234614641</v>
      </c>
      <c r="F249" s="28">
        <f t="shared" si="71"/>
        <v>17783.829447595472</v>
      </c>
      <c r="G249" s="28">
        <f t="shared" si="72"/>
        <v>-390848.286494434</v>
      </c>
      <c r="H249" s="28">
        <f t="shared" si="73"/>
        <v>101529.65553455209</v>
      </c>
      <c r="I249" s="28">
        <f t="shared" si="74"/>
        <v>-46955.851711824893</v>
      </c>
      <c r="J249" s="28">
        <f t="shared" si="75"/>
        <v>-87343.909682839439</v>
      </c>
      <c r="K249" s="28">
        <f t="shared" si="76"/>
        <v>156172.32220121881</v>
      </c>
      <c r="L249" s="28">
        <f t="shared" si="77"/>
        <v>157360.20625918984</v>
      </c>
      <c r="M249" s="28">
        <f t="shared" si="78"/>
        <v>181711.82944759566</v>
      </c>
      <c r="N249" s="28">
        <f t="shared" si="79"/>
        <v>39165.742491073754</v>
      </c>
      <c r="O249" s="28">
        <f t="shared" si="80"/>
        <v>442452.38017223362</v>
      </c>
      <c r="P249" s="28">
        <f t="shared" si="81"/>
        <v>277336.49611426244</v>
      </c>
    </row>
    <row r="250" spans="1:16" x14ac:dyDescent="0.25">
      <c r="A250" t="s">
        <v>11</v>
      </c>
      <c r="B250" s="16">
        <f t="shared" si="82"/>
        <v>9416</v>
      </c>
      <c r="C250" s="28">
        <f t="shared" si="68"/>
        <v>522812.82944759406</v>
      </c>
      <c r="D250" s="28">
        <f t="shared" si="69"/>
        <v>-429454.51837849198</v>
      </c>
      <c r="E250" s="28">
        <f t="shared" si="70"/>
        <v>-249413.08359588348</v>
      </c>
      <c r="F250" s="28">
        <f t="shared" si="71"/>
        <v>-243628.61982776754</v>
      </c>
      <c r="G250" s="28">
        <f t="shared" si="72"/>
        <v>-21649.822726318474</v>
      </c>
      <c r="H250" s="28">
        <f t="shared" si="73"/>
        <v>475814.06133165205</v>
      </c>
      <c r="I250" s="28">
        <f t="shared" si="74"/>
        <v>-123600.99663936185</v>
      </c>
      <c r="J250" s="28">
        <f t="shared" si="75"/>
        <v>57163.496114261157</v>
      </c>
      <c r="K250" s="28">
        <f t="shared" si="76"/>
        <v>106331.43814324662</v>
      </c>
      <c r="L250" s="28">
        <f t="shared" si="77"/>
        <v>-190122.32997269512</v>
      </c>
      <c r="M250" s="28">
        <f t="shared" si="78"/>
        <v>-191568.44591472411</v>
      </c>
      <c r="N250" s="28">
        <f t="shared" si="79"/>
        <v>-221213.82272631829</v>
      </c>
      <c r="O250" s="28">
        <f t="shared" si="80"/>
        <v>-47679.909682840189</v>
      </c>
      <c r="P250" s="28">
        <f t="shared" si="81"/>
        <v>-538636.27200168034</v>
      </c>
    </row>
    <row r="251" spans="1:16" x14ac:dyDescent="0.25">
      <c r="A251" t="s">
        <v>0</v>
      </c>
      <c r="B251" s="16">
        <f t="shared" si="82"/>
        <v>8785</v>
      </c>
      <c r="C251" s="28">
        <f t="shared" si="68"/>
        <v>8474.670027305061</v>
      </c>
      <c r="D251" s="28">
        <f t="shared" si="69"/>
        <v>66563.249737449558</v>
      </c>
      <c r="E251" s="28">
        <f t="shared" si="70"/>
        <v>-54677.0980886365</v>
      </c>
      <c r="F251" s="28">
        <f t="shared" si="71"/>
        <v>-31754.663306027971</v>
      </c>
      <c r="G251" s="28">
        <f t="shared" si="72"/>
        <v>-31018.199537912034</v>
      </c>
      <c r="H251" s="28">
        <f t="shared" si="73"/>
        <v>-2756.4024364629704</v>
      </c>
      <c r="I251" s="28">
        <f t="shared" si="74"/>
        <v>60579.48162150757</v>
      </c>
      <c r="J251" s="28">
        <f t="shared" si="75"/>
        <v>-15736.576349506353</v>
      </c>
      <c r="K251" s="28">
        <f t="shared" si="76"/>
        <v>7277.916404116665</v>
      </c>
      <c r="L251" s="28">
        <f t="shared" si="77"/>
        <v>13537.858433102125</v>
      </c>
      <c r="M251" s="28">
        <f t="shared" si="78"/>
        <v>-24205.909682839621</v>
      </c>
      <c r="N251" s="28">
        <f t="shared" si="79"/>
        <v>-24390.025624868606</v>
      </c>
      <c r="O251" s="28">
        <f t="shared" si="80"/>
        <v>-28164.40243646278</v>
      </c>
      <c r="P251" s="28">
        <f t="shared" si="81"/>
        <v>-6070.4893929846849</v>
      </c>
    </row>
    <row r="252" spans="1:16" x14ac:dyDescent="0.25">
      <c r="A252" t="s">
        <v>1</v>
      </c>
      <c r="B252" s="16">
        <f t="shared" si="82"/>
        <v>9165</v>
      </c>
      <c r="C252" s="28">
        <f t="shared" si="68"/>
        <v>222838.72799831902</v>
      </c>
      <c r="D252" s="28">
        <f t="shared" si="69"/>
        <v>43456.699012812045</v>
      </c>
      <c r="E252" s="28">
        <f t="shared" si="70"/>
        <v>341325.27872295654</v>
      </c>
      <c r="F252" s="28">
        <f t="shared" si="71"/>
        <v>-280375.0691031295</v>
      </c>
      <c r="G252" s="28">
        <f t="shared" si="72"/>
        <v>-162832.634320521</v>
      </c>
      <c r="H252" s="28">
        <f t="shared" si="73"/>
        <v>-159056.17055240506</v>
      </c>
      <c r="I252" s="28">
        <f t="shared" si="74"/>
        <v>-14134.373450955985</v>
      </c>
      <c r="J252" s="28">
        <f t="shared" si="75"/>
        <v>310641.51060701458</v>
      </c>
      <c r="K252" s="28">
        <f t="shared" si="76"/>
        <v>-80694.547363999372</v>
      </c>
      <c r="L252" s="28">
        <f t="shared" si="77"/>
        <v>37319.945389623652</v>
      </c>
      <c r="M252" s="28">
        <f t="shared" si="78"/>
        <v>69419.887418609113</v>
      </c>
      <c r="N252" s="28">
        <f t="shared" si="79"/>
        <v>-124123.88069733264</v>
      </c>
      <c r="O252" s="28">
        <f t="shared" si="80"/>
        <v>-125067.99663936162</v>
      </c>
      <c r="P252" s="28">
        <f t="shared" si="81"/>
        <v>-144422.37345095578</v>
      </c>
    </row>
    <row r="253" spans="1:16" x14ac:dyDescent="0.25">
      <c r="A253" t="s">
        <v>2</v>
      </c>
      <c r="B253" s="16">
        <f t="shared" si="82"/>
        <v>8880</v>
      </c>
      <c r="C253" s="28">
        <f t="shared" si="68"/>
        <v>34990.684520058552</v>
      </c>
      <c r="D253" s="28">
        <f t="shared" si="69"/>
        <v>88302.206259188795</v>
      </c>
      <c r="E253" s="28">
        <f t="shared" si="70"/>
        <v>17220.177273681809</v>
      </c>
      <c r="F253" s="28">
        <f t="shared" si="71"/>
        <v>135253.75698382632</v>
      </c>
      <c r="G253" s="28">
        <f t="shared" si="72"/>
        <v>-111101.59084225976</v>
      </c>
      <c r="H253" s="28">
        <f t="shared" si="73"/>
        <v>-64524.156059651228</v>
      </c>
      <c r="I253" s="28">
        <f t="shared" si="74"/>
        <v>-63027.692291535292</v>
      </c>
      <c r="J253" s="28">
        <f t="shared" si="75"/>
        <v>-5600.8951900862239</v>
      </c>
      <c r="K253" s="28">
        <f t="shared" si="76"/>
        <v>123094.98886788431</v>
      </c>
      <c r="L253" s="28">
        <f t="shared" si="77"/>
        <v>-31976.069103129605</v>
      </c>
      <c r="M253" s="28">
        <f t="shared" si="78"/>
        <v>14788.423650493411</v>
      </c>
      <c r="N253" s="28">
        <f t="shared" si="79"/>
        <v>27508.365679478873</v>
      </c>
      <c r="O253" s="28">
        <f t="shared" si="80"/>
        <v>-49185.402436462879</v>
      </c>
      <c r="P253" s="28">
        <f t="shared" si="81"/>
        <v>-49559.518378491863</v>
      </c>
    </row>
    <row r="254" spans="1:16" x14ac:dyDescent="0.25">
      <c r="A254" t="s">
        <v>3</v>
      </c>
      <c r="B254" s="16">
        <f t="shared" si="82"/>
        <v>9543</v>
      </c>
      <c r="C254" s="28">
        <f t="shared" si="68"/>
        <v>722598.55408527504</v>
      </c>
      <c r="D254" s="28">
        <f t="shared" si="69"/>
        <v>159010.1193026668</v>
      </c>
      <c r="E254" s="28">
        <f t="shared" si="70"/>
        <v>401276.64104179706</v>
      </c>
      <c r="F254" s="28">
        <f t="shared" si="71"/>
        <v>78254.612056290047</v>
      </c>
      <c r="G254" s="28">
        <f t="shared" si="72"/>
        <v>614641.19176643458</v>
      </c>
      <c r="H254" s="28">
        <f t="shared" si="73"/>
        <v>-504885.15605965152</v>
      </c>
      <c r="I254" s="28">
        <f t="shared" si="74"/>
        <v>-293220.72127704299</v>
      </c>
      <c r="J254" s="28">
        <f t="shared" si="75"/>
        <v>-286420.25750892702</v>
      </c>
      <c r="K254" s="28">
        <f t="shared" si="76"/>
        <v>-25452.460407477982</v>
      </c>
      <c r="L254" s="28">
        <f t="shared" si="77"/>
        <v>559387.42365049256</v>
      </c>
      <c r="M254" s="28">
        <f t="shared" si="78"/>
        <v>-145310.63432052138</v>
      </c>
      <c r="N254" s="28">
        <f t="shared" si="79"/>
        <v>67203.858433101646</v>
      </c>
      <c r="O254" s="28">
        <f t="shared" si="80"/>
        <v>125007.80046208711</v>
      </c>
      <c r="P254" s="28">
        <f t="shared" si="81"/>
        <v>-223515.96765385463</v>
      </c>
    </row>
    <row r="255" spans="1:16" x14ac:dyDescent="0.25">
      <c r="A255" t="s">
        <v>4</v>
      </c>
      <c r="B255" s="16">
        <f t="shared" si="82"/>
        <v>9163</v>
      </c>
      <c r="C255" s="28">
        <f t="shared" si="68"/>
        <v>220954.49611426107</v>
      </c>
      <c r="D255" s="28">
        <f t="shared" si="69"/>
        <v>399576.52509976807</v>
      </c>
      <c r="E255" s="28">
        <f t="shared" si="70"/>
        <v>87928.090317159804</v>
      </c>
      <c r="F255" s="28">
        <f t="shared" si="71"/>
        <v>221894.61205629006</v>
      </c>
      <c r="G255" s="28">
        <f t="shared" si="72"/>
        <v>43272.583070783061</v>
      </c>
      <c r="H255" s="28">
        <f t="shared" si="73"/>
        <v>339879.16278092755</v>
      </c>
      <c r="I255" s="28">
        <f t="shared" si="74"/>
        <v>-279187.18504515849</v>
      </c>
      <c r="J255" s="28">
        <f t="shared" si="75"/>
        <v>-162142.75026254996</v>
      </c>
      <c r="K255" s="28">
        <f t="shared" si="76"/>
        <v>-158382.28649443403</v>
      </c>
      <c r="L255" s="28">
        <f t="shared" si="77"/>
        <v>-14074.48939298497</v>
      </c>
      <c r="M255" s="28">
        <f t="shared" si="78"/>
        <v>309325.39466498559</v>
      </c>
      <c r="N255" s="28">
        <f t="shared" si="79"/>
        <v>-80352.663306028349</v>
      </c>
      <c r="O255" s="28">
        <f t="shared" si="80"/>
        <v>37161.829447594668</v>
      </c>
      <c r="P255" s="28">
        <f t="shared" si="81"/>
        <v>69125.771476580121</v>
      </c>
    </row>
    <row r="256" spans="1:16" x14ac:dyDescent="0.25">
      <c r="A256" t="s">
        <v>5</v>
      </c>
      <c r="B256" s="16">
        <f t="shared" si="82"/>
        <v>9246</v>
      </c>
      <c r="C256" s="28">
        <f t="shared" si="68"/>
        <v>305873.11930266675</v>
      </c>
      <c r="D256" s="28">
        <f t="shared" si="69"/>
        <v>259969.30770846389</v>
      </c>
      <c r="E256" s="28">
        <f t="shared" si="70"/>
        <v>470131.33669397089</v>
      </c>
      <c r="F256" s="28">
        <f t="shared" si="71"/>
        <v>103453.90191136266</v>
      </c>
      <c r="G256" s="28">
        <f t="shared" si="72"/>
        <v>261075.42365049288</v>
      </c>
      <c r="H256" s="28">
        <f t="shared" si="73"/>
        <v>50913.394664985906</v>
      </c>
      <c r="I256" s="28">
        <f t="shared" si="74"/>
        <v>399892.97437513038</v>
      </c>
      <c r="J256" s="28">
        <f t="shared" si="75"/>
        <v>-328484.37345095567</v>
      </c>
      <c r="K256" s="28">
        <f t="shared" si="76"/>
        <v>-190772.93866834714</v>
      </c>
      <c r="L256" s="28">
        <f t="shared" si="77"/>
        <v>-186348.4749002312</v>
      </c>
      <c r="M256" s="28">
        <f t="shared" si="78"/>
        <v>-16559.677798782126</v>
      </c>
      <c r="N256" s="28">
        <f t="shared" si="79"/>
        <v>363944.20625918842</v>
      </c>
      <c r="O256" s="28">
        <f t="shared" si="80"/>
        <v>-94540.851711825511</v>
      </c>
      <c r="P256" s="28">
        <f t="shared" si="81"/>
        <v>43723.641041797506</v>
      </c>
    </row>
    <row r="257" spans="1:16" x14ac:dyDescent="0.25">
      <c r="A257" t="s">
        <v>6</v>
      </c>
      <c r="B257" s="16">
        <f t="shared" si="82"/>
        <v>9768</v>
      </c>
      <c r="C257" s="28">
        <f t="shared" si="68"/>
        <v>1155749.6410417964</v>
      </c>
      <c r="D257" s="28">
        <f t="shared" si="69"/>
        <v>594569.38017223158</v>
      </c>
      <c r="E257" s="28">
        <f t="shared" si="70"/>
        <v>505339.56857802876</v>
      </c>
      <c r="F257" s="28">
        <f t="shared" si="71"/>
        <v>913861.59756353579</v>
      </c>
      <c r="G257" s="28">
        <f t="shared" si="72"/>
        <v>201098.16278092752</v>
      </c>
      <c r="H257" s="28">
        <f t="shared" si="73"/>
        <v>507489.68452005775</v>
      </c>
      <c r="I257" s="28">
        <f t="shared" si="74"/>
        <v>98967.655534550766</v>
      </c>
      <c r="J257" s="28">
        <f t="shared" si="75"/>
        <v>777329.23524469521</v>
      </c>
      <c r="K257" s="28">
        <f t="shared" si="76"/>
        <v>-638522.11258139077</v>
      </c>
      <c r="L257" s="28">
        <f t="shared" si="77"/>
        <v>-370832.67779878224</v>
      </c>
      <c r="M257" s="28">
        <f t="shared" si="78"/>
        <v>-362232.21403066634</v>
      </c>
      <c r="N257" s="28">
        <f t="shared" si="79"/>
        <v>-32189.416929217266</v>
      </c>
      <c r="O257" s="28">
        <f t="shared" si="80"/>
        <v>707450.46712875331</v>
      </c>
      <c r="P257" s="28">
        <f t="shared" si="81"/>
        <v>-183772.59084226066</v>
      </c>
    </row>
    <row r="258" spans="1:16" x14ac:dyDescent="0.25">
      <c r="A258" t="s">
        <v>7</v>
      </c>
      <c r="B258" s="16">
        <f t="shared" si="82"/>
        <v>9549</v>
      </c>
      <c r="C258" s="28">
        <f t="shared" si="68"/>
        <v>732835.24973744899</v>
      </c>
      <c r="D258" s="28">
        <f t="shared" si="69"/>
        <v>920311.94538962271</v>
      </c>
      <c r="E258" s="28">
        <f t="shared" si="70"/>
        <v>473449.68452005787</v>
      </c>
      <c r="F258" s="28">
        <f t="shared" si="71"/>
        <v>402396.87292585499</v>
      </c>
      <c r="G258" s="28">
        <f t="shared" si="72"/>
        <v>727698.90191136196</v>
      </c>
      <c r="H258" s="28">
        <f t="shared" si="73"/>
        <v>160132.46712875375</v>
      </c>
      <c r="I258" s="28">
        <f t="shared" si="74"/>
        <v>404108.98886788398</v>
      </c>
      <c r="J258" s="28">
        <f t="shared" si="75"/>
        <v>78806.959882377007</v>
      </c>
      <c r="K258" s="28">
        <f t="shared" si="76"/>
        <v>618979.5395925215</v>
      </c>
      <c r="L258" s="28">
        <f t="shared" si="77"/>
        <v>-508448.80823356454</v>
      </c>
      <c r="M258" s="28">
        <f t="shared" si="78"/>
        <v>-295290.37345095602</v>
      </c>
      <c r="N258" s="28">
        <f t="shared" si="79"/>
        <v>-288441.90968284011</v>
      </c>
      <c r="O258" s="28">
        <f t="shared" si="80"/>
        <v>-25632.112581391029</v>
      </c>
      <c r="P258" s="28">
        <f t="shared" si="81"/>
        <v>563335.77147657948</v>
      </c>
    </row>
    <row r="259" spans="1:16" x14ac:dyDescent="0.25">
      <c r="A259" t="s">
        <v>8</v>
      </c>
      <c r="B259" s="16">
        <f t="shared" si="82"/>
        <v>9103</v>
      </c>
      <c r="C259" s="28">
        <f t="shared" si="68"/>
        <v>168147.53959252202</v>
      </c>
      <c r="D259" s="28">
        <f t="shared" si="69"/>
        <v>351033.39466498548</v>
      </c>
      <c r="E259" s="28">
        <f t="shared" si="70"/>
        <v>440836.09031715925</v>
      </c>
      <c r="F259" s="28">
        <f t="shared" si="71"/>
        <v>226785.82944759438</v>
      </c>
      <c r="G259" s="28">
        <f t="shared" si="72"/>
        <v>192751.01785339153</v>
      </c>
      <c r="H259" s="28">
        <f t="shared" si="73"/>
        <v>348573.0468388985</v>
      </c>
      <c r="I259" s="28">
        <f t="shared" si="74"/>
        <v>76704.61205629028</v>
      </c>
      <c r="J259" s="28">
        <f t="shared" si="75"/>
        <v>193571.13379542052</v>
      </c>
      <c r="K259" s="28">
        <f t="shared" si="76"/>
        <v>37749.104809913537</v>
      </c>
      <c r="L259" s="28">
        <f t="shared" si="77"/>
        <v>296495.68452005804</v>
      </c>
      <c r="M259" s="28">
        <f t="shared" si="78"/>
        <v>-243550.66330602803</v>
      </c>
      <c r="N259" s="28">
        <f t="shared" si="79"/>
        <v>-141446.2285234195</v>
      </c>
      <c r="O259" s="28">
        <f t="shared" si="80"/>
        <v>-138165.76475530356</v>
      </c>
      <c r="P259" s="28">
        <f t="shared" si="81"/>
        <v>-12277.967653854494</v>
      </c>
    </row>
    <row r="260" spans="1:16" x14ac:dyDescent="0.25">
      <c r="A260" s="6" t="s">
        <v>9</v>
      </c>
      <c r="B260" s="16">
        <f t="shared" si="82"/>
        <v>8992</v>
      </c>
      <c r="C260" s="28">
        <f t="shared" si="68"/>
        <v>89435.670027304775</v>
      </c>
      <c r="D260" s="28">
        <f t="shared" si="69"/>
        <v>122631.10480991339</v>
      </c>
      <c r="E260" s="28">
        <f t="shared" si="70"/>
        <v>256010.95988237686</v>
      </c>
      <c r="F260" s="28">
        <f t="shared" si="71"/>
        <v>321504.65553455061</v>
      </c>
      <c r="G260" s="28">
        <f t="shared" si="72"/>
        <v>165396.39466498577</v>
      </c>
      <c r="H260" s="28">
        <f t="shared" si="73"/>
        <v>140574.58307078292</v>
      </c>
      <c r="I260" s="28">
        <f t="shared" si="74"/>
        <v>254216.61205628992</v>
      </c>
      <c r="J260" s="28">
        <f t="shared" si="75"/>
        <v>55941.177273681664</v>
      </c>
      <c r="K260" s="28">
        <f t="shared" si="76"/>
        <v>141172.69901281191</v>
      </c>
      <c r="L260" s="28">
        <f t="shared" si="77"/>
        <v>27530.670027304921</v>
      </c>
      <c r="M260" s="28">
        <f t="shared" si="78"/>
        <v>216236.24973744943</v>
      </c>
      <c r="N260" s="28">
        <f t="shared" si="79"/>
        <v>-177623.09808863665</v>
      </c>
      <c r="O260" s="28">
        <f t="shared" si="80"/>
        <v>-103157.66330602812</v>
      </c>
      <c r="P260" s="28">
        <f t="shared" si="81"/>
        <v>-100765.19953791218</v>
      </c>
    </row>
    <row r="261" spans="1:16" x14ac:dyDescent="0.25">
      <c r="A261" t="s">
        <v>10</v>
      </c>
      <c r="B261" s="16">
        <f t="shared" si="82"/>
        <v>8963</v>
      </c>
      <c r="C261" s="28">
        <f t="shared" si="68"/>
        <v>72931.307708464243</v>
      </c>
      <c r="D261" s="28">
        <f t="shared" si="69"/>
        <v>80762.988867884502</v>
      </c>
      <c r="E261" s="28">
        <f t="shared" si="70"/>
        <v>110739.42365049313</v>
      </c>
      <c r="F261" s="28">
        <f t="shared" si="71"/>
        <v>231185.2787229566</v>
      </c>
      <c r="G261" s="28">
        <f t="shared" si="72"/>
        <v>290327.97437513038</v>
      </c>
      <c r="H261" s="28">
        <f t="shared" si="73"/>
        <v>149357.71350556548</v>
      </c>
      <c r="I261" s="28">
        <f t="shared" si="74"/>
        <v>126942.90191136266</v>
      </c>
      <c r="J261" s="28">
        <f t="shared" si="75"/>
        <v>229564.93089686963</v>
      </c>
      <c r="K261" s="28">
        <f t="shared" si="76"/>
        <v>50516.496114261397</v>
      </c>
      <c r="L261" s="28">
        <f t="shared" si="77"/>
        <v>127483.01785339163</v>
      </c>
      <c r="M261" s="28">
        <f t="shared" si="78"/>
        <v>24860.988867884651</v>
      </c>
      <c r="N261" s="28">
        <f t="shared" si="79"/>
        <v>195267.56857802914</v>
      </c>
      <c r="O261" s="28">
        <f t="shared" si="80"/>
        <v>-160398.7792480569</v>
      </c>
      <c r="P261" s="28">
        <f t="shared" si="81"/>
        <v>-93154.34446544839</v>
      </c>
    </row>
    <row r="262" spans="1:16" x14ac:dyDescent="0.25">
      <c r="A262" t="s">
        <v>11</v>
      </c>
      <c r="B262" s="16">
        <f t="shared" si="82"/>
        <v>9584</v>
      </c>
      <c r="C262" s="28">
        <f t="shared" si="68"/>
        <v>793984.3077084634</v>
      </c>
      <c r="D262" s="28">
        <f t="shared" si="69"/>
        <v>240637.30770846381</v>
      </c>
      <c r="E262" s="28">
        <f t="shared" si="70"/>
        <v>266477.98886788409</v>
      </c>
      <c r="F262" s="28">
        <f t="shared" si="71"/>
        <v>365385.42365049268</v>
      </c>
      <c r="G262" s="28">
        <f t="shared" si="72"/>
        <v>762797.27872295619</v>
      </c>
      <c r="H262" s="28">
        <f t="shared" si="73"/>
        <v>957938.97437512991</v>
      </c>
      <c r="I262" s="28">
        <f t="shared" si="74"/>
        <v>492806.71350556507</v>
      </c>
      <c r="J262" s="28">
        <f t="shared" si="75"/>
        <v>418848.90191136225</v>
      </c>
      <c r="K262" s="28">
        <f t="shared" si="76"/>
        <v>757450.93089686916</v>
      </c>
      <c r="L262" s="28">
        <f t="shared" si="77"/>
        <v>166679.49611426098</v>
      </c>
      <c r="M262" s="28">
        <f t="shared" si="78"/>
        <v>420631.01785339118</v>
      </c>
      <c r="N262" s="28">
        <f t="shared" si="79"/>
        <v>82028.988867884225</v>
      </c>
      <c r="O262" s="28">
        <f t="shared" si="80"/>
        <v>644286.5685780287</v>
      </c>
      <c r="P262" s="28">
        <f t="shared" si="81"/>
        <v>-529236.77924805728</v>
      </c>
    </row>
    <row r="263" spans="1:16" x14ac:dyDescent="0.25">
      <c r="A263" t="s">
        <v>0</v>
      </c>
      <c r="B263" s="16">
        <f t="shared" si="82"/>
        <v>9024</v>
      </c>
      <c r="C263" s="28">
        <f t="shared" si="68"/>
        <v>109599.38017223227</v>
      </c>
      <c r="D263" s="28">
        <f t="shared" si="69"/>
        <v>294991.84394034784</v>
      </c>
      <c r="E263" s="28">
        <f t="shared" si="70"/>
        <v>89404.843940348248</v>
      </c>
      <c r="F263" s="28">
        <f t="shared" si="71"/>
        <v>99005.525099768522</v>
      </c>
      <c r="G263" s="28">
        <f t="shared" si="72"/>
        <v>135752.95988237715</v>
      </c>
      <c r="H263" s="28">
        <f t="shared" si="73"/>
        <v>283404.81495484058</v>
      </c>
      <c r="I263" s="28">
        <f t="shared" si="74"/>
        <v>355906.51060701435</v>
      </c>
      <c r="J263" s="28">
        <f t="shared" si="75"/>
        <v>183094.24973744951</v>
      </c>
      <c r="K263" s="28">
        <f t="shared" si="76"/>
        <v>155616.43814324666</v>
      </c>
      <c r="L263" s="28">
        <f t="shared" si="77"/>
        <v>281418.46712875366</v>
      </c>
      <c r="M263" s="28">
        <f t="shared" si="78"/>
        <v>61927.03234614541</v>
      </c>
      <c r="N263" s="28">
        <f t="shared" si="79"/>
        <v>156278.55408527565</v>
      </c>
      <c r="O263" s="28">
        <f t="shared" si="80"/>
        <v>30476.525099768667</v>
      </c>
      <c r="P263" s="28">
        <f t="shared" si="81"/>
        <v>239374.10480991317</v>
      </c>
    </row>
    <row r="264" spans="1:16" x14ac:dyDescent="0.25">
      <c r="A264" t="s">
        <v>1</v>
      </c>
      <c r="B264" s="16">
        <f t="shared" si="82"/>
        <v>9350</v>
      </c>
      <c r="C264" s="28">
        <f t="shared" si="68"/>
        <v>431725.1772736811</v>
      </c>
      <c r="D264" s="28">
        <f t="shared" si="69"/>
        <v>217524.27872295669</v>
      </c>
      <c r="E264" s="28">
        <f t="shared" si="70"/>
        <v>585476.74249107228</v>
      </c>
      <c r="F264" s="28">
        <f t="shared" si="71"/>
        <v>177443.74249107265</v>
      </c>
      <c r="G264" s="28">
        <f t="shared" si="72"/>
        <v>196498.42365049294</v>
      </c>
      <c r="H264" s="28">
        <f t="shared" si="73"/>
        <v>269431.85843310156</v>
      </c>
      <c r="I264" s="28">
        <f t="shared" si="74"/>
        <v>562479.71350556507</v>
      </c>
      <c r="J264" s="28">
        <f t="shared" si="75"/>
        <v>706375.40915773879</v>
      </c>
      <c r="K264" s="28">
        <f t="shared" si="76"/>
        <v>363391.14828817395</v>
      </c>
      <c r="L264" s="28">
        <f t="shared" si="77"/>
        <v>308855.33669397107</v>
      </c>
      <c r="M264" s="28">
        <f t="shared" si="78"/>
        <v>558537.36567947804</v>
      </c>
      <c r="N264" s="28">
        <f t="shared" si="79"/>
        <v>122907.93089686983</v>
      </c>
      <c r="O264" s="28">
        <f t="shared" si="80"/>
        <v>310169.45263600006</v>
      </c>
      <c r="P264" s="28">
        <f t="shared" si="81"/>
        <v>60487.423650493081</v>
      </c>
    </row>
    <row r="265" spans="1:16" x14ac:dyDescent="0.25">
      <c r="A265" t="s">
        <v>2</v>
      </c>
      <c r="B265" s="16">
        <f t="shared" si="82"/>
        <v>9011</v>
      </c>
      <c r="C265" s="28">
        <f t="shared" si="68"/>
        <v>101160.87292585548</v>
      </c>
      <c r="D265" s="28">
        <f t="shared" si="69"/>
        <v>208982.52509976827</v>
      </c>
      <c r="E265" s="28">
        <f t="shared" si="70"/>
        <v>105295.62654904387</v>
      </c>
      <c r="F265" s="28">
        <f t="shared" si="71"/>
        <v>283408.09031715943</v>
      </c>
      <c r="G265" s="28">
        <f t="shared" si="72"/>
        <v>85894.090317159862</v>
      </c>
      <c r="H265" s="28">
        <f t="shared" si="73"/>
        <v>95117.771476580121</v>
      </c>
      <c r="I265" s="28">
        <f t="shared" si="74"/>
        <v>130422.20625918875</v>
      </c>
      <c r="J265" s="28">
        <f t="shared" si="75"/>
        <v>272276.06133165222</v>
      </c>
      <c r="K265" s="28">
        <f t="shared" si="76"/>
        <v>341930.756983826</v>
      </c>
      <c r="L265" s="28">
        <f t="shared" si="77"/>
        <v>175904.4961142611</v>
      </c>
      <c r="M265" s="28">
        <f t="shared" si="78"/>
        <v>149505.68452005828</v>
      </c>
      <c r="N265" s="28">
        <f t="shared" si="79"/>
        <v>270367.71350556525</v>
      </c>
      <c r="O265" s="28">
        <f t="shared" si="80"/>
        <v>59495.278722957017</v>
      </c>
      <c r="P265" s="28">
        <f t="shared" si="81"/>
        <v>150141.80046208727</v>
      </c>
    </row>
    <row r="266" spans="1:16" x14ac:dyDescent="0.25">
      <c r="A266" t="s">
        <v>3</v>
      </c>
      <c r="B266" s="16">
        <f t="shared" si="82"/>
        <v>9355</v>
      </c>
      <c r="C266" s="28">
        <f t="shared" si="68"/>
        <v>438320.756983826</v>
      </c>
      <c r="D266" s="28">
        <f t="shared" si="69"/>
        <v>210572.81495484075</v>
      </c>
      <c r="E266" s="28">
        <f t="shared" si="70"/>
        <v>435010.46712875355</v>
      </c>
      <c r="F266" s="28">
        <f t="shared" si="71"/>
        <v>219179.56857802914</v>
      </c>
      <c r="G266" s="28">
        <f t="shared" si="72"/>
        <v>589932.03234614467</v>
      </c>
      <c r="H266" s="28">
        <f t="shared" si="73"/>
        <v>178794.03234614513</v>
      </c>
      <c r="I266" s="28">
        <f t="shared" si="74"/>
        <v>197993.71350556539</v>
      </c>
      <c r="J266" s="28">
        <f t="shared" si="75"/>
        <v>271482.14828817401</v>
      </c>
      <c r="K266" s="28">
        <f t="shared" si="76"/>
        <v>566760.00336063746</v>
      </c>
      <c r="L266" s="28">
        <f t="shared" si="77"/>
        <v>711750.6990128113</v>
      </c>
      <c r="M266" s="28">
        <f t="shared" si="78"/>
        <v>366156.4381432464</v>
      </c>
      <c r="N266" s="28">
        <f t="shared" si="79"/>
        <v>311205.62654904352</v>
      </c>
      <c r="O266" s="28">
        <f t="shared" si="80"/>
        <v>562787.65553455055</v>
      </c>
      <c r="P266" s="28">
        <f t="shared" si="81"/>
        <v>123843.22075194228</v>
      </c>
    </row>
    <row r="267" spans="1:16" x14ac:dyDescent="0.25">
      <c r="A267" t="s">
        <v>4</v>
      </c>
      <c r="B267" s="16">
        <f t="shared" si="82"/>
        <v>9261</v>
      </c>
      <c r="C267" s="28">
        <f t="shared" si="68"/>
        <v>322689.8584331015</v>
      </c>
      <c r="D267" s="28">
        <f t="shared" si="69"/>
        <v>376087.30770846375</v>
      </c>
      <c r="E267" s="28">
        <f t="shared" si="70"/>
        <v>180675.36567947851</v>
      </c>
      <c r="F267" s="28">
        <f t="shared" si="71"/>
        <v>373247.0178533913</v>
      </c>
      <c r="G267" s="28">
        <f t="shared" si="72"/>
        <v>188060.11930266689</v>
      </c>
      <c r="H267" s="28">
        <f t="shared" si="73"/>
        <v>506172.58307078242</v>
      </c>
      <c r="I267" s="28">
        <f t="shared" si="74"/>
        <v>153408.58307078289</v>
      </c>
      <c r="J267" s="28">
        <f t="shared" si="75"/>
        <v>169882.26423020315</v>
      </c>
      <c r="K267" s="28">
        <f t="shared" si="76"/>
        <v>232936.69901281176</v>
      </c>
      <c r="L267" s="28">
        <f t="shared" si="77"/>
        <v>486290.55408527522</v>
      </c>
      <c r="M267" s="28">
        <f t="shared" si="78"/>
        <v>610695.24973744899</v>
      </c>
      <c r="N267" s="28">
        <f t="shared" si="79"/>
        <v>314168.98886788415</v>
      </c>
      <c r="O267" s="28">
        <f t="shared" si="80"/>
        <v>267020.17727368127</v>
      </c>
      <c r="P267" s="28">
        <f t="shared" si="81"/>
        <v>482882.2062591883</v>
      </c>
    </row>
    <row r="268" spans="1:16" x14ac:dyDescent="0.25">
      <c r="A268" t="s">
        <v>5</v>
      </c>
      <c r="B268" s="16">
        <f t="shared" si="82"/>
        <v>9309</v>
      </c>
      <c r="C268" s="28">
        <f t="shared" si="68"/>
        <v>379527.42365049274</v>
      </c>
      <c r="D268" s="28">
        <f t="shared" si="69"/>
        <v>349956.64104179712</v>
      </c>
      <c r="E268" s="28">
        <f t="shared" si="70"/>
        <v>407866.09031715937</v>
      </c>
      <c r="F268" s="28">
        <f t="shared" si="71"/>
        <v>195942.14828817412</v>
      </c>
      <c r="G268" s="28">
        <f t="shared" si="72"/>
        <v>404785.80046208692</v>
      </c>
      <c r="H268" s="28">
        <f t="shared" si="73"/>
        <v>203950.90191136251</v>
      </c>
      <c r="I268" s="28">
        <f t="shared" si="74"/>
        <v>548943.36567947804</v>
      </c>
      <c r="J268" s="28">
        <f t="shared" si="75"/>
        <v>166371.36567947851</v>
      </c>
      <c r="K268" s="28">
        <f t="shared" si="76"/>
        <v>184237.04683889876</v>
      </c>
      <c r="L268" s="28">
        <f t="shared" si="77"/>
        <v>252619.48162150738</v>
      </c>
      <c r="M268" s="28">
        <f t="shared" si="78"/>
        <v>527381.33669397084</v>
      </c>
      <c r="N268" s="28">
        <f t="shared" si="79"/>
        <v>662298.03234614455</v>
      </c>
      <c r="O268" s="28">
        <f t="shared" si="80"/>
        <v>340715.77147657977</v>
      </c>
      <c r="P268" s="28">
        <f t="shared" si="81"/>
        <v>289582.95988237689</v>
      </c>
    </row>
    <row r="269" spans="1:16" x14ac:dyDescent="0.25">
      <c r="A269" t="s">
        <v>6</v>
      </c>
      <c r="B269" s="16">
        <f t="shared" si="82"/>
        <v>9504</v>
      </c>
      <c r="C269" s="28">
        <f t="shared" si="68"/>
        <v>657815.03234614467</v>
      </c>
      <c r="D269" s="28">
        <f t="shared" si="69"/>
        <v>499658.72799831867</v>
      </c>
      <c r="E269" s="28">
        <f t="shared" si="70"/>
        <v>460727.94538962306</v>
      </c>
      <c r="F269" s="28">
        <f t="shared" si="71"/>
        <v>536967.39466498536</v>
      </c>
      <c r="G269" s="28">
        <f t="shared" si="72"/>
        <v>257963.45263600006</v>
      </c>
      <c r="H269" s="28">
        <f t="shared" si="73"/>
        <v>532912.10480991285</v>
      </c>
      <c r="I269" s="28">
        <f t="shared" si="74"/>
        <v>268507.20625918848</v>
      </c>
      <c r="J269" s="28">
        <f t="shared" si="75"/>
        <v>722699.67002730398</v>
      </c>
      <c r="K269" s="28">
        <f t="shared" si="76"/>
        <v>219032.67002730444</v>
      </c>
      <c r="L269" s="28">
        <f t="shared" si="77"/>
        <v>242553.35118672473</v>
      </c>
      <c r="M269" s="28">
        <f t="shared" si="78"/>
        <v>332580.78596933332</v>
      </c>
      <c r="N269" s="28">
        <f t="shared" si="79"/>
        <v>694312.64104179677</v>
      </c>
      <c r="O269" s="28">
        <f t="shared" si="80"/>
        <v>871934.3366939706</v>
      </c>
      <c r="P269" s="28">
        <f t="shared" si="81"/>
        <v>448562.07582440571</v>
      </c>
    </row>
    <row r="270" spans="1:16" x14ac:dyDescent="0.25">
      <c r="A270" t="s">
        <v>7</v>
      </c>
      <c r="B270" s="16">
        <f t="shared" si="82"/>
        <v>9375</v>
      </c>
      <c r="C270" s="28">
        <f t="shared" si="68"/>
        <v>465203.07582440571</v>
      </c>
      <c r="D270" s="28">
        <f t="shared" si="69"/>
        <v>553188.55408527516</v>
      </c>
      <c r="E270" s="28">
        <f t="shared" si="70"/>
        <v>420187.24973744922</v>
      </c>
      <c r="F270" s="28">
        <f t="shared" si="71"/>
        <v>387448.4671287536</v>
      </c>
      <c r="G270" s="28">
        <f t="shared" si="72"/>
        <v>451561.91640411585</v>
      </c>
      <c r="H270" s="28">
        <f t="shared" si="73"/>
        <v>216933.97437513058</v>
      </c>
      <c r="I270" s="28">
        <f t="shared" si="74"/>
        <v>448151.6265490434</v>
      </c>
      <c r="J270" s="28">
        <f t="shared" si="75"/>
        <v>225800.72799831899</v>
      </c>
      <c r="K270" s="28">
        <f t="shared" si="76"/>
        <v>607753.19176643458</v>
      </c>
      <c r="L270" s="28">
        <f t="shared" si="77"/>
        <v>184195.19176643496</v>
      </c>
      <c r="M270" s="28">
        <f t="shared" si="78"/>
        <v>203974.87292585525</v>
      </c>
      <c r="N270" s="28">
        <f t="shared" si="79"/>
        <v>279683.30770846386</v>
      </c>
      <c r="O270" s="28">
        <f t="shared" si="80"/>
        <v>583881.16278092738</v>
      </c>
      <c r="P270" s="28">
        <f t="shared" si="81"/>
        <v>733251.85843310109</v>
      </c>
    </row>
    <row r="271" spans="1:16" x14ac:dyDescent="0.25">
      <c r="A271" t="s">
        <v>8</v>
      </c>
      <c r="B271" s="16">
        <f t="shared" si="82"/>
        <v>8945</v>
      </c>
      <c r="C271" s="28">
        <f t="shared" si="68"/>
        <v>63533.220751942521</v>
      </c>
      <c r="D271" s="28">
        <f t="shared" si="69"/>
        <v>171918.14828817412</v>
      </c>
      <c r="E271" s="28">
        <f t="shared" si="70"/>
        <v>204433.62654904358</v>
      </c>
      <c r="F271" s="28">
        <f t="shared" si="71"/>
        <v>155282.32220121764</v>
      </c>
      <c r="G271" s="28">
        <f t="shared" si="72"/>
        <v>143183.53959252202</v>
      </c>
      <c r="H271" s="28">
        <f t="shared" si="73"/>
        <v>166876.98886788427</v>
      </c>
      <c r="I271" s="28">
        <f t="shared" si="74"/>
        <v>80169.046838898998</v>
      </c>
      <c r="J271" s="28">
        <f t="shared" si="75"/>
        <v>165616.69901281182</v>
      </c>
      <c r="K271" s="28">
        <f t="shared" si="76"/>
        <v>83445.800462087398</v>
      </c>
      <c r="L271" s="28">
        <f t="shared" si="77"/>
        <v>224598.26423020294</v>
      </c>
      <c r="M271" s="28">
        <f t="shared" si="78"/>
        <v>68070.264230203378</v>
      </c>
      <c r="N271" s="28">
        <f t="shared" si="79"/>
        <v>75379.945389623652</v>
      </c>
      <c r="O271" s="28">
        <f t="shared" si="80"/>
        <v>103358.38017223227</v>
      </c>
      <c r="P271" s="28">
        <f t="shared" si="81"/>
        <v>215776.23524469574</v>
      </c>
    </row>
    <row r="272" spans="1:16" x14ac:dyDescent="0.25">
      <c r="A272" s="6" t="s">
        <v>9</v>
      </c>
      <c r="B272" s="16">
        <f t="shared" si="82"/>
        <v>8957</v>
      </c>
      <c r="C272" s="28">
        <f t="shared" si="68"/>
        <v>69726.612056290338</v>
      </c>
      <c r="D272" s="28">
        <f t="shared" si="69"/>
        <v>66557.916404116433</v>
      </c>
      <c r="E272" s="28">
        <f t="shared" si="70"/>
        <v>180102.84394034802</v>
      </c>
      <c r="F272" s="28">
        <f t="shared" si="71"/>
        <v>214166.3222012175</v>
      </c>
      <c r="G272" s="28">
        <f t="shared" si="72"/>
        <v>162675.01785339153</v>
      </c>
      <c r="H272" s="28">
        <f t="shared" si="73"/>
        <v>150000.23524469591</v>
      </c>
      <c r="I272" s="28">
        <f t="shared" si="74"/>
        <v>174821.68452005819</v>
      </c>
      <c r="J272" s="28">
        <f t="shared" si="75"/>
        <v>83985.742491072902</v>
      </c>
      <c r="K272" s="28">
        <f t="shared" si="76"/>
        <v>173501.39466498571</v>
      </c>
      <c r="L272" s="28">
        <f t="shared" si="77"/>
        <v>87418.496114261303</v>
      </c>
      <c r="M272" s="28">
        <f t="shared" si="78"/>
        <v>235290.95988237686</v>
      </c>
      <c r="N272" s="28">
        <f t="shared" si="79"/>
        <v>71310.959882377283</v>
      </c>
      <c r="O272" s="28">
        <f t="shared" si="80"/>
        <v>78968.641041797557</v>
      </c>
      <c r="P272" s="28">
        <f t="shared" si="81"/>
        <v>108279.07582440617</v>
      </c>
    </row>
    <row r="273" spans="1:16" x14ac:dyDescent="0.25">
      <c r="A273" t="s">
        <v>10</v>
      </c>
      <c r="B273" s="16">
        <f t="shared" si="82"/>
        <v>8592</v>
      </c>
      <c r="C273" s="28">
        <f t="shared" si="68"/>
        <v>10189.293215711123</v>
      </c>
      <c r="D273" s="28">
        <f t="shared" si="69"/>
        <v>-26654.547363999271</v>
      </c>
      <c r="E273" s="28">
        <f t="shared" si="70"/>
        <v>-25443.243016173175</v>
      </c>
      <c r="F273" s="28">
        <f t="shared" si="71"/>
        <v>-68848.315479941593</v>
      </c>
      <c r="G273" s="28">
        <f t="shared" si="72"/>
        <v>-81869.837219072113</v>
      </c>
      <c r="H273" s="28">
        <f t="shared" si="73"/>
        <v>-62186.141566898063</v>
      </c>
      <c r="I273" s="28">
        <f t="shared" si="74"/>
        <v>-57340.924175593682</v>
      </c>
      <c r="J273" s="28">
        <f t="shared" si="75"/>
        <v>-66829.474900231435</v>
      </c>
      <c r="K273" s="28">
        <f t="shared" si="76"/>
        <v>-32105.416929216699</v>
      </c>
      <c r="L273" s="28">
        <f t="shared" si="77"/>
        <v>-66324.764755303884</v>
      </c>
      <c r="M273" s="28">
        <f t="shared" si="78"/>
        <v>-33417.663306028306</v>
      </c>
      <c r="N273" s="28">
        <f t="shared" si="79"/>
        <v>-89945.199537912747</v>
      </c>
      <c r="O273" s="28">
        <f t="shared" si="80"/>
        <v>-27260.199537912318</v>
      </c>
      <c r="P273" s="28">
        <f t="shared" si="81"/>
        <v>-30187.518378492048</v>
      </c>
    </row>
    <row r="274" spans="1:16" x14ac:dyDescent="0.25">
      <c r="A274" t="s">
        <v>11</v>
      </c>
      <c r="B274" s="16">
        <f t="shared" si="82"/>
        <v>9490</v>
      </c>
      <c r="C274" s="28">
        <f t="shared" si="68"/>
        <v>635301.4091577389</v>
      </c>
      <c r="D274" s="28">
        <f t="shared" si="69"/>
        <v>-80456.648813274995</v>
      </c>
      <c r="E274" s="28">
        <f t="shared" si="70"/>
        <v>210469.51060701461</v>
      </c>
      <c r="F274" s="28">
        <f t="shared" si="71"/>
        <v>200904.81495484069</v>
      </c>
      <c r="G274" s="28">
        <f t="shared" si="72"/>
        <v>543639.74249107228</v>
      </c>
      <c r="H274" s="28">
        <f t="shared" si="73"/>
        <v>646460.22075194179</v>
      </c>
      <c r="I274" s="28">
        <f t="shared" si="74"/>
        <v>491033.91640411579</v>
      </c>
      <c r="J274" s="28">
        <f t="shared" si="75"/>
        <v>452775.13379542017</v>
      </c>
      <c r="K274" s="28">
        <f t="shared" si="76"/>
        <v>527698.58307078248</v>
      </c>
      <c r="L274" s="28">
        <f t="shared" si="77"/>
        <v>253510.64104179718</v>
      </c>
      <c r="M274" s="28">
        <f t="shared" si="78"/>
        <v>523713.29321570997</v>
      </c>
      <c r="N274" s="28">
        <f t="shared" si="79"/>
        <v>263872.39466498559</v>
      </c>
      <c r="O274" s="28">
        <f t="shared" si="80"/>
        <v>710224.85843310109</v>
      </c>
      <c r="P274" s="28">
        <f t="shared" si="81"/>
        <v>215251.85843310156</v>
      </c>
    </row>
    <row r="275" spans="1:16" x14ac:dyDescent="0.25">
      <c r="A275" t="s">
        <v>0</v>
      </c>
      <c r="B275" s="16">
        <f t="shared" si="82"/>
        <v>8914</v>
      </c>
      <c r="C275" s="28">
        <f t="shared" si="68"/>
        <v>48866.626549044013</v>
      </c>
      <c r="D275" s="28">
        <f t="shared" si="69"/>
        <v>176196.01785339144</v>
      </c>
      <c r="E275" s="28">
        <f t="shared" si="70"/>
        <v>-22314.04011762243</v>
      </c>
      <c r="F275" s="28">
        <f t="shared" si="71"/>
        <v>58372.119302667175</v>
      </c>
      <c r="G275" s="28">
        <f t="shared" si="72"/>
        <v>55719.423650493271</v>
      </c>
      <c r="H275" s="28">
        <f t="shared" si="73"/>
        <v>150774.35118672485</v>
      </c>
      <c r="I275" s="28">
        <f t="shared" si="74"/>
        <v>179290.82944759433</v>
      </c>
      <c r="J275" s="28">
        <f t="shared" si="75"/>
        <v>136184.52509976839</v>
      </c>
      <c r="K275" s="28">
        <f t="shared" si="76"/>
        <v>125573.74249107276</v>
      </c>
      <c r="L275" s="28">
        <f t="shared" si="77"/>
        <v>146353.19176643502</v>
      </c>
      <c r="M275" s="28">
        <f t="shared" si="78"/>
        <v>70309.249737449747</v>
      </c>
      <c r="N275" s="28">
        <f t="shared" si="79"/>
        <v>145247.90191136257</v>
      </c>
      <c r="O275" s="28">
        <f t="shared" si="80"/>
        <v>73183.003360638148</v>
      </c>
      <c r="P275" s="28">
        <f t="shared" si="81"/>
        <v>196975.46712875369</v>
      </c>
    </row>
    <row r="276" spans="1:16" x14ac:dyDescent="0.25">
      <c r="A276" t="s">
        <v>1</v>
      </c>
      <c r="B276" s="16">
        <f t="shared" si="82"/>
        <v>9385</v>
      </c>
      <c r="C276" s="28">
        <f t="shared" si="68"/>
        <v>478944.23524469556</v>
      </c>
      <c r="D276" s="28">
        <f t="shared" si="69"/>
        <v>152984.93089686977</v>
      </c>
      <c r="E276" s="28">
        <f t="shared" si="70"/>
        <v>551610.32220121718</v>
      </c>
      <c r="F276" s="28">
        <f t="shared" si="71"/>
        <v>-69857.735769796665</v>
      </c>
      <c r="G276" s="28">
        <f t="shared" si="72"/>
        <v>182743.42365049294</v>
      </c>
      <c r="H276" s="28">
        <f t="shared" si="73"/>
        <v>174438.72799831902</v>
      </c>
      <c r="I276" s="28">
        <f t="shared" si="74"/>
        <v>472023.65553455061</v>
      </c>
      <c r="J276" s="28">
        <f t="shared" si="75"/>
        <v>561299.13379542006</v>
      </c>
      <c r="K276" s="28">
        <f t="shared" si="76"/>
        <v>426347.82944759412</v>
      </c>
      <c r="L276" s="28">
        <f t="shared" si="77"/>
        <v>393129.0468388985</v>
      </c>
      <c r="M276" s="28">
        <f t="shared" si="78"/>
        <v>458182.49611426081</v>
      </c>
      <c r="N276" s="28">
        <f t="shared" si="79"/>
        <v>220114.55408527551</v>
      </c>
      <c r="O276" s="28">
        <f t="shared" si="80"/>
        <v>454722.2062591883</v>
      </c>
      <c r="P276" s="28">
        <f t="shared" si="81"/>
        <v>229111.30770846389</v>
      </c>
    </row>
    <row r="277" spans="1:16" x14ac:dyDescent="0.25">
      <c r="A277" t="s">
        <v>2</v>
      </c>
      <c r="B277" s="16">
        <f t="shared" si="82"/>
        <v>8967</v>
      </c>
      <c r="C277" s="28">
        <f t="shared" si="68"/>
        <v>75107.771476580179</v>
      </c>
      <c r="D277" s="28">
        <f t="shared" si="69"/>
        <v>189664.00336063787</v>
      </c>
      <c r="E277" s="28">
        <f t="shared" si="70"/>
        <v>60582.699012812096</v>
      </c>
      <c r="F277" s="28">
        <f t="shared" si="71"/>
        <v>218440.09031715951</v>
      </c>
      <c r="G277" s="28">
        <f t="shared" si="72"/>
        <v>-27663.96765385435</v>
      </c>
      <c r="H277" s="28">
        <f t="shared" si="73"/>
        <v>72367.191766435251</v>
      </c>
      <c r="I277" s="28">
        <f t="shared" si="74"/>
        <v>69078.496114261347</v>
      </c>
      <c r="J277" s="28">
        <f t="shared" si="75"/>
        <v>186923.42365049294</v>
      </c>
      <c r="K277" s="28">
        <f t="shared" si="76"/>
        <v>222276.90191136242</v>
      </c>
      <c r="L277" s="28">
        <f t="shared" si="77"/>
        <v>168835.59756353646</v>
      </c>
      <c r="M277" s="28">
        <f t="shared" si="78"/>
        <v>155680.81495484084</v>
      </c>
      <c r="N277" s="28">
        <f t="shared" si="79"/>
        <v>181442.26423020309</v>
      </c>
      <c r="O277" s="28">
        <f t="shared" si="80"/>
        <v>87166.32220121783</v>
      </c>
      <c r="P277" s="28">
        <f t="shared" si="81"/>
        <v>180071.97437513064</v>
      </c>
    </row>
    <row r="278" spans="1:16" x14ac:dyDescent="0.25">
      <c r="A278" t="s">
        <v>3</v>
      </c>
      <c r="B278" s="16">
        <f t="shared" si="82"/>
        <v>9356</v>
      </c>
      <c r="C278" s="28">
        <f t="shared" si="68"/>
        <v>439645.87292585499</v>
      </c>
      <c r="D278" s="28">
        <f t="shared" si="69"/>
        <v>181716.32220121758</v>
      </c>
      <c r="E278" s="28">
        <f t="shared" si="70"/>
        <v>458874.55408527527</v>
      </c>
      <c r="F278" s="28">
        <f t="shared" si="71"/>
        <v>146574.24973744951</v>
      </c>
      <c r="G278" s="28">
        <f t="shared" si="72"/>
        <v>528495.64104179689</v>
      </c>
      <c r="H278" s="28">
        <f t="shared" si="73"/>
        <v>-66930.416929216939</v>
      </c>
      <c r="I278" s="28">
        <f t="shared" si="74"/>
        <v>175085.74249107265</v>
      </c>
      <c r="J278" s="28">
        <f t="shared" si="75"/>
        <v>167129.04683889876</v>
      </c>
      <c r="K278" s="28">
        <f t="shared" si="76"/>
        <v>452243.97437513038</v>
      </c>
      <c r="L278" s="28">
        <f t="shared" si="77"/>
        <v>537778.45263599989</v>
      </c>
      <c r="M278" s="28">
        <f t="shared" si="78"/>
        <v>408482.14828817389</v>
      </c>
      <c r="N278" s="28">
        <f t="shared" si="79"/>
        <v>376655.36567947827</v>
      </c>
      <c r="O278" s="28">
        <f t="shared" si="80"/>
        <v>438982.81495484052</v>
      </c>
      <c r="P278" s="28">
        <f t="shared" si="81"/>
        <v>210890.87292585525</v>
      </c>
    </row>
    <row r="279" spans="1:16" x14ac:dyDescent="0.25">
      <c r="A279" t="s">
        <v>4</v>
      </c>
      <c r="B279" s="16">
        <f>F21</f>
        <v>9450</v>
      </c>
      <c r="C279" s="28">
        <f t="shared" si="68"/>
        <v>573136.77147657948</v>
      </c>
      <c r="D279" s="28">
        <f t="shared" si="69"/>
        <v>501973.32220121723</v>
      </c>
      <c r="E279" s="28">
        <f t="shared" si="70"/>
        <v>207477.77147657983</v>
      </c>
      <c r="F279" s="28">
        <f t="shared" si="71"/>
        <v>523928.00336063752</v>
      </c>
      <c r="G279" s="28">
        <f t="shared" si="72"/>
        <v>167353.69901281176</v>
      </c>
      <c r="H279" s="28">
        <f t="shared" si="73"/>
        <v>603419.09031715919</v>
      </c>
      <c r="I279" s="28">
        <f t="shared" si="74"/>
        <v>-76418.967653854677</v>
      </c>
      <c r="J279" s="28">
        <f t="shared" si="75"/>
        <v>199907.19176643493</v>
      </c>
      <c r="K279" s="28">
        <f t="shared" si="76"/>
        <v>190822.49611426101</v>
      </c>
      <c r="L279" s="28">
        <f t="shared" si="77"/>
        <v>516357.42365049262</v>
      </c>
      <c r="M279" s="28">
        <f t="shared" si="78"/>
        <v>614017.90191136207</v>
      </c>
      <c r="N279" s="28">
        <f t="shared" si="79"/>
        <v>466391.59756353614</v>
      </c>
      <c r="O279" s="28">
        <f t="shared" si="80"/>
        <v>430052.81495484052</v>
      </c>
      <c r="P279" s="28">
        <f t="shared" si="81"/>
        <v>501216.26423020277</v>
      </c>
    </row>
    <row r="280" spans="1:16" x14ac:dyDescent="0.25">
      <c r="A280" t="s">
        <v>5</v>
      </c>
      <c r="B280" s="16">
        <f>G21</f>
        <v>9066</v>
      </c>
      <c r="C280" s="28">
        <f t="shared" si="68"/>
        <v>139172.2497374496</v>
      </c>
      <c r="D280" s="28">
        <f t="shared" si="69"/>
        <v>282426.51060701458</v>
      </c>
      <c r="E280" s="28">
        <f t="shared" si="70"/>
        <v>247359.06133165231</v>
      </c>
      <c r="F280" s="28">
        <f t="shared" si="71"/>
        <v>102239.51060701489</v>
      </c>
      <c r="G280" s="28">
        <f t="shared" si="72"/>
        <v>258177.74249107257</v>
      </c>
      <c r="H280" s="28">
        <f t="shared" si="73"/>
        <v>82467.438143246807</v>
      </c>
      <c r="I280" s="28">
        <f t="shared" si="74"/>
        <v>297348.82944759424</v>
      </c>
      <c r="J280" s="28">
        <f t="shared" si="75"/>
        <v>-37657.228523419639</v>
      </c>
      <c r="K280" s="28">
        <f t="shared" si="76"/>
        <v>98508.930896869962</v>
      </c>
      <c r="L280" s="28">
        <f t="shared" si="77"/>
        <v>94032.235244696058</v>
      </c>
      <c r="M280" s="28">
        <f t="shared" si="78"/>
        <v>254447.16278092764</v>
      </c>
      <c r="N280" s="28">
        <f t="shared" si="79"/>
        <v>302571.64104179712</v>
      </c>
      <c r="O280" s="28">
        <f t="shared" si="80"/>
        <v>229825.33669397119</v>
      </c>
      <c r="P280" s="28">
        <f t="shared" si="81"/>
        <v>211918.55408527557</v>
      </c>
    </row>
    <row r="281" spans="1:16" x14ac:dyDescent="0.25">
      <c r="A281" t="s">
        <v>6</v>
      </c>
      <c r="B281" s="16">
        <f>H21</f>
        <v>9467</v>
      </c>
      <c r="C281" s="28">
        <f t="shared" si="68"/>
        <v>599165.74249107228</v>
      </c>
      <c r="D281" s="28">
        <f t="shared" si="69"/>
        <v>288768.49611426092</v>
      </c>
      <c r="E281" s="28">
        <f t="shared" si="70"/>
        <v>586006.75698382582</v>
      </c>
      <c r="F281" s="28">
        <f t="shared" si="71"/>
        <v>513245.30770846363</v>
      </c>
      <c r="G281" s="28">
        <f t="shared" si="72"/>
        <v>212136.7569838262</v>
      </c>
      <c r="H281" s="28">
        <f t="shared" si="73"/>
        <v>535692.98886788392</v>
      </c>
      <c r="I281" s="28">
        <f t="shared" si="74"/>
        <v>171111.68452005813</v>
      </c>
      <c r="J281" s="28">
        <f t="shared" si="75"/>
        <v>616969.07582440553</v>
      </c>
      <c r="K281" s="28">
        <f t="shared" si="76"/>
        <v>-78134.982146608323</v>
      </c>
      <c r="L281" s="28">
        <f t="shared" si="77"/>
        <v>204396.1772736813</v>
      </c>
      <c r="M281" s="28">
        <f t="shared" si="78"/>
        <v>195107.48162150738</v>
      </c>
      <c r="N281" s="28">
        <f t="shared" si="79"/>
        <v>527952.40915773902</v>
      </c>
      <c r="O281" s="28">
        <f t="shared" si="80"/>
        <v>627805.88741860841</v>
      </c>
      <c r="P281" s="28">
        <f t="shared" si="81"/>
        <v>476864.58307078248</v>
      </c>
    </row>
    <row r="282" spans="1:16" x14ac:dyDescent="0.25">
      <c r="A282" t="s">
        <v>7</v>
      </c>
      <c r="B282" s="16">
        <f>I21</f>
        <v>9130</v>
      </c>
      <c r="C282" s="28">
        <f t="shared" ref="C282:C283" si="83">($B282-$B$210)*($B282-$B$210)</f>
        <v>191019.67002730459</v>
      </c>
      <c r="D282" s="28">
        <f t="shared" ref="D282:D283" si="84">($B282-$B$210)*($B281-$B$210)</f>
        <v>338308.20625918842</v>
      </c>
      <c r="E282" s="28">
        <f t="shared" ref="E282:E283" si="85">($B282-$B$210)*($B280-$B$210)</f>
        <v>163047.95988237709</v>
      </c>
      <c r="F282" s="28">
        <f t="shared" si="71"/>
        <v>330878.22075194208</v>
      </c>
      <c r="G282" s="28">
        <f t="shared" si="72"/>
        <v>289794.77147657977</v>
      </c>
      <c r="H282" s="28">
        <f t="shared" si="73"/>
        <v>119779.22075194238</v>
      </c>
      <c r="I282" s="28">
        <f t="shared" si="74"/>
        <v>302469.45263600006</v>
      </c>
      <c r="J282" s="28">
        <f t="shared" si="75"/>
        <v>96615.1482881743</v>
      </c>
      <c r="K282" s="28">
        <f t="shared" si="76"/>
        <v>348360.53959252173</v>
      </c>
      <c r="L282" s="28">
        <f t="shared" si="77"/>
        <v>-44117.518378492146</v>
      </c>
      <c r="M282" s="28">
        <f t="shared" si="78"/>
        <v>115408.64104179745</v>
      </c>
      <c r="N282" s="28">
        <f t="shared" si="79"/>
        <v>110163.94538962355</v>
      </c>
      <c r="O282" s="28">
        <f t="shared" si="80"/>
        <v>298098.87292585516</v>
      </c>
      <c r="P282" s="28">
        <f t="shared" si="81"/>
        <v>354479.35118672461</v>
      </c>
    </row>
    <row r="283" spans="1:16" x14ac:dyDescent="0.25">
      <c r="A283" t="s">
        <v>8</v>
      </c>
      <c r="B283" s="16">
        <f>J21</f>
        <v>8895</v>
      </c>
      <c r="C283" s="28">
        <f t="shared" si="83"/>
        <v>40827.423650493314</v>
      </c>
      <c r="D283" s="28">
        <f t="shared" si="84"/>
        <v>88311.046838898954</v>
      </c>
      <c r="E283" s="28">
        <f t="shared" si="85"/>
        <v>156404.58307078277</v>
      </c>
      <c r="F283" s="28">
        <f t="shared" ref="F283" si="86">($B283-$B$210)*($B280-$B$210)</f>
        <v>75379.336693971462</v>
      </c>
      <c r="G283" s="28">
        <f t="shared" si="72"/>
        <v>152969.5975635364</v>
      </c>
      <c r="H283" s="28">
        <f t="shared" si="73"/>
        <v>133976.14828817415</v>
      </c>
      <c r="I283" s="28">
        <f t="shared" si="74"/>
        <v>55375.597563536743</v>
      </c>
      <c r="J283" s="28">
        <f t="shared" si="75"/>
        <v>139835.82944759444</v>
      </c>
      <c r="K283" s="28">
        <f t="shared" si="76"/>
        <v>44666.525099768667</v>
      </c>
      <c r="L283" s="28">
        <f t="shared" si="77"/>
        <v>161051.91640411608</v>
      </c>
      <c r="M283" s="28">
        <f t="shared" si="78"/>
        <v>-20396.141566897779</v>
      </c>
      <c r="N283" s="28">
        <f t="shared" si="79"/>
        <v>53355.017853391822</v>
      </c>
      <c r="O283" s="28">
        <f t="shared" si="80"/>
        <v>50930.322201217918</v>
      </c>
      <c r="P283" s="28">
        <f t="shared" si="81"/>
        <v>137815.24973744951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Roman,Normale"&amp;12&amp;A</oddHeader>
    <oddFooter>&amp;C&amp;"Times New Roman,Normale"&amp;12Pagina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3"/>
  <sheetViews>
    <sheetView zoomScale="102" zoomScaleNormal="102" workbookViewId="0">
      <selection activeCell="C210" sqref="C210"/>
    </sheetView>
  </sheetViews>
  <sheetFormatPr defaultRowHeight="13.2" x14ac:dyDescent="0.25"/>
  <cols>
    <col min="1" max="1025" width="11.5546875"/>
  </cols>
  <sheetData>
    <row r="1" spans="1:20" x14ac:dyDescent="0.25">
      <c r="A1" s="13" t="s">
        <v>42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P1" s="5" t="s">
        <v>13</v>
      </c>
      <c r="Q1" s="6" t="s">
        <v>14</v>
      </c>
      <c r="T1" t="s">
        <v>15</v>
      </c>
    </row>
    <row r="2" spans="1:20" x14ac:dyDescent="0.25">
      <c r="A2" s="14" t="s">
        <v>19</v>
      </c>
      <c r="B2" s="16">
        <v>747</v>
      </c>
      <c r="C2" s="16">
        <v>805</v>
      </c>
      <c r="D2" s="16">
        <v>783</v>
      </c>
      <c r="E2" s="16">
        <v>829</v>
      </c>
      <c r="F2" s="16">
        <v>840</v>
      </c>
      <c r="G2" s="16">
        <v>820</v>
      </c>
      <c r="H2" s="16">
        <v>872</v>
      </c>
      <c r="I2" s="16">
        <v>825</v>
      </c>
      <c r="J2" s="16">
        <v>722</v>
      </c>
      <c r="K2" s="16">
        <v>744</v>
      </c>
      <c r="L2" s="35">
        <v>707</v>
      </c>
      <c r="M2" s="16">
        <v>779</v>
      </c>
      <c r="N2" s="17">
        <v>9473</v>
      </c>
      <c r="O2" s="16">
        <f>MAX(B2:M2)</f>
        <v>872</v>
      </c>
      <c r="P2" s="18">
        <f t="shared" ref="P2:P7" si="0">SUM(B2:M2)</f>
        <v>9473</v>
      </c>
      <c r="Q2" s="19">
        <f>SUM(K2:M2)+SUM(B3:J3)</f>
        <v>9494</v>
      </c>
      <c r="R2" s="8">
        <v>2013</v>
      </c>
    </row>
    <row r="3" spans="1:20" x14ac:dyDescent="0.25">
      <c r="A3" s="14" t="s">
        <v>20</v>
      </c>
      <c r="B3" s="16">
        <v>786</v>
      </c>
      <c r="C3" s="16">
        <v>827</v>
      </c>
      <c r="D3" s="16">
        <v>793</v>
      </c>
      <c r="E3" s="16">
        <v>819</v>
      </c>
      <c r="F3" s="16">
        <v>834</v>
      </c>
      <c r="G3" s="16">
        <v>817</v>
      </c>
      <c r="H3" s="16">
        <v>846</v>
      </c>
      <c r="I3" s="16">
        <v>819</v>
      </c>
      <c r="J3" s="35">
        <v>723</v>
      </c>
      <c r="K3" s="16">
        <v>781</v>
      </c>
      <c r="L3" s="16">
        <v>801</v>
      </c>
      <c r="M3" s="36">
        <v>859</v>
      </c>
      <c r="N3" s="17">
        <v>9705</v>
      </c>
      <c r="O3" s="16">
        <f t="shared" ref="O3:O7" si="1">MAX(B3:M3)</f>
        <v>859</v>
      </c>
      <c r="P3" s="18">
        <f t="shared" si="0"/>
        <v>9705</v>
      </c>
      <c r="Q3" s="19">
        <f>SUM(K3:M3)+SUM(B4:J4)</f>
        <v>10485</v>
      </c>
      <c r="R3" s="8">
        <v>2014</v>
      </c>
    </row>
    <row r="4" spans="1:20" x14ac:dyDescent="0.25">
      <c r="A4" s="14" t="s">
        <v>21</v>
      </c>
      <c r="B4" s="16">
        <v>876</v>
      </c>
      <c r="C4" s="16">
        <v>904</v>
      </c>
      <c r="D4" s="16">
        <v>911</v>
      </c>
      <c r="E4" s="36">
        <v>980</v>
      </c>
      <c r="F4" s="16">
        <v>951</v>
      </c>
      <c r="G4" s="16">
        <v>911</v>
      </c>
      <c r="H4" s="16">
        <v>901</v>
      </c>
      <c r="I4" s="16">
        <v>864</v>
      </c>
      <c r="J4" s="35">
        <v>746</v>
      </c>
      <c r="K4" s="16">
        <v>782</v>
      </c>
      <c r="L4" s="16">
        <v>830</v>
      </c>
      <c r="M4" s="16">
        <v>935</v>
      </c>
      <c r="N4" s="17">
        <v>10591</v>
      </c>
      <c r="O4" s="16">
        <f t="shared" si="1"/>
        <v>980</v>
      </c>
      <c r="P4" s="18">
        <f t="shared" si="0"/>
        <v>10591</v>
      </c>
      <c r="Q4" s="19">
        <f>SUM(K4:M4)+SUM(B5:J5)</f>
        <v>10640</v>
      </c>
      <c r="R4" s="8">
        <v>2015</v>
      </c>
    </row>
    <row r="5" spans="1:20" x14ac:dyDescent="0.25">
      <c r="A5" s="14" t="s">
        <v>22</v>
      </c>
      <c r="B5" s="16">
        <v>891</v>
      </c>
      <c r="C5" s="36">
        <v>955</v>
      </c>
      <c r="D5" s="16">
        <v>891</v>
      </c>
      <c r="E5" s="16">
        <v>915</v>
      </c>
      <c r="F5" s="16">
        <v>914</v>
      </c>
      <c r="G5" s="16">
        <v>883</v>
      </c>
      <c r="H5" s="16">
        <v>927</v>
      </c>
      <c r="I5" s="16">
        <v>934</v>
      </c>
      <c r="J5" s="35">
        <v>783</v>
      </c>
      <c r="K5" s="16">
        <v>832</v>
      </c>
      <c r="L5" s="16">
        <v>865</v>
      </c>
      <c r="M5" s="16">
        <v>890</v>
      </c>
      <c r="N5" s="17">
        <v>10680</v>
      </c>
      <c r="O5" s="16">
        <f t="shared" si="1"/>
        <v>955</v>
      </c>
      <c r="P5" s="18">
        <f t="shared" si="0"/>
        <v>10680</v>
      </c>
      <c r="Q5" s="19">
        <f>SUM(K5:M5)+SUM(B6:J6)</f>
        <v>10616</v>
      </c>
      <c r="R5" s="8">
        <v>2016</v>
      </c>
    </row>
    <row r="6" spans="1:20" x14ac:dyDescent="0.25">
      <c r="A6" s="14" t="s">
        <v>23</v>
      </c>
      <c r="B6" s="16">
        <v>872</v>
      </c>
      <c r="C6" s="16">
        <v>897</v>
      </c>
      <c r="D6" s="16">
        <v>860</v>
      </c>
      <c r="E6" s="16">
        <v>921</v>
      </c>
      <c r="F6" s="36">
        <v>948</v>
      </c>
      <c r="G6" s="16">
        <v>916</v>
      </c>
      <c r="H6" s="16">
        <v>937</v>
      </c>
      <c r="I6" s="16">
        <v>908</v>
      </c>
      <c r="J6" s="35">
        <v>770</v>
      </c>
      <c r="K6" s="16">
        <v>810</v>
      </c>
      <c r="L6" s="16">
        <v>804</v>
      </c>
      <c r="M6" s="16">
        <v>885</v>
      </c>
      <c r="N6" s="17">
        <v>10528</v>
      </c>
      <c r="O6" s="16">
        <f t="shared" si="1"/>
        <v>948</v>
      </c>
      <c r="P6" s="18">
        <f t="shared" si="0"/>
        <v>10528</v>
      </c>
      <c r="Q6" s="19">
        <f>SUM(K6:M6)+SUM(B7:J7)</f>
        <v>10297</v>
      </c>
      <c r="R6" s="8">
        <v>2017</v>
      </c>
    </row>
    <row r="7" spans="1:20" x14ac:dyDescent="0.25">
      <c r="A7" s="14" t="s">
        <v>24</v>
      </c>
      <c r="B7" s="35">
        <v>829</v>
      </c>
      <c r="C7" s="16">
        <v>893</v>
      </c>
      <c r="D7" s="16">
        <v>864</v>
      </c>
      <c r="E7" s="36">
        <v>910</v>
      </c>
      <c r="F7" s="33">
        <v>899</v>
      </c>
      <c r="G7" s="33">
        <v>870</v>
      </c>
      <c r="H7" s="39">
        <v>897</v>
      </c>
      <c r="I7" s="39">
        <v>866</v>
      </c>
      <c r="J7" s="39">
        <v>770</v>
      </c>
      <c r="K7" s="16"/>
      <c r="L7" s="16"/>
      <c r="M7" s="16"/>
      <c r="N7" s="17">
        <v>3496</v>
      </c>
      <c r="O7" s="16">
        <f t="shared" si="1"/>
        <v>910</v>
      </c>
      <c r="P7" s="18">
        <f t="shared" si="0"/>
        <v>7798</v>
      </c>
      <c r="Q7" s="19"/>
      <c r="R7" s="8"/>
    </row>
    <row r="8" spans="1:20" x14ac:dyDescent="0.25">
      <c r="A8" s="14" t="s">
        <v>42</v>
      </c>
      <c r="B8" s="20" t="s">
        <v>0</v>
      </c>
      <c r="C8" s="20" t="s">
        <v>1</v>
      </c>
      <c r="D8" s="20" t="s">
        <v>2</v>
      </c>
      <c r="E8" s="20" t="s">
        <v>3</v>
      </c>
      <c r="F8" s="20" t="s">
        <v>4</v>
      </c>
      <c r="G8" s="20" t="s">
        <v>5</v>
      </c>
      <c r="H8" s="20" t="s">
        <v>6</v>
      </c>
      <c r="I8" s="20" t="s">
        <v>7</v>
      </c>
      <c r="J8" s="20" t="s">
        <v>8</v>
      </c>
      <c r="K8" s="20" t="s">
        <v>9</v>
      </c>
      <c r="L8" s="20" t="s">
        <v>10</v>
      </c>
      <c r="M8" s="20" t="s">
        <v>11</v>
      </c>
      <c r="N8" s="21" t="s">
        <v>12</v>
      </c>
      <c r="O8" s="16"/>
      <c r="P8" s="18"/>
      <c r="Q8" s="19"/>
      <c r="R8" s="8"/>
    </row>
    <row r="9" spans="1:20" x14ac:dyDescent="0.25">
      <c r="A9" s="14" t="s">
        <v>19</v>
      </c>
      <c r="B9" s="16">
        <v>783</v>
      </c>
      <c r="C9" s="16">
        <v>802</v>
      </c>
      <c r="D9" s="16">
        <v>827</v>
      </c>
      <c r="E9" s="16">
        <v>831</v>
      </c>
      <c r="F9" s="16">
        <v>863</v>
      </c>
      <c r="G9" s="16">
        <v>817</v>
      </c>
      <c r="H9" s="36">
        <v>867</v>
      </c>
      <c r="I9" s="16">
        <v>820</v>
      </c>
      <c r="J9" s="16">
        <v>716</v>
      </c>
      <c r="K9" s="16">
        <v>740</v>
      </c>
      <c r="L9" s="35">
        <v>703</v>
      </c>
      <c r="M9" s="16">
        <v>779</v>
      </c>
      <c r="N9" s="17">
        <v>9548</v>
      </c>
      <c r="O9" s="16">
        <f t="shared" ref="O9:O14" si="2">MAX(B9:M9)</f>
        <v>867</v>
      </c>
      <c r="P9" s="22">
        <f t="shared" ref="P9:P14" si="3">SUM(B9:M9)</f>
        <v>9548</v>
      </c>
      <c r="Q9" s="19">
        <f>SUM(K9:M9)+SUM(B10:J10)</f>
        <v>9482</v>
      </c>
      <c r="R9" s="8">
        <v>2013</v>
      </c>
    </row>
    <row r="10" spans="1:20" x14ac:dyDescent="0.25">
      <c r="A10" s="14" t="s">
        <v>20</v>
      </c>
      <c r="B10" s="16">
        <v>788</v>
      </c>
      <c r="C10" s="16">
        <v>826</v>
      </c>
      <c r="D10" s="16">
        <v>791</v>
      </c>
      <c r="E10" s="16">
        <v>814</v>
      </c>
      <c r="F10" s="16">
        <v>835</v>
      </c>
      <c r="G10" s="16">
        <v>815</v>
      </c>
      <c r="H10" s="16">
        <v>848</v>
      </c>
      <c r="I10" s="16">
        <v>819</v>
      </c>
      <c r="J10" s="35">
        <v>724</v>
      </c>
      <c r="K10" s="16">
        <v>786</v>
      </c>
      <c r="L10" s="16">
        <v>799</v>
      </c>
      <c r="M10" s="36">
        <v>858</v>
      </c>
      <c r="N10" s="17">
        <v>9703</v>
      </c>
      <c r="O10" s="16">
        <f t="shared" si="2"/>
        <v>858</v>
      </c>
      <c r="P10" s="18">
        <f t="shared" si="3"/>
        <v>9703</v>
      </c>
      <c r="Q10" s="19">
        <f>SUM(K10:M10)+SUM(B11:J11)</f>
        <v>10467</v>
      </c>
      <c r="R10" s="8">
        <v>2014</v>
      </c>
    </row>
    <row r="11" spans="1:20" x14ac:dyDescent="0.25">
      <c r="A11" s="14" t="s">
        <v>21</v>
      </c>
      <c r="B11" s="16">
        <v>874</v>
      </c>
      <c r="C11" s="16">
        <v>902</v>
      </c>
      <c r="D11" s="16">
        <v>910</v>
      </c>
      <c r="E11" s="36">
        <v>968</v>
      </c>
      <c r="F11" s="16">
        <v>949</v>
      </c>
      <c r="G11" s="16">
        <v>911</v>
      </c>
      <c r="H11" s="16">
        <v>903</v>
      </c>
      <c r="I11" s="16">
        <v>860</v>
      </c>
      <c r="J11" s="35">
        <v>747</v>
      </c>
      <c r="K11" s="16">
        <v>793</v>
      </c>
      <c r="L11" s="16">
        <v>825</v>
      </c>
      <c r="M11" s="16">
        <v>931</v>
      </c>
      <c r="N11" s="17">
        <v>10573</v>
      </c>
      <c r="O11" s="16">
        <f t="shared" si="2"/>
        <v>968</v>
      </c>
      <c r="P11" s="18">
        <f t="shared" si="3"/>
        <v>10573</v>
      </c>
      <c r="Q11" s="19">
        <f>SUM(K11:M11)+SUM(B12:J12)</f>
        <v>10657</v>
      </c>
      <c r="R11" s="8">
        <v>2015</v>
      </c>
    </row>
    <row r="12" spans="1:20" x14ac:dyDescent="0.25">
      <c r="A12" s="14" t="s">
        <v>22</v>
      </c>
      <c r="B12" s="16">
        <v>894</v>
      </c>
      <c r="C12" s="16">
        <v>961</v>
      </c>
      <c r="D12" s="16">
        <v>891</v>
      </c>
      <c r="E12" s="16">
        <v>915</v>
      </c>
      <c r="F12" s="16">
        <v>917</v>
      </c>
      <c r="G12" s="16">
        <v>886</v>
      </c>
      <c r="H12" s="16">
        <v>926</v>
      </c>
      <c r="I12" s="16">
        <v>933</v>
      </c>
      <c r="J12" s="35">
        <v>785</v>
      </c>
      <c r="K12" s="16">
        <v>834</v>
      </c>
      <c r="L12" s="16">
        <v>870</v>
      </c>
      <c r="M12" s="16">
        <v>890</v>
      </c>
      <c r="N12" s="17">
        <v>10702</v>
      </c>
      <c r="O12" s="16">
        <f t="shared" si="2"/>
        <v>961</v>
      </c>
      <c r="P12" s="18">
        <f t="shared" si="3"/>
        <v>10702</v>
      </c>
      <c r="Q12" s="19">
        <f>SUM(K12:M12)+SUM(B13:J13)</f>
        <v>10625</v>
      </c>
      <c r="R12" s="8">
        <v>2016</v>
      </c>
    </row>
    <row r="13" spans="1:20" x14ac:dyDescent="0.25">
      <c r="A13" s="14" t="s">
        <v>23</v>
      </c>
      <c r="B13" s="16">
        <v>867</v>
      </c>
      <c r="C13" s="16">
        <v>897</v>
      </c>
      <c r="D13" s="16">
        <v>861</v>
      </c>
      <c r="E13" s="16">
        <v>918</v>
      </c>
      <c r="F13" s="16">
        <v>937</v>
      </c>
      <c r="G13" s="16">
        <v>915</v>
      </c>
      <c r="H13" s="16">
        <v>938</v>
      </c>
      <c r="I13" s="16">
        <v>919</v>
      </c>
      <c r="J13" s="35">
        <v>779</v>
      </c>
      <c r="K13" s="16">
        <v>818</v>
      </c>
      <c r="L13" s="16">
        <v>804</v>
      </c>
      <c r="M13" s="16">
        <v>888</v>
      </c>
      <c r="N13" s="17">
        <v>10541</v>
      </c>
      <c r="O13" s="16">
        <f t="shared" si="2"/>
        <v>938</v>
      </c>
      <c r="P13" s="18">
        <f t="shared" si="3"/>
        <v>10541</v>
      </c>
      <c r="Q13" s="19">
        <f>SUM(K13:M13)+SUM(B14:J14)</f>
        <v>10318</v>
      </c>
      <c r="R13" s="8">
        <v>2017</v>
      </c>
    </row>
    <row r="14" spans="1:20" x14ac:dyDescent="0.25">
      <c r="A14" s="14" t="s">
        <v>24</v>
      </c>
      <c r="B14" s="35">
        <v>829</v>
      </c>
      <c r="C14" s="16">
        <v>893</v>
      </c>
      <c r="D14" s="16">
        <v>867</v>
      </c>
      <c r="E14" s="16">
        <v>910</v>
      </c>
      <c r="F14" s="33">
        <v>904</v>
      </c>
      <c r="G14" s="33">
        <v>869</v>
      </c>
      <c r="H14" s="39">
        <v>898</v>
      </c>
      <c r="I14" s="39">
        <v>866</v>
      </c>
      <c r="J14" s="39">
        <v>772</v>
      </c>
      <c r="K14" s="16"/>
      <c r="L14" s="16"/>
      <c r="M14" s="16"/>
      <c r="N14" s="17">
        <v>3499</v>
      </c>
      <c r="O14" s="16">
        <f t="shared" si="2"/>
        <v>910</v>
      </c>
      <c r="P14" s="18">
        <f t="shared" si="3"/>
        <v>7808</v>
      </c>
      <c r="Q14" s="19"/>
      <c r="R14" s="8"/>
    </row>
    <row r="15" spans="1:20" x14ac:dyDescent="0.25">
      <c r="A15" s="14" t="s">
        <v>42</v>
      </c>
      <c r="B15" s="20" t="s">
        <v>0</v>
      </c>
      <c r="C15" s="20" t="s">
        <v>1</v>
      </c>
      <c r="D15" s="20" t="s">
        <v>2</v>
      </c>
      <c r="E15" s="20" t="s">
        <v>3</v>
      </c>
      <c r="F15" s="20" t="s">
        <v>4</v>
      </c>
      <c r="G15" s="20" t="s">
        <v>5</v>
      </c>
      <c r="H15" s="20" t="s">
        <v>6</v>
      </c>
      <c r="I15" s="20" t="s">
        <v>7</v>
      </c>
      <c r="J15" s="20" t="s">
        <v>8</v>
      </c>
      <c r="K15" s="20" t="s">
        <v>9</v>
      </c>
      <c r="L15" s="20" t="s">
        <v>10</v>
      </c>
      <c r="M15" s="20" t="s">
        <v>11</v>
      </c>
      <c r="N15" s="21" t="s">
        <v>12</v>
      </c>
      <c r="O15" s="16"/>
      <c r="P15" s="18"/>
      <c r="Q15" s="19"/>
      <c r="R15" s="8"/>
    </row>
    <row r="16" spans="1:20" x14ac:dyDescent="0.25">
      <c r="A16" s="14" t="s">
        <v>19</v>
      </c>
      <c r="B16" s="16">
        <v>1530</v>
      </c>
      <c r="C16" s="16">
        <v>1607</v>
      </c>
      <c r="D16" s="16">
        <v>1610</v>
      </c>
      <c r="E16" s="16">
        <v>1660</v>
      </c>
      <c r="F16" s="16">
        <v>1703</v>
      </c>
      <c r="G16" s="16">
        <v>1637</v>
      </c>
      <c r="H16" s="16">
        <v>1739</v>
      </c>
      <c r="I16" s="16">
        <v>1645</v>
      </c>
      <c r="J16" s="16">
        <v>1438</v>
      </c>
      <c r="K16" s="16">
        <v>1484</v>
      </c>
      <c r="L16" s="16">
        <v>1410</v>
      </c>
      <c r="M16" s="16">
        <v>1558</v>
      </c>
      <c r="N16" s="17">
        <v>19021</v>
      </c>
      <c r="O16" s="16"/>
      <c r="P16" s="18">
        <f t="shared" ref="P16:P21" si="4">SUM(B16:M16)</f>
        <v>19021</v>
      </c>
      <c r="Q16" s="19">
        <f>SUM(K16:M16)+SUM(B17:J17)</f>
        <v>18976</v>
      </c>
      <c r="R16" s="8">
        <v>2013</v>
      </c>
    </row>
    <row r="17" spans="1:18" x14ac:dyDescent="0.25">
      <c r="A17" s="14" t="s">
        <v>20</v>
      </c>
      <c r="B17" s="16">
        <v>1574</v>
      </c>
      <c r="C17" s="16">
        <v>1653</v>
      </c>
      <c r="D17" s="16">
        <v>1584</v>
      </c>
      <c r="E17" s="16">
        <v>1633</v>
      </c>
      <c r="F17" s="16">
        <v>1669</v>
      </c>
      <c r="G17" s="16">
        <v>1632</v>
      </c>
      <c r="H17" s="16">
        <v>1694</v>
      </c>
      <c r="I17" s="16">
        <v>1638</v>
      </c>
      <c r="J17" s="16">
        <v>1447</v>
      </c>
      <c r="K17" s="16">
        <v>1567</v>
      </c>
      <c r="L17" s="16">
        <v>1600</v>
      </c>
      <c r="M17" s="16">
        <v>1717</v>
      </c>
      <c r="N17" s="17">
        <v>19408</v>
      </c>
      <c r="O17" s="16"/>
      <c r="P17" s="18">
        <f t="shared" si="4"/>
        <v>19408</v>
      </c>
      <c r="Q17" s="19">
        <f>SUM(K17:M17)+SUM(B18:J18)</f>
        <v>20952</v>
      </c>
      <c r="R17" s="8">
        <v>2014</v>
      </c>
    </row>
    <row r="18" spans="1:18" x14ac:dyDescent="0.25">
      <c r="A18" s="14" t="s">
        <v>21</v>
      </c>
      <c r="B18" s="16">
        <v>1750</v>
      </c>
      <c r="C18" s="16">
        <v>1806</v>
      </c>
      <c r="D18" s="16">
        <v>1821</v>
      </c>
      <c r="E18" s="16">
        <v>1948</v>
      </c>
      <c r="F18" s="16">
        <v>1900</v>
      </c>
      <c r="G18" s="16">
        <v>1822</v>
      </c>
      <c r="H18" s="16">
        <v>1804</v>
      </c>
      <c r="I18" s="16">
        <v>1724</v>
      </c>
      <c r="J18" s="16">
        <v>1493</v>
      </c>
      <c r="K18" s="16">
        <v>1575</v>
      </c>
      <c r="L18" s="16">
        <v>1655</v>
      </c>
      <c r="M18" s="16">
        <v>1866</v>
      </c>
      <c r="N18" s="17">
        <v>21164</v>
      </c>
      <c r="O18" s="16"/>
      <c r="P18" s="18">
        <f t="shared" si="4"/>
        <v>21164</v>
      </c>
      <c r="Q18" s="19">
        <f>SUM(K18:M18)+SUM(B19:J19)</f>
        <v>21297</v>
      </c>
      <c r="R18" s="8">
        <v>2015</v>
      </c>
    </row>
    <row r="19" spans="1:18" x14ac:dyDescent="0.25">
      <c r="A19" s="14" t="s">
        <v>22</v>
      </c>
      <c r="B19" s="16">
        <v>1785</v>
      </c>
      <c r="C19" s="16">
        <v>1916</v>
      </c>
      <c r="D19" s="16">
        <v>1782</v>
      </c>
      <c r="E19" s="16">
        <v>1830</v>
      </c>
      <c r="F19" s="16">
        <v>1831</v>
      </c>
      <c r="G19" s="16">
        <v>1769</v>
      </c>
      <c r="H19" s="16">
        <v>1853</v>
      </c>
      <c r="I19" s="16">
        <v>1867</v>
      </c>
      <c r="J19" s="16">
        <v>1568</v>
      </c>
      <c r="K19" s="16">
        <v>1666</v>
      </c>
      <c r="L19" s="16">
        <v>1735</v>
      </c>
      <c r="M19" s="16">
        <v>1780</v>
      </c>
      <c r="N19" s="17">
        <v>21382</v>
      </c>
      <c r="O19" s="16"/>
      <c r="P19" s="18">
        <f t="shared" si="4"/>
        <v>21382</v>
      </c>
      <c r="Q19" s="19">
        <f>SUM(K19:M19)+SUM(B20:J20)</f>
        <v>21241</v>
      </c>
      <c r="R19" s="8">
        <v>2016</v>
      </c>
    </row>
    <row r="20" spans="1:18" x14ac:dyDescent="0.25">
      <c r="A20" s="14" t="s">
        <v>23</v>
      </c>
      <c r="B20" s="16">
        <v>1739</v>
      </c>
      <c r="C20" s="16">
        <v>1794</v>
      </c>
      <c r="D20" s="16">
        <v>1721</v>
      </c>
      <c r="E20" s="16">
        <v>1839</v>
      </c>
      <c r="F20" s="16">
        <v>1885</v>
      </c>
      <c r="G20" s="16">
        <v>1831</v>
      </c>
      <c r="H20" s="16">
        <v>1875</v>
      </c>
      <c r="I20" s="16">
        <v>1827</v>
      </c>
      <c r="J20" s="16">
        <v>1549</v>
      </c>
      <c r="K20" s="16">
        <v>1628</v>
      </c>
      <c r="L20" s="16">
        <v>1608</v>
      </c>
      <c r="M20" s="16">
        <v>1773</v>
      </c>
      <c r="N20" s="17">
        <v>21069</v>
      </c>
      <c r="O20" s="16"/>
      <c r="P20" s="18">
        <f t="shared" si="4"/>
        <v>21069</v>
      </c>
      <c r="Q20" s="19">
        <f>SUM(K20:M20)+SUM(B21:J21)</f>
        <v>20615</v>
      </c>
      <c r="R20" s="8">
        <v>2017</v>
      </c>
    </row>
    <row r="21" spans="1:18" x14ac:dyDescent="0.25">
      <c r="A21" s="15" t="s">
        <v>24</v>
      </c>
      <c r="B21" s="23">
        <v>1658</v>
      </c>
      <c r="C21" s="23">
        <v>1786</v>
      </c>
      <c r="D21" s="23">
        <v>1731</v>
      </c>
      <c r="E21" s="23">
        <v>1820</v>
      </c>
      <c r="F21" s="34">
        <v>1803</v>
      </c>
      <c r="G21" s="34">
        <v>1739</v>
      </c>
      <c r="H21" s="39">
        <v>1795</v>
      </c>
      <c r="I21" s="39">
        <v>1732</v>
      </c>
      <c r="J21" s="39">
        <v>1542</v>
      </c>
      <c r="K21" s="23"/>
      <c r="L21" s="23"/>
      <c r="M21" s="23"/>
      <c r="N21" s="24">
        <v>6995</v>
      </c>
      <c r="O21" s="16"/>
      <c r="P21" s="18">
        <f t="shared" si="4"/>
        <v>15606</v>
      </c>
      <c r="Q21" s="19"/>
      <c r="R21" s="8"/>
    </row>
    <row r="22" spans="1:18" x14ac:dyDescent="0.2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8" x14ac:dyDescent="0.25">
      <c r="A23" s="5" t="s">
        <v>13</v>
      </c>
      <c r="B23" s="18">
        <f t="shared" ref="B23:N23" si="5">B2+B9</f>
        <v>1530</v>
      </c>
      <c r="C23" s="18">
        <f t="shared" si="5"/>
        <v>1607</v>
      </c>
      <c r="D23" s="18">
        <f t="shared" si="5"/>
        <v>1610</v>
      </c>
      <c r="E23" s="18">
        <f t="shared" si="5"/>
        <v>1660</v>
      </c>
      <c r="F23" s="18">
        <f t="shared" si="5"/>
        <v>1703</v>
      </c>
      <c r="G23" s="18">
        <f t="shared" si="5"/>
        <v>1637</v>
      </c>
      <c r="H23" s="18">
        <f t="shared" si="5"/>
        <v>1739</v>
      </c>
      <c r="I23" s="18">
        <f t="shared" si="5"/>
        <v>1645</v>
      </c>
      <c r="J23" s="18">
        <f t="shared" si="5"/>
        <v>1438</v>
      </c>
      <c r="K23" s="18">
        <f t="shared" si="5"/>
        <v>1484</v>
      </c>
      <c r="L23" s="18">
        <f t="shared" si="5"/>
        <v>1410</v>
      </c>
      <c r="M23" s="18">
        <f t="shared" si="5"/>
        <v>1558</v>
      </c>
      <c r="N23" s="18">
        <f t="shared" si="5"/>
        <v>19021</v>
      </c>
      <c r="O23" s="16"/>
      <c r="P23" s="16"/>
      <c r="Q23" s="16"/>
    </row>
    <row r="24" spans="1:18" x14ac:dyDescent="0.25">
      <c r="A24" s="5"/>
      <c r="B24" s="18">
        <f t="shared" ref="B24:N24" si="6">B3+B10</f>
        <v>1574</v>
      </c>
      <c r="C24" s="18">
        <f t="shared" si="6"/>
        <v>1653</v>
      </c>
      <c r="D24" s="18">
        <f t="shared" si="6"/>
        <v>1584</v>
      </c>
      <c r="E24" s="18">
        <f t="shared" si="6"/>
        <v>1633</v>
      </c>
      <c r="F24" s="18">
        <f t="shared" si="6"/>
        <v>1669</v>
      </c>
      <c r="G24" s="18">
        <f t="shared" si="6"/>
        <v>1632</v>
      </c>
      <c r="H24" s="18">
        <f t="shared" si="6"/>
        <v>1694</v>
      </c>
      <c r="I24" s="18">
        <f t="shared" si="6"/>
        <v>1638</v>
      </c>
      <c r="J24" s="18">
        <f t="shared" si="6"/>
        <v>1447</v>
      </c>
      <c r="K24" s="18">
        <f t="shared" si="6"/>
        <v>1567</v>
      </c>
      <c r="L24" s="18">
        <f t="shared" si="6"/>
        <v>1600</v>
      </c>
      <c r="M24" s="18">
        <f t="shared" si="6"/>
        <v>1717</v>
      </c>
      <c r="N24" s="18">
        <f t="shared" si="6"/>
        <v>19408</v>
      </c>
      <c r="O24" s="16"/>
      <c r="P24" s="16"/>
      <c r="Q24" s="16"/>
    </row>
    <row r="25" spans="1:18" x14ac:dyDescent="0.25">
      <c r="A25" s="5"/>
      <c r="B25" s="18">
        <f t="shared" ref="B25:N25" si="7">B4+B11</f>
        <v>1750</v>
      </c>
      <c r="C25" s="18">
        <f t="shared" si="7"/>
        <v>1806</v>
      </c>
      <c r="D25" s="18">
        <f t="shared" si="7"/>
        <v>1821</v>
      </c>
      <c r="E25" s="18">
        <f t="shared" si="7"/>
        <v>1948</v>
      </c>
      <c r="F25" s="18">
        <f t="shared" si="7"/>
        <v>1900</v>
      </c>
      <c r="G25" s="18">
        <f t="shared" si="7"/>
        <v>1822</v>
      </c>
      <c r="H25" s="18">
        <f t="shared" si="7"/>
        <v>1804</v>
      </c>
      <c r="I25" s="18">
        <f t="shared" si="7"/>
        <v>1724</v>
      </c>
      <c r="J25" s="18">
        <f t="shared" si="7"/>
        <v>1493</v>
      </c>
      <c r="K25" s="18">
        <f t="shared" si="7"/>
        <v>1575</v>
      </c>
      <c r="L25" s="18">
        <f t="shared" si="7"/>
        <v>1655</v>
      </c>
      <c r="M25" s="18">
        <f t="shared" si="7"/>
        <v>1866</v>
      </c>
      <c r="N25" s="18">
        <f t="shared" si="7"/>
        <v>21164</v>
      </c>
      <c r="O25" s="16"/>
      <c r="P25" s="16"/>
      <c r="Q25" s="16"/>
    </row>
    <row r="26" spans="1:18" x14ac:dyDescent="0.25">
      <c r="A26" s="5"/>
      <c r="B26" s="18">
        <f t="shared" ref="B26:N26" si="8">B5+B12</f>
        <v>1785</v>
      </c>
      <c r="C26" s="18">
        <f t="shared" si="8"/>
        <v>1916</v>
      </c>
      <c r="D26" s="18">
        <f t="shared" si="8"/>
        <v>1782</v>
      </c>
      <c r="E26" s="18">
        <f t="shared" si="8"/>
        <v>1830</v>
      </c>
      <c r="F26" s="18">
        <f t="shared" si="8"/>
        <v>1831</v>
      </c>
      <c r="G26" s="18">
        <f t="shared" si="8"/>
        <v>1769</v>
      </c>
      <c r="H26" s="18">
        <f t="shared" si="8"/>
        <v>1853</v>
      </c>
      <c r="I26" s="18">
        <f t="shared" si="8"/>
        <v>1867</v>
      </c>
      <c r="J26" s="18">
        <f t="shared" si="8"/>
        <v>1568</v>
      </c>
      <c r="K26" s="18">
        <f t="shared" si="8"/>
        <v>1666</v>
      </c>
      <c r="L26" s="18">
        <f t="shared" si="8"/>
        <v>1735</v>
      </c>
      <c r="M26" s="18">
        <f t="shared" si="8"/>
        <v>1780</v>
      </c>
      <c r="N26" s="18">
        <f t="shared" si="8"/>
        <v>21382</v>
      </c>
      <c r="O26" s="16"/>
      <c r="P26" s="16"/>
      <c r="Q26" s="16"/>
    </row>
    <row r="27" spans="1:18" x14ac:dyDescent="0.25">
      <c r="A27" s="5"/>
      <c r="B27" s="18">
        <f t="shared" ref="B27:N27" si="9">B6+B13</f>
        <v>1739</v>
      </c>
      <c r="C27" s="18">
        <f t="shared" si="9"/>
        <v>1794</v>
      </c>
      <c r="D27" s="18">
        <f t="shared" si="9"/>
        <v>1721</v>
      </c>
      <c r="E27" s="18">
        <f t="shared" si="9"/>
        <v>1839</v>
      </c>
      <c r="F27" s="18">
        <f t="shared" si="9"/>
        <v>1885</v>
      </c>
      <c r="G27" s="18">
        <f t="shared" si="9"/>
        <v>1831</v>
      </c>
      <c r="H27" s="18">
        <f t="shared" si="9"/>
        <v>1875</v>
      </c>
      <c r="I27" s="18">
        <f t="shared" si="9"/>
        <v>1827</v>
      </c>
      <c r="J27" s="18">
        <f t="shared" si="9"/>
        <v>1549</v>
      </c>
      <c r="K27" s="18">
        <f t="shared" si="9"/>
        <v>1628</v>
      </c>
      <c r="L27" s="18">
        <f t="shared" si="9"/>
        <v>1608</v>
      </c>
      <c r="M27" s="18">
        <f t="shared" si="9"/>
        <v>1773</v>
      </c>
      <c r="N27" s="18">
        <f t="shared" si="9"/>
        <v>21069</v>
      </c>
      <c r="O27" s="16"/>
      <c r="P27" s="16"/>
      <c r="Q27" s="16"/>
    </row>
    <row r="28" spans="1:18" x14ac:dyDescent="0.25">
      <c r="A28" s="5"/>
      <c r="B28" s="18">
        <f t="shared" ref="B28:J28" si="10">B7+B14</f>
        <v>1658</v>
      </c>
      <c r="C28" s="18">
        <f t="shared" si="10"/>
        <v>1786</v>
      </c>
      <c r="D28" s="18">
        <f t="shared" si="10"/>
        <v>1731</v>
      </c>
      <c r="E28" s="18">
        <f t="shared" si="10"/>
        <v>1820</v>
      </c>
      <c r="F28" s="18">
        <f t="shared" si="10"/>
        <v>1803</v>
      </c>
      <c r="G28" s="18">
        <f t="shared" si="10"/>
        <v>1739</v>
      </c>
      <c r="H28" s="18">
        <f t="shared" si="10"/>
        <v>1795</v>
      </c>
      <c r="I28" s="18">
        <f t="shared" si="10"/>
        <v>1732</v>
      </c>
      <c r="J28" s="18">
        <f t="shared" si="10"/>
        <v>1542</v>
      </c>
      <c r="K28" s="5"/>
      <c r="L28" s="5"/>
      <c r="M28" s="5"/>
      <c r="N28" s="5"/>
    </row>
    <row r="32" spans="1:18" x14ac:dyDescent="0.25">
      <c r="B32" t="str">
        <f>K1</f>
        <v>January</v>
      </c>
      <c r="C32" t="str">
        <f>L1</f>
        <v>February</v>
      </c>
      <c r="D32" t="str">
        <f>M1</f>
        <v>March</v>
      </c>
      <c r="E32" t="str">
        <f t="shared" ref="E32:E50" si="11">B1</f>
        <v>April</v>
      </c>
      <c r="F32" t="str">
        <f t="shared" ref="F32:M47" si="12">C1</f>
        <v>May</v>
      </c>
      <c r="G32" t="str">
        <f t="shared" si="12"/>
        <v>June</v>
      </c>
      <c r="H32" t="str">
        <f t="shared" si="12"/>
        <v>July</v>
      </c>
      <c r="I32" t="str">
        <f t="shared" si="12"/>
        <v>August</v>
      </c>
      <c r="J32" t="str">
        <f t="shared" si="12"/>
        <v>September</v>
      </c>
      <c r="K32" t="str">
        <f t="shared" si="12"/>
        <v>October</v>
      </c>
      <c r="L32" t="str">
        <f t="shared" si="12"/>
        <v>November</v>
      </c>
      <c r="M32" t="str">
        <f t="shared" si="12"/>
        <v>December</v>
      </c>
    </row>
    <row r="33" spans="1:13" x14ac:dyDescent="0.25">
      <c r="A33">
        <v>2012</v>
      </c>
      <c r="D33" s="25"/>
      <c r="E33" s="16">
        <f t="shared" si="11"/>
        <v>747</v>
      </c>
      <c r="F33" s="26">
        <f t="shared" si="12"/>
        <v>805</v>
      </c>
      <c r="G33" s="26">
        <f t="shared" si="12"/>
        <v>783</v>
      </c>
      <c r="H33" s="26">
        <f t="shared" si="12"/>
        <v>829</v>
      </c>
      <c r="I33" s="26">
        <f t="shared" si="12"/>
        <v>840</v>
      </c>
      <c r="J33" s="26">
        <f t="shared" si="12"/>
        <v>820</v>
      </c>
      <c r="K33" s="26">
        <f t="shared" si="12"/>
        <v>872</v>
      </c>
      <c r="L33" s="26">
        <f t="shared" si="12"/>
        <v>825</v>
      </c>
      <c r="M33" s="26">
        <f t="shared" si="12"/>
        <v>722</v>
      </c>
    </row>
    <row r="34" spans="1:13" x14ac:dyDescent="0.25">
      <c r="A34">
        <v>2013</v>
      </c>
      <c r="B34" s="16">
        <f>K2</f>
        <v>744</v>
      </c>
      <c r="C34" s="16">
        <f t="shared" ref="C34:D38" si="13">L2</f>
        <v>707</v>
      </c>
      <c r="D34" s="27">
        <f t="shared" si="13"/>
        <v>779</v>
      </c>
      <c r="E34" s="16">
        <f t="shared" si="11"/>
        <v>786</v>
      </c>
      <c r="F34" s="26">
        <f t="shared" si="12"/>
        <v>827</v>
      </c>
      <c r="G34" s="26">
        <f t="shared" si="12"/>
        <v>793</v>
      </c>
      <c r="H34" s="26">
        <f t="shared" si="12"/>
        <v>819</v>
      </c>
      <c r="I34" s="26">
        <f t="shared" si="12"/>
        <v>834</v>
      </c>
      <c r="J34" s="26">
        <f t="shared" si="12"/>
        <v>817</v>
      </c>
      <c r="K34" s="26">
        <f t="shared" si="12"/>
        <v>846</v>
      </c>
      <c r="L34" s="26">
        <f t="shared" si="12"/>
        <v>819</v>
      </c>
      <c r="M34" s="26">
        <f t="shared" si="12"/>
        <v>723</v>
      </c>
    </row>
    <row r="35" spans="1:13" x14ac:dyDescent="0.25">
      <c r="A35">
        <v>2014</v>
      </c>
      <c r="B35" s="16">
        <f>K3</f>
        <v>781</v>
      </c>
      <c r="C35" s="16">
        <f t="shared" si="13"/>
        <v>801</v>
      </c>
      <c r="D35" s="27">
        <f t="shared" si="13"/>
        <v>859</v>
      </c>
      <c r="E35" s="16">
        <f t="shared" si="11"/>
        <v>876</v>
      </c>
      <c r="F35" s="26">
        <f t="shared" si="12"/>
        <v>904</v>
      </c>
      <c r="G35" s="26">
        <f t="shared" si="12"/>
        <v>911</v>
      </c>
      <c r="H35" s="26">
        <f t="shared" si="12"/>
        <v>980</v>
      </c>
      <c r="I35" s="26">
        <f t="shared" si="12"/>
        <v>951</v>
      </c>
      <c r="J35" s="26">
        <f t="shared" si="12"/>
        <v>911</v>
      </c>
      <c r="K35" s="26">
        <f t="shared" si="12"/>
        <v>901</v>
      </c>
      <c r="L35" s="26">
        <f t="shared" si="12"/>
        <v>864</v>
      </c>
      <c r="M35" s="26">
        <f t="shared" si="12"/>
        <v>746</v>
      </c>
    </row>
    <row r="36" spans="1:13" x14ac:dyDescent="0.25">
      <c r="A36">
        <v>2015</v>
      </c>
      <c r="B36" s="16">
        <f>K4</f>
        <v>782</v>
      </c>
      <c r="C36" s="16">
        <f t="shared" si="13"/>
        <v>830</v>
      </c>
      <c r="D36" s="27">
        <f t="shared" si="13"/>
        <v>935</v>
      </c>
      <c r="E36" s="16">
        <f t="shared" si="11"/>
        <v>891</v>
      </c>
      <c r="F36" s="26">
        <f t="shared" si="12"/>
        <v>955</v>
      </c>
      <c r="G36" s="26">
        <f t="shared" si="12"/>
        <v>891</v>
      </c>
      <c r="H36" s="26">
        <f t="shared" si="12"/>
        <v>915</v>
      </c>
      <c r="I36" s="26">
        <f t="shared" si="12"/>
        <v>914</v>
      </c>
      <c r="J36" s="26">
        <f t="shared" si="12"/>
        <v>883</v>
      </c>
      <c r="K36" s="26">
        <f t="shared" si="12"/>
        <v>927</v>
      </c>
      <c r="L36" s="26">
        <f t="shared" si="12"/>
        <v>934</v>
      </c>
      <c r="M36" s="26">
        <f t="shared" si="12"/>
        <v>783</v>
      </c>
    </row>
    <row r="37" spans="1:13" x14ac:dyDescent="0.25">
      <c r="A37">
        <v>2016</v>
      </c>
      <c r="B37" s="16">
        <f>K5</f>
        <v>832</v>
      </c>
      <c r="C37" s="16">
        <f t="shared" si="13"/>
        <v>865</v>
      </c>
      <c r="D37" s="27">
        <f t="shared" si="13"/>
        <v>890</v>
      </c>
      <c r="E37" s="16">
        <f t="shared" si="11"/>
        <v>872</v>
      </c>
      <c r="F37" s="26">
        <f t="shared" si="12"/>
        <v>897</v>
      </c>
      <c r="G37" s="26">
        <f t="shared" si="12"/>
        <v>860</v>
      </c>
      <c r="H37" s="26">
        <f t="shared" si="12"/>
        <v>921</v>
      </c>
      <c r="I37" s="26">
        <f t="shared" si="12"/>
        <v>948</v>
      </c>
      <c r="J37" s="26">
        <f t="shared" si="12"/>
        <v>916</v>
      </c>
      <c r="K37" s="26">
        <f t="shared" si="12"/>
        <v>937</v>
      </c>
      <c r="L37" s="26">
        <f t="shared" si="12"/>
        <v>908</v>
      </c>
      <c r="M37" s="26">
        <f t="shared" si="12"/>
        <v>770</v>
      </c>
    </row>
    <row r="38" spans="1:13" x14ac:dyDescent="0.25">
      <c r="A38">
        <v>2017</v>
      </c>
      <c r="B38" s="16">
        <f>K6</f>
        <v>810</v>
      </c>
      <c r="C38" s="16">
        <f t="shared" si="13"/>
        <v>804</v>
      </c>
      <c r="D38" s="27">
        <f t="shared" si="13"/>
        <v>885</v>
      </c>
      <c r="E38" s="16">
        <f t="shared" si="11"/>
        <v>829</v>
      </c>
      <c r="F38" s="26">
        <f t="shared" si="12"/>
        <v>893</v>
      </c>
      <c r="G38" s="26">
        <f t="shared" si="12"/>
        <v>864</v>
      </c>
      <c r="H38" s="26">
        <f t="shared" si="12"/>
        <v>910</v>
      </c>
      <c r="I38" s="26">
        <f t="shared" ref="I38" si="14">F7</f>
        <v>899</v>
      </c>
      <c r="J38" s="26">
        <f t="shared" ref="J38" si="15">G7</f>
        <v>870</v>
      </c>
      <c r="K38" s="26">
        <f t="shared" ref="K38" si="16">H7</f>
        <v>897</v>
      </c>
      <c r="L38" s="26">
        <f t="shared" ref="L38" si="17">I7</f>
        <v>866</v>
      </c>
      <c r="M38" s="26">
        <f t="shared" ref="M38" si="18">J7</f>
        <v>770</v>
      </c>
    </row>
    <row r="39" spans="1:13" x14ac:dyDescent="0.25">
      <c r="D39" s="27"/>
      <c r="E39" s="16" t="str">
        <f t="shared" si="11"/>
        <v>April</v>
      </c>
      <c r="F39" t="str">
        <f t="shared" si="12"/>
        <v>May</v>
      </c>
      <c r="G39" t="str">
        <f t="shared" si="12"/>
        <v>June</v>
      </c>
      <c r="H39" t="str">
        <f t="shared" si="12"/>
        <v>July</v>
      </c>
      <c r="I39" t="str">
        <f t="shared" si="12"/>
        <v>August</v>
      </c>
      <c r="J39" t="str">
        <f t="shared" si="12"/>
        <v>September</v>
      </c>
      <c r="K39" t="str">
        <f t="shared" si="12"/>
        <v>October</v>
      </c>
      <c r="L39" t="str">
        <f t="shared" si="12"/>
        <v>November</v>
      </c>
      <c r="M39" t="str">
        <f t="shared" si="12"/>
        <v>December</v>
      </c>
    </row>
    <row r="40" spans="1:13" x14ac:dyDescent="0.25">
      <c r="A40">
        <v>2012</v>
      </c>
      <c r="E40" s="16">
        <f t="shared" si="11"/>
        <v>783</v>
      </c>
      <c r="F40" s="26">
        <f t="shared" si="12"/>
        <v>802</v>
      </c>
      <c r="G40" s="26">
        <f t="shared" si="12"/>
        <v>827</v>
      </c>
      <c r="H40" s="26">
        <f t="shared" si="12"/>
        <v>831</v>
      </c>
      <c r="I40" s="26">
        <f t="shared" si="12"/>
        <v>863</v>
      </c>
      <c r="J40" s="26">
        <f t="shared" si="12"/>
        <v>817</v>
      </c>
      <c r="K40" s="26">
        <f t="shared" si="12"/>
        <v>867</v>
      </c>
      <c r="L40" s="26">
        <f t="shared" si="12"/>
        <v>820</v>
      </c>
      <c r="M40" s="26">
        <f t="shared" si="12"/>
        <v>716</v>
      </c>
    </row>
    <row r="41" spans="1:13" x14ac:dyDescent="0.25">
      <c r="A41">
        <v>2013</v>
      </c>
      <c r="B41" s="16">
        <f>K9</f>
        <v>740</v>
      </c>
      <c r="C41" s="16">
        <f t="shared" ref="C41:D45" si="19">L9</f>
        <v>703</v>
      </c>
      <c r="D41" s="16">
        <f t="shared" si="19"/>
        <v>779</v>
      </c>
      <c r="E41" s="16">
        <f t="shared" si="11"/>
        <v>788</v>
      </c>
      <c r="F41" s="26">
        <f t="shared" si="12"/>
        <v>826</v>
      </c>
      <c r="G41" s="26">
        <f t="shared" si="12"/>
        <v>791</v>
      </c>
      <c r="H41" s="26">
        <f t="shared" si="12"/>
        <v>814</v>
      </c>
      <c r="I41" s="26">
        <f t="shared" si="12"/>
        <v>835</v>
      </c>
      <c r="J41" s="26">
        <f t="shared" si="12"/>
        <v>815</v>
      </c>
      <c r="K41" s="26">
        <f t="shared" si="12"/>
        <v>848</v>
      </c>
      <c r="L41" s="26">
        <f t="shared" si="12"/>
        <v>819</v>
      </c>
      <c r="M41" s="26">
        <f t="shared" si="12"/>
        <v>724</v>
      </c>
    </row>
    <row r="42" spans="1:13" x14ac:dyDescent="0.25">
      <c r="A42">
        <v>2014</v>
      </c>
      <c r="B42" s="16">
        <f>K10</f>
        <v>786</v>
      </c>
      <c r="C42" s="16">
        <f t="shared" si="19"/>
        <v>799</v>
      </c>
      <c r="D42" s="16">
        <f t="shared" si="19"/>
        <v>858</v>
      </c>
      <c r="E42" s="16">
        <f t="shared" si="11"/>
        <v>874</v>
      </c>
      <c r="F42" s="26">
        <f t="shared" si="12"/>
        <v>902</v>
      </c>
      <c r="G42" s="26">
        <f t="shared" si="12"/>
        <v>910</v>
      </c>
      <c r="H42" s="26">
        <f t="shared" si="12"/>
        <v>968</v>
      </c>
      <c r="I42" s="26">
        <f t="shared" si="12"/>
        <v>949</v>
      </c>
      <c r="J42" s="26">
        <f t="shared" si="12"/>
        <v>911</v>
      </c>
      <c r="K42" s="26">
        <f t="shared" si="12"/>
        <v>903</v>
      </c>
      <c r="L42" s="26">
        <f t="shared" si="12"/>
        <v>860</v>
      </c>
      <c r="M42" s="26">
        <f t="shared" si="12"/>
        <v>747</v>
      </c>
    </row>
    <row r="43" spans="1:13" x14ac:dyDescent="0.25">
      <c r="A43">
        <v>2015</v>
      </c>
      <c r="B43" s="16">
        <f>K11</f>
        <v>793</v>
      </c>
      <c r="C43" s="16">
        <f t="shared" si="19"/>
        <v>825</v>
      </c>
      <c r="D43" s="16">
        <f t="shared" si="19"/>
        <v>931</v>
      </c>
      <c r="E43" s="16">
        <f t="shared" si="11"/>
        <v>894</v>
      </c>
      <c r="F43" s="26">
        <f t="shared" si="12"/>
        <v>961</v>
      </c>
      <c r="G43" s="26">
        <f t="shared" si="12"/>
        <v>891</v>
      </c>
      <c r="H43" s="26">
        <f t="shared" si="12"/>
        <v>915</v>
      </c>
      <c r="I43" s="26">
        <f t="shared" si="12"/>
        <v>917</v>
      </c>
      <c r="J43" s="26">
        <f t="shared" si="12"/>
        <v>886</v>
      </c>
      <c r="K43" s="26">
        <f t="shared" si="12"/>
        <v>926</v>
      </c>
      <c r="L43" s="26">
        <f t="shared" si="12"/>
        <v>933</v>
      </c>
      <c r="M43" s="26">
        <f t="shared" si="12"/>
        <v>785</v>
      </c>
    </row>
    <row r="44" spans="1:13" x14ac:dyDescent="0.25">
      <c r="A44">
        <v>2016</v>
      </c>
      <c r="B44" s="16">
        <f>K12</f>
        <v>834</v>
      </c>
      <c r="C44" s="16">
        <f t="shared" si="19"/>
        <v>870</v>
      </c>
      <c r="D44" s="16">
        <f t="shared" si="19"/>
        <v>890</v>
      </c>
      <c r="E44" s="16">
        <f t="shared" si="11"/>
        <v>867</v>
      </c>
      <c r="F44" s="26">
        <f t="shared" si="12"/>
        <v>897</v>
      </c>
      <c r="G44" s="26">
        <f t="shared" si="12"/>
        <v>861</v>
      </c>
      <c r="H44" s="26">
        <f t="shared" si="12"/>
        <v>918</v>
      </c>
      <c r="I44" s="26">
        <f t="shared" si="12"/>
        <v>937</v>
      </c>
      <c r="J44" s="26">
        <f t="shared" si="12"/>
        <v>915</v>
      </c>
      <c r="K44" s="26">
        <f t="shared" si="12"/>
        <v>938</v>
      </c>
      <c r="L44" s="26">
        <f t="shared" si="12"/>
        <v>919</v>
      </c>
      <c r="M44" s="26">
        <f t="shared" si="12"/>
        <v>779</v>
      </c>
    </row>
    <row r="45" spans="1:13" x14ac:dyDescent="0.25">
      <c r="A45">
        <v>2017</v>
      </c>
      <c r="B45" s="16">
        <f>K13</f>
        <v>818</v>
      </c>
      <c r="C45" s="16">
        <f t="shared" si="19"/>
        <v>804</v>
      </c>
      <c r="D45" s="16">
        <f>M13</f>
        <v>888</v>
      </c>
      <c r="E45" s="16">
        <f t="shared" si="11"/>
        <v>829</v>
      </c>
      <c r="F45" s="26">
        <f t="shared" si="12"/>
        <v>893</v>
      </c>
      <c r="G45" s="26">
        <f t="shared" si="12"/>
        <v>867</v>
      </c>
      <c r="H45" s="26">
        <f t="shared" si="12"/>
        <v>910</v>
      </c>
      <c r="I45" s="26">
        <f t="shared" ref="I45" si="20">F14</f>
        <v>904</v>
      </c>
      <c r="J45" s="26">
        <f t="shared" ref="J45" si="21">G14</f>
        <v>869</v>
      </c>
      <c r="K45" s="26">
        <f t="shared" ref="K45" si="22">H14</f>
        <v>898</v>
      </c>
      <c r="L45" s="26">
        <f t="shared" ref="L45" si="23">I14</f>
        <v>866</v>
      </c>
      <c r="M45" s="26">
        <f t="shared" ref="M45" si="24">J14</f>
        <v>772</v>
      </c>
    </row>
    <row r="46" spans="1:13" x14ac:dyDescent="0.25">
      <c r="B46" s="16" t="str">
        <f>K15</f>
        <v>January</v>
      </c>
      <c r="C46" s="16" t="str">
        <f>L15</f>
        <v>February</v>
      </c>
      <c r="D46" s="16" t="str">
        <f>M15</f>
        <v>March</v>
      </c>
      <c r="E46" s="16" t="str">
        <f t="shared" si="11"/>
        <v>April</v>
      </c>
      <c r="F46" t="str">
        <f t="shared" si="12"/>
        <v>May</v>
      </c>
      <c r="G46" t="str">
        <f t="shared" si="12"/>
        <v>June</v>
      </c>
      <c r="H46" t="str">
        <f t="shared" si="12"/>
        <v>July</v>
      </c>
      <c r="I46" t="str">
        <f t="shared" si="12"/>
        <v>August</v>
      </c>
      <c r="J46" t="str">
        <f t="shared" si="12"/>
        <v>September</v>
      </c>
      <c r="K46" t="str">
        <f t="shared" si="12"/>
        <v>October</v>
      </c>
      <c r="L46" t="str">
        <f t="shared" si="12"/>
        <v>November</v>
      </c>
      <c r="M46" t="str">
        <f t="shared" si="12"/>
        <v>December</v>
      </c>
    </row>
    <row r="47" spans="1:13" x14ac:dyDescent="0.25">
      <c r="A47">
        <v>2012</v>
      </c>
      <c r="E47" s="16">
        <f t="shared" si="11"/>
        <v>1530</v>
      </c>
      <c r="F47" s="26">
        <f t="shared" si="12"/>
        <v>1607</v>
      </c>
      <c r="G47" s="26">
        <f t="shared" si="12"/>
        <v>1610</v>
      </c>
      <c r="H47" s="26">
        <f t="shared" si="12"/>
        <v>1660</v>
      </c>
      <c r="I47" s="26">
        <f t="shared" si="12"/>
        <v>1703</v>
      </c>
      <c r="J47" s="26">
        <f t="shared" si="12"/>
        <v>1637</v>
      </c>
      <c r="K47" s="26">
        <f t="shared" si="12"/>
        <v>1739</v>
      </c>
      <c r="L47" s="26">
        <f t="shared" si="12"/>
        <v>1645</v>
      </c>
      <c r="M47" s="26">
        <f t="shared" si="12"/>
        <v>1438</v>
      </c>
    </row>
    <row r="48" spans="1:13" x14ac:dyDescent="0.25">
      <c r="A48">
        <v>2013</v>
      </c>
      <c r="B48" s="16">
        <f t="shared" ref="B48:D52" si="25">K16</f>
        <v>1484</v>
      </c>
      <c r="C48" s="16">
        <f t="shared" si="25"/>
        <v>1410</v>
      </c>
      <c r="D48" s="16">
        <f t="shared" si="25"/>
        <v>1558</v>
      </c>
      <c r="E48" s="16">
        <f t="shared" si="11"/>
        <v>1574</v>
      </c>
      <c r="F48" s="26">
        <f t="shared" ref="F48:M50" si="26">C17</f>
        <v>1653</v>
      </c>
      <c r="G48" s="26">
        <f t="shared" si="26"/>
        <v>1584</v>
      </c>
      <c r="H48" s="26">
        <f t="shared" si="26"/>
        <v>1633</v>
      </c>
      <c r="I48" s="26">
        <f t="shared" si="26"/>
        <v>1669</v>
      </c>
      <c r="J48" s="26">
        <f t="shared" si="26"/>
        <v>1632</v>
      </c>
      <c r="K48" s="26">
        <f t="shared" si="26"/>
        <v>1694</v>
      </c>
      <c r="L48" s="26">
        <f t="shared" si="26"/>
        <v>1638</v>
      </c>
      <c r="M48" s="26">
        <f t="shared" si="26"/>
        <v>1447</v>
      </c>
    </row>
    <row r="49" spans="1:35" x14ac:dyDescent="0.25">
      <c r="A49">
        <v>2014</v>
      </c>
      <c r="B49" s="16">
        <f t="shared" si="25"/>
        <v>1567</v>
      </c>
      <c r="C49" s="16">
        <f t="shared" si="25"/>
        <v>1600</v>
      </c>
      <c r="D49" s="16">
        <f t="shared" si="25"/>
        <v>1717</v>
      </c>
      <c r="E49" s="16">
        <f t="shared" si="11"/>
        <v>1750</v>
      </c>
      <c r="F49" s="26">
        <f t="shared" si="26"/>
        <v>1806</v>
      </c>
      <c r="G49" s="26">
        <f t="shared" si="26"/>
        <v>1821</v>
      </c>
      <c r="H49" s="26">
        <f t="shared" si="26"/>
        <v>1948</v>
      </c>
      <c r="I49" s="26">
        <f t="shared" si="26"/>
        <v>1900</v>
      </c>
      <c r="J49" s="26">
        <f t="shared" si="26"/>
        <v>1822</v>
      </c>
      <c r="K49" s="26">
        <f t="shared" si="26"/>
        <v>1804</v>
      </c>
      <c r="L49" s="26">
        <f t="shared" si="26"/>
        <v>1724</v>
      </c>
      <c r="M49" s="26">
        <f t="shared" si="26"/>
        <v>1493</v>
      </c>
    </row>
    <row r="50" spans="1:35" x14ac:dyDescent="0.25">
      <c r="A50">
        <v>2015</v>
      </c>
      <c r="B50" s="16">
        <f t="shared" si="25"/>
        <v>1575</v>
      </c>
      <c r="C50" s="16">
        <f t="shared" si="25"/>
        <v>1655</v>
      </c>
      <c r="D50" s="16">
        <f t="shared" si="25"/>
        <v>1866</v>
      </c>
      <c r="E50" s="16">
        <f t="shared" si="11"/>
        <v>1785</v>
      </c>
      <c r="F50" s="26">
        <f t="shared" si="26"/>
        <v>1916</v>
      </c>
      <c r="G50" s="26">
        <f t="shared" si="26"/>
        <v>1782</v>
      </c>
      <c r="H50" s="26">
        <f t="shared" si="26"/>
        <v>1830</v>
      </c>
      <c r="I50" s="26">
        <f t="shared" si="26"/>
        <v>1831</v>
      </c>
      <c r="J50" s="26">
        <f t="shared" si="26"/>
        <v>1769</v>
      </c>
      <c r="K50" s="26">
        <f t="shared" si="26"/>
        <v>1853</v>
      </c>
      <c r="L50" s="26">
        <f t="shared" si="26"/>
        <v>1867</v>
      </c>
      <c r="M50" s="26">
        <f t="shared" si="26"/>
        <v>1568</v>
      </c>
    </row>
    <row r="51" spans="1:35" x14ac:dyDescent="0.25">
      <c r="A51">
        <v>2016</v>
      </c>
      <c r="B51" s="16">
        <f t="shared" si="25"/>
        <v>1666</v>
      </c>
      <c r="C51" s="16">
        <f t="shared" si="25"/>
        <v>1735</v>
      </c>
      <c r="D51" s="16">
        <f t="shared" si="25"/>
        <v>1780</v>
      </c>
      <c r="E51" s="16">
        <f t="shared" ref="E51:M52" si="27">B20</f>
        <v>1739</v>
      </c>
      <c r="F51" s="26">
        <f t="shared" si="27"/>
        <v>1794</v>
      </c>
      <c r="G51" s="26">
        <f t="shared" si="27"/>
        <v>1721</v>
      </c>
      <c r="H51" s="26">
        <f t="shared" si="27"/>
        <v>1839</v>
      </c>
      <c r="I51" s="26">
        <f t="shared" si="27"/>
        <v>1885</v>
      </c>
      <c r="J51" s="26">
        <f t="shared" si="27"/>
        <v>1831</v>
      </c>
      <c r="K51" s="26">
        <f t="shared" si="27"/>
        <v>1875</v>
      </c>
      <c r="L51" s="26">
        <f t="shared" si="27"/>
        <v>1827</v>
      </c>
      <c r="M51" s="26">
        <f t="shared" si="27"/>
        <v>1549</v>
      </c>
    </row>
    <row r="52" spans="1:35" x14ac:dyDescent="0.25">
      <c r="A52">
        <v>2017</v>
      </c>
      <c r="B52" s="16">
        <f t="shared" si="25"/>
        <v>1628</v>
      </c>
      <c r="C52" s="16">
        <f t="shared" si="25"/>
        <v>1608</v>
      </c>
      <c r="D52" s="16">
        <f t="shared" si="25"/>
        <v>1773</v>
      </c>
      <c r="E52" s="16">
        <f t="shared" si="27"/>
        <v>1658</v>
      </c>
      <c r="F52" s="26">
        <f t="shared" si="27"/>
        <v>1786</v>
      </c>
      <c r="G52" s="26">
        <f t="shared" si="27"/>
        <v>1731</v>
      </c>
      <c r="H52" s="26">
        <f t="shared" si="27"/>
        <v>1820</v>
      </c>
      <c r="I52" s="26">
        <f t="shared" ref="I52" si="28">F21</f>
        <v>1803</v>
      </c>
      <c r="J52" s="26">
        <f t="shared" ref="J52" si="29">G21</f>
        <v>1739</v>
      </c>
      <c r="K52" s="26">
        <f t="shared" ref="K52" si="30">H21</f>
        <v>1795</v>
      </c>
      <c r="L52" s="26">
        <f t="shared" ref="L52" si="31">I21</f>
        <v>1732</v>
      </c>
      <c r="M52" s="26">
        <f t="shared" ref="M52" si="32">J21</f>
        <v>1542</v>
      </c>
    </row>
    <row r="55" spans="1:35" x14ac:dyDescent="0.25">
      <c r="A55" s="6" t="s">
        <v>44</v>
      </c>
      <c r="B55" s="6"/>
      <c r="C55" s="6">
        <v>0</v>
      </c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>
        <v>6</v>
      </c>
      <c r="J55" s="6">
        <v>7</v>
      </c>
      <c r="K55" s="6">
        <v>8</v>
      </c>
      <c r="L55" s="6">
        <v>9</v>
      </c>
      <c r="M55" s="6">
        <v>10</v>
      </c>
      <c r="N55" s="6">
        <v>11</v>
      </c>
      <c r="O55" s="6">
        <v>12</v>
      </c>
      <c r="P55" s="6">
        <v>13</v>
      </c>
    </row>
    <row r="56" spans="1:35" x14ac:dyDescent="0.25">
      <c r="A56" s="6" t="s">
        <v>45</v>
      </c>
      <c r="B56">
        <f>AVERAGE(B58:B129)</f>
        <v>851.8115942028985</v>
      </c>
      <c r="C56" s="28">
        <f>1/COUNT($B58:$B129)*SUM(C58:C129)</f>
        <v>4004.674648183156</v>
      </c>
      <c r="D56" s="28">
        <f t="shared" ref="D56:P56" si="33">1/COUNT($B58:$B129)*SUM(D58:D129)</f>
        <v>2511.9673494485678</v>
      </c>
      <c r="E56" s="28">
        <f t="shared" si="33"/>
        <v>1769.201869659584</v>
      </c>
      <c r="F56" s="28">
        <f t="shared" si="33"/>
        <v>896.65819201300462</v>
      </c>
      <c r="G56" s="28">
        <f t="shared" si="33"/>
        <v>356.65683740780332</v>
      </c>
      <c r="H56" s="28">
        <f t="shared" si="33"/>
        <v>-3.7146075145580744</v>
      </c>
      <c r="I56" s="28">
        <f t="shared" si="33"/>
        <v>182.34431933371687</v>
      </c>
      <c r="J56" s="28">
        <f t="shared" si="33"/>
        <v>89.53179060543269</v>
      </c>
      <c r="K56" s="28">
        <f t="shared" si="33"/>
        <v>596.46406338943575</v>
      </c>
      <c r="L56" s="28">
        <f t="shared" si="33"/>
        <v>737.11320237801726</v>
      </c>
      <c r="M56" s="28">
        <f t="shared" si="33"/>
        <v>1257.2160275669771</v>
      </c>
      <c r="N56" s="28">
        <f t="shared" si="33"/>
        <v>1495.612068466922</v>
      </c>
      <c r="O56" s="28">
        <f t="shared" si="33"/>
        <v>2190.7226651324627</v>
      </c>
      <c r="P56" s="28">
        <f t="shared" si="33"/>
        <v>1002.2711950053127</v>
      </c>
    </row>
    <row r="57" spans="1:35" x14ac:dyDescent="0.25">
      <c r="A57" s="6" t="s">
        <v>46</v>
      </c>
      <c r="C57" s="29">
        <f t="shared" ref="C57:P57" si="34">C56/$C$56</f>
        <v>1</v>
      </c>
      <c r="D57" s="29">
        <f t="shared" si="34"/>
        <v>0.62725878382859368</v>
      </c>
      <c r="E57" s="29">
        <f t="shared" si="34"/>
        <v>0.44178417102179246</v>
      </c>
      <c r="F57" s="29">
        <f t="shared" si="34"/>
        <v>0.2239028812040452</v>
      </c>
      <c r="G57" s="29">
        <f t="shared" si="34"/>
        <v>8.90601281603767E-2</v>
      </c>
      <c r="H57" s="29">
        <f t="shared" si="34"/>
        <v>-9.2756786528047175E-4</v>
      </c>
      <c r="I57" s="29">
        <f t="shared" si="34"/>
        <v>4.5532867299580247E-2</v>
      </c>
      <c r="J57" s="29">
        <f t="shared" si="34"/>
        <v>2.2356820084261163E-2</v>
      </c>
      <c r="K57" s="29">
        <f t="shared" si="34"/>
        <v>0.14894195303981561</v>
      </c>
      <c r="L57" s="29">
        <f t="shared" si="34"/>
        <v>0.1840631929269039</v>
      </c>
      <c r="M57" s="29">
        <f t="shared" si="34"/>
        <v>0.31393712049425837</v>
      </c>
      <c r="N57" s="29">
        <f t="shared" si="34"/>
        <v>0.37346656092161007</v>
      </c>
      <c r="O57" s="29">
        <f t="shared" si="34"/>
        <v>0.54704135980843072</v>
      </c>
      <c r="P57" s="29">
        <f t="shared" si="34"/>
        <v>0.2502753114937874</v>
      </c>
      <c r="AC57" s="16"/>
      <c r="AD57" s="26"/>
      <c r="AE57" s="26"/>
      <c r="AF57" s="26"/>
      <c r="AG57" s="26"/>
      <c r="AH57" s="26"/>
      <c r="AI57" s="26"/>
    </row>
    <row r="58" spans="1:35" x14ac:dyDescent="0.25">
      <c r="A58" s="6" t="s">
        <v>9</v>
      </c>
      <c r="D58" s="28"/>
      <c r="E58" s="28"/>
      <c r="F58" s="28"/>
      <c r="G58" s="28"/>
      <c r="H58" s="28"/>
      <c r="I58" s="28"/>
      <c r="J58" s="28"/>
      <c r="K58" s="28"/>
      <c r="Z58" s="16"/>
      <c r="AA58" s="16"/>
      <c r="AB58" s="16"/>
      <c r="AC58" s="16"/>
      <c r="AD58" s="26"/>
      <c r="AE58" s="26"/>
      <c r="AF58" s="26"/>
      <c r="AG58" s="26"/>
      <c r="AH58" s="26"/>
      <c r="AI58" s="26"/>
    </row>
    <row r="59" spans="1:35" x14ac:dyDescent="0.25">
      <c r="A59" t="s">
        <v>10</v>
      </c>
      <c r="Z59" s="16"/>
      <c r="AA59" s="16"/>
      <c r="AB59" s="16"/>
      <c r="AC59" s="16"/>
      <c r="AD59" s="26"/>
      <c r="AE59" s="26"/>
      <c r="AF59" s="26"/>
      <c r="AG59" s="26"/>
      <c r="AH59" s="26"/>
      <c r="AI59" s="26"/>
    </row>
    <row r="60" spans="1:35" x14ac:dyDescent="0.25">
      <c r="A60" t="s">
        <v>11</v>
      </c>
      <c r="X60" s="16"/>
      <c r="Z60" s="16"/>
      <c r="AA60" s="16"/>
      <c r="AB60" s="16"/>
      <c r="AC60" s="16"/>
      <c r="AD60" s="26"/>
      <c r="AE60" s="26"/>
      <c r="AF60" s="26"/>
      <c r="AG60" s="26"/>
      <c r="AH60" s="26"/>
      <c r="AI60" s="26"/>
    </row>
    <row r="61" spans="1:35" x14ac:dyDescent="0.25">
      <c r="A61" t="s">
        <v>0</v>
      </c>
      <c r="B61">
        <v>747</v>
      </c>
      <c r="C61" s="28">
        <f t="shared" ref="C61:C92" si="35">($B61-$B$56)*($B61-$B$56)</f>
        <v>10985.470279353067</v>
      </c>
      <c r="X61" s="26"/>
      <c r="Z61" s="16"/>
      <c r="AA61" s="16"/>
      <c r="AB61" s="16"/>
      <c r="AC61" s="16"/>
      <c r="AD61" s="26"/>
      <c r="AE61" s="26"/>
      <c r="AF61" s="26"/>
      <c r="AG61" s="26"/>
      <c r="AH61" s="26"/>
      <c r="AI61" s="26"/>
    </row>
    <row r="62" spans="1:35" x14ac:dyDescent="0.25">
      <c r="A62" t="s">
        <v>1</v>
      </c>
      <c r="B62">
        <v>805</v>
      </c>
      <c r="C62" s="28">
        <f t="shared" si="35"/>
        <v>2191.3253518168408</v>
      </c>
      <c r="D62" s="28">
        <f t="shared" ref="D62:D93" si="36">($B62-$B$56)*($B61-$B$56)</f>
        <v>4906.3978155849545</v>
      </c>
      <c r="E62" s="28"/>
      <c r="F62" s="28"/>
      <c r="G62" s="28"/>
      <c r="H62" s="28"/>
      <c r="I62" s="28"/>
      <c r="J62" s="28"/>
      <c r="K62" s="28"/>
      <c r="X62" s="26"/>
      <c r="Z62" s="16"/>
      <c r="AA62" s="16"/>
      <c r="AB62" s="16"/>
      <c r="AC62" s="16"/>
      <c r="AD62" s="26"/>
      <c r="AE62" s="26"/>
      <c r="AF62" s="26"/>
      <c r="AG62" s="26"/>
      <c r="AH62" s="26"/>
      <c r="AI62" s="26"/>
    </row>
    <row r="63" spans="1:35" x14ac:dyDescent="0.25">
      <c r="A63" t="s">
        <v>2</v>
      </c>
      <c r="B63">
        <v>783</v>
      </c>
      <c r="C63" s="28">
        <f t="shared" si="35"/>
        <v>4735.0354967443755</v>
      </c>
      <c r="D63" s="28">
        <f t="shared" si="36"/>
        <v>3221.1804242806079</v>
      </c>
      <c r="E63" s="28">
        <f t="shared" ref="E63:E94" si="37">($B63-$B$56)*($B61-$B$56)</f>
        <v>7212.2528880487216</v>
      </c>
      <c r="F63" s="28"/>
      <c r="G63" s="28"/>
      <c r="H63" s="28"/>
      <c r="I63" s="28"/>
      <c r="J63" s="28"/>
      <c r="K63" s="28"/>
      <c r="X63" s="26"/>
    </row>
    <row r="64" spans="1:35" x14ac:dyDescent="0.25">
      <c r="A64" t="s">
        <v>3</v>
      </c>
      <c r="B64">
        <v>829</v>
      </c>
      <c r="C64" s="28">
        <f t="shared" si="35"/>
        <v>520.36883007771269</v>
      </c>
      <c r="D64" s="28">
        <f t="shared" si="36"/>
        <v>1569.7021634110438</v>
      </c>
      <c r="E64" s="28">
        <f t="shared" si="37"/>
        <v>1067.8470909472767</v>
      </c>
      <c r="F64" s="28">
        <f t="shared" ref="F64:F95" si="38">($B64-$B$56)*($B61-$B$56)</f>
        <v>2390.9195547153899</v>
      </c>
      <c r="G64" s="28"/>
      <c r="H64" s="28"/>
      <c r="I64" s="28"/>
      <c r="J64" s="28"/>
      <c r="K64" s="28"/>
      <c r="X64" s="26"/>
    </row>
    <row r="65" spans="1:35" x14ac:dyDescent="0.25">
      <c r="A65" t="s">
        <v>4</v>
      </c>
      <c r="B65">
        <v>840</v>
      </c>
      <c r="C65" s="28">
        <f t="shared" si="35"/>
        <v>139.51375761394556</v>
      </c>
      <c r="D65" s="28">
        <f t="shared" si="36"/>
        <v>269.44129384582914</v>
      </c>
      <c r="E65" s="28">
        <f t="shared" si="37"/>
        <v>812.77462717916035</v>
      </c>
      <c r="F65" s="28">
        <f t="shared" si="38"/>
        <v>552.91955471539325</v>
      </c>
      <c r="G65" s="28">
        <f t="shared" ref="G65:G96" si="39">($B65-$B$56)*($B61-$B$56)</f>
        <v>1237.9920184835064</v>
      </c>
      <c r="H65" s="28"/>
      <c r="I65" s="28"/>
      <c r="J65" s="28"/>
      <c r="K65" s="28"/>
      <c r="X65" s="26"/>
    </row>
    <row r="66" spans="1:35" x14ac:dyDescent="0.25">
      <c r="A66" t="s">
        <v>5</v>
      </c>
      <c r="B66">
        <v>820</v>
      </c>
      <c r="C66" s="28">
        <f t="shared" si="35"/>
        <v>1011.9775257298858</v>
      </c>
      <c r="D66" s="28">
        <f t="shared" si="36"/>
        <v>375.74564167191568</v>
      </c>
      <c r="E66" s="28">
        <f t="shared" si="37"/>
        <v>725.67317790379923</v>
      </c>
      <c r="F66" s="28">
        <f t="shared" si="38"/>
        <v>2189.0065112371303</v>
      </c>
      <c r="G66" s="28">
        <f t="shared" si="39"/>
        <v>1489.1514387733632</v>
      </c>
      <c r="H66" s="28">
        <f t="shared" ref="H66:H97" si="40">($B66-$B$56)*($B61-$B$56)</f>
        <v>3334.2239025414765</v>
      </c>
      <c r="I66" s="28"/>
      <c r="J66" s="28"/>
      <c r="K66" s="28"/>
      <c r="X66" s="26"/>
    </row>
    <row r="67" spans="1:35" x14ac:dyDescent="0.25">
      <c r="A67" t="s">
        <v>6</v>
      </c>
      <c r="B67">
        <v>872</v>
      </c>
      <c r="C67" s="28">
        <f t="shared" si="35"/>
        <v>407.57172862844129</v>
      </c>
      <c r="D67" s="28">
        <f t="shared" si="36"/>
        <v>-642.22537282083647</v>
      </c>
      <c r="E67" s="28">
        <f t="shared" si="37"/>
        <v>-238.45725687880659</v>
      </c>
      <c r="F67" s="28">
        <f t="shared" si="38"/>
        <v>-460.52972064692301</v>
      </c>
      <c r="G67" s="28">
        <f t="shared" si="39"/>
        <v>-1389.1963873135919</v>
      </c>
      <c r="H67" s="28">
        <f t="shared" si="40"/>
        <v>-945.0514597773589</v>
      </c>
      <c r="I67" s="28">
        <f t="shared" ref="I67:I98" si="41">($B67-$B$56)*($B61-$B$56)</f>
        <v>-2115.9789960092457</v>
      </c>
      <c r="J67" s="28"/>
      <c r="K67" s="28"/>
      <c r="X67" s="26"/>
    </row>
    <row r="68" spans="1:35" x14ac:dyDescent="0.25">
      <c r="A68" t="s">
        <v>7</v>
      </c>
      <c r="B68">
        <v>825</v>
      </c>
      <c r="C68" s="28">
        <f t="shared" si="35"/>
        <v>718.86158370090072</v>
      </c>
      <c r="D68" s="28">
        <f t="shared" si="36"/>
        <v>-541.28334383532899</v>
      </c>
      <c r="E68" s="28">
        <f t="shared" si="37"/>
        <v>852.91955471539325</v>
      </c>
      <c r="F68" s="28">
        <f t="shared" si="38"/>
        <v>316.68767065742315</v>
      </c>
      <c r="G68" s="28">
        <f t="shared" si="39"/>
        <v>611.61520688930671</v>
      </c>
      <c r="H68" s="28">
        <f t="shared" si="40"/>
        <v>1844.9485402226378</v>
      </c>
      <c r="I68" s="28">
        <f t="shared" si="41"/>
        <v>1255.0934677588707</v>
      </c>
      <c r="J68" s="28">
        <f t="shared" ref="J68:J99" si="42">($B68-$B$56)*($B61-$B$56)</f>
        <v>2810.165931526984</v>
      </c>
      <c r="K68" s="28"/>
      <c r="X68" s="26"/>
    </row>
    <row r="69" spans="1:35" x14ac:dyDescent="0.25">
      <c r="A69" t="s">
        <v>8</v>
      </c>
      <c r="B69">
        <v>722</v>
      </c>
      <c r="C69" s="28">
        <f t="shared" si="35"/>
        <v>16851.049989497991</v>
      </c>
      <c r="D69" s="28">
        <f t="shared" si="36"/>
        <v>3480.4557865994466</v>
      </c>
      <c r="E69" s="28">
        <f t="shared" si="37"/>
        <v>-2620.6891409367831</v>
      </c>
      <c r="F69" s="28">
        <f t="shared" si="38"/>
        <v>4129.5137576139396</v>
      </c>
      <c r="G69" s="28">
        <f t="shared" si="39"/>
        <v>1533.281873555969</v>
      </c>
      <c r="H69" s="28">
        <f t="shared" si="40"/>
        <v>2961.2094097878526</v>
      </c>
      <c r="I69" s="28">
        <f t="shared" si="41"/>
        <v>8932.5427431211847</v>
      </c>
      <c r="J69" s="28">
        <f t="shared" si="42"/>
        <v>6076.6876706574167</v>
      </c>
      <c r="K69" s="28">
        <f t="shared" ref="K69:K100" si="43">($B69-$B$56)*($B61-$B$56)</f>
        <v>13605.760134425531</v>
      </c>
      <c r="X69" s="16"/>
    </row>
    <row r="70" spans="1:35" x14ac:dyDescent="0.25">
      <c r="A70" s="6" t="s">
        <v>9</v>
      </c>
      <c r="B70">
        <v>744</v>
      </c>
      <c r="C70" s="28">
        <f t="shared" si="35"/>
        <v>11623.339844570459</v>
      </c>
      <c r="D70" s="28">
        <f t="shared" si="36"/>
        <v>13995.194917034225</v>
      </c>
      <c r="E70" s="28">
        <f t="shared" si="37"/>
        <v>2890.6007141356795</v>
      </c>
      <c r="F70" s="28">
        <f t="shared" si="38"/>
        <v>-2176.5442134005502</v>
      </c>
      <c r="G70" s="28">
        <f t="shared" si="39"/>
        <v>3429.658685150172</v>
      </c>
      <c r="H70" s="28">
        <f t="shared" si="40"/>
        <v>1273.4268010922019</v>
      </c>
      <c r="I70" s="28">
        <f t="shared" si="41"/>
        <v>2459.3543373240855</v>
      </c>
      <c r="J70" s="28">
        <f t="shared" si="42"/>
        <v>7418.6876706574167</v>
      </c>
      <c r="K70" s="28">
        <f t="shared" si="43"/>
        <v>5046.8325981936496</v>
      </c>
      <c r="L70" s="28">
        <f t="shared" ref="L70:L101" si="44">($B70-$B$56)*($B61-$B$56)</f>
        <v>11299.905061961763</v>
      </c>
      <c r="X70" s="16"/>
    </row>
    <row r="71" spans="1:35" x14ac:dyDescent="0.25">
      <c r="A71" t="s">
        <v>10</v>
      </c>
      <c r="B71">
        <v>707</v>
      </c>
      <c r="C71" s="28">
        <f t="shared" si="35"/>
        <v>20970.397815584947</v>
      </c>
      <c r="D71" s="28">
        <f t="shared" si="36"/>
        <v>15612.368830077703</v>
      </c>
      <c r="E71" s="28">
        <f t="shared" si="37"/>
        <v>18798.223902541471</v>
      </c>
      <c r="F71" s="28">
        <f t="shared" si="38"/>
        <v>3882.6296996429242</v>
      </c>
      <c r="G71" s="28">
        <f t="shared" si="39"/>
        <v>-2923.5152278933056</v>
      </c>
      <c r="H71" s="28">
        <f t="shared" si="40"/>
        <v>4606.6876706574167</v>
      </c>
      <c r="I71" s="28">
        <f t="shared" si="41"/>
        <v>1710.4557865994466</v>
      </c>
      <c r="J71" s="28">
        <f t="shared" si="42"/>
        <v>3303.3833228313301</v>
      </c>
      <c r="K71" s="28">
        <f t="shared" si="43"/>
        <v>9964.7166561646609</v>
      </c>
      <c r="L71" s="28">
        <f t="shared" si="44"/>
        <v>6778.8615837008947</v>
      </c>
      <c r="M71" s="28">
        <f t="shared" ref="M71:M102" si="45">($B71-$B$56)*($B61-$B$56)</f>
        <v>15177.934047469007</v>
      </c>
      <c r="N71" s="28"/>
      <c r="X71" s="16"/>
    </row>
    <row r="72" spans="1:35" x14ac:dyDescent="0.25">
      <c r="A72" t="s">
        <v>11</v>
      </c>
      <c r="B72">
        <v>779</v>
      </c>
      <c r="C72" s="28">
        <f t="shared" si="35"/>
        <v>5301.5282503675635</v>
      </c>
      <c r="D72" s="28">
        <f t="shared" si="36"/>
        <v>10543.963032976255</v>
      </c>
      <c r="E72" s="28">
        <f t="shared" si="37"/>
        <v>7849.9340474690107</v>
      </c>
      <c r="F72" s="28">
        <f t="shared" si="38"/>
        <v>9451.7891199327787</v>
      </c>
      <c r="G72" s="28">
        <f t="shared" si="39"/>
        <v>1952.1949170342318</v>
      </c>
      <c r="H72" s="28">
        <f t="shared" si="40"/>
        <v>-1469.9500105019979</v>
      </c>
      <c r="I72" s="28">
        <f t="shared" si="41"/>
        <v>2316.2528880487243</v>
      </c>
      <c r="J72" s="28">
        <f t="shared" si="42"/>
        <v>860.02100399075437</v>
      </c>
      <c r="K72" s="28">
        <f t="shared" si="43"/>
        <v>1660.9485402226378</v>
      </c>
      <c r="L72" s="28">
        <f t="shared" si="44"/>
        <v>5010.2818735559695</v>
      </c>
      <c r="M72" s="28">
        <f t="shared" si="45"/>
        <v>3408.4268010922019</v>
      </c>
      <c r="N72" s="28">
        <f t="shared" ref="N72:N103" si="46">($B72-$B$56)*($B61-$B$56)</f>
        <v>7631.4992648603156</v>
      </c>
      <c r="X72" s="16"/>
    </row>
    <row r="73" spans="1:35" x14ac:dyDescent="0.25">
      <c r="A73" t="s">
        <v>0</v>
      </c>
      <c r="B73">
        <v>786</v>
      </c>
      <c r="C73" s="28">
        <f t="shared" si="35"/>
        <v>4331.1659315269844</v>
      </c>
      <c r="D73" s="28">
        <f t="shared" si="36"/>
        <v>4791.8470909472735</v>
      </c>
      <c r="E73" s="28">
        <f t="shared" si="37"/>
        <v>9530.2818735559667</v>
      </c>
      <c r="F73" s="28">
        <f t="shared" si="38"/>
        <v>7095.2528880487216</v>
      </c>
      <c r="G73" s="28">
        <f t="shared" si="39"/>
        <v>8543.1079605124887</v>
      </c>
      <c r="H73" s="28">
        <f t="shared" si="40"/>
        <v>1764.5137576139423</v>
      </c>
      <c r="I73" s="28">
        <f t="shared" si="41"/>
        <v>-1328.6311699222874</v>
      </c>
      <c r="J73" s="28">
        <f t="shared" si="42"/>
        <v>2093.5717286284348</v>
      </c>
      <c r="K73" s="28">
        <f t="shared" si="43"/>
        <v>777.33984457046483</v>
      </c>
      <c r="L73" s="28">
        <f t="shared" si="44"/>
        <v>1501.2673808023483</v>
      </c>
      <c r="M73" s="28">
        <f t="shared" si="45"/>
        <v>4528.6007141356795</v>
      </c>
      <c r="N73" s="28">
        <f t="shared" si="46"/>
        <v>3080.7456416719124</v>
      </c>
      <c r="O73" s="28">
        <f t="shared" ref="O73:O104" si="47">($B73-$B$56)*($B61-$B$56)</f>
        <v>6897.8181054400256</v>
      </c>
      <c r="X73" s="26"/>
      <c r="Z73" s="16"/>
    </row>
    <row r="74" spans="1:35" x14ac:dyDescent="0.25">
      <c r="A74" t="s">
        <v>1</v>
      </c>
      <c r="B74">
        <v>827</v>
      </c>
      <c r="C74" s="28">
        <f t="shared" si="35"/>
        <v>615.61520688930671</v>
      </c>
      <c r="D74" s="28">
        <f t="shared" si="36"/>
        <v>1632.8905692081453</v>
      </c>
      <c r="E74" s="28">
        <f t="shared" si="37"/>
        <v>1806.5717286284348</v>
      </c>
      <c r="F74" s="28">
        <f t="shared" si="38"/>
        <v>3593.0065112371271</v>
      </c>
      <c r="G74" s="28">
        <f t="shared" si="39"/>
        <v>2674.9775257298825</v>
      </c>
      <c r="H74" s="28">
        <f t="shared" si="40"/>
        <v>3220.8325981936496</v>
      </c>
      <c r="I74" s="28">
        <f t="shared" si="41"/>
        <v>665.23839529510371</v>
      </c>
      <c r="J74" s="28">
        <f t="shared" si="42"/>
        <v>-500.906532241126</v>
      </c>
      <c r="K74" s="28">
        <f t="shared" si="43"/>
        <v>789.29636630959624</v>
      </c>
      <c r="L74" s="28">
        <f t="shared" si="44"/>
        <v>293.06448225162615</v>
      </c>
      <c r="M74" s="28">
        <f t="shared" si="45"/>
        <v>565.9920184835097</v>
      </c>
      <c r="N74" s="28">
        <f t="shared" si="46"/>
        <v>1707.3253518168408</v>
      </c>
      <c r="O74" s="28">
        <f t="shared" si="47"/>
        <v>1161.4702793530737</v>
      </c>
      <c r="P74" s="28">
        <f t="shared" ref="P74:P105" si="48">($B74-$B$56)*($B61-$B$56)</f>
        <v>2600.542743121187</v>
      </c>
      <c r="X74" s="26"/>
      <c r="Z74" s="26"/>
    </row>
    <row r="75" spans="1:35" x14ac:dyDescent="0.25">
      <c r="A75" t="s">
        <v>2</v>
      </c>
      <c r="B75">
        <v>793</v>
      </c>
      <c r="C75" s="28">
        <f t="shared" si="35"/>
        <v>3458.8036126864049</v>
      </c>
      <c r="D75" s="28">
        <f t="shared" si="36"/>
        <v>1459.2094097878557</v>
      </c>
      <c r="E75" s="28">
        <f t="shared" si="37"/>
        <v>3870.4847721066944</v>
      </c>
      <c r="F75" s="28">
        <f t="shared" si="38"/>
        <v>4282.1659315269844</v>
      </c>
      <c r="G75" s="28">
        <f t="shared" si="39"/>
        <v>8516.6007141356768</v>
      </c>
      <c r="H75" s="28">
        <f t="shared" si="40"/>
        <v>6340.5717286284316</v>
      </c>
      <c r="I75" s="28">
        <f t="shared" si="41"/>
        <v>7634.4268010921987</v>
      </c>
      <c r="J75" s="28">
        <f t="shared" si="42"/>
        <v>1576.8325981936528</v>
      </c>
      <c r="K75" s="28">
        <f t="shared" si="43"/>
        <v>-1187.312329342577</v>
      </c>
      <c r="L75" s="28">
        <f t="shared" si="44"/>
        <v>1870.8905692081453</v>
      </c>
      <c r="M75" s="28">
        <f t="shared" si="45"/>
        <v>694.6586851501753</v>
      </c>
      <c r="N75" s="28">
        <f t="shared" si="46"/>
        <v>1341.5862213820587</v>
      </c>
      <c r="O75" s="28">
        <f t="shared" si="47"/>
        <v>4046.9195547153899</v>
      </c>
      <c r="P75" s="28">
        <f t="shared" si="48"/>
        <v>2753.0644822516228</v>
      </c>
      <c r="X75" s="26"/>
      <c r="Z75" s="26"/>
    </row>
    <row r="76" spans="1:35" x14ac:dyDescent="0.25">
      <c r="A76" t="s">
        <v>3</v>
      </c>
      <c r="B76">
        <v>819</v>
      </c>
      <c r="C76" s="28">
        <f t="shared" si="35"/>
        <v>1076.6007141356827</v>
      </c>
      <c r="D76" s="28">
        <f t="shared" si="36"/>
        <v>1929.7021634110438</v>
      </c>
      <c r="E76" s="28">
        <f t="shared" si="37"/>
        <v>814.10796051249474</v>
      </c>
      <c r="F76" s="28">
        <f t="shared" si="38"/>
        <v>2159.3833228313333</v>
      </c>
      <c r="G76" s="28">
        <f t="shared" si="39"/>
        <v>2389.0644822516228</v>
      </c>
      <c r="H76" s="28">
        <f t="shared" si="40"/>
        <v>4751.4992648603156</v>
      </c>
      <c r="I76" s="28">
        <f t="shared" si="41"/>
        <v>3537.4702793530705</v>
      </c>
      <c r="J76" s="28">
        <f t="shared" si="42"/>
        <v>4259.3253518168376</v>
      </c>
      <c r="K76" s="28">
        <f t="shared" si="43"/>
        <v>879.73114891829175</v>
      </c>
      <c r="L76" s="28">
        <f t="shared" si="44"/>
        <v>-662.41377861793796</v>
      </c>
      <c r="M76" s="28">
        <f t="shared" si="45"/>
        <v>1043.7891199327842</v>
      </c>
      <c r="N76" s="28">
        <f t="shared" si="46"/>
        <v>387.55723587481418</v>
      </c>
      <c r="O76" s="28">
        <f t="shared" si="47"/>
        <v>748.48477210669773</v>
      </c>
      <c r="P76" s="28">
        <f t="shared" si="48"/>
        <v>2257.8181054400288</v>
      </c>
      <c r="X76" s="26"/>
      <c r="Z76" s="26"/>
    </row>
    <row r="77" spans="1:35" x14ac:dyDescent="0.25">
      <c r="A77" t="s">
        <v>4</v>
      </c>
      <c r="B77">
        <v>834</v>
      </c>
      <c r="C77" s="28">
        <f t="shared" si="35"/>
        <v>317.25288804872764</v>
      </c>
      <c r="D77" s="28">
        <f t="shared" si="36"/>
        <v>584.42680109220521</v>
      </c>
      <c r="E77" s="28">
        <f t="shared" si="37"/>
        <v>1047.5282503675662</v>
      </c>
      <c r="F77" s="28">
        <f t="shared" si="38"/>
        <v>441.93404746901717</v>
      </c>
      <c r="G77" s="28">
        <f t="shared" si="39"/>
        <v>1172.2094097878557</v>
      </c>
      <c r="H77" s="28">
        <f t="shared" si="40"/>
        <v>1296.8905692081453</v>
      </c>
      <c r="I77" s="28">
        <f t="shared" si="41"/>
        <v>2579.3253518168376</v>
      </c>
      <c r="J77" s="28">
        <f t="shared" si="42"/>
        <v>1920.2963663095929</v>
      </c>
      <c r="K77" s="28">
        <f t="shared" si="43"/>
        <v>2312.15143877336</v>
      </c>
      <c r="L77" s="28">
        <f t="shared" si="44"/>
        <v>477.55723587481418</v>
      </c>
      <c r="M77" s="28">
        <f t="shared" si="45"/>
        <v>-359.58769166141553</v>
      </c>
      <c r="N77" s="28">
        <f t="shared" si="46"/>
        <v>566.61520688930671</v>
      </c>
      <c r="O77" s="28">
        <f t="shared" si="47"/>
        <v>210.38332283133659</v>
      </c>
      <c r="P77" s="28">
        <f t="shared" si="48"/>
        <v>406.31085906322016</v>
      </c>
      <c r="X77" s="26"/>
      <c r="Z77" s="26"/>
    </row>
    <row r="78" spans="1:35" x14ac:dyDescent="0.25">
      <c r="A78" t="s">
        <v>5</v>
      </c>
      <c r="B78">
        <v>817</v>
      </c>
      <c r="C78" s="28">
        <f t="shared" si="35"/>
        <v>1211.8470909472767</v>
      </c>
      <c r="D78" s="28">
        <f t="shared" si="36"/>
        <v>620.04998949800222</v>
      </c>
      <c r="E78" s="28">
        <f t="shared" si="37"/>
        <v>1142.2239025414797</v>
      </c>
      <c r="F78" s="28">
        <f t="shared" si="38"/>
        <v>2047.3253518168408</v>
      </c>
      <c r="G78" s="28">
        <f t="shared" si="39"/>
        <v>863.73114891829175</v>
      </c>
      <c r="H78" s="28">
        <f t="shared" si="40"/>
        <v>2291.0065112371303</v>
      </c>
      <c r="I78" s="28">
        <f t="shared" si="41"/>
        <v>2534.6876706574199</v>
      </c>
      <c r="J78" s="28">
        <f t="shared" si="42"/>
        <v>5041.1224532661126</v>
      </c>
      <c r="K78" s="28">
        <f t="shared" si="43"/>
        <v>3753.0934677588675</v>
      </c>
      <c r="L78" s="28">
        <f t="shared" si="44"/>
        <v>4518.9485402226346</v>
      </c>
      <c r="M78" s="28">
        <f t="shared" si="45"/>
        <v>933.35433732408876</v>
      </c>
      <c r="N78" s="28">
        <f t="shared" si="46"/>
        <v>-702.79059021214096</v>
      </c>
      <c r="O78" s="28">
        <f t="shared" si="47"/>
        <v>1107.4123083385812</v>
      </c>
      <c r="P78" s="28">
        <f t="shared" si="48"/>
        <v>411.18042428061119</v>
      </c>
      <c r="X78" s="26"/>
      <c r="Z78" s="26"/>
      <c r="AD78" s="16"/>
      <c r="AE78" s="26"/>
      <c r="AF78" s="26"/>
      <c r="AG78" s="26"/>
      <c r="AH78" s="26"/>
      <c r="AI78" s="26"/>
    </row>
    <row r="79" spans="1:35" x14ac:dyDescent="0.25">
      <c r="A79" t="s">
        <v>6</v>
      </c>
      <c r="B79">
        <v>846</v>
      </c>
      <c r="C79" s="28">
        <f t="shared" si="35"/>
        <v>33.774627179163502</v>
      </c>
      <c r="D79" s="28">
        <f t="shared" si="36"/>
        <v>202.31085906322014</v>
      </c>
      <c r="E79" s="28">
        <f t="shared" si="37"/>
        <v>103.51375761394556</v>
      </c>
      <c r="F79" s="28">
        <f t="shared" si="38"/>
        <v>190.68767065742313</v>
      </c>
      <c r="G79" s="28">
        <f t="shared" si="39"/>
        <v>341.78911993278427</v>
      </c>
      <c r="H79" s="28">
        <f t="shared" si="40"/>
        <v>144.19491703423509</v>
      </c>
      <c r="I79" s="28">
        <f t="shared" si="41"/>
        <v>382.47027935307381</v>
      </c>
      <c r="J79" s="28">
        <f t="shared" si="42"/>
        <v>423.15143877336334</v>
      </c>
      <c r="K79" s="28">
        <f t="shared" si="43"/>
        <v>841.58622138205567</v>
      </c>
      <c r="L79" s="28">
        <f t="shared" si="44"/>
        <v>626.557235874811</v>
      </c>
      <c r="M79" s="28">
        <f t="shared" si="45"/>
        <v>754.4123083385781</v>
      </c>
      <c r="N79" s="28">
        <f t="shared" si="46"/>
        <v>155.8181054400321</v>
      </c>
      <c r="O79" s="28">
        <f t="shared" si="47"/>
        <v>-117.32682209619762</v>
      </c>
      <c r="P79" s="28">
        <f t="shared" si="48"/>
        <v>184.87607645452462</v>
      </c>
      <c r="X79" s="26"/>
      <c r="Z79" s="26"/>
      <c r="AA79" s="16"/>
      <c r="AB79" s="16"/>
      <c r="AC79" s="16"/>
      <c r="AD79" s="16"/>
      <c r="AE79" s="26"/>
      <c r="AF79" s="26"/>
      <c r="AG79" s="26"/>
      <c r="AH79" s="26"/>
      <c r="AI79" s="26"/>
    </row>
    <row r="80" spans="1:35" x14ac:dyDescent="0.25">
      <c r="A80" t="s">
        <v>7</v>
      </c>
      <c r="B80">
        <v>819</v>
      </c>
      <c r="C80" s="28">
        <f t="shared" si="35"/>
        <v>1076.6007141356827</v>
      </c>
      <c r="D80" s="28">
        <f t="shared" si="36"/>
        <v>190.68767065742313</v>
      </c>
      <c r="E80" s="28">
        <f t="shared" si="37"/>
        <v>1142.2239025414797</v>
      </c>
      <c r="F80" s="28">
        <f t="shared" si="38"/>
        <v>584.42680109220521</v>
      </c>
      <c r="G80" s="28">
        <f t="shared" si="39"/>
        <v>1076.6007141356827</v>
      </c>
      <c r="H80" s="28">
        <f t="shared" si="40"/>
        <v>1929.7021634110438</v>
      </c>
      <c r="I80" s="28">
        <f t="shared" si="41"/>
        <v>814.10796051249474</v>
      </c>
      <c r="J80" s="28">
        <f t="shared" si="42"/>
        <v>2159.3833228313333</v>
      </c>
      <c r="K80" s="28">
        <f t="shared" si="43"/>
        <v>2389.0644822516228</v>
      </c>
      <c r="L80" s="28">
        <f t="shared" si="44"/>
        <v>4751.4992648603156</v>
      </c>
      <c r="M80" s="28">
        <f t="shared" si="45"/>
        <v>3537.4702793530705</v>
      </c>
      <c r="N80" s="28">
        <f t="shared" si="46"/>
        <v>4259.3253518168376</v>
      </c>
      <c r="O80" s="28">
        <f t="shared" si="47"/>
        <v>879.73114891829175</v>
      </c>
      <c r="P80" s="28">
        <f t="shared" si="48"/>
        <v>-662.41377861793796</v>
      </c>
      <c r="X80" s="26"/>
      <c r="Z80" s="26"/>
      <c r="AA80" s="16"/>
      <c r="AB80" s="16"/>
      <c r="AC80" s="16"/>
      <c r="AD80" s="16"/>
      <c r="AE80" s="26"/>
      <c r="AF80" s="26"/>
      <c r="AG80" s="26"/>
      <c r="AH80" s="26"/>
      <c r="AI80" s="26"/>
    </row>
    <row r="81" spans="1:49" x14ac:dyDescent="0.25">
      <c r="A81" t="s">
        <v>8</v>
      </c>
      <c r="B81">
        <v>723</v>
      </c>
      <c r="C81" s="28">
        <f t="shared" si="35"/>
        <v>16592.426801092195</v>
      </c>
      <c r="D81" s="28">
        <f t="shared" si="36"/>
        <v>4226.5137576139396</v>
      </c>
      <c r="E81" s="28">
        <f t="shared" si="37"/>
        <v>748.6007141356796</v>
      </c>
      <c r="F81" s="28">
        <f t="shared" si="38"/>
        <v>4484.1369460197366</v>
      </c>
      <c r="G81" s="28">
        <f t="shared" si="39"/>
        <v>2294.3398445704615</v>
      </c>
      <c r="H81" s="28">
        <f t="shared" si="40"/>
        <v>4226.5137576139396</v>
      </c>
      <c r="I81" s="28">
        <f t="shared" si="41"/>
        <v>7575.6152068893007</v>
      </c>
      <c r="J81" s="28">
        <f t="shared" si="42"/>
        <v>3196.0210039907511</v>
      </c>
      <c r="K81" s="28">
        <f t="shared" si="43"/>
        <v>8477.2963663095907</v>
      </c>
      <c r="L81" s="28">
        <f t="shared" si="44"/>
        <v>9378.9775257298788</v>
      </c>
      <c r="M81" s="28">
        <f t="shared" si="45"/>
        <v>18653.412308338571</v>
      </c>
      <c r="N81" s="28">
        <f t="shared" si="46"/>
        <v>13887.383322831327</v>
      </c>
      <c r="O81" s="28">
        <f t="shared" si="47"/>
        <v>16721.238395295095</v>
      </c>
      <c r="P81" s="28">
        <f t="shared" si="48"/>
        <v>3453.6441923965481</v>
      </c>
      <c r="X81" s="16"/>
      <c r="Z81" s="26"/>
      <c r="AA81" s="16"/>
      <c r="AB81" s="16"/>
      <c r="AC81" s="16"/>
      <c r="AD81" s="16"/>
      <c r="AE81" s="26"/>
      <c r="AF81" s="26"/>
      <c r="AG81" s="26"/>
      <c r="AH81" s="26"/>
      <c r="AI81" s="26"/>
    </row>
    <row r="82" spans="1:49" x14ac:dyDescent="0.25">
      <c r="A82" s="6" t="s">
        <v>9</v>
      </c>
      <c r="B82">
        <v>781</v>
      </c>
      <c r="C82" s="28">
        <f t="shared" si="35"/>
        <v>5014.2818735559695</v>
      </c>
      <c r="D82" s="28">
        <f t="shared" si="36"/>
        <v>9121.3543373240827</v>
      </c>
      <c r="E82" s="28">
        <f t="shared" si="37"/>
        <v>2323.4412938458258</v>
      </c>
      <c r="F82" s="28">
        <f t="shared" si="38"/>
        <v>411.52825036756633</v>
      </c>
      <c r="G82" s="28">
        <f t="shared" si="39"/>
        <v>2465.0644822516228</v>
      </c>
      <c r="H82" s="28">
        <f t="shared" si="40"/>
        <v>1261.2673808023483</v>
      </c>
      <c r="I82" s="28">
        <f t="shared" si="41"/>
        <v>2323.4412938458258</v>
      </c>
      <c r="J82" s="28">
        <f t="shared" si="42"/>
        <v>4164.5427431211874</v>
      </c>
      <c r="K82" s="28">
        <f t="shared" si="43"/>
        <v>1756.9485402226378</v>
      </c>
      <c r="L82" s="28">
        <f t="shared" si="44"/>
        <v>4660.2239025414765</v>
      </c>
      <c r="M82" s="28">
        <f t="shared" si="45"/>
        <v>5155.9050619617665</v>
      </c>
      <c r="N82" s="28">
        <f t="shared" si="46"/>
        <v>10254.339844570459</v>
      </c>
      <c r="O82" s="28">
        <f t="shared" si="47"/>
        <v>7634.3108590632137</v>
      </c>
      <c r="P82" s="28">
        <f t="shared" si="48"/>
        <v>9192.1659315269808</v>
      </c>
      <c r="X82" s="16"/>
      <c r="Z82" s="16"/>
      <c r="AA82" s="16"/>
      <c r="AB82" s="16"/>
      <c r="AC82" s="16"/>
      <c r="AD82" s="16"/>
      <c r="AE82" s="26"/>
      <c r="AF82" s="26"/>
      <c r="AG82" s="26"/>
      <c r="AH82" s="26"/>
      <c r="AI82" s="26"/>
    </row>
    <row r="83" spans="1:49" x14ac:dyDescent="0.25">
      <c r="A83" t="s">
        <v>10</v>
      </c>
      <c r="B83">
        <v>801</v>
      </c>
      <c r="C83" s="28">
        <f t="shared" si="35"/>
        <v>2581.8181054400288</v>
      </c>
      <c r="D83" s="28">
        <f t="shared" si="36"/>
        <v>3598.0499894979989</v>
      </c>
      <c r="E83" s="28">
        <f t="shared" si="37"/>
        <v>6545.1224532661126</v>
      </c>
      <c r="F83" s="28">
        <f t="shared" si="38"/>
        <v>1667.2094097878557</v>
      </c>
      <c r="G83" s="28">
        <f t="shared" si="39"/>
        <v>295.29636630959624</v>
      </c>
      <c r="H83" s="28">
        <f t="shared" si="40"/>
        <v>1768.8325981936528</v>
      </c>
      <c r="I83" s="28">
        <f t="shared" si="41"/>
        <v>905.03549674437829</v>
      </c>
      <c r="J83" s="28">
        <f t="shared" si="42"/>
        <v>1667.2094097878557</v>
      </c>
      <c r="K83" s="28">
        <f t="shared" si="43"/>
        <v>2988.3108590632169</v>
      </c>
      <c r="L83" s="28">
        <f t="shared" si="44"/>
        <v>1260.7166561646677</v>
      </c>
      <c r="M83" s="28">
        <f t="shared" si="45"/>
        <v>3343.9920184835064</v>
      </c>
      <c r="N83" s="28">
        <f t="shared" si="46"/>
        <v>3699.6731779037959</v>
      </c>
      <c r="O83" s="28">
        <f t="shared" si="47"/>
        <v>7358.1079605124887</v>
      </c>
      <c r="P83" s="28">
        <f t="shared" si="48"/>
        <v>5478.0789750052436</v>
      </c>
      <c r="X83" s="16"/>
      <c r="Z83" s="16"/>
      <c r="AA83" s="16"/>
      <c r="AB83" s="16"/>
      <c r="AC83" s="16"/>
      <c r="AD83" s="16"/>
      <c r="AE83" s="26"/>
      <c r="AF83" s="26"/>
      <c r="AG83" s="26"/>
      <c r="AH83" s="26"/>
      <c r="AI83" s="26"/>
    </row>
    <row r="84" spans="1:49" x14ac:dyDescent="0.25">
      <c r="A84" t="s">
        <v>11</v>
      </c>
      <c r="B84">
        <v>859</v>
      </c>
      <c r="C84" s="28">
        <f t="shared" si="35"/>
        <v>51.673177903802383</v>
      </c>
      <c r="D84" s="28">
        <f t="shared" si="36"/>
        <v>-365.25435832808432</v>
      </c>
      <c r="E84" s="28">
        <f t="shared" si="37"/>
        <v>-509.02247427011423</v>
      </c>
      <c r="F84" s="28">
        <f t="shared" si="38"/>
        <v>-925.95001050200096</v>
      </c>
      <c r="G84" s="28">
        <f t="shared" si="39"/>
        <v>-235.86305398025743</v>
      </c>
      <c r="H84" s="28">
        <f t="shared" si="40"/>
        <v>-41.776097458517057</v>
      </c>
      <c r="I84" s="28">
        <f t="shared" si="41"/>
        <v>-250.23986557446042</v>
      </c>
      <c r="J84" s="28">
        <f t="shared" si="42"/>
        <v>-128.036967023735</v>
      </c>
      <c r="K84" s="28">
        <f t="shared" si="43"/>
        <v>-235.86305398025743</v>
      </c>
      <c r="L84" s="28">
        <f t="shared" si="44"/>
        <v>-422.76160470489629</v>
      </c>
      <c r="M84" s="28">
        <f t="shared" si="45"/>
        <v>-178.35580760344547</v>
      </c>
      <c r="N84" s="28">
        <f t="shared" si="46"/>
        <v>-473.08044528460675</v>
      </c>
      <c r="O84" s="28">
        <f t="shared" si="47"/>
        <v>-523.39928586431722</v>
      </c>
      <c r="P84" s="28">
        <f t="shared" si="48"/>
        <v>-1040.964503255625</v>
      </c>
      <c r="X84" s="16"/>
      <c r="Z84" s="16"/>
    </row>
    <row r="85" spans="1:49" x14ac:dyDescent="0.25">
      <c r="A85" t="s">
        <v>0</v>
      </c>
      <c r="B85">
        <v>876</v>
      </c>
      <c r="C85" s="28">
        <f t="shared" si="35"/>
        <v>585.07897500525326</v>
      </c>
      <c r="D85" s="28">
        <f t="shared" si="36"/>
        <v>173.87607645452781</v>
      </c>
      <c r="E85" s="28">
        <f t="shared" si="37"/>
        <v>-1229.051459777359</v>
      </c>
      <c r="F85" s="28">
        <f t="shared" si="38"/>
        <v>-1712.8195757193889</v>
      </c>
      <c r="G85" s="28">
        <f t="shared" si="39"/>
        <v>-3115.7471119512757</v>
      </c>
      <c r="H85" s="28">
        <f t="shared" si="40"/>
        <v>-793.66015542953198</v>
      </c>
      <c r="I85" s="28">
        <f t="shared" si="41"/>
        <v>-140.57319890779164</v>
      </c>
      <c r="J85" s="28">
        <f t="shared" si="42"/>
        <v>-842.03696702373497</v>
      </c>
      <c r="K85" s="28">
        <f t="shared" si="43"/>
        <v>-430.83406847300955</v>
      </c>
      <c r="L85" s="28">
        <f t="shared" si="44"/>
        <v>-793.66015542953198</v>
      </c>
      <c r="M85" s="28">
        <f t="shared" si="45"/>
        <v>-1422.558706154171</v>
      </c>
      <c r="N85" s="28">
        <f t="shared" si="46"/>
        <v>-600.15290905272002</v>
      </c>
      <c r="O85" s="28">
        <f t="shared" si="47"/>
        <v>-1591.8775467338814</v>
      </c>
      <c r="P85" s="28">
        <f t="shared" si="48"/>
        <v>-1761.1963873135919</v>
      </c>
      <c r="X85" s="26"/>
      <c r="Z85" s="16"/>
    </row>
    <row r="86" spans="1:49" x14ac:dyDescent="0.25">
      <c r="A86" t="s">
        <v>1</v>
      </c>
      <c r="B86">
        <v>904</v>
      </c>
      <c r="C86" s="28">
        <f t="shared" si="35"/>
        <v>2723.6296996429369</v>
      </c>
      <c r="D86" s="28">
        <f t="shared" si="36"/>
        <v>1262.354337324095</v>
      </c>
      <c r="E86" s="28">
        <f t="shared" si="37"/>
        <v>375.1514387733697</v>
      </c>
      <c r="F86" s="28">
        <f t="shared" si="38"/>
        <v>-2651.7760974585171</v>
      </c>
      <c r="G86" s="28">
        <f t="shared" si="39"/>
        <v>-3695.5442134005471</v>
      </c>
      <c r="H86" s="28">
        <f t="shared" si="40"/>
        <v>-6722.4717496324338</v>
      </c>
      <c r="I86" s="28">
        <f t="shared" si="41"/>
        <v>-1712.3847931106902</v>
      </c>
      <c r="J86" s="28">
        <f t="shared" si="42"/>
        <v>-303.29783658894974</v>
      </c>
      <c r="K86" s="28">
        <f t="shared" si="43"/>
        <v>-1816.7616047048932</v>
      </c>
      <c r="L86" s="28">
        <f t="shared" si="44"/>
        <v>-929.55870615416768</v>
      </c>
      <c r="M86" s="28">
        <f t="shared" si="45"/>
        <v>-1712.3847931106902</v>
      </c>
      <c r="N86" s="28">
        <f t="shared" si="46"/>
        <v>-3069.2833438353291</v>
      </c>
      <c r="O86" s="28">
        <f t="shared" si="47"/>
        <v>-1294.8775467338783</v>
      </c>
      <c r="P86" s="28">
        <f t="shared" si="48"/>
        <v>-3434.6021844150396</v>
      </c>
      <c r="X86" s="26"/>
      <c r="Z86" s="26"/>
    </row>
    <row r="87" spans="1:49" x14ac:dyDescent="0.25">
      <c r="A87" t="s">
        <v>2</v>
      </c>
      <c r="B87">
        <v>911</v>
      </c>
      <c r="C87" s="28">
        <f t="shared" si="35"/>
        <v>3503.2673808023578</v>
      </c>
      <c r="D87" s="28">
        <f t="shared" si="36"/>
        <v>3088.9485402226474</v>
      </c>
      <c r="E87" s="28">
        <f t="shared" si="37"/>
        <v>1431.6731779038055</v>
      </c>
      <c r="F87" s="28">
        <f t="shared" si="38"/>
        <v>425.47027935308017</v>
      </c>
      <c r="G87" s="28">
        <f t="shared" si="39"/>
        <v>-3007.4572568788067</v>
      </c>
      <c r="H87" s="28">
        <f t="shared" si="40"/>
        <v>-4191.2253728208361</v>
      </c>
      <c r="I87" s="28">
        <f t="shared" si="41"/>
        <v>-7624.1529090527229</v>
      </c>
      <c r="J87" s="28">
        <f t="shared" si="42"/>
        <v>-1942.0659525309798</v>
      </c>
      <c r="K87" s="28">
        <f t="shared" si="43"/>
        <v>-343.97899600923927</v>
      </c>
      <c r="L87" s="28">
        <f t="shared" si="44"/>
        <v>-2060.4427641251827</v>
      </c>
      <c r="M87" s="28">
        <f t="shared" si="45"/>
        <v>-1054.2398655744573</v>
      </c>
      <c r="N87" s="28">
        <f t="shared" si="46"/>
        <v>-1942.0659525309798</v>
      </c>
      <c r="O87" s="28">
        <f t="shared" si="47"/>
        <v>-3480.9645032556186</v>
      </c>
      <c r="P87" s="28">
        <f t="shared" si="48"/>
        <v>-1468.5587061541678</v>
      </c>
      <c r="X87" s="26"/>
      <c r="Z87" s="26"/>
    </row>
    <row r="88" spans="1:49" x14ac:dyDescent="0.25">
      <c r="A88" t="s">
        <v>3</v>
      </c>
      <c r="B88">
        <v>980</v>
      </c>
      <c r="C88" s="28">
        <f t="shared" si="35"/>
        <v>16432.267380802365</v>
      </c>
      <c r="D88" s="28">
        <f t="shared" si="36"/>
        <v>7587.267380802361</v>
      </c>
      <c r="E88" s="28">
        <f t="shared" si="37"/>
        <v>6689.948540222651</v>
      </c>
      <c r="F88" s="28">
        <f t="shared" si="38"/>
        <v>3100.6731779038087</v>
      </c>
      <c r="G88" s="28">
        <f t="shared" si="39"/>
        <v>921.47027935308336</v>
      </c>
      <c r="H88" s="28">
        <f t="shared" si="40"/>
        <v>-6513.4572568788035</v>
      </c>
      <c r="I88" s="28">
        <f t="shared" si="41"/>
        <v>-9077.2253728208325</v>
      </c>
      <c r="J88" s="28">
        <f t="shared" si="42"/>
        <v>-16512.152909052718</v>
      </c>
      <c r="K88" s="28">
        <f t="shared" si="43"/>
        <v>-4206.0659525309766</v>
      </c>
      <c r="L88" s="28">
        <f t="shared" si="44"/>
        <v>-744.97899600923608</v>
      </c>
      <c r="M88" s="28">
        <f t="shared" si="45"/>
        <v>-4462.4427641251796</v>
      </c>
      <c r="N88" s="28">
        <f t="shared" si="46"/>
        <v>-2283.2398655744541</v>
      </c>
      <c r="O88" s="28">
        <f t="shared" si="47"/>
        <v>-4206.0659525309766</v>
      </c>
      <c r="P88" s="28">
        <f t="shared" si="48"/>
        <v>-7538.9645032556155</v>
      </c>
      <c r="X88" s="26"/>
      <c r="Z88" s="26"/>
    </row>
    <row r="89" spans="1:49" x14ac:dyDescent="0.25">
      <c r="A89" t="s">
        <v>4</v>
      </c>
      <c r="B89">
        <v>951</v>
      </c>
      <c r="C89" s="28">
        <f t="shared" si="35"/>
        <v>9838.339844570477</v>
      </c>
      <c r="D89" s="28">
        <f t="shared" si="36"/>
        <v>12714.803612686421</v>
      </c>
      <c r="E89" s="28">
        <f t="shared" si="37"/>
        <v>5870.8036126864181</v>
      </c>
      <c r="F89" s="28">
        <f t="shared" si="38"/>
        <v>5176.4847721067072</v>
      </c>
      <c r="G89" s="28">
        <f t="shared" si="39"/>
        <v>2399.2094097878653</v>
      </c>
      <c r="H89" s="28">
        <f t="shared" si="40"/>
        <v>713.00651123713999</v>
      </c>
      <c r="I89" s="28">
        <f t="shared" si="41"/>
        <v>-5039.9210249947464</v>
      </c>
      <c r="J89" s="28">
        <f t="shared" si="42"/>
        <v>-7023.6891409367763</v>
      </c>
      <c r="K89" s="28">
        <f t="shared" si="43"/>
        <v>-12776.616677168664</v>
      </c>
      <c r="L89" s="28">
        <f t="shared" si="44"/>
        <v>-3254.5297206469199</v>
      </c>
      <c r="M89" s="28">
        <f t="shared" si="45"/>
        <v>-576.44276412517945</v>
      </c>
      <c r="N89" s="28">
        <f t="shared" si="46"/>
        <v>-3452.9065322411229</v>
      </c>
      <c r="O89" s="28">
        <f t="shared" si="47"/>
        <v>-1766.7036336903975</v>
      </c>
      <c r="P89" s="28">
        <f t="shared" si="48"/>
        <v>-3254.5297206469199</v>
      </c>
      <c r="X89" s="26"/>
      <c r="Z89" s="26"/>
      <c r="AA89" s="16"/>
    </row>
    <row r="90" spans="1:49" x14ac:dyDescent="0.25">
      <c r="A90" t="s">
        <v>5</v>
      </c>
      <c r="B90">
        <v>911</v>
      </c>
      <c r="C90" s="28">
        <f t="shared" si="35"/>
        <v>3503.2673808023578</v>
      </c>
      <c r="D90" s="28">
        <f t="shared" si="36"/>
        <v>5870.8036126864181</v>
      </c>
      <c r="E90" s="28">
        <f t="shared" si="37"/>
        <v>7587.267380802361</v>
      </c>
      <c r="F90" s="28">
        <f t="shared" si="38"/>
        <v>3503.2673808023578</v>
      </c>
      <c r="G90" s="28">
        <f t="shared" si="39"/>
        <v>3088.9485402226474</v>
      </c>
      <c r="H90" s="28">
        <f t="shared" si="40"/>
        <v>1431.6731779038055</v>
      </c>
      <c r="I90" s="28">
        <f t="shared" si="41"/>
        <v>425.47027935308017</v>
      </c>
      <c r="J90" s="28">
        <f t="shared" si="42"/>
        <v>-3007.4572568788067</v>
      </c>
      <c r="K90" s="28">
        <f t="shared" si="43"/>
        <v>-4191.2253728208361</v>
      </c>
      <c r="L90" s="28">
        <f t="shared" si="44"/>
        <v>-7624.1529090527229</v>
      </c>
      <c r="M90" s="28">
        <f t="shared" si="45"/>
        <v>-1942.0659525309798</v>
      </c>
      <c r="N90" s="28">
        <f t="shared" si="46"/>
        <v>-343.97899600923927</v>
      </c>
      <c r="O90" s="28">
        <f t="shared" si="47"/>
        <v>-2060.4427641251827</v>
      </c>
      <c r="P90" s="28">
        <f t="shared" si="48"/>
        <v>-1054.2398655744573</v>
      </c>
      <c r="X90" s="26"/>
      <c r="Z90" s="26"/>
      <c r="AA90" s="26"/>
    </row>
    <row r="91" spans="1:49" x14ac:dyDescent="0.25">
      <c r="A91" t="s">
        <v>6</v>
      </c>
      <c r="B91">
        <v>901</v>
      </c>
      <c r="C91" s="28">
        <f t="shared" si="35"/>
        <v>2419.4992648603279</v>
      </c>
      <c r="D91" s="28">
        <f t="shared" si="36"/>
        <v>2911.3833228313429</v>
      </c>
      <c r="E91" s="28">
        <f t="shared" si="37"/>
        <v>4878.9195547154031</v>
      </c>
      <c r="F91" s="28">
        <f t="shared" si="38"/>
        <v>6305.383322831346</v>
      </c>
      <c r="G91" s="28">
        <f t="shared" si="39"/>
        <v>2911.3833228313429</v>
      </c>
      <c r="H91" s="28">
        <f t="shared" si="40"/>
        <v>2567.0644822516324</v>
      </c>
      <c r="I91" s="28">
        <f t="shared" si="41"/>
        <v>1189.7891199327905</v>
      </c>
      <c r="J91" s="28">
        <f t="shared" si="42"/>
        <v>353.58622138206522</v>
      </c>
      <c r="K91" s="28">
        <f t="shared" si="43"/>
        <v>-2499.3413148498216</v>
      </c>
      <c r="L91" s="28">
        <f t="shared" si="44"/>
        <v>-3483.1094307918515</v>
      </c>
      <c r="M91" s="28">
        <f t="shared" si="45"/>
        <v>-6336.0369670237378</v>
      </c>
      <c r="N91" s="28">
        <f t="shared" si="46"/>
        <v>-1613.9500105019947</v>
      </c>
      <c r="O91" s="28">
        <f t="shared" si="47"/>
        <v>-285.86305398025422</v>
      </c>
      <c r="P91" s="28">
        <f t="shared" si="48"/>
        <v>-1712.3268220961977</v>
      </c>
      <c r="X91" s="26"/>
      <c r="Z91" s="26"/>
      <c r="AA91" s="26"/>
    </row>
    <row r="92" spans="1:49" x14ac:dyDescent="0.25">
      <c r="A92" t="s">
        <v>7</v>
      </c>
      <c r="B92">
        <v>864</v>
      </c>
      <c r="C92" s="28">
        <f t="shared" si="35"/>
        <v>148.55723587481734</v>
      </c>
      <c r="D92" s="28">
        <f t="shared" si="36"/>
        <v>599.5282503675727</v>
      </c>
      <c r="E92" s="28">
        <f t="shared" si="37"/>
        <v>721.41230833858765</v>
      </c>
      <c r="F92" s="28">
        <f t="shared" si="38"/>
        <v>1208.9485402226474</v>
      </c>
      <c r="G92" s="28">
        <f t="shared" si="39"/>
        <v>1562.4123083385907</v>
      </c>
      <c r="H92" s="28">
        <f t="shared" si="40"/>
        <v>721.41230833858765</v>
      </c>
      <c r="I92" s="28">
        <f t="shared" si="41"/>
        <v>636.09346775887718</v>
      </c>
      <c r="J92" s="28">
        <f t="shared" si="42"/>
        <v>294.81810544003531</v>
      </c>
      <c r="K92" s="28">
        <f t="shared" si="43"/>
        <v>87.61520688930986</v>
      </c>
      <c r="L92" s="28">
        <f t="shared" si="44"/>
        <v>-619.31232934257685</v>
      </c>
      <c r="M92" s="28">
        <f t="shared" si="45"/>
        <v>-863.08044528460675</v>
      </c>
      <c r="N92" s="28">
        <f t="shared" si="46"/>
        <v>-1570.0079815164936</v>
      </c>
      <c r="O92" s="28">
        <f t="shared" si="47"/>
        <v>-399.92102499474993</v>
      </c>
      <c r="P92" s="28">
        <f t="shared" si="48"/>
        <v>-70.83406847300958</v>
      </c>
      <c r="X92" s="26"/>
      <c r="Z92" s="26"/>
      <c r="AA92" s="26"/>
    </row>
    <row r="93" spans="1:49" x14ac:dyDescent="0.25">
      <c r="A93" t="s">
        <v>8</v>
      </c>
      <c r="B93">
        <v>746</v>
      </c>
      <c r="C93" s="28">
        <f t="shared" ref="C93:C129" si="49">($B93-$B$56)*($B93-$B$56)</f>
        <v>11196.093467758865</v>
      </c>
      <c r="D93" s="28">
        <f t="shared" si="36"/>
        <v>-1289.6746481831592</v>
      </c>
      <c r="E93" s="28">
        <f t="shared" si="37"/>
        <v>-5204.7036336904039</v>
      </c>
      <c r="F93" s="28">
        <f t="shared" si="38"/>
        <v>-6262.8195757193889</v>
      </c>
      <c r="G93" s="28">
        <f t="shared" si="39"/>
        <v>-10495.283343835328</v>
      </c>
      <c r="H93" s="28">
        <f t="shared" si="40"/>
        <v>-13563.819575719386</v>
      </c>
      <c r="I93" s="28">
        <f t="shared" si="41"/>
        <v>-6262.8195757193889</v>
      </c>
      <c r="J93" s="28">
        <f t="shared" si="42"/>
        <v>-5522.1384162990989</v>
      </c>
      <c r="K93" s="28">
        <f t="shared" si="43"/>
        <v>-2559.4137786179413</v>
      </c>
      <c r="L93" s="28">
        <f t="shared" si="44"/>
        <v>-760.61667716866657</v>
      </c>
      <c r="M93" s="28">
        <f t="shared" si="45"/>
        <v>5376.4557865994466</v>
      </c>
      <c r="N93" s="28">
        <f t="shared" si="46"/>
        <v>7492.6876706574167</v>
      </c>
      <c r="O93" s="28">
        <f t="shared" si="47"/>
        <v>13629.760134425531</v>
      </c>
      <c r="P93" s="28">
        <f t="shared" si="48"/>
        <v>3471.8470909472735</v>
      </c>
      <c r="X93" s="16"/>
      <c r="Z93" s="26"/>
      <c r="AA93" s="26"/>
    </row>
    <row r="94" spans="1:49" x14ac:dyDescent="0.25">
      <c r="A94" s="6" t="s">
        <v>9</v>
      </c>
      <c r="B94">
        <v>782</v>
      </c>
      <c r="C94" s="28">
        <f t="shared" si="49"/>
        <v>4873.6586851501725</v>
      </c>
      <c r="D94" s="28">
        <f t="shared" ref="D94:D129" si="50">($B94-$B$56)*($B93-$B$56)</f>
        <v>7386.8760764545186</v>
      </c>
      <c r="E94" s="28">
        <f t="shared" si="37"/>
        <v>-850.89203948750526</v>
      </c>
      <c r="F94" s="28">
        <f t="shared" si="38"/>
        <v>-3433.92102499475</v>
      </c>
      <c r="G94" s="28">
        <f t="shared" si="39"/>
        <v>-4132.0369670237351</v>
      </c>
      <c r="H94" s="28">
        <f t="shared" si="40"/>
        <v>-6924.5007351396753</v>
      </c>
      <c r="I94" s="28">
        <f t="shared" si="41"/>
        <v>-8949.0369670237324</v>
      </c>
      <c r="J94" s="28">
        <f t="shared" si="42"/>
        <v>-4132.0369670237351</v>
      </c>
      <c r="K94" s="28">
        <f t="shared" si="43"/>
        <v>-3643.3558076034456</v>
      </c>
      <c r="L94" s="28">
        <f t="shared" si="44"/>
        <v>-1688.6311699222874</v>
      </c>
      <c r="M94" s="28">
        <f t="shared" si="45"/>
        <v>-501.83406847301274</v>
      </c>
      <c r="N94" s="28">
        <f t="shared" si="46"/>
        <v>3547.2383952951004</v>
      </c>
      <c r="O94" s="28">
        <f t="shared" si="47"/>
        <v>4943.4702793530705</v>
      </c>
      <c r="P94" s="28">
        <f t="shared" si="48"/>
        <v>8992.5427431211847</v>
      </c>
      <c r="X94" s="16"/>
      <c r="Z94" s="16"/>
      <c r="AA94" s="16"/>
      <c r="AO94" s="16"/>
      <c r="AP94" s="26"/>
      <c r="AQ94" s="26"/>
      <c r="AR94" s="26"/>
      <c r="AS94" s="26"/>
      <c r="AT94" s="26"/>
      <c r="AU94" s="26"/>
      <c r="AV94" s="26"/>
      <c r="AW94" s="26"/>
    </row>
    <row r="95" spans="1:49" x14ac:dyDescent="0.25">
      <c r="A95" t="s">
        <v>10</v>
      </c>
      <c r="B95">
        <v>830</v>
      </c>
      <c r="C95" s="28">
        <f t="shared" si="49"/>
        <v>475.74564167191568</v>
      </c>
      <c r="D95" s="28">
        <f t="shared" si="50"/>
        <v>1522.7021634110438</v>
      </c>
      <c r="E95" s="28">
        <f t="shared" ref="E95:E129" si="51">($B95-$B$56)*($B93-$B$56)</f>
        <v>2307.9195547153899</v>
      </c>
      <c r="F95" s="28">
        <f t="shared" si="38"/>
        <v>-265.84856122663348</v>
      </c>
      <c r="G95" s="28">
        <f t="shared" si="39"/>
        <v>-1072.8775467338783</v>
      </c>
      <c r="H95" s="28">
        <f t="shared" si="40"/>
        <v>-1290.9934887628633</v>
      </c>
      <c r="I95" s="28">
        <f t="shared" si="41"/>
        <v>-2163.4572568788035</v>
      </c>
      <c r="J95" s="28">
        <f t="shared" si="42"/>
        <v>-2795.9934887628601</v>
      </c>
      <c r="K95" s="28">
        <f t="shared" si="43"/>
        <v>-1290.9934887628633</v>
      </c>
      <c r="L95" s="28">
        <f t="shared" si="44"/>
        <v>-1138.3123293425738</v>
      </c>
      <c r="M95" s="28">
        <f t="shared" si="45"/>
        <v>-527.58769166141553</v>
      </c>
      <c r="N95" s="28">
        <f t="shared" si="46"/>
        <v>-156.79059021214098</v>
      </c>
      <c r="O95" s="28">
        <f t="shared" si="47"/>
        <v>1108.2818735559722</v>
      </c>
      <c r="P95" s="28">
        <f t="shared" si="48"/>
        <v>1544.5137576139423</v>
      </c>
      <c r="X95" s="16"/>
      <c r="Z95" s="16"/>
      <c r="AA95" s="16"/>
      <c r="AL95" s="16"/>
      <c r="AM95" s="16"/>
      <c r="AN95" s="16"/>
      <c r="AO95" s="16"/>
      <c r="AP95" s="26"/>
      <c r="AQ95" s="26"/>
      <c r="AR95" s="26"/>
      <c r="AS95" s="26"/>
      <c r="AT95" s="26"/>
      <c r="AU95" s="26"/>
      <c r="AV95" s="26"/>
      <c r="AW95" s="26"/>
    </row>
    <row r="96" spans="1:49" x14ac:dyDescent="0.25">
      <c r="A96" t="s">
        <v>11</v>
      </c>
      <c r="B96">
        <v>935</v>
      </c>
      <c r="C96" s="28">
        <f t="shared" si="49"/>
        <v>6920.3108590632301</v>
      </c>
      <c r="D96" s="28">
        <f t="shared" si="50"/>
        <v>-1814.4717496324274</v>
      </c>
      <c r="E96" s="28">
        <f t="shared" si="51"/>
        <v>-5807.5152278932992</v>
      </c>
      <c r="F96" s="28">
        <f t="shared" ref="F96:F129" si="52">($B96-$B$56)*($B93-$B$56)</f>
        <v>-8802.2978365889521</v>
      </c>
      <c r="G96" s="28">
        <f t="shared" si="39"/>
        <v>1013.9340474690235</v>
      </c>
      <c r="H96" s="28">
        <f t="shared" si="40"/>
        <v>4091.9050619617788</v>
      </c>
      <c r="I96" s="28">
        <f t="shared" si="41"/>
        <v>4923.7891199327942</v>
      </c>
      <c r="J96" s="28">
        <f t="shared" si="42"/>
        <v>8251.3253518168531</v>
      </c>
      <c r="K96" s="28">
        <f t="shared" si="43"/>
        <v>10663.789119932797</v>
      </c>
      <c r="L96" s="28">
        <f t="shared" si="44"/>
        <v>4923.7891199327942</v>
      </c>
      <c r="M96" s="28">
        <f t="shared" si="45"/>
        <v>4341.4702793530832</v>
      </c>
      <c r="N96" s="28">
        <f t="shared" si="46"/>
        <v>2012.1949170342414</v>
      </c>
      <c r="O96" s="28">
        <f t="shared" si="47"/>
        <v>597.99201848351606</v>
      </c>
      <c r="P96" s="28">
        <f t="shared" si="48"/>
        <v>-4226.9355177483703</v>
      </c>
      <c r="X96" s="16"/>
      <c r="Z96" s="16"/>
      <c r="AA96" s="16"/>
      <c r="AL96" s="16"/>
      <c r="AM96" s="16"/>
      <c r="AN96" s="16"/>
      <c r="AO96" s="16"/>
      <c r="AP96" s="26"/>
      <c r="AQ96" s="26"/>
      <c r="AR96" s="26"/>
      <c r="AS96" s="26"/>
      <c r="AT96" s="26"/>
      <c r="AU96" s="26"/>
      <c r="AV96" s="26"/>
      <c r="AW96" s="26"/>
    </row>
    <row r="97" spans="1:49" x14ac:dyDescent="0.25">
      <c r="A97" t="s">
        <v>0</v>
      </c>
      <c r="B97">
        <v>891</v>
      </c>
      <c r="C97" s="28">
        <f t="shared" si="49"/>
        <v>1535.731148918298</v>
      </c>
      <c r="D97" s="28">
        <f t="shared" si="50"/>
        <v>3260.0210039907638</v>
      </c>
      <c r="E97" s="28">
        <f t="shared" si="51"/>
        <v>-854.7616047048931</v>
      </c>
      <c r="F97" s="28">
        <f t="shared" si="52"/>
        <v>-2735.805082965765</v>
      </c>
      <c r="G97" s="28">
        <f t="shared" ref="G97:G129" si="53">($B97-$B$56)*($B93-$B$56)</f>
        <v>-4146.5876916614188</v>
      </c>
      <c r="H97" s="28">
        <f t="shared" si="40"/>
        <v>477.64419239655774</v>
      </c>
      <c r="I97" s="28">
        <f t="shared" si="41"/>
        <v>1927.615206889313</v>
      </c>
      <c r="J97" s="28">
        <f t="shared" si="42"/>
        <v>2319.4992648603279</v>
      </c>
      <c r="K97" s="28">
        <f t="shared" si="43"/>
        <v>3887.0354967443877</v>
      </c>
      <c r="L97" s="28">
        <f t="shared" si="44"/>
        <v>5023.4992648603311</v>
      </c>
      <c r="M97" s="28">
        <f t="shared" si="45"/>
        <v>2319.4992648603279</v>
      </c>
      <c r="N97" s="28">
        <f t="shared" si="46"/>
        <v>2045.1804242806174</v>
      </c>
      <c r="O97" s="28">
        <f t="shared" si="47"/>
        <v>947.90506196177569</v>
      </c>
      <c r="P97" s="28">
        <f t="shared" si="48"/>
        <v>281.70216341105026</v>
      </c>
      <c r="X97" s="26"/>
      <c r="Z97" s="16"/>
      <c r="AA97" s="16"/>
      <c r="AL97" s="16"/>
      <c r="AM97" s="16"/>
      <c r="AN97" s="16"/>
      <c r="AO97" s="16"/>
      <c r="AP97" s="26"/>
      <c r="AQ97" s="26"/>
      <c r="AR97" s="26"/>
      <c r="AS97" s="26"/>
      <c r="AT97" s="26"/>
      <c r="AU97" s="26"/>
      <c r="AV97" s="26"/>
      <c r="AW97" s="26"/>
    </row>
    <row r="98" spans="1:49" x14ac:dyDescent="0.25">
      <c r="A98" t="s">
        <v>1</v>
      </c>
      <c r="B98">
        <v>955</v>
      </c>
      <c r="C98" s="28">
        <f t="shared" si="49"/>
        <v>10647.847090947289</v>
      </c>
      <c r="D98" s="28">
        <f t="shared" si="50"/>
        <v>4043.7891199327937</v>
      </c>
      <c r="E98" s="28">
        <f t="shared" si="51"/>
        <v>8584.0789750052591</v>
      </c>
      <c r="F98" s="28">
        <f t="shared" si="52"/>
        <v>-2250.7036336903975</v>
      </c>
      <c r="G98" s="28">
        <f t="shared" si="53"/>
        <v>-7203.7471119512693</v>
      </c>
      <c r="H98" s="28">
        <f t="shared" ref="H98:H129" si="54">($B98-$B$56)*($B93-$B$56)</f>
        <v>-10918.529720646922</v>
      </c>
      <c r="I98" s="28">
        <f t="shared" si="41"/>
        <v>1257.7021634110533</v>
      </c>
      <c r="J98" s="28">
        <f t="shared" si="42"/>
        <v>5075.6731779038091</v>
      </c>
      <c r="K98" s="28">
        <f t="shared" si="43"/>
        <v>6107.5572358748241</v>
      </c>
      <c r="L98" s="28">
        <f t="shared" si="44"/>
        <v>10235.093467758883</v>
      </c>
      <c r="M98" s="28">
        <f t="shared" si="45"/>
        <v>13227.557235874827</v>
      </c>
      <c r="N98" s="28">
        <f t="shared" si="46"/>
        <v>6107.5572358748241</v>
      </c>
      <c r="O98" s="28">
        <f t="shared" si="47"/>
        <v>5385.2383952951132</v>
      </c>
      <c r="P98" s="28">
        <f t="shared" si="48"/>
        <v>2495.9630329762713</v>
      </c>
      <c r="X98" s="26"/>
      <c r="Z98" s="26"/>
      <c r="AA98" s="26"/>
      <c r="AL98" s="16"/>
      <c r="AM98" s="16"/>
      <c r="AN98" s="16"/>
      <c r="AO98" s="16"/>
      <c r="AP98" s="26"/>
      <c r="AQ98" s="26"/>
      <c r="AR98" s="26"/>
      <c r="AS98" s="26"/>
      <c r="AT98" s="26"/>
      <c r="AU98" s="26"/>
      <c r="AV98" s="26"/>
      <c r="AW98" s="26"/>
    </row>
    <row r="99" spans="1:49" x14ac:dyDescent="0.25">
      <c r="A99" t="s">
        <v>2</v>
      </c>
      <c r="B99">
        <v>891</v>
      </c>
      <c r="C99" s="28">
        <f t="shared" si="49"/>
        <v>1535.731148918298</v>
      </c>
      <c r="D99" s="28">
        <f t="shared" si="50"/>
        <v>4043.7891199327937</v>
      </c>
      <c r="E99" s="28">
        <f t="shared" si="51"/>
        <v>1535.731148918298</v>
      </c>
      <c r="F99" s="28">
        <f t="shared" si="52"/>
        <v>3260.0210039907638</v>
      </c>
      <c r="G99" s="28">
        <f t="shared" si="53"/>
        <v>-854.7616047048931</v>
      </c>
      <c r="H99" s="28">
        <f t="shared" si="54"/>
        <v>-2735.805082965765</v>
      </c>
      <c r="I99" s="28">
        <f t="shared" ref="I99:I129" si="55">($B99-$B$56)*($B93-$B$56)</f>
        <v>-4146.5876916614188</v>
      </c>
      <c r="J99" s="28">
        <f t="shared" si="42"/>
        <v>477.64419239655774</v>
      </c>
      <c r="K99" s="28">
        <f t="shared" si="43"/>
        <v>1927.615206889313</v>
      </c>
      <c r="L99" s="28">
        <f t="shared" si="44"/>
        <v>2319.4992648603279</v>
      </c>
      <c r="M99" s="28">
        <f t="shared" si="45"/>
        <v>3887.0354967443877</v>
      </c>
      <c r="N99" s="28">
        <f t="shared" si="46"/>
        <v>5023.4992648603311</v>
      </c>
      <c r="O99" s="28">
        <f t="shared" si="47"/>
        <v>2319.4992648603279</v>
      </c>
      <c r="P99" s="28">
        <f t="shared" si="48"/>
        <v>2045.1804242806174</v>
      </c>
      <c r="X99" s="26"/>
      <c r="Z99" s="26"/>
      <c r="AA99" s="26"/>
      <c r="AL99" s="16"/>
      <c r="AM99" s="16"/>
      <c r="AN99" s="16"/>
      <c r="AO99" s="16"/>
      <c r="AP99" s="26"/>
      <c r="AQ99" s="26"/>
      <c r="AR99" s="26"/>
      <c r="AS99" s="26"/>
      <c r="AT99" s="26"/>
      <c r="AU99" s="26"/>
      <c r="AV99" s="26"/>
      <c r="AW99" s="26"/>
    </row>
    <row r="100" spans="1:49" x14ac:dyDescent="0.25">
      <c r="A100" t="s">
        <v>3</v>
      </c>
      <c r="B100">
        <v>915</v>
      </c>
      <c r="C100" s="28">
        <f t="shared" si="49"/>
        <v>3992.7746271791698</v>
      </c>
      <c r="D100" s="28">
        <f t="shared" si="50"/>
        <v>2476.2528880487339</v>
      </c>
      <c r="E100" s="28">
        <f t="shared" si="51"/>
        <v>6520.3108590632301</v>
      </c>
      <c r="F100" s="28">
        <f t="shared" si="52"/>
        <v>2476.2528880487339</v>
      </c>
      <c r="G100" s="28">
        <f t="shared" si="53"/>
        <v>5256.5427431212001</v>
      </c>
      <c r="H100" s="28">
        <f t="shared" si="54"/>
        <v>-1378.2398655744573</v>
      </c>
      <c r="I100" s="28">
        <f t="shared" si="55"/>
        <v>-4411.2833438353291</v>
      </c>
      <c r="J100" s="28">
        <f t="shared" ref="J100:J129" si="56">($B100-$B$56)*($B93-$B$56)</f>
        <v>-6686.0659525309829</v>
      </c>
      <c r="K100" s="28">
        <f t="shared" si="43"/>
        <v>770.16593152699363</v>
      </c>
      <c r="L100" s="28">
        <f t="shared" si="44"/>
        <v>3108.1369460197488</v>
      </c>
      <c r="M100" s="28">
        <f t="shared" si="45"/>
        <v>3740.0210039907638</v>
      </c>
      <c r="N100" s="28">
        <f t="shared" si="46"/>
        <v>6267.5572358748241</v>
      </c>
      <c r="O100" s="28">
        <f t="shared" si="47"/>
        <v>8100.021003990767</v>
      </c>
      <c r="P100" s="28">
        <f t="shared" si="48"/>
        <v>3740.0210039907638</v>
      </c>
      <c r="X100" s="26"/>
      <c r="Z100" s="26"/>
      <c r="AA100" s="26"/>
    </row>
    <row r="101" spans="1:49" x14ac:dyDescent="0.25">
      <c r="A101" t="s">
        <v>4</v>
      </c>
      <c r="B101">
        <v>914</v>
      </c>
      <c r="C101" s="28">
        <f t="shared" si="49"/>
        <v>3867.3978155849668</v>
      </c>
      <c r="D101" s="28">
        <f t="shared" si="50"/>
        <v>3929.5862213820683</v>
      </c>
      <c r="E101" s="28">
        <f t="shared" si="51"/>
        <v>2437.0644822516324</v>
      </c>
      <c r="F101" s="28">
        <f t="shared" si="52"/>
        <v>6417.1224532661281</v>
      </c>
      <c r="G101" s="28">
        <f t="shared" si="53"/>
        <v>2437.0644822516324</v>
      </c>
      <c r="H101" s="28">
        <f t="shared" si="54"/>
        <v>5173.3543373240982</v>
      </c>
      <c r="I101" s="28">
        <f t="shared" si="55"/>
        <v>-1356.4282713715588</v>
      </c>
      <c r="J101" s="28">
        <f t="shared" si="56"/>
        <v>-4341.4717496324301</v>
      </c>
      <c r="K101" s="28">
        <f t="shared" ref="K101:K129" si="57">($B101-$B$56)*($B93-$B$56)</f>
        <v>-6580.254358328084</v>
      </c>
      <c r="L101" s="28">
        <f t="shared" si="44"/>
        <v>757.97752572989214</v>
      </c>
      <c r="M101" s="28">
        <f t="shared" si="45"/>
        <v>3058.9485402226474</v>
      </c>
      <c r="N101" s="28">
        <f t="shared" si="46"/>
        <v>3680.8325981936623</v>
      </c>
      <c r="O101" s="28">
        <f t="shared" si="47"/>
        <v>6168.3688300777221</v>
      </c>
      <c r="P101" s="28">
        <f t="shared" si="48"/>
        <v>7971.8325981936659</v>
      </c>
      <c r="X101" s="26"/>
      <c r="Z101" s="26"/>
      <c r="AA101" s="26"/>
    </row>
    <row r="102" spans="1:49" x14ac:dyDescent="0.25">
      <c r="A102" t="s">
        <v>5</v>
      </c>
      <c r="B102">
        <v>883</v>
      </c>
      <c r="C102" s="28">
        <f t="shared" si="49"/>
        <v>972.71665616467419</v>
      </c>
      <c r="D102" s="28">
        <f t="shared" si="50"/>
        <v>1939.5572358748204</v>
      </c>
      <c r="E102" s="28">
        <f t="shared" si="51"/>
        <v>1970.7456416719219</v>
      </c>
      <c r="F102" s="28">
        <f t="shared" si="52"/>
        <v>1222.223902541486</v>
      </c>
      <c r="G102" s="28">
        <f t="shared" si="53"/>
        <v>3218.2818735559817</v>
      </c>
      <c r="H102" s="28">
        <f t="shared" si="54"/>
        <v>1222.223902541486</v>
      </c>
      <c r="I102" s="28">
        <f t="shared" si="55"/>
        <v>2594.5137576139518</v>
      </c>
      <c r="J102" s="28">
        <f t="shared" si="56"/>
        <v>-680.26885108170507</v>
      </c>
      <c r="K102" s="28">
        <f t="shared" si="57"/>
        <v>-2177.312329342577</v>
      </c>
      <c r="L102" s="28">
        <f t="shared" ref="L102:L129" si="58">($B102-$B$56)*($B93-$B$56)</f>
        <v>-3300.0949380382308</v>
      </c>
      <c r="M102" s="28">
        <f t="shared" si="45"/>
        <v>380.13694601974578</v>
      </c>
      <c r="N102" s="28">
        <f t="shared" si="46"/>
        <v>1534.107960512501</v>
      </c>
      <c r="O102" s="28">
        <f t="shared" si="47"/>
        <v>1845.9920184835159</v>
      </c>
      <c r="P102" s="28">
        <f t="shared" si="48"/>
        <v>3093.5282503675758</v>
      </c>
      <c r="X102" s="26"/>
      <c r="Z102" s="26"/>
      <c r="AA102" s="16"/>
    </row>
    <row r="103" spans="1:49" x14ac:dyDescent="0.25">
      <c r="A103" t="s">
        <v>6</v>
      </c>
      <c r="B103">
        <v>927</v>
      </c>
      <c r="C103" s="28">
        <f t="shared" si="49"/>
        <v>5653.2963663096061</v>
      </c>
      <c r="D103" s="28">
        <f t="shared" si="50"/>
        <v>2345.0065112371399</v>
      </c>
      <c r="E103" s="28">
        <f t="shared" si="51"/>
        <v>4675.8470909472862</v>
      </c>
      <c r="F103" s="28">
        <f t="shared" si="52"/>
        <v>4751.0354967443882</v>
      </c>
      <c r="G103" s="28">
        <f t="shared" si="53"/>
        <v>2946.5137576139518</v>
      </c>
      <c r="H103" s="28">
        <f t="shared" si="54"/>
        <v>7758.571728628448</v>
      </c>
      <c r="I103" s="28">
        <f t="shared" si="55"/>
        <v>2946.5137576139518</v>
      </c>
      <c r="J103" s="28">
        <f t="shared" si="56"/>
        <v>6254.8036126864181</v>
      </c>
      <c r="K103" s="28">
        <f t="shared" si="57"/>
        <v>-1639.9789960092394</v>
      </c>
      <c r="L103" s="28">
        <f t="shared" si="58"/>
        <v>-5249.0224742701112</v>
      </c>
      <c r="M103" s="28">
        <f t="shared" ref="M103:M129" si="59">($B103-$B$56)*($B93-$B$56)</f>
        <v>-7955.805082965765</v>
      </c>
      <c r="N103" s="28">
        <f t="shared" si="46"/>
        <v>916.42680109221158</v>
      </c>
      <c r="O103" s="28">
        <f t="shared" si="47"/>
        <v>3698.3978155849668</v>
      </c>
      <c r="P103" s="28">
        <f t="shared" si="48"/>
        <v>4450.2818735559822</v>
      </c>
      <c r="X103" s="26"/>
      <c r="Z103" s="26"/>
      <c r="AA103" s="16"/>
    </row>
    <row r="104" spans="1:49" x14ac:dyDescent="0.25">
      <c r="A104" t="s">
        <v>7</v>
      </c>
      <c r="B104">
        <v>934</v>
      </c>
      <c r="C104" s="28">
        <f t="shared" si="49"/>
        <v>6754.9340474690271</v>
      </c>
      <c r="D104" s="28">
        <f t="shared" si="50"/>
        <v>6179.6152068893161</v>
      </c>
      <c r="E104" s="28">
        <f t="shared" si="51"/>
        <v>2563.3253518168503</v>
      </c>
      <c r="F104" s="28">
        <f t="shared" si="52"/>
        <v>5111.1659315269972</v>
      </c>
      <c r="G104" s="28">
        <f t="shared" si="53"/>
        <v>5193.3543373240982</v>
      </c>
      <c r="H104" s="28">
        <f t="shared" si="54"/>
        <v>3220.8325981936623</v>
      </c>
      <c r="I104" s="28">
        <f t="shared" si="55"/>
        <v>8480.8905692081589</v>
      </c>
      <c r="J104" s="28">
        <f t="shared" si="56"/>
        <v>3220.8325981936623</v>
      </c>
      <c r="K104" s="28">
        <f t="shared" si="57"/>
        <v>6837.1224532661281</v>
      </c>
      <c r="L104" s="28">
        <f t="shared" si="58"/>
        <v>-1792.6601554295289</v>
      </c>
      <c r="M104" s="28">
        <f t="shared" si="59"/>
        <v>-5737.7036336904002</v>
      </c>
      <c r="N104" s="28">
        <f t="shared" ref="N104:N129" si="60">($B104-$B$56)*($B93-$B$56)</f>
        <v>-8696.4862423860541</v>
      </c>
      <c r="O104" s="28">
        <f t="shared" si="47"/>
        <v>1001.745641671922</v>
      </c>
      <c r="P104" s="28">
        <f t="shared" si="48"/>
        <v>4042.7166561646773</v>
      </c>
      <c r="X104" s="26"/>
      <c r="Z104" s="26"/>
      <c r="AA104" s="16"/>
    </row>
    <row r="105" spans="1:49" x14ac:dyDescent="0.25">
      <c r="A105" t="s">
        <v>8</v>
      </c>
      <c r="B105">
        <v>783</v>
      </c>
      <c r="C105" s="28">
        <f t="shared" si="49"/>
        <v>4735.0354967443755</v>
      </c>
      <c r="D105" s="28">
        <f t="shared" si="50"/>
        <v>-5655.5152278932992</v>
      </c>
      <c r="E105" s="28">
        <f t="shared" si="51"/>
        <v>-5173.8340684730092</v>
      </c>
      <c r="F105" s="28">
        <f t="shared" si="52"/>
        <v>-2146.1239235454755</v>
      </c>
      <c r="G105" s="28">
        <f t="shared" si="53"/>
        <v>-4279.2833438353291</v>
      </c>
      <c r="H105" s="28">
        <f t="shared" si="54"/>
        <v>-4348.0949380382272</v>
      </c>
      <c r="I105" s="28">
        <f t="shared" si="55"/>
        <v>-2696.6166771686635</v>
      </c>
      <c r="J105" s="28">
        <f t="shared" si="56"/>
        <v>-7100.5587061541673</v>
      </c>
      <c r="K105" s="28">
        <f t="shared" si="57"/>
        <v>-2696.6166771686635</v>
      </c>
      <c r="L105" s="28">
        <f t="shared" si="58"/>
        <v>-5724.3268220961972</v>
      </c>
      <c r="M105" s="28">
        <f t="shared" si="59"/>
        <v>1500.8905692081453</v>
      </c>
      <c r="N105" s="28">
        <f t="shared" si="60"/>
        <v>4803.8470909472735</v>
      </c>
      <c r="O105" s="28">
        <f t="shared" ref="O105:O129" si="61">($B105-$B$56)*($B93-$B$56)</f>
        <v>7281.0644822516197</v>
      </c>
      <c r="P105" s="28">
        <f t="shared" si="48"/>
        <v>-838.70363369040376</v>
      </c>
      <c r="X105" s="16"/>
      <c r="Z105" s="26"/>
      <c r="AA105" s="16"/>
    </row>
    <row r="106" spans="1:49" x14ac:dyDescent="0.25">
      <c r="A106" s="6" t="s">
        <v>9</v>
      </c>
      <c r="B106">
        <v>832</v>
      </c>
      <c r="C106" s="28">
        <f t="shared" si="49"/>
        <v>392.49926486032166</v>
      </c>
      <c r="D106" s="28">
        <f t="shared" si="50"/>
        <v>1363.2673808023483</v>
      </c>
      <c r="E106" s="28">
        <f t="shared" si="51"/>
        <v>-1628.2833438353259</v>
      </c>
      <c r="F106" s="28">
        <f t="shared" si="52"/>
        <v>-1489.6021844150364</v>
      </c>
      <c r="G106" s="28">
        <f t="shared" si="53"/>
        <v>-617.89203948750207</v>
      </c>
      <c r="H106" s="28">
        <f t="shared" si="54"/>
        <v>-1232.0514597773558</v>
      </c>
      <c r="I106" s="28">
        <f t="shared" si="55"/>
        <v>-1251.8630539802543</v>
      </c>
      <c r="J106" s="28">
        <f t="shared" si="56"/>
        <v>-776.38479311069011</v>
      </c>
      <c r="K106" s="28">
        <f t="shared" si="57"/>
        <v>-2044.3268220961945</v>
      </c>
      <c r="L106" s="28">
        <f t="shared" si="58"/>
        <v>-776.38479311069011</v>
      </c>
      <c r="M106" s="28">
        <f t="shared" si="59"/>
        <v>-1648.0949380382244</v>
      </c>
      <c r="N106" s="28">
        <f t="shared" si="60"/>
        <v>432.12245326611867</v>
      </c>
      <c r="O106" s="28">
        <f t="shared" si="61"/>
        <v>1383.0789750052468</v>
      </c>
      <c r="P106" s="28">
        <f t="shared" ref="P106:P129" si="62">($B106-$B$56)*($B93-$B$56)</f>
        <v>2096.2963663095929</v>
      </c>
      <c r="X106" s="16"/>
      <c r="Z106" s="16"/>
      <c r="AA106" s="26"/>
    </row>
    <row r="107" spans="1:49" x14ac:dyDescent="0.25">
      <c r="A107" t="s">
        <v>10</v>
      </c>
      <c r="B107">
        <v>865</v>
      </c>
      <c r="C107" s="28">
        <f t="shared" si="49"/>
        <v>173.93404746902033</v>
      </c>
      <c r="D107" s="28">
        <f t="shared" si="50"/>
        <v>-261.28334383532899</v>
      </c>
      <c r="E107" s="28">
        <f t="shared" si="51"/>
        <v>-907.51522789330227</v>
      </c>
      <c r="F107" s="28">
        <f t="shared" si="52"/>
        <v>1083.9340474690234</v>
      </c>
      <c r="G107" s="28">
        <f t="shared" si="53"/>
        <v>991.61520688931307</v>
      </c>
      <c r="H107" s="28">
        <f t="shared" si="54"/>
        <v>411.32535181684727</v>
      </c>
      <c r="I107" s="28">
        <f t="shared" si="55"/>
        <v>820.16593152699363</v>
      </c>
      <c r="J107" s="28">
        <f t="shared" si="56"/>
        <v>833.35433732409513</v>
      </c>
      <c r="K107" s="28">
        <f t="shared" si="57"/>
        <v>516.83259819365924</v>
      </c>
      <c r="L107" s="28">
        <f t="shared" si="58"/>
        <v>1360.8905692081548</v>
      </c>
      <c r="M107" s="28">
        <f t="shared" si="59"/>
        <v>516.83259819365924</v>
      </c>
      <c r="N107" s="28">
        <f t="shared" si="60"/>
        <v>1097.1224532661249</v>
      </c>
      <c r="O107" s="28">
        <f t="shared" si="61"/>
        <v>-287.66015542953198</v>
      </c>
      <c r="P107" s="28">
        <f t="shared" si="62"/>
        <v>-920.70363369040376</v>
      </c>
      <c r="X107" s="16"/>
      <c r="Z107" s="16"/>
      <c r="AA107" s="26"/>
    </row>
    <row r="108" spans="1:49" x14ac:dyDescent="0.25">
      <c r="A108" t="s">
        <v>11</v>
      </c>
      <c r="B108">
        <v>890</v>
      </c>
      <c r="C108" s="28">
        <f t="shared" si="49"/>
        <v>1458.354337324095</v>
      </c>
      <c r="D108" s="28">
        <f t="shared" si="50"/>
        <v>503.64419239655774</v>
      </c>
      <c r="E108" s="28">
        <f t="shared" si="51"/>
        <v>-756.57319890779161</v>
      </c>
      <c r="F108" s="28">
        <f t="shared" si="52"/>
        <v>-2627.805082965765</v>
      </c>
      <c r="G108" s="28">
        <f t="shared" si="53"/>
        <v>3138.6441923965608</v>
      </c>
      <c r="H108" s="28">
        <f t="shared" si="54"/>
        <v>2871.3253518168503</v>
      </c>
      <c r="I108" s="28">
        <f t="shared" si="55"/>
        <v>1191.0354967443845</v>
      </c>
      <c r="J108" s="28">
        <f t="shared" si="56"/>
        <v>2374.8760764545309</v>
      </c>
      <c r="K108" s="28">
        <f t="shared" si="57"/>
        <v>2413.0644822516324</v>
      </c>
      <c r="L108" s="28">
        <f t="shared" si="58"/>
        <v>1496.5427431211965</v>
      </c>
      <c r="M108" s="28">
        <f t="shared" si="59"/>
        <v>3940.6007141356922</v>
      </c>
      <c r="N108" s="28">
        <f t="shared" si="60"/>
        <v>1496.5427431211965</v>
      </c>
      <c r="O108" s="28">
        <f t="shared" si="61"/>
        <v>3176.8325981936623</v>
      </c>
      <c r="P108" s="28">
        <f t="shared" si="62"/>
        <v>-832.9500105019946</v>
      </c>
      <c r="X108" s="16"/>
      <c r="Z108" s="16"/>
      <c r="AA108" s="26"/>
    </row>
    <row r="109" spans="1:49" x14ac:dyDescent="0.25">
      <c r="A109" t="s">
        <v>0</v>
      </c>
      <c r="B109">
        <v>872</v>
      </c>
      <c r="C109" s="28">
        <f t="shared" si="49"/>
        <v>407.57172862844129</v>
      </c>
      <c r="D109" s="28">
        <f t="shared" si="50"/>
        <v>770.96303297626821</v>
      </c>
      <c r="E109" s="28">
        <f t="shared" si="51"/>
        <v>266.25288804873082</v>
      </c>
      <c r="F109" s="28">
        <f t="shared" si="52"/>
        <v>-399.96450325561852</v>
      </c>
      <c r="G109" s="28">
        <f t="shared" si="53"/>
        <v>-1389.1963873135919</v>
      </c>
      <c r="H109" s="28">
        <f t="shared" si="54"/>
        <v>1659.2528880487339</v>
      </c>
      <c r="I109" s="28">
        <f t="shared" si="55"/>
        <v>1517.9340474690234</v>
      </c>
      <c r="J109" s="28">
        <f t="shared" si="56"/>
        <v>629.64419239655774</v>
      </c>
      <c r="K109" s="28">
        <f t="shared" si="57"/>
        <v>1255.484772106704</v>
      </c>
      <c r="L109" s="28">
        <f t="shared" si="58"/>
        <v>1275.6731779038055</v>
      </c>
      <c r="M109" s="28">
        <f t="shared" si="59"/>
        <v>791.1514387733697</v>
      </c>
      <c r="N109" s="28">
        <f t="shared" si="60"/>
        <v>2083.2094097878653</v>
      </c>
      <c r="O109" s="28">
        <f t="shared" si="61"/>
        <v>791.1514387733697</v>
      </c>
      <c r="P109" s="28">
        <f t="shared" si="62"/>
        <v>1679.4412938458354</v>
      </c>
      <c r="X109" s="26"/>
      <c r="Z109" s="16"/>
      <c r="AA109" s="26"/>
    </row>
    <row r="110" spans="1:49" x14ac:dyDescent="0.25">
      <c r="A110" t="s">
        <v>1</v>
      </c>
      <c r="B110">
        <v>897</v>
      </c>
      <c r="C110" s="28">
        <f t="shared" si="49"/>
        <v>2041.9920184835159</v>
      </c>
      <c r="D110" s="28">
        <f t="shared" si="50"/>
        <v>912.28187355597868</v>
      </c>
      <c r="E110" s="28">
        <f t="shared" si="51"/>
        <v>1725.6731779038055</v>
      </c>
      <c r="F110" s="28">
        <f t="shared" si="52"/>
        <v>595.96303297626821</v>
      </c>
      <c r="G110" s="28">
        <f t="shared" si="53"/>
        <v>-895.25435832808114</v>
      </c>
      <c r="H110" s="28">
        <f t="shared" si="54"/>
        <v>-3109.4862423860545</v>
      </c>
      <c r="I110" s="28">
        <f t="shared" si="55"/>
        <v>3713.9630329762713</v>
      </c>
      <c r="J110" s="28">
        <f t="shared" si="56"/>
        <v>3397.6441923965608</v>
      </c>
      <c r="K110" s="28">
        <f t="shared" si="57"/>
        <v>1409.354337324095</v>
      </c>
      <c r="L110" s="28">
        <f t="shared" si="58"/>
        <v>2810.1949170342414</v>
      </c>
      <c r="M110" s="28">
        <f t="shared" si="59"/>
        <v>2855.3833228313429</v>
      </c>
      <c r="N110" s="28">
        <f t="shared" si="60"/>
        <v>1770.861583700907</v>
      </c>
      <c r="O110" s="28">
        <f t="shared" si="61"/>
        <v>4662.9195547154031</v>
      </c>
      <c r="P110" s="28">
        <f t="shared" si="62"/>
        <v>1770.861583700907</v>
      </c>
      <c r="X110" s="26"/>
      <c r="Z110" s="26"/>
      <c r="AA110" s="16"/>
    </row>
    <row r="111" spans="1:49" x14ac:dyDescent="0.25">
      <c r="A111" t="s">
        <v>2</v>
      </c>
      <c r="B111">
        <v>860</v>
      </c>
      <c r="C111" s="28">
        <f t="shared" si="49"/>
        <v>67.049989498005374</v>
      </c>
      <c r="D111" s="28">
        <f t="shared" si="50"/>
        <v>370.02100399076073</v>
      </c>
      <c r="E111" s="28">
        <f t="shared" si="51"/>
        <v>165.31085906322332</v>
      </c>
      <c r="F111" s="28">
        <f t="shared" si="52"/>
        <v>312.70216341105026</v>
      </c>
      <c r="G111" s="28">
        <f t="shared" si="53"/>
        <v>107.99201848351285</v>
      </c>
      <c r="H111" s="28">
        <f t="shared" si="54"/>
        <v>-162.2253728208365</v>
      </c>
      <c r="I111" s="28">
        <f t="shared" si="55"/>
        <v>-563.45725687880974</v>
      </c>
      <c r="J111" s="28">
        <f t="shared" si="56"/>
        <v>672.99201848351606</v>
      </c>
      <c r="K111" s="28">
        <f t="shared" si="57"/>
        <v>615.67317790380559</v>
      </c>
      <c r="L111" s="28">
        <f t="shared" si="58"/>
        <v>255.38332283133977</v>
      </c>
      <c r="M111" s="28">
        <f t="shared" si="59"/>
        <v>509.22390254148615</v>
      </c>
      <c r="N111" s="28">
        <f t="shared" si="60"/>
        <v>517.41230833858765</v>
      </c>
      <c r="O111" s="28">
        <f t="shared" si="61"/>
        <v>320.89056920815176</v>
      </c>
      <c r="P111" s="28">
        <f t="shared" si="62"/>
        <v>844.94854022264747</v>
      </c>
      <c r="X111" s="26"/>
      <c r="Z111" s="26"/>
      <c r="AA111" s="16"/>
    </row>
    <row r="112" spans="1:49" x14ac:dyDescent="0.25">
      <c r="A112" t="s">
        <v>3</v>
      </c>
      <c r="B112">
        <v>921</v>
      </c>
      <c r="C112" s="28">
        <f t="shared" si="49"/>
        <v>4787.0354967443882</v>
      </c>
      <c r="D112" s="28">
        <f t="shared" si="50"/>
        <v>566.54274312119662</v>
      </c>
      <c r="E112" s="28">
        <f t="shared" si="51"/>
        <v>3126.5137576139518</v>
      </c>
      <c r="F112" s="28">
        <f t="shared" si="52"/>
        <v>1396.8036126864145</v>
      </c>
      <c r="G112" s="28">
        <f t="shared" si="53"/>
        <v>2642.1949170342414</v>
      </c>
      <c r="H112" s="28">
        <f t="shared" si="54"/>
        <v>912.4847721067041</v>
      </c>
      <c r="I112" s="28">
        <f t="shared" si="55"/>
        <v>-1370.7326191976454</v>
      </c>
      <c r="J112" s="28">
        <f t="shared" si="56"/>
        <v>-4760.9645032556182</v>
      </c>
      <c r="K112" s="28">
        <f t="shared" si="57"/>
        <v>5686.4847721067072</v>
      </c>
      <c r="L112" s="28">
        <f t="shared" si="58"/>
        <v>5202.1659315269972</v>
      </c>
      <c r="M112" s="28">
        <f t="shared" si="59"/>
        <v>2157.8760764545309</v>
      </c>
      <c r="N112" s="28">
        <f t="shared" si="60"/>
        <v>4302.7166561646773</v>
      </c>
      <c r="O112" s="28">
        <f t="shared" si="61"/>
        <v>4371.9050619617792</v>
      </c>
      <c r="P112" s="28">
        <f t="shared" si="62"/>
        <v>2711.3833228313429</v>
      </c>
      <c r="X112" s="26"/>
      <c r="Y112" s="26"/>
      <c r="Z112" s="26"/>
      <c r="AA112" s="16"/>
    </row>
    <row r="113" spans="1:27" x14ac:dyDescent="0.25">
      <c r="A113" t="s">
        <v>4</v>
      </c>
      <c r="B113">
        <v>948</v>
      </c>
      <c r="C113" s="28">
        <f t="shared" si="49"/>
        <v>9252.2094097878689</v>
      </c>
      <c r="D113" s="28">
        <f t="shared" si="50"/>
        <v>6655.1224532661281</v>
      </c>
      <c r="E113" s="28">
        <f t="shared" si="51"/>
        <v>787.629699642937</v>
      </c>
      <c r="F113" s="28">
        <f t="shared" si="52"/>
        <v>4346.6007141356922</v>
      </c>
      <c r="G113" s="28">
        <f t="shared" si="53"/>
        <v>1941.8905692081548</v>
      </c>
      <c r="H113" s="28">
        <f t="shared" si="54"/>
        <v>3673.2818735559817</v>
      </c>
      <c r="I113" s="28">
        <f t="shared" si="55"/>
        <v>1268.5717286284444</v>
      </c>
      <c r="J113" s="28">
        <f t="shared" si="56"/>
        <v>-1905.645662675905</v>
      </c>
      <c r="K113" s="28">
        <f t="shared" si="57"/>
        <v>-6618.8775467338783</v>
      </c>
      <c r="L113" s="28">
        <f t="shared" si="58"/>
        <v>7905.571728628448</v>
      </c>
      <c r="M113" s="28">
        <f t="shared" si="59"/>
        <v>7232.2528880487371</v>
      </c>
      <c r="N113" s="28">
        <f t="shared" si="60"/>
        <v>2999.9630329762713</v>
      </c>
      <c r="O113" s="28">
        <f t="shared" si="61"/>
        <v>5981.8036126864181</v>
      </c>
      <c r="P113" s="28">
        <f t="shared" si="62"/>
        <v>6077.9920184835191</v>
      </c>
      <c r="X113" s="26"/>
      <c r="Y113" s="26"/>
      <c r="Z113" s="26"/>
      <c r="AA113" s="16"/>
    </row>
    <row r="114" spans="1:27" x14ac:dyDescent="0.25">
      <c r="A114" t="s">
        <v>5</v>
      </c>
      <c r="B114">
        <v>916</v>
      </c>
      <c r="C114" s="28">
        <f t="shared" si="49"/>
        <v>4120.1514387733732</v>
      </c>
      <c r="D114" s="28">
        <f t="shared" si="50"/>
        <v>6174.1804242806211</v>
      </c>
      <c r="E114" s="28">
        <f t="shared" si="51"/>
        <v>4441.0934677588803</v>
      </c>
      <c r="F114" s="28">
        <f t="shared" si="52"/>
        <v>525.60071413568915</v>
      </c>
      <c r="G114" s="28">
        <f t="shared" si="53"/>
        <v>2900.5717286284444</v>
      </c>
      <c r="H114" s="28">
        <f t="shared" si="54"/>
        <v>1295.861583700907</v>
      </c>
      <c r="I114" s="28">
        <f t="shared" si="55"/>
        <v>2451.2528880487339</v>
      </c>
      <c r="J114" s="28">
        <f t="shared" si="56"/>
        <v>846.54274312119662</v>
      </c>
      <c r="K114" s="28">
        <f t="shared" si="57"/>
        <v>-1271.6746481831528</v>
      </c>
      <c r="L114" s="28">
        <f t="shared" si="58"/>
        <v>-4416.9065322411261</v>
      </c>
      <c r="M114" s="28">
        <f t="shared" si="59"/>
        <v>5275.5427431212001</v>
      </c>
      <c r="N114" s="28">
        <f t="shared" si="60"/>
        <v>4826.2239025414892</v>
      </c>
      <c r="O114" s="28">
        <f t="shared" si="61"/>
        <v>2001.9340474690234</v>
      </c>
      <c r="P114" s="28">
        <f t="shared" si="62"/>
        <v>3991.7746271791698</v>
      </c>
      <c r="X114" s="26"/>
      <c r="Y114" s="26"/>
      <c r="Z114" s="26"/>
      <c r="AA114" s="26"/>
    </row>
    <row r="115" spans="1:27" x14ac:dyDescent="0.25">
      <c r="A115" t="s">
        <v>6</v>
      </c>
      <c r="B115">
        <v>937</v>
      </c>
      <c r="C115" s="28">
        <f t="shared" si="49"/>
        <v>7257.064482251636</v>
      </c>
      <c r="D115" s="28">
        <f t="shared" si="50"/>
        <v>5468.1079605125042</v>
      </c>
      <c r="E115" s="28">
        <f t="shared" si="51"/>
        <v>8194.1369460197529</v>
      </c>
      <c r="F115" s="28">
        <f t="shared" si="52"/>
        <v>5894.0499894980121</v>
      </c>
      <c r="G115" s="28">
        <f t="shared" si="53"/>
        <v>697.55723587482055</v>
      </c>
      <c r="H115" s="28">
        <f t="shared" si="54"/>
        <v>3849.5282503675758</v>
      </c>
      <c r="I115" s="28">
        <f t="shared" si="55"/>
        <v>1719.8181054400384</v>
      </c>
      <c r="J115" s="28">
        <f t="shared" si="56"/>
        <v>3253.2094097878653</v>
      </c>
      <c r="K115" s="28">
        <f t="shared" si="57"/>
        <v>1123.4992648603279</v>
      </c>
      <c r="L115" s="28">
        <f t="shared" si="58"/>
        <v>-1687.7181264440214</v>
      </c>
      <c r="M115" s="28">
        <f t="shared" si="59"/>
        <v>-5861.9500105019943</v>
      </c>
      <c r="N115" s="28">
        <f t="shared" si="60"/>
        <v>7001.4992648603311</v>
      </c>
      <c r="O115" s="28">
        <f t="shared" si="61"/>
        <v>6405.1804242806211</v>
      </c>
      <c r="P115" s="28">
        <f t="shared" si="62"/>
        <v>2656.8905692081548</v>
      </c>
      <c r="X115" s="26"/>
      <c r="Y115" s="26"/>
      <c r="Z115" s="26"/>
      <c r="AA115" s="26"/>
    </row>
    <row r="116" spans="1:27" x14ac:dyDescent="0.25">
      <c r="A116" t="s">
        <v>7</v>
      </c>
      <c r="B116">
        <v>908</v>
      </c>
      <c r="C116" s="28">
        <f t="shared" si="49"/>
        <v>3157.1369460197488</v>
      </c>
      <c r="D116" s="28">
        <f t="shared" si="50"/>
        <v>4786.6007141356922</v>
      </c>
      <c r="E116" s="28">
        <f t="shared" si="51"/>
        <v>3606.6441923965608</v>
      </c>
      <c r="F116" s="28">
        <f t="shared" si="52"/>
        <v>5404.6731779038091</v>
      </c>
      <c r="G116" s="28">
        <f t="shared" si="53"/>
        <v>3887.5862213820683</v>
      </c>
      <c r="H116" s="28">
        <f t="shared" si="54"/>
        <v>460.09346775887718</v>
      </c>
      <c r="I116" s="28">
        <f t="shared" si="55"/>
        <v>2539.0644822516324</v>
      </c>
      <c r="J116" s="28">
        <f t="shared" si="56"/>
        <v>1134.354337324095</v>
      </c>
      <c r="K116" s="28">
        <f t="shared" si="57"/>
        <v>2145.7456416719219</v>
      </c>
      <c r="L116" s="28">
        <f t="shared" si="58"/>
        <v>741.03549674438466</v>
      </c>
      <c r="M116" s="28">
        <f t="shared" si="59"/>
        <v>-1113.1818945599648</v>
      </c>
      <c r="N116" s="28">
        <f t="shared" si="60"/>
        <v>-3866.4137786179381</v>
      </c>
      <c r="O116" s="28">
        <f t="shared" si="61"/>
        <v>4618.0354967443882</v>
      </c>
      <c r="P116" s="28">
        <f t="shared" si="62"/>
        <v>4224.7166561646773</v>
      </c>
      <c r="X116" s="26"/>
      <c r="Y116" s="26"/>
      <c r="Z116" s="26"/>
      <c r="AA116" s="26"/>
    </row>
    <row r="117" spans="1:27" x14ac:dyDescent="0.25">
      <c r="A117" t="s">
        <v>8</v>
      </c>
      <c r="B117">
        <v>770</v>
      </c>
      <c r="C117" s="28">
        <f t="shared" si="49"/>
        <v>6693.1369460197366</v>
      </c>
      <c r="D117" s="28">
        <f t="shared" si="50"/>
        <v>-4596.8630539802571</v>
      </c>
      <c r="E117" s="28">
        <f t="shared" si="51"/>
        <v>-6969.3992858643142</v>
      </c>
      <c r="F117" s="28">
        <f t="shared" si="52"/>
        <v>-5251.3558076034451</v>
      </c>
      <c r="G117" s="28">
        <f t="shared" si="53"/>
        <v>-7869.3268220961972</v>
      </c>
      <c r="H117" s="28">
        <f t="shared" si="54"/>
        <v>-5660.4137786179381</v>
      </c>
      <c r="I117" s="28">
        <f t="shared" si="55"/>
        <v>-669.90653224112918</v>
      </c>
      <c r="J117" s="28">
        <f t="shared" si="56"/>
        <v>-3696.935517748374</v>
      </c>
      <c r="K117" s="28">
        <f t="shared" si="57"/>
        <v>-1651.6456626759114</v>
      </c>
      <c r="L117" s="28">
        <f t="shared" si="58"/>
        <v>-3124.2543583280844</v>
      </c>
      <c r="M117" s="28">
        <f t="shared" si="59"/>
        <v>-1078.9645032556218</v>
      </c>
      <c r="N117" s="28">
        <f t="shared" si="60"/>
        <v>1620.8181054400288</v>
      </c>
      <c r="O117" s="28">
        <f t="shared" si="61"/>
        <v>5629.5862213820556</v>
      </c>
      <c r="P117" s="28">
        <f t="shared" si="62"/>
        <v>-6723.9645032556182</v>
      </c>
      <c r="X117" s="16"/>
      <c r="Z117" s="26"/>
      <c r="AA117" s="26"/>
    </row>
    <row r="118" spans="1:27" x14ac:dyDescent="0.25">
      <c r="A118" s="6" t="s">
        <v>9</v>
      </c>
      <c r="B118">
        <v>810</v>
      </c>
      <c r="C118" s="28">
        <f t="shared" si="49"/>
        <v>1748.2094097878557</v>
      </c>
      <c r="D118" s="28">
        <f t="shared" si="50"/>
        <v>3420.6731779037959</v>
      </c>
      <c r="E118" s="28">
        <f t="shared" si="51"/>
        <v>-2349.3268220961977</v>
      </c>
      <c r="F118" s="28">
        <f t="shared" si="52"/>
        <v>-3561.8630539802543</v>
      </c>
      <c r="G118" s="28">
        <f t="shared" si="53"/>
        <v>-2683.8195757193857</v>
      </c>
      <c r="H118" s="28">
        <f t="shared" si="54"/>
        <v>-4021.7905902121379</v>
      </c>
      <c r="I118" s="28">
        <f t="shared" si="55"/>
        <v>-2892.8775467338783</v>
      </c>
      <c r="J118" s="28">
        <f t="shared" si="56"/>
        <v>-342.37030035706937</v>
      </c>
      <c r="K118" s="28">
        <f t="shared" si="57"/>
        <v>-1889.3992858643142</v>
      </c>
      <c r="L118" s="28">
        <f t="shared" si="58"/>
        <v>-844.10943079185142</v>
      </c>
      <c r="M118" s="28">
        <f t="shared" si="59"/>
        <v>-1596.7181264440246</v>
      </c>
      <c r="N118" s="28">
        <f t="shared" si="60"/>
        <v>-551.42827137156189</v>
      </c>
      <c r="O118" s="28">
        <f t="shared" si="61"/>
        <v>828.35433732408876</v>
      </c>
      <c r="P118" s="28">
        <f t="shared" si="62"/>
        <v>2877.1224532661154</v>
      </c>
      <c r="X118" s="16"/>
      <c r="Z118" s="16"/>
      <c r="AA118" s="16"/>
    </row>
    <row r="119" spans="1:27" x14ac:dyDescent="0.25">
      <c r="A119" t="s">
        <v>10</v>
      </c>
      <c r="B119">
        <v>804</v>
      </c>
      <c r="C119" s="28">
        <f t="shared" si="49"/>
        <v>2285.9485402226378</v>
      </c>
      <c r="D119" s="28">
        <f t="shared" si="50"/>
        <v>1999.0789750052468</v>
      </c>
      <c r="E119" s="28">
        <f t="shared" si="51"/>
        <v>3911.542743121187</v>
      </c>
      <c r="F119" s="28">
        <f t="shared" si="52"/>
        <v>-2686.4572568788067</v>
      </c>
      <c r="G119" s="28">
        <f t="shared" si="53"/>
        <v>-4072.9934887628633</v>
      </c>
      <c r="H119" s="28">
        <f t="shared" si="54"/>
        <v>-3068.9500105019947</v>
      </c>
      <c r="I119" s="28">
        <f t="shared" si="55"/>
        <v>-4598.9210249947464</v>
      </c>
      <c r="J119" s="28">
        <f t="shared" si="56"/>
        <v>-3308.0079815164872</v>
      </c>
      <c r="K119" s="28">
        <f t="shared" si="57"/>
        <v>-391.50073513967834</v>
      </c>
      <c r="L119" s="28">
        <f t="shared" si="58"/>
        <v>-2160.5297206469231</v>
      </c>
      <c r="M119" s="28">
        <f t="shared" si="59"/>
        <v>-965.2398655744604</v>
      </c>
      <c r="N119" s="28">
        <f t="shared" si="60"/>
        <v>-1825.8485612266336</v>
      </c>
      <c r="O119" s="28">
        <f t="shared" si="61"/>
        <v>-630.55870615417086</v>
      </c>
      <c r="P119" s="28">
        <f t="shared" si="62"/>
        <v>947.22390254147979</v>
      </c>
      <c r="X119" s="16"/>
      <c r="Z119" s="16"/>
      <c r="AA119" s="16"/>
    </row>
    <row r="120" spans="1:27" x14ac:dyDescent="0.25">
      <c r="A120" t="s">
        <v>11</v>
      </c>
      <c r="B120">
        <v>885</v>
      </c>
      <c r="C120" s="28">
        <f t="shared" si="49"/>
        <v>1101.4702793530801</v>
      </c>
      <c r="D120" s="28">
        <f t="shared" si="50"/>
        <v>-1586.7905902121411</v>
      </c>
      <c r="E120" s="28">
        <f t="shared" si="51"/>
        <v>-1387.6601554295321</v>
      </c>
      <c r="F120" s="28">
        <f t="shared" si="52"/>
        <v>-2715.1963873135919</v>
      </c>
      <c r="G120" s="28">
        <f t="shared" si="53"/>
        <v>1864.8036126864145</v>
      </c>
      <c r="H120" s="28">
        <f t="shared" si="54"/>
        <v>2827.2673808023578</v>
      </c>
      <c r="I120" s="28">
        <f t="shared" si="55"/>
        <v>2130.3108590632264</v>
      </c>
      <c r="J120" s="28">
        <f t="shared" si="56"/>
        <v>3192.3398445704743</v>
      </c>
      <c r="K120" s="28">
        <f t="shared" si="57"/>
        <v>2296.2528880487339</v>
      </c>
      <c r="L120" s="28">
        <f t="shared" si="58"/>
        <v>271.76013442554279</v>
      </c>
      <c r="M120" s="28">
        <f t="shared" si="59"/>
        <v>1499.731148918298</v>
      </c>
      <c r="N120" s="28">
        <f t="shared" si="60"/>
        <v>670.02100399076073</v>
      </c>
      <c r="O120" s="28">
        <f t="shared" si="61"/>
        <v>1267.4123083385875</v>
      </c>
      <c r="P120" s="28">
        <f t="shared" si="62"/>
        <v>437.70216341105026</v>
      </c>
      <c r="X120" s="16"/>
      <c r="Z120" s="16"/>
      <c r="AA120" s="16"/>
    </row>
    <row r="121" spans="1:27" x14ac:dyDescent="0.25">
      <c r="A121" t="s">
        <v>0</v>
      </c>
      <c r="B121">
        <v>829</v>
      </c>
      <c r="C121" s="28">
        <f t="shared" si="49"/>
        <v>520.36883007771269</v>
      </c>
      <c r="D121" s="28">
        <f t="shared" si="50"/>
        <v>-757.08044528460357</v>
      </c>
      <c r="E121" s="28">
        <f t="shared" si="51"/>
        <v>1090.6586851501752</v>
      </c>
      <c r="F121" s="28">
        <f t="shared" si="52"/>
        <v>953.78911993278427</v>
      </c>
      <c r="G121" s="28">
        <f t="shared" si="53"/>
        <v>1866.2528880487243</v>
      </c>
      <c r="H121" s="28">
        <f t="shared" si="54"/>
        <v>-1281.7471119512693</v>
      </c>
      <c r="I121" s="28">
        <f t="shared" si="55"/>
        <v>-1943.2833438353259</v>
      </c>
      <c r="J121" s="28">
        <f t="shared" si="56"/>
        <v>-1464.2398655744573</v>
      </c>
      <c r="K121" s="28">
        <f t="shared" si="57"/>
        <v>-2194.2108800672095</v>
      </c>
      <c r="L121" s="28">
        <f t="shared" si="58"/>
        <v>-1578.2978365889498</v>
      </c>
      <c r="M121" s="28">
        <f t="shared" si="59"/>
        <v>-186.79059021214098</v>
      </c>
      <c r="N121" s="28">
        <f t="shared" si="60"/>
        <v>-1030.8195757193857</v>
      </c>
      <c r="O121" s="28">
        <f t="shared" si="61"/>
        <v>-460.52972064692301</v>
      </c>
      <c r="P121" s="28">
        <f t="shared" si="62"/>
        <v>-871.13841629909609</v>
      </c>
      <c r="X121" s="26"/>
      <c r="Z121" s="16"/>
      <c r="AA121" s="16"/>
    </row>
    <row r="122" spans="1:27" x14ac:dyDescent="0.25">
      <c r="A122" t="s">
        <v>1</v>
      </c>
      <c r="B122">
        <v>893</v>
      </c>
      <c r="C122" s="28">
        <f t="shared" si="49"/>
        <v>1696.484772106704</v>
      </c>
      <c r="D122" s="28">
        <f t="shared" si="50"/>
        <v>-939.57319890779161</v>
      </c>
      <c r="E122" s="28">
        <f t="shared" si="51"/>
        <v>1366.977525729892</v>
      </c>
      <c r="F122" s="28">
        <f t="shared" si="52"/>
        <v>-1969.2833438353291</v>
      </c>
      <c r="G122" s="28">
        <f t="shared" si="53"/>
        <v>-1722.1529090527201</v>
      </c>
      <c r="H122" s="28">
        <f t="shared" si="54"/>
        <v>-3369.6891409367799</v>
      </c>
      <c r="I122" s="28">
        <f t="shared" si="55"/>
        <v>2314.3108590632264</v>
      </c>
      <c r="J122" s="28">
        <f t="shared" si="56"/>
        <v>3508.7746271791698</v>
      </c>
      <c r="K122" s="28">
        <f t="shared" si="57"/>
        <v>2643.8181054400384</v>
      </c>
      <c r="L122" s="28">
        <f t="shared" si="58"/>
        <v>3961.8470909472862</v>
      </c>
      <c r="M122" s="28">
        <f t="shared" si="59"/>
        <v>2849.7601344255459</v>
      </c>
      <c r="N122" s="28">
        <f t="shared" si="60"/>
        <v>337.26738080235475</v>
      </c>
      <c r="O122" s="28">
        <f t="shared" si="61"/>
        <v>1861.23839529511</v>
      </c>
      <c r="P122" s="28">
        <f t="shared" si="62"/>
        <v>831.5282503675727</v>
      </c>
      <c r="X122" s="26"/>
      <c r="Z122" s="26"/>
      <c r="AA122" s="26"/>
    </row>
    <row r="123" spans="1:27" x14ac:dyDescent="0.25">
      <c r="A123" t="s">
        <v>2</v>
      </c>
      <c r="B123">
        <v>864</v>
      </c>
      <c r="C123" s="28">
        <f t="shared" si="49"/>
        <v>148.55723587481734</v>
      </c>
      <c r="D123" s="28">
        <f t="shared" si="50"/>
        <v>502.02100399076073</v>
      </c>
      <c r="E123" s="28">
        <f t="shared" si="51"/>
        <v>-278.03696702373497</v>
      </c>
      <c r="F123" s="28">
        <f t="shared" si="52"/>
        <v>404.51375761394877</v>
      </c>
      <c r="G123" s="28">
        <f t="shared" si="53"/>
        <v>-582.74711195127236</v>
      </c>
      <c r="H123" s="28">
        <f t="shared" si="54"/>
        <v>-509.61667716866339</v>
      </c>
      <c r="I123" s="28">
        <f t="shared" si="55"/>
        <v>-997.1529090527232</v>
      </c>
      <c r="J123" s="28">
        <f t="shared" si="56"/>
        <v>684.84709094728316</v>
      </c>
      <c r="K123" s="28">
        <f t="shared" si="57"/>
        <v>1038.3108590632264</v>
      </c>
      <c r="L123" s="28">
        <f t="shared" si="58"/>
        <v>782.35433732409513</v>
      </c>
      <c r="M123" s="28">
        <f t="shared" si="59"/>
        <v>1172.3833228313429</v>
      </c>
      <c r="N123" s="28">
        <f t="shared" si="60"/>
        <v>843.2963663096026</v>
      </c>
      <c r="O123" s="28">
        <f t="shared" si="61"/>
        <v>99.803612686411356</v>
      </c>
      <c r="P123" s="28">
        <f t="shared" si="62"/>
        <v>550.77462717916671</v>
      </c>
      <c r="X123" s="26"/>
      <c r="Z123" s="26"/>
      <c r="AA123" s="26"/>
    </row>
    <row r="124" spans="1:27" x14ac:dyDescent="0.25">
      <c r="A124" t="s">
        <v>3</v>
      </c>
      <c r="B124">
        <v>910</v>
      </c>
      <c r="C124" s="28">
        <f t="shared" si="49"/>
        <v>3385.8905692081548</v>
      </c>
      <c r="D124" s="28">
        <f t="shared" si="50"/>
        <v>709.22390254148615</v>
      </c>
      <c r="E124" s="28">
        <f t="shared" si="51"/>
        <v>2396.6876706574294</v>
      </c>
      <c r="F124" s="28">
        <f t="shared" si="52"/>
        <v>-1327.3703003570663</v>
      </c>
      <c r="G124" s="28">
        <f t="shared" si="53"/>
        <v>1931.1804242806174</v>
      </c>
      <c r="H124" s="28">
        <f t="shared" si="54"/>
        <v>-2782.0804452846037</v>
      </c>
      <c r="I124" s="28">
        <f t="shared" si="55"/>
        <v>-2432.9500105019947</v>
      </c>
      <c r="J124" s="28">
        <f t="shared" si="56"/>
        <v>-4760.4862423860541</v>
      </c>
      <c r="K124" s="28">
        <f t="shared" si="57"/>
        <v>3269.5137576139518</v>
      </c>
      <c r="L124" s="28">
        <f t="shared" si="58"/>
        <v>4956.9775257298952</v>
      </c>
      <c r="M124" s="28">
        <f t="shared" si="59"/>
        <v>3735.0210039907638</v>
      </c>
      <c r="N124" s="28">
        <f t="shared" si="60"/>
        <v>5597.0499894980121</v>
      </c>
      <c r="O124" s="28">
        <f t="shared" si="61"/>
        <v>4025.9630329762713</v>
      </c>
      <c r="P124" s="28">
        <f t="shared" si="62"/>
        <v>476.47027935308017</v>
      </c>
      <c r="Z124" s="26"/>
      <c r="AA124" s="26"/>
    </row>
    <row r="125" spans="1:27" x14ac:dyDescent="0.25">
      <c r="A125" t="s">
        <v>4</v>
      </c>
      <c r="B125" s="16">
        <f>F7</f>
        <v>899</v>
      </c>
      <c r="C125" s="28">
        <f t="shared" si="49"/>
        <v>2226.7456416719219</v>
      </c>
      <c r="D125" s="28">
        <f t="shared" si="50"/>
        <v>2745.8181054400384</v>
      </c>
      <c r="E125" s="28">
        <f t="shared" si="51"/>
        <v>575.1514387733697</v>
      </c>
      <c r="F125" s="28">
        <f t="shared" si="52"/>
        <v>1943.615206889313</v>
      </c>
      <c r="G125" s="28">
        <f t="shared" si="53"/>
        <v>-1076.4427641251827</v>
      </c>
      <c r="H125" s="28">
        <f t="shared" si="54"/>
        <v>1566.107960512501</v>
      </c>
      <c r="I125" s="28">
        <f t="shared" si="55"/>
        <v>-2256.1529090527201</v>
      </c>
      <c r="J125" s="28">
        <f t="shared" si="56"/>
        <v>-1973.0224742701112</v>
      </c>
      <c r="K125" s="28">
        <f t="shared" si="57"/>
        <v>-3860.558706154171</v>
      </c>
      <c r="L125" s="28">
        <f t="shared" si="58"/>
        <v>2651.4412938458354</v>
      </c>
      <c r="M125" s="28">
        <f t="shared" si="59"/>
        <v>4019.9050619617788</v>
      </c>
      <c r="N125" s="28">
        <f t="shared" si="60"/>
        <v>3028.9485402226474</v>
      </c>
      <c r="O125" s="28">
        <f t="shared" si="61"/>
        <v>4538.9775257298952</v>
      </c>
      <c r="P125" s="28">
        <f t="shared" si="62"/>
        <v>3264.8905692081548</v>
      </c>
      <c r="Z125" s="26"/>
      <c r="AA125" s="26"/>
    </row>
    <row r="126" spans="1:27" x14ac:dyDescent="0.25">
      <c r="A126" t="s">
        <v>5</v>
      </c>
      <c r="B126" s="16">
        <f>G7</f>
        <v>870</v>
      </c>
      <c r="C126" s="28">
        <f t="shared" si="49"/>
        <v>330.81810544003531</v>
      </c>
      <c r="D126" s="28">
        <f t="shared" si="50"/>
        <v>858.28187355597868</v>
      </c>
      <c r="E126" s="28">
        <f t="shared" si="51"/>
        <v>1058.354337324095</v>
      </c>
      <c r="F126" s="28">
        <f t="shared" si="52"/>
        <v>221.68767065742631</v>
      </c>
      <c r="G126" s="28">
        <f t="shared" si="53"/>
        <v>749.1514387733697</v>
      </c>
      <c r="H126" s="28">
        <f t="shared" si="54"/>
        <v>-414.906532241126</v>
      </c>
      <c r="I126" s="28">
        <f t="shared" si="55"/>
        <v>603.64419239655774</v>
      </c>
      <c r="J126" s="28">
        <f t="shared" si="56"/>
        <v>-869.61667716866339</v>
      </c>
      <c r="K126" s="28">
        <f t="shared" si="57"/>
        <v>-760.48624238605441</v>
      </c>
      <c r="L126" s="28">
        <f t="shared" si="58"/>
        <v>-1488.0224742701143</v>
      </c>
      <c r="M126" s="28">
        <f t="shared" si="59"/>
        <v>1021.9775257298921</v>
      </c>
      <c r="N126" s="28">
        <f t="shared" si="60"/>
        <v>1549.4412938458354</v>
      </c>
      <c r="O126" s="28">
        <f t="shared" si="61"/>
        <v>1167.484772106704</v>
      </c>
      <c r="P126" s="28">
        <f t="shared" si="62"/>
        <v>1749.5137576139518</v>
      </c>
      <c r="Z126" s="26"/>
      <c r="AA126" s="26"/>
    </row>
    <row r="127" spans="1:27" x14ac:dyDescent="0.25">
      <c r="A127" t="s">
        <v>6</v>
      </c>
      <c r="B127" s="16">
        <f>H7</f>
        <v>897</v>
      </c>
      <c r="C127" s="28">
        <f t="shared" si="49"/>
        <v>2041.9920184835159</v>
      </c>
      <c r="D127" s="28">
        <f t="shared" si="50"/>
        <v>821.90506196177569</v>
      </c>
      <c r="E127" s="28">
        <f t="shared" si="51"/>
        <v>2132.3688300777189</v>
      </c>
      <c r="F127" s="28">
        <f t="shared" si="52"/>
        <v>2629.4412938458354</v>
      </c>
      <c r="G127" s="28">
        <f t="shared" si="53"/>
        <v>550.77462717916671</v>
      </c>
      <c r="H127" s="28">
        <f t="shared" si="54"/>
        <v>1861.23839529511</v>
      </c>
      <c r="I127" s="28">
        <f t="shared" si="55"/>
        <v>-1030.8195757193857</v>
      </c>
      <c r="J127" s="28">
        <f t="shared" si="56"/>
        <v>1499.731148918298</v>
      </c>
      <c r="K127" s="28">
        <f t="shared" si="57"/>
        <v>-2160.5297206469231</v>
      </c>
      <c r="L127" s="28">
        <f t="shared" si="58"/>
        <v>-1889.3992858643142</v>
      </c>
      <c r="M127" s="28">
        <f t="shared" si="59"/>
        <v>-3696.935517748374</v>
      </c>
      <c r="N127" s="28">
        <f t="shared" si="60"/>
        <v>2539.0644822516324</v>
      </c>
      <c r="O127" s="28">
        <f t="shared" si="61"/>
        <v>3849.5282503675758</v>
      </c>
      <c r="P127" s="28">
        <f t="shared" si="62"/>
        <v>2900.5717286284444</v>
      </c>
      <c r="Z127" s="26"/>
      <c r="AA127" s="26"/>
    </row>
    <row r="128" spans="1:27" x14ac:dyDescent="0.25">
      <c r="A128" t="s">
        <v>7</v>
      </c>
      <c r="B128" s="16">
        <f>I7</f>
        <v>866</v>
      </c>
      <c r="C128" s="28">
        <f t="shared" si="49"/>
        <v>201.31085906322332</v>
      </c>
      <c r="D128" s="28">
        <f t="shared" si="50"/>
        <v>641.1514387733697</v>
      </c>
      <c r="E128" s="28">
        <f t="shared" si="51"/>
        <v>258.06448225162933</v>
      </c>
      <c r="F128" s="28">
        <f t="shared" si="52"/>
        <v>669.5282503675727</v>
      </c>
      <c r="G128" s="28">
        <f t="shared" si="53"/>
        <v>825.60071413568915</v>
      </c>
      <c r="H128" s="28">
        <f t="shared" si="54"/>
        <v>172.93404746902033</v>
      </c>
      <c r="I128" s="28">
        <f t="shared" si="55"/>
        <v>584.39781558496372</v>
      </c>
      <c r="J128" s="28">
        <f t="shared" si="56"/>
        <v>-323.66015542953198</v>
      </c>
      <c r="K128" s="28">
        <f t="shared" si="57"/>
        <v>470.89056920815176</v>
      </c>
      <c r="L128" s="28">
        <f t="shared" si="58"/>
        <v>-678.37030035706937</v>
      </c>
      <c r="M128" s="28">
        <f t="shared" si="59"/>
        <v>-593.2398655744604</v>
      </c>
      <c r="N128" s="28">
        <f t="shared" si="60"/>
        <v>-1160.7760974585203</v>
      </c>
      <c r="O128" s="28">
        <f t="shared" si="61"/>
        <v>797.22390254148615</v>
      </c>
      <c r="P128" s="28">
        <f t="shared" si="62"/>
        <v>1208.6876706574294</v>
      </c>
      <c r="Z128" s="26"/>
      <c r="AA128" s="26"/>
    </row>
    <row r="129" spans="1:27" x14ac:dyDescent="0.25">
      <c r="A129" t="s">
        <v>8</v>
      </c>
      <c r="B129" s="16">
        <f>J7</f>
        <v>770</v>
      </c>
      <c r="C129" s="28">
        <f t="shared" si="49"/>
        <v>6693.1369460197366</v>
      </c>
      <c r="D129" s="28">
        <f t="shared" si="50"/>
        <v>-1160.7760974585203</v>
      </c>
      <c r="E129" s="28">
        <f t="shared" si="51"/>
        <v>-3696.935517748374</v>
      </c>
      <c r="F129" s="28">
        <f t="shared" si="52"/>
        <v>-1488.0224742701143</v>
      </c>
      <c r="G129" s="28">
        <f t="shared" si="53"/>
        <v>-3860.558706154171</v>
      </c>
      <c r="H129" s="28">
        <f t="shared" si="54"/>
        <v>-4760.4862423860541</v>
      </c>
      <c r="I129" s="28">
        <f t="shared" si="55"/>
        <v>-997.1529090527232</v>
      </c>
      <c r="J129" s="28">
        <f t="shared" si="56"/>
        <v>-3369.6891409367799</v>
      </c>
      <c r="K129" s="28">
        <f t="shared" si="57"/>
        <v>1866.2528880487243</v>
      </c>
      <c r="L129" s="28">
        <f t="shared" si="58"/>
        <v>-2715.1963873135919</v>
      </c>
      <c r="M129" s="28">
        <f t="shared" si="59"/>
        <v>3911.542743121187</v>
      </c>
      <c r="N129" s="28">
        <f t="shared" si="60"/>
        <v>3420.6731779037959</v>
      </c>
      <c r="O129" s="28">
        <f t="shared" si="61"/>
        <v>6693.1369460197366</v>
      </c>
      <c r="P129" s="28">
        <f t="shared" si="62"/>
        <v>-4596.8630539802571</v>
      </c>
      <c r="Z129" s="26"/>
      <c r="AA129" s="26"/>
    </row>
    <row r="130" spans="1:27" x14ac:dyDescent="0.25">
      <c r="Z130" s="26"/>
      <c r="AA130" s="26"/>
    </row>
    <row r="131" spans="1:27" x14ac:dyDescent="0.25">
      <c r="Z131" s="26"/>
      <c r="AA131" s="16"/>
    </row>
    <row r="132" spans="1:27" x14ac:dyDescent="0.25">
      <c r="A132" s="6" t="s">
        <v>44</v>
      </c>
      <c r="B132" s="6"/>
      <c r="C132" s="6">
        <v>0</v>
      </c>
      <c r="D132" s="6">
        <v>1</v>
      </c>
      <c r="E132" s="6">
        <v>2</v>
      </c>
      <c r="F132" s="6">
        <v>3</v>
      </c>
      <c r="G132" s="6">
        <v>4</v>
      </c>
      <c r="H132" s="6">
        <v>5</v>
      </c>
      <c r="I132" s="6">
        <v>6</v>
      </c>
      <c r="J132" s="6">
        <v>7</v>
      </c>
      <c r="K132" s="6">
        <v>8</v>
      </c>
      <c r="L132" s="6">
        <v>9</v>
      </c>
      <c r="M132" s="6">
        <v>10</v>
      </c>
      <c r="N132" s="6">
        <v>11</v>
      </c>
      <c r="O132" s="6">
        <v>12</v>
      </c>
      <c r="P132" s="6">
        <v>13</v>
      </c>
      <c r="Z132" s="26"/>
      <c r="AA132" s="16"/>
    </row>
    <row r="133" spans="1:27" x14ac:dyDescent="0.25">
      <c r="A133" s="6" t="s">
        <v>45</v>
      </c>
      <c r="B133">
        <f>AVERAGE(B135:B206)</f>
        <v>853.26086956521738</v>
      </c>
      <c r="C133" s="28">
        <f>1/COUNT($B135:$B206)*SUM(C135:C206)</f>
        <v>3811.4681789540018</v>
      </c>
      <c r="D133" s="28">
        <f t="shared" ref="D133:P133" si="63">1/COUNT($B135:$B206)*SUM(D135:D206)</f>
        <v>2398.9832607325839</v>
      </c>
      <c r="E133" s="28">
        <f t="shared" si="63"/>
        <v>1742.7371578860848</v>
      </c>
      <c r="F133" s="28">
        <f t="shared" si="63"/>
        <v>907.0398893181009</v>
      </c>
      <c r="G133" s="28">
        <f t="shared" si="63"/>
        <v>387.74085641489279</v>
      </c>
      <c r="H133" s="28">
        <f t="shared" si="63"/>
        <v>58.956001205446427</v>
      </c>
      <c r="I133" s="28">
        <f t="shared" si="63"/>
        <v>191.32426508862764</v>
      </c>
      <c r="J133" s="28">
        <f t="shared" si="63"/>
        <v>108.86392153639635</v>
      </c>
      <c r="K133" s="28">
        <f t="shared" si="63"/>
        <v>486.81693652228739</v>
      </c>
      <c r="L133" s="28">
        <f t="shared" si="63"/>
        <v>685.1202980740253</v>
      </c>
      <c r="M133" s="28">
        <f t="shared" si="63"/>
        <v>1161.2591983781267</v>
      </c>
      <c r="N133" s="28">
        <f t="shared" si="63"/>
        <v>1380.7812114736585</v>
      </c>
      <c r="O133" s="28">
        <f t="shared" si="63"/>
        <v>2062.4840689296193</v>
      </c>
      <c r="P133" s="28">
        <f t="shared" si="63"/>
        <v>932.33437440070145</v>
      </c>
      <c r="Z133" s="26"/>
      <c r="AA133" s="16"/>
    </row>
    <row r="134" spans="1:27" x14ac:dyDescent="0.25">
      <c r="A134" s="6" t="s">
        <v>46</v>
      </c>
      <c r="C134" s="29">
        <f>C133/$C$133</f>
        <v>1</v>
      </c>
      <c r="D134" s="29">
        <f>D133/$C$133</f>
        <v>0.62941185603468619</v>
      </c>
      <c r="E134" s="29">
        <f t="shared" ref="E134:P134" si="64">E133/$C$133</f>
        <v>0.45723513251640263</v>
      </c>
      <c r="F134" s="29">
        <f t="shared" si="64"/>
        <v>0.23797650845586329</v>
      </c>
      <c r="G134" s="29">
        <f t="shared" si="64"/>
        <v>0.10173005209800866</v>
      </c>
      <c r="H134" s="29">
        <f t="shared" si="64"/>
        <v>1.5468055467703258E-2</v>
      </c>
      <c r="I134" s="29">
        <f t="shared" si="64"/>
        <v>5.0196999189203152E-2</v>
      </c>
      <c r="J134" s="29">
        <f t="shared" si="64"/>
        <v>2.8562201342127527E-2</v>
      </c>
      <c r="K134" s="29">
        <f t="shared" si="64"/>
        <v>0.1277242557632704</v>
      </c>
      <c r="L134" s="29">
        <f t="shared" si="64"/>
        <v>0.1797523331972421</v>
      </c>
      <c r="M134" s="29">
        <f t="shared" si="64"/>
        <v>0.30467503435823418</v>
      </c>
      <c r="N134" s="29">
        <f t="shared" si="64"/>
        <v>0.36227016641461046</v>
      </c>
      <c r="O134" s="29">
        <f t="shared" si="64"/>
        <v>0.54112587908201715</v>
      </c>
      <c r="P134" s="29">
        <f t="shared" si="64"/>
        <v>0.24461292358383696</v>
      </c>
      <c r="Z134" s="26"/>
      <c r="AA134" s="16"/>
    </row>
    <row r="135" spans="1:27" x14ac:dyDescent="0.25">
      <c r="A135" s="6" t="s">
        <v>9</v>
      </c>
      <c r="D135" s="28"/>
      <c r="E135" s="28"/>
      <c r="F135" s="28"/>
      <c r="G135" s="28"/>
      <c r="H135" s="28"/>
      <c r="I135" s="28"/>
      <c r="J135" s="28"/>
      <c r="K135" s="28"/>
      <c r="AA135" s="26"/>
    </row>
    <row r="136" spans="1:27" x14ac:dyDescent="0.25">
      <c r="A136" t="s">
        <v>10</v>
      </c>
      <c r="AA136" s="26"/>
    </row>
    <row r="137" spans="1:27" x14ac:dyDescent="0.25">
      <c r="A137" t="s">
        <v>11</v>
      </c>
      <c r="AA137" s="26"/>
    </row>
    <row r="138" spans="1:27" x14ac:dyDescent="0.25">
      <c r="A138" t="s">
        <v>0</v>
      </c>
      <c r="B138">
        <v>783</v>
      </c>
      <c r="C138" s="28">
        <f>($B138-$B$133)*($B138-$B$133)</f>
        <v>4936.5897920604893</v>
      </c>
      <c r="AA138" s="26"/>
    </row>
    <row r="139" spans="1:27" x14ac:dyDescent="0.25">
      <c r="A139" t="s">
        <v>1</v>
      </c>
      <c r="B139">
        <v>802</v>
      </c>
      <c r="C139" s="28">
        <f t="shared" ref="C139:C202" si="65">($B139-$B$133)*($B139-$B$133)</f>
        <v>2627.6767485822293</v>
      </c>
      <c r="D139" s="28">
        <f>($B139-$B$133)*($B138-$B$133)</f>
        <v>3601.6332703213593</v>
      </c>
      <c r="E139" s="28"/>
      <c r="F139" s="28"/>
      <c r="G139" s="28"/>
      <c r="H139" s="28"/>
      <c r="I139" s="28"/>
      <c r="J139" s="28"/>
      <c r="K139" s="28"/>
    </row>
    <row r="140" spans="1:27" x14ac:dyDescent="0.25">
      <c r="A140" t="s">
        <v>2</v>
      </c>
      <c r="B140">
        <v>827</v>
      </c>
      <c r="C140" s="28">
        <f t="shared" si="65"/>
        <v>689.63327032136033</v>
      </c>
      <c r="D140" s="28">
        <f t="shared" ref="D140:D204" si="66">($B140-$B$133)*($B139-$B$133)</f>
        <v>1346.1550094517947</v>
      </c>
      <c r="E140" s="28">
        <f>($B140-$B$133)*($B138-$B$133)</f>
        <v>1845.1115311909248</v>
      </c>
      <c r="F140" s="28"/>
      <c r="G140" s="28"/>
      <c r="H140" s="28"/>
      <c r="I140" s="28"/>
      <c r="J140" s="28"/>
      <c r="K140" s="28"/>
    </row>
    <row r="141" spans="1:27" x14ac:dyDescent="0.25">
      <c r="A141" t="s">
        <v>3</v>
      </c>
      <c r="B141">
        <v>831</v>
      </c>
      <c r="C141" s="28">
        <f t="shared" si="65"/>
        <v>495.54631379962126</v>
      </c>
      <c r="D141" s="28">
        <f t="shared" si="66"/>
        <v>584.58979206049082</v>
      </c>
      <c r="E141" s="28">
        <f t="shared" ref="E141:E204" si="67">($B141-$B$133)*($B139-$B$133)</f>
        <v>1141.1115311909252</v>
      </c>
      <c r="F141" s="28">
        <f>($B141-$B$133)*($B138-$B$133)</f>
        <v>1564.0680529300553</v>
      </c>
      <c r="G141" s="28"/>
      <c r="H141" s="28"/>
      <c r="I141" s="28"/>
      <c r="J141" s="28"/>
      <c r="K141" s="28"/>
    </row>
    <row r="142" spans="1:27" x14ac:dyDescent="0.25">
      <c r="A142" t="s">
        <v>4</v>
      </c>
      <c r="B142">
        <v>863</v>
      </c>
      <c r="C142" s="28">
        <f t="shared" si="65"/>
        <v>94.850661625709179</v>
      </c>
      <c r="D142" s="28">
        <f t="shared" si="66"/>
        <v>-216.80151228733479</v>
      </c>
      <c r="E142" s="28">
        <f t="shared" si="67"/>
        <v>-255.75803402646528</v>
      </c>
      <c r="F142" s="28">
        <f t="shared" ref="F142:F205" si="68">($B142-$B$133)*($B139-$B$133)</f>
        <v>-499.23629489603087</v>
      </c>
      <c r="G142" s="28">
        <f>($B142-$B$133)*($B138-$B$133)</f>
        <v>-684.27977315690066</v>
      </c>
      <c r="H142" s="28"/>
      <c r="I142" s="28"/>
      <c r="J142" s="28"/>
      <c r="K142" s="28"/>
    </row>
    <row r="143" spans="1:27" x14ac:dyDescent="0.25">
      <c r="A143" t="s">
        <v>5</v>
      </c>
      <c r="B143">
        <v>817</v>
      </c>
      <c r="C143" s="28">
        <f t="shared" si="65"/>
        <v>1314.8506616257077</v>
      </c>
      <c r="D143" s="28">
        <f t="shared" si="66"/>
        <v>-353.14933837429152</v>
      </c>
      <c r="E143" s="28">
        <f t="shared" si="67"/>
        <v>807.19848771266459</v>
      </c>
      <c r="F143" s="28">
        <f t="shared" si="68"/>
        <v>952.24196597353409</v>
      </c>
      <c r="G143" s="28">
        <f t="shared" ref="G143:G206" si="69">($B143-$B$133)*($B139-$B$133)</f>
        <v>1858.7637051039685</v>
      </c>
      <c r="H143" s="28">
        <f>($B143-$B$133)*($B138-$B$133)</f>
        <v>2547.7202268430988</v>
      </c>
      <c r="I143" s="28"/>
      <c r="J143" s="28"/>
      <c r="K143" s="28"/>
    </row>
    <row r="144" spans="1:27" x14ac:dyDescent="0.25">
      <c r="A144" t="s">
        <v>6</v>
      </c>
      <c r="B144">
        <v>867</v>
      </c>
      <c r="C144" s="28">
        <f t="shared" si="65"/>
        <v>188.76370510397015</v>
      </c>
      <c r="D144" s="28">
        <f t="shared" si="66"/>
        <v>-498.19281663516102</v>
      </c>
      <c r="E144" s="28">
        <f t="shared" si="67"/>
        <v>133.80718336483966</v>
      </c>
      <c r="F144" s="28">
        <f t="shared" si="68"/>
        <v>-305.84499054820429</v>
      </c>
      <c r="G144" s="28">
        <f t="shared" si="69"/>
        <v>-360.80151228733479</v>
      </c>
      <c r="H144" s="28">
        <f t="shared" ref="H144:H206" si="70">($B144-$B$133)*($B139-$B$133)</f>
        <v>-704.27977315690032</v>
      </c>
      <c r="I144" s="28">
        <f>($B144-$B$133)*($B138-$B$133)</f>
        <v>-965.32325141777017</v>
      </c>
      <c r="J144" s="28"/>
      <c r="K144" s="28"/>
    </row>
    <row r="145" spans="1:16" x14ac:dyDescent="0.25">
      <c r="A145" t="s">
        <v>7</v>
      </c>
      <c r="B145">
        <v>820</v>
      </c>
      <c r="C145" s="28">
        <f t="shared" si="65"/>
        <v>1106.2854442344035</v>
      </c>
      <c r="D145" s="28">
        <f t="shared" si="66"/>
        <v>-456.97542533081315</v>
      </c>
      <c r="E145" s="28">
        <f t="shared" si="67"/>
        <v>1206.0680529300557</v>
      </c>
      <c r="F145" s="28">
        <f t="shared" si="68"/>
        <v>-323.93194706994365</v>
      </c>
      <c r="G145" s="28">
        <f t="shared" si="69"/>
        <v>740.41587901701246</v>
      </c>
      <c r="H145" s="28">
        <f t="shared" si="70"/>
        <v>873.45935727788196</v>
      </c>
      <c r="I145" s="28">
        <f t="shared" ref="I145:I206" si="71">($B145-$B$133)*($B139-$B$133)</f>
        <v>1704.9810964083163</v>
      </c>
      <c r="J145" s="28">
        <f>($B145-$B$133)*($B138-$B$133)</f>
        <v>2336.9376181474463</v>
      </c>
      <c r="K145" s="28"/>
    </row>
    <row r="146" spans="1:16" x14ac:dyDescent="0.25">
      <c r="A146" t="s">
        <v>8</v>
      </c>
      <c r="B146">
        <v>716</v>
      </c>
      <c r="C146" s="28">
        <f t="shared" si="65"/>
        <v>18840.546313799619</v>
      </c>
      <c r="D146" s="28">
        <f t="shared" si="66"/>
        <v>4565.4158790170104</v>
      </c>
      <c r="E146" s="28">
        <f t="shared" si="67"/>
        <v>-1885.8449905482059</v>
      </c>
      <c r="F146" s="28">
        <f t="shared" si="68"/>
        <v>4977.1984877126624</v>
      </c>
      <c r="G146" s="28">
        <f t="shared" si="69"/>
        <v>-1336.8015122873364</v>
      </c>
      <c r="H146" s="28">
        <f t="shared" si="70"/>
        <v>3055.5463137996194</v>
      </c>
      <c r="I146" s="28">
        <f t="shared" si="71"/>
        <v>3604.5897920604889</v>
      </c>
      <c r="J146" s="28">
        <f t="shared" ref="J146:J206" si="72">($B146-$B$133)*($B139-$B$133)</f>
        <v>7036.1115311909234</v>
      </c>
      <c r="K146" s="28">
        <f>($B146-$B$133)*($B138-$B$133)</f>
        <v>9644.0680529300535</v>
      </c>
    </row>
    <row r="147" spans="1:16" x14ac:dyDescent="0.25">
      <c r="A147" s="6" t="s">
        <v>9</v>
      </c>
      <c r="B147">
        <v>740</v>
      </c>
      <c r="C147" s="28">
        <f t="shared" si="65"/>
        <v>12828.024574669183</v>
      </c>
      <c r="D147" s="28">
        <f t="shared" si="66"/>
        <v>15546.285444234401</v>
      </c>
      <c r="E147" s="28">
        <f t="shared" si="67"/>
        <v>3767.1550094517938</v>
      </c>
      <c r="F147" s="28">
        <f t="shared" si="68"/>
        <v>-1556.105860113423</v>
      </c>
      <c r="G147" s="28">
        <f t="shared" si="69"/>
        <v>4106.9376181474454</v>
      </c>
      <c r="H147" s="28">
        <f t="shared" si="70"/>
        <v>-1103.0623818525535</v>
      </c>
      <c r="I147" s="28">
        <f t="shared" si="71"/>
        <v>2521.2854442344023</v>
      </c>
      <c r="J147" s="28">
        <f t="shared" si="72"/>
        <v>2974.3289224952719</v>
      </c>
      <c r="K147" s="28">
        <f t="shared" ref="K147:K206" si="73">($B147-$B$133)*($B139-$B$133)</f>
        <v>5805.8506616257064</v>
      </c>
      <c r="L147" s="28">
        <f>($B147-$B$133)*($B138-$B$133)</f>
        <v>7957.8071833648364</v>
      </c>
    </row>
    <row r="148" spans="1:16" x14ac:dyDescent="0.25">
      <c r="A148" t="s">
        <v>10</v>
      </c>
      <c r="B148">
        <v>703</v>
      </c>
      <c r="C148" s="28">
        <f t="shared" si="65"/>
        <v>22578.328922495271</v>
      </c>
      <c r="D148" s="28">
        <f t="shared" si="66"/>
        <v>17018.676748582227</v>
      </c>
      <c r="E148" s="28">
        <f t="shared" si="67"/>
        <v>20624.937618147444</v>
      </c>
      <c r="F148" s="28">
        <f t="shared" si="68"/>
        <v>4997.8071833648364</v>
      </c>
      <c r="G148" s="28">
        <f t="shared" si="69"/>
        <v>-2064.4536862003802</v>
      </c>
      <c r="H148" s="28">
        <f t="shared" si="70"/>
        <v>5448.5897920604884</v>
      </c>
      <c r="I148" s="28">
        <f t="shared" si="71"/>
        <v>-1463.4102079395107</v>
      </c>
      <c r="J148" s="28">
        <f t="shared" si="72"/>
        <v>3344.9376181474454</v>
      </c>
      <c r="K148" s="28">
        <f t="shared" si="73"/>
        <v>3945.9810964083149</v>
      </c>
      <c r="L148" s="28">
        <f t="shared" ref="L148:L206" si="74">($B148-$B$133)*($B139-$B$133)</f>
        <v>7702.5028355387494</v>
      </c>
      <c r="M148" s="28">
        <f>($B148-$B$133)*($B138-$B$133)</f>
        <v>10557.459357277879</v>
      </c>
      <c r="N148" s="28"/>
    </row>
    <row r="149" spans="1:16" x14ac:dyDescent="0.25">
      <c r="A149" t="s">
        <v>11</v>
      </c>
      <c r="B149">
        <v>779</v>
      </c>
      <c r="C149" s="28">
        <f t="shared" si="65"/>
        <v>5514.6767485822284</v>
      </c>
      <c r="D149" s="28">
        <f t="shared" si="66"/>
        <v>11158.502835538749</v>
      </c>
      <c r="E149" s="28">
        <f t="shared" si="67"/>
        <v>8410.8506616257055</v>
      </c>
      <c r="F149" s="28">
        <f t="shared" si="68"/>
        <v>10193.111531190923</v>
      </c>
      <c r="G149" s="28">
        <f t="shared" si="69"/>
        <v>2469.9810964083158</v>
      </c>
      <c r="H149" s="28">
        <f t="shared" si="70"/>
        <v>-1020.2797731569007</v>
      </c>
      <c r="I149" s="28">
        <f t="shared" si="71"/>
        <v>2692.7637051039683</v>
      </c>
      <c r="J149" s="28">
        <f t="shared" si="72"/>
        <v>-723.23629489603115</v>
      </c>
      <c r="K149" s="28">
        <f t="shared" si="73"/>
        <v>1653.1115311909248</v>
      </c>
      <c r="L149" s="28">
        <f t="shared" si="74"/>
        <v>1950.1550094517943</v>
      </c>
      <c r="M149" s="28">
        <f t="shared" ref="M149:M206" si="75">($B149-$B$133)*($B139-$B$133)</f>
        <v>3806.6767485822288</v>
      </c>
      <c r="N149" s="28">
        <f>($B149-$B$133)*($B138-$B$133)</f>
        <v>5217.6332703213593</v>
      </c>
    </row>
    <row r="150" spans="1:16" x14ac:dyDescent="0.25">
      <c r="A150" t="s">
        <v>0</v>
      </c>
      <c r="B150">
        <v>788</v>
      </c>
      <c r="C150" s="28">
        <f t="shared" si="65"/>
        <v>4258.9810964083154</v>
      </c>
      <c r="D150" s="28">
        <f t="shared" si="66"/>
        <v>4846.3289224952723</v>
      </c>
      <c r="E150" s="28">
        <f t="shared" si="67"/>
        <v>9806.1550094517934</v>
      </c>
      <c r="F150" s="28">
        <f t="shared" si="68"/>
        <v>7391.5028355387494</v>
      </c>
      <c r="G150" s="28">
        <f t="shared" si="69"/>
        <v>8957.7637051039674</v>
      </c>
      <c r="H150" s="28">
        <f t="shared" si="70"/>
        <v>2170.6332703213598</v>
      </c>
      <c r="I150" s="28">
        <f t="shared" si="71"/>
        <v>-896.62759924385705</v>
      </c>
      <c r="J150" s="28">
        <f t="shared" si="72"/>
        <v>2366.4158790170118</v>
      </c>
      <c r="K150" s="28">
        <f t="shared" si="73"/>
        <v>-635.58412098298754</v>
      </c>
      <c r="L150" s="28">
        <f t="shared" si="74"/>
        <v>1452.7637051039685</v>
      </c>
      <c r="M150" s="28">
        <f t="shared" si="75"/>
        <v>1713.807183364838</v>
      </c>
      <c r="N150" s="28">
        <f t="shared" ref="N150:N206" si="76">($B150-$B$133)*($B139-$B$133)</f>
        <v>3345.3289224952723</v>
      </c>
      <c r="O150" s="28">
        <f>($B150-$B$133)*($B138-$B$133)</f>
        <v>4585.2854442344023</v>
      </c>
    </row>
    <row r="151" spans="1:16" x14ac:dyDescent="0.25">
      <c r="A151" t="s">
        <v>1</v>
      </c>
      <c r="B151">
        <v>826</v>
      </c>
      <c r="C151" s="28">
        <f t="shared" si="65"/>
        <v>743.15500945179508</v>
      </c>
      <c r="D151" s="28">
        <f t="shared" si="66"/>
        <v>1779.0680529300553</v>
      </c>
      <c r="E151" s="28">
        <f t="shared" si="67"/>
        <v>2024.4158790170118</v>
      </c>
      <c r="F151" s="28">
        <f t="shared" si="68"/>
        <v>4096.2419659735324</v>
      </c>
      <c r="G151" s="28">
        <f t="shared" si="69"/>
        <v>3087.5897920604893</v>
      </c>
      <c r="H151" s="28">
        <f t="shared" si="70"/>
        <v>3741.8506616257064</v>
      </c>
      <c r="I151" s="28">
        <f t="shared" si="71"/>
        <v>906.72022684309934</v>
      </c>
      <c r="J151" s="28">
        <f t="shared" si="72"/>
        <v>-374.54064272211741</v>
      </c>
      <c r="K151" s="28">
        <f t="shared" si="73"/>
        <v>988.50283553875147</v>
      </c>
      <c r="L151" s="28">
        <f t="shared" si="74"/>
        <v>-265.49716446124791</v>
      </c>
      <c r="M151" s="28">
        <f t="shared" si="75"/>
        <v>606.8506616257082</v>
      </c>
      <c r="N151" s="28">
        <f t="shared" si="76"/>
        <v>715.8941398865777</v>
      </c>
      <c r="O151" s="28">
        <f>($B151-$B$133)*($B139-$B$133)</f>
        <v>1397.415879017012</v>
      </c>
      <c r="P151" s="28">
        <f>($B151-$B$133)*($B138-$B$133)</f>
        <v>1915.3724007561423</v>
      </c>
    </row>
    <row r="152" spans="1:16" x14ac:dyDescent="0.25">
      <c r="A152" t="s">
        <v>2</v>
      </c>
      <c r="B152">
        <v>791</v>
      </c>
      <c r="C152" s="28">
        <f t="shared" si="65"/>
        <v>3876.4158790170113</v>
      </c>
      <c r="D152" s="28">
        <f t="shared" si="66"/>
        <v>1697.2854442344033</v>
      </c>
      <c r="E152" s="28">
        <f t="shared" si="67"/>
        <v>4063.1984877126633</v>
      </c>
      <c r="F152" s="28">
        <f t="shared" si="68"/>
        <v>4623.5463137996203</v>
      </c>
      <c r="G152" s="28">
        <f t="shared" si="69"/>
        <v>9355.3724007561414</v>
      </c>
      <c r="H152" s="28">
        <f t="shared" si="70"/>
        <v>7051.7202268430974</v>
      </c>
      <c r="I152" s="28">
        <f t="shared" si="71"/>
        <v>8545.9810964083154</v>
      </c>
      <c r="J152" s="28">
        <f t="shared" si="72"/>
        <v>2070.8506616257073</v>
      </c>
      <c r="K152" s="28">
        <f t="shared" si="73"/>
        <v>-855.41020793950918</v>
      </c>
      <c r="L152" s="28">
        <f t="shared" si="74"/>
        <v>2257.6332703213598</v>
      </c>
      <c r="M152" s="28">
        <f t="shared" si="75"/>
        <v>-606.36672967863967</v>
      </c>
      <c r="N152" s="28">
        <f t="shared" si="76"/>
        <v>1385.9810964083163</v>
      </c>
      <c r="O152" s="28">
        <f t="shared" ref="O152:O206" si="77">($B152-$B$133)*($B140-$B$133)</f>
        <v>1635.0245746691858</v>
      </c>
      <c r="P152" s="28">
        <f t="shared" ref="P152:P206" si="78">($B152-$B$133)*($B139-$B$133)</f>
        <v>3191.5463137996203</v>
      </c>
    </row>
    <row r="153" spans="1:16" x14ac:dyDescent="0.25">
      <c r="A153" t="s">
        <v>3</v>
      </c>
      <c r="B153">
        <v>814</v>
      </c>
      <c r="C153" s="28">
        <f t="shared" si="65"/>
        <v>1541.415879017012</v>
      </c>
      <c r="D153" s="28">
        <f t="shared" si="66"/>
        <v>2444.4158790170118</v>
      </c>
      <c r="E153" s="28">
        <f t="shared" si="67"/>
        <v>1070.2854442344035</v>
      </c>
      <c r="F153" s="28">
        <f t="shared" si="68"/>
        <v>2562.1984877126638</v>
      </c>
      <c r="G153" s="28">
        <f t="shared" si="69"/>
        <v>2915.5463137996203</v>
      </c>
      <c r="H153" s="28">
        <f t="shared" si="70"/>
        <v>5899.3724007561405</v>
      </c>
      <c r="I153" s="28">
        <f t="shared" si="71"/>
        <v>4446.7202268430983</v>
      </c>
      <c r="J153" s="28">
        <f t="shared" si="72"/>
        <v>5388.9810964083154</v>
      </c>
      <c r="K153" s="28">
        <f t="shared" si="73"/>
        <v>1305.8506616257077</v>
      </c>
      <c r="L153" s="28">
        <f t="shared" si="74"/>
        <v>-539.41020793950884</v>
      </c>
      <c r="M153" s="28">
        <f t="shared" si="75"/>
        <v>1423.63327032136</v>
      </c>
      <c r="N153" s="28">
        <f t="shared" si="76"/>
        <v>-382.36672967863939</v>
      </c>
      <c r="O153" s="28">
        <f t="shared" si="77"/>
        <v>873.98109640831672</v>
      </c>
      <c r="P153" s="28">
        <f t="shared" si="78"/>
        <v>1031.0245746691862</v>
      </c>
    </row>
    <row r="154" spans="1:16" x14ac:dyDescent="0.25">
      <c r="A154" t="s">
        <v>4</v>
      </c>
      <c r="B154">
        <v>835</v>
      </c>
      <c r="C154" s="28">
        <f t="shared" si="65"/>
        <v>333.45935727788225</v>
      </c>
      <c r="D154" s="28">
        <f t="shared" si="66"/>
        <v>716.93761814744721</v>
      </c>
      <c r="E154" s="28">
        <f t="shared" si="67"/>
        <v>1136.9376181474468</v>
      </c>
      <c r="F154" s="28">
        <f t="shared" si="68"/>
        <v>497.80718336483864</v>
      </c>
      <c r="G154" s="28">
        <f t="shared" si="69"/>
        <v>1191.720226843099</v>
      </c>
      <c r="H154" s="28">
        <f t="shared" si="70"/>
        <v>1356.0680529300553</v>
      </c>
      <c r="I154" s="28">
        <f t="shared" si="71"/>
        <v>2743.8941398865759</v>
      </c>
      <c r="J154" s="28">
        <f t="shared" si="72"/>
        <v>2068.2419659735328</v>
      </c>
      <c r="K154" s="28">
        <f t="shared" si="73"/>
        <v>2506.5028355387499</v>
      </c>
      <c r="L154" s="28">
        <f t="shared" si="74"/>
        <v>607.37240075614295</v>
      </c>
      <c r="M154" s="28">
        <f t="shared" si="75"/>
        <v>-250.8884688090738</v>
      </c>
      <c r="N154" s="28">
        <f t="shared" si="76"/>
        <v>662.15500945179508</v>
      </c>
      <c r="O154" s="28">
        <f t="shared" si="77"/>
        <v>-177.84499054820429</v>
      </c>
      <c r="P154" s="28">
        <f t="shared" si="78"/>
        <v>406.50283553875175</v>
      </c>
    </row>
    <row r="155" spans="1:16" x14ac:dyDescent="0.25">
      <c r="A155" t="s">
        <v>5</v>
      </c>
      <c r="B155">
        <v>815</v>
      </c>
      <c r="C155" s="28">
        <f t="shared" si="65"/>
        <v>1463.8941398865772</v>
      </c>
      <c r="D155" s="28">
        <f t="shared" si="66"/>
        <v>698.67674858222983</v>
      </c>
      <c r="E155" s="28">
        <f t="shared" si="67"/>
        <v>1502.1550094517947</v>
      </c>
      <c r="F155" s="28">
        <f t="shared" si="68"/>
        <v>2382.1550094517943</v>
      </c>
      <c r="G155" s="28">
        <f t="shared" si="69"/>
        <v>1043.0245746691862</v>
      </c>
      <c r="H155" s="28">
        <f t="shared" si="70"/>
        <v>2496.9376181474463</v>
      </c>
      <c r="I155" s="28">
        <f t="shared" si="71"/>
        <v>2841.2854442344028</v>
      </c>
      <c r="J155" s="28">
        <f t="shared" si="72"/>
        <v>5749.1115311909234</v>
      </c>
      <c r="K155" s="28">
        <f t="shared" si="73"/>
        <v>4333.4593572778804</v>
      </c>
      <c r="L155" s="28">
        <f t="shared" si="74"/>
        <v>5251.7202268430974</v>
      </c>
      <c r="M155" s="28">
        <f t="shared" si="75"/>
        <v>1272.5897920604905</v>
      </c>
      <c r="N155" s="28">
        <f t="shared" si="76"/>
        <v>-525.67107750472621</v>
      </c>
      <c r="O155" s="28">
        <f t="shared" si="77"/>
        <v>1387.3724007561425</v>
      </c>
      <c r="P155" s="28">
        <f t="shared" si="78"/>
        <v>-372.62759924385676</v>
      </c>
    </row>
    <row r="156" spans="1:16" x14ac:dyDescent="0.25">
      <c r="A156" t="s">
        <v>6</v>
      </c>
      <c r="B156">
        <v>848</v>
      </c>
      <c r="C156" s="28">
        <f t="shared" si="65"/>
        <v>27.676748582230466</v>
      </c>
      <c r="D156" s="28">
        <f t="shared" si="66"/>
        <v>201.28544423440388</v>
      </c>
      <c r="E156" s="28">
        <f t="shared" si="67"/>
        <v>96.068052930056368</v>
      </c>
      <c r="F156" s="28">
        <f t="shared" si="68"/>
        <v>206.54631379962126</v>
      </c>
      <c r="G156" s="28">
        <f t="shared" si="69"/>
        <v>327.54631379962092</v>
      </c>
      <c r="H156" s="28">
        <f t="shared" si="70"/>
        <v>143.41587901701274</v>
      </c>
      <c r="I156" s="28">
        <f t="shared" si="71"/>
        <v>343.32892249527305</v>
      </c>
      <c r="J156" s="28">
        <f t="shared" si="72"/>
        <v>390.67674858222944</v>
      </c>
      <c r="K156" s="28">
        <f t="shared" si="73"/>
        <v>790.50283553875011</v>
      </c>
      <c r="L156" s="28">
        <f t="shared" si="74"/>
        <v>595.85066162570718</v>
      </c>
      <c r="M156" s="28">
        <f t="shared" si="75"/>
        <v>722.11153119092421</v>
      </c>
      <c r="N156" s="28">
        <f t="shared" si="76"/>
        <v>174.981096408317</v>
      </c>
      <c r="O156" s="28">
        <f t="shared" si="77"/>
        <v>-72.27977315689968</v>
      </c>
      <c r="P156" s="28">
        <f t="shared" si="78"/>
        <v>190.76370510396913</v>
      </c>
    </row>
    <row r="157" spans="1:16" x14ac:dyDescent="0.25">
      <c r="A157" t="s">
        <v>7</v>
      </c>
      <c r="B157">
        <v>819</v>
      </c>
      <c r="C157" s="28">
        <f t="shared" si="65"/>
        <v>1173.8071833648382</v>
      </c>
      <c r="D157" s="28">
        <f t="shared" si="66"/>
        <v>180.24196597353438</v>
      </c>
      <c r="E157" s="28">
        <f t="shared" si="67"/>
        <v>1310.8506616257077</v>
      </c>
      <c r="F157" s="28">
        <f t="shared" si="68"/>
        <v>625.63327032136033</v>
      </c>
      <c r="G157" s="28">
        <f t="shared" si="69"/>
        <v>1345.1115311909252</v>
      </c>
      <c r="H157" s="28">
        <f t="shared" si="70"/>
        <v>2133.1115311909248</v>
      </c>
      <c r="I157" s="28">
        <f t="shared" si="71"/>
        <v>933.98109640831672</v>
      </c>
      <c r="J157" s="28">
        <f t="shared" si="72"/>
        <v>2235.8941398865768</v>
      </c>
      <c r="K157" s="28">
        <f t="shared" si="73"/>
        <v>2544.2419659735333</v>
      </c>
      <c r="L157" s="28">
        <f t="shared" si="74"/>
        <v>5148.0680529300544</v>
      </c>
      <c r="M157" s="28">
        <f t="shared" si="75"/>
        <v>3880.4158790170109</v>
      </c>
      <c r="N157" s="28">
        <f t="shared" si="76"/>
        <v>4702.6767485822284</v>
      </c>
      <c r="O157" s="28">
        <f t="shared" si="77"/>
        <v>1139.546313799621</v>
      </c>
      <c r="P157" s="28">
        <f t="shared" si="78"/>
        <v>-470.71455576559578</v>
      </c>
    </row>
    <row r="158" spans="1:16" x14ac:dyDescent="0.25">
      <c r="A158" t="s">
        <v>8</v>
      </c>
      <c r="B158">
        <v>724</v>
      </c>
      <c r="C158" s="28">
        <f t="shared" si="65"/>
        <v>16708.37240075614</v>
      </c>
      <c r="D158" s="28">
        <f t="shared" si="66"/>
        <v>4428.5897920604893</v>
      </c>
      <c r="E158" s="28">
        <f t="shared" si="67"/>
        <v>680.0245746691852</v>
      </c>
      <c r="F158" s="28">
        <f t="shared" si="68"/>
        <v>4945.6332703213584</v>
      </c>
      <c r="G158" s="28">
        <f t="shared" si="69"/>
        <v>2360.4158790170109</v>
      </c>
      <c r="H158" s="28">
        <f t="shared" si="70"/>
        <v>5074.8941398865763</v>
      </c>
      <c r="I158" s="28">
        <f t="shared" si="71"/>
        <v>8047.8941398865754</v>
      </c>
      <c r="J158" s="28">
        <f t="shared" si="72"/>
        <v>3523.7637051039674</v>
      </c>
      <c r="K158" s="28">
        <f t="shared" si="73"/>
        <v>8435.6767485822274</v>
      </c>
      <c r="L158" s="28">
        <f t="shared" si="74"/>
        <v>9599.0245746691835</v>
      </c>
      <c r="M158" s="28">
        <f t="shared" si="75"/>
        <v>19422.850661625704</v>
      </c>
      <c r="N158" s="28">
        <f t="shared" si="76"/>
        <v>14640.198487712662</v>
      </c>
      <c r="O158" s="28">
        <f t="shared" si="77"/>
        <v>17742.459357277879</v>
      </c>
      <c r="P158" s="28">
        <f t="shared" si="78"/>
        <v>4299.3289224952714</v>
      </c>
    </row>
    <row r="159" spans="1:16" x14ac:dyDescent="0.25">
      <c r="A159" s="6" t="s">
        <v>9</v>
      </c>
      <c r="B159">
        <v>786</v>
      </c>
      <c r="C159" s="28">
        <f t="shared" si="65"/>
        <v>4524.0245746691853</v>
      </c>
      <c r="D159" s="28">
        <f t="shared" si="66"/>
        <v>8694.1984877126633</v>
      </c>
      <c r="E159" s="28">
        <f t="shared" si="67"/>
        <v>2304.4158790170118</v>
      </c>
      <c r="F159" s="28">
        <f t="shared" si="68"/>
        <v>353.8506616257078</v>
      </c>
      <c r="G159" s="28">
        <f t="shared" si="69"/>
        <v>2573.4593572778813</v>
      </c>
      <c r="H159" s="28">
        <f t="shared" si="70"/>
        <v>1228.2419659735338</v>
      </c>
      <c r="I159" s="28">
        <f t="shared" si="71"/>
        <v>2640.7202268430988</v>
      </c>
      <c r="J159" s="28">
        <f t="shared" si="72"/>
        <v>4187.7202268430983</v>
      </c>
      <c r="K159" s="28">
        <f t="shared" si="73"/>
        <v>1833.58979206049</v>
      </c>
      <c r="L159" s="28">
        <f t="shared" si="74"/>
        <v>4389.5028355387503</v>
      </c>
      <c r="M159" s="28">
        <f t="shared" si="75"/>
        <v>4994.8506616257064</v>
      </c>
      <c r="N159" s="28">
        <f t="shared" si="76"/>
        <v>10106.676748582227</v>
      </c>
      <c r="O159" s="28">
        <f t="shared" si="77"/>
        <v>7618.0245746691844</v>
      </c>
      <c r="P159" s="28">
        <f t="shared" si="78"/>
        <v>9232.2854442344014</v>
      </c>
    </row>
    <row r="160" spans="1:16" x14ac:dyDescent="0.25">
      <c r="A160" t="s">
        <v>10</v>
      </c>
      <c r="B160">
        <v>799</v>
      </c>
      <c r="C160" s="28">
        <f t="shared" si="65"/>
        <v>2944.2419659735333</v>
      </c>
      <c r="D160" s="28">
        <f t="shared" si="66"/>
        <v>3649.6332703213593</v>
      </c>
      <c r="E160" s="28">
        <f t="shared" si="67"/>
        <v>7013.8071833648364</v>
      </c>
      <c r="F160" s="28">
        <f t="shared" si="68"/>
        <v>1859.0245746691858</v>
      </c>
      <c r="G160" s="28">
        <f t="shared" si="69"/>
        <v>285.45935727788191</v>
      </c>
      <c r="H160" s="28">
        <f t="shared" si="70"/>
        <v>2076.0680529300553</v>
      </c>
      <c r="I160" s="28">
        <f t="shared" si="71"/>
        <v>990.85066162570786</v>
      </c>
      <c r="J160" s="28">
        <f t="shared" si="72"/>
        <v>2130.3289224952728</v>
      </c>
      <c r="K160" s="28">
        <f t="shared" si="73"/>
        <v>3378.3289224952723</v>
      </c>
      <c r="L160" s="28">
        <f t="shared" si="74"/>
        <v>1479.1984877126642</v>
      </c>
      <c r="M160" s="28">
        <f t="shared" si="75"/>
        <v>3541.1115311909243</v>
      </c>
      <c r="N160" s="28">
        <f t="shared" si="76"/>
        <v>4029.4593572778808</v>
      </c>
      <c r="O160" s="28">
        <f t="shared" si="77"/>
        <v>8153.2854442344014</v>
      </c>
      <c r="P160" s="28">
        <f t="shared" si="78"/>
        <v>6145.6332703213584</v>
      </c>
    </row>
    <row r="161" spans="1:16" x14ac:dyDescent="0.25">
      <c r="A161" t="s">
        <v>11</v>
      </c>
      <c r="B161">
        <v>858</v>
      </c>
      <c r="C161" s="28">
        <f t="shared" si="65"/>
        <v>22.459357277882937</v>
      </c>
      <c r="D161" s="28">
        <f t="shared" si="66"/>
        <v>-257.14933837429186</v>
      </c>
      <c r="E161" s="28">
        <f t="shared" si="67"/>
        <v>-318.75803402646596</v>
      </c>
      <c r="F161" s="28">
        <f t="shared" si="68"/>
        <v>-612.58412098298857</v>
      </c>
      <c r="G161" s="28">
        <f t="shared" si="69"/>
        <v>-162.36672967863939</v>
      </c>
      <c r="H161" s="28">
        <f t="shared" si="70"/>
        <v>-24.931947069943298</v>
      </c>
      <c r="I161" s="28">
        <f t="shared" si="71"/>
        <v>-181.32325141776988</v>
      </c>
      <c r="J161" s="28">
        <f t="shared" si="72"/>
        <v>-86.540642722117397</v>
      </c>
      <c r="K161" s="28">
        <f t="shared" si="73"/>
        <v>-186.06238185255251</v>
      </c>
      <c r="L161" s="28">
        <f t="shared" si="74"/>
        <v>-295.06238185255285</v>
      </c>
      <c r="M161" s="28">
        <f t="shared" si="75"/>
        <v>-129.19281663516102</v>
      </c>
      <c r="N161" s="28">
        <f t="shared" si="76"/>
        <v>-309.27977315690072</v>
      </c>
      <c r="O161" s="28">
        <f t="shared" si="77"/>
        <v>-351.93194706994433</v>
      </c>
      <c r="P161" s="28">
        <f t="shared" si="78"/>
        <v>-712.10586011342366</v>
      </c>
    </row>
    <row r="162" spans="1:16" x14ac:dyDescent="0.25">
      <c r="A162" t="s">
        <v>0</v>
      </c>
      <c r="B162">
        <v>874</v>
      </c>
      <c r="C162" s="28">
        <f t="shared" si="65"/>
        <v>430.11153119092688</v>
      </c>
      <c r="D162" s="28">
        <f t="shared" si="66"/>
        <v>98.28544423440492</v>
      </c>
      <c r="E162" s="28">
        <f t="shared" si="67"/>
        <v>-1125.3232514177698</v>
      </c>
      <c r="F162" s="28">
        <f t="shared" si="68"/>
        <v>-1394.931947069944</v>
      </c>
      <c r="G162" s="28">
        <f t="shared" si="69"/>
        <v>-2680.7580340264667</v>
      </c>
      <c r="H162" s="28">
        <f t="shared" si="70"/>
        <v>-710.54064272211735</v>
      </c>
      <c r="I162" s="28">
        <f t="shared" si="71"/>
        <v>-109.10586011342131</v>
      </c>
      <c r="J162" s="28">
        <f t="shared" si="72"/>
        <v>-793.49716446124785</v>
      </c>
      <c r="K162" s="28">
        <f t="shared" si="73"/>
        <v>-378.71455576559543</v>
      </c>
      <c r="L162" s="28">
        <f t="shared" si="74"/>
        <v>-814.23629489603047</v>
      </c>
      <c r="M162" s="28">
        <f t="shared" si="75"/>
        <v>-1291.2362948960308</v>
      </c>
      <c r="N162" s="28">
        <f t="shared" si="76"/>
        <v>-565.36672967863899</v>
      </c>
      <c r="O162" s="28">
        <f t="shared" si="77"/>
        <v>-1353.4536862003788</v>
      </c>
      <c r="P162" s="28">
        <f t="shared" si="78"/>
        <v>-1540.1058601134223</v>
      </c>
    </row>
    <row r="163" spans="1:16" x14ac:dyDescent="0.25">
      <c r="A163" t="s">
        <v>1</v>
      </c>
      <c r="B163">
        <v>902</v>
      </c>
      <c r="C163" s="28">
        <f t="shared" si="65"/>
        <v>2375.502835538754</v>
      </c>
      <c r="D163" s="28">
        <f t="shared" si="66"/>
        <v>1010.8071833648404</v>
      </c>
      <c r="E163" s="28">
        <f t="shared" si="67"/>
        <v>230.98109640831836</v>
      </c>
      <c r="F163" s="28">
        <f t="shared" si="68"/>
        <v>-2644.6275992438564</v>
      </c>
      <c r="G163" s="28">
        <f t="shared" si="69"/>
        <v>-3278.2362948960304</v>
      </c>
      <c r="H163" s="28">
        <f t="shared" si="70"/>
        <v>-6300.0623818525528</v>
      </c>
      <c r="I163" s="28">
        <f t="shared" si="71"/>
        <v>-1669.8449905482039</v>
      </c>
      <c r="J163" s="28">
        <f t="shared" si="72"/>
        <v>-256.41020793950787</v>
      </c>
      <c r="K163" s="28">
        <f t="shared" si="73"/>
        <v>-1864.8015122873344</v>
      </c>
      <c r="L163" s="28">
        <f t="shared" si="74"/>
        <v>-890.01890359168192</v>
      </c>
      <c r="M163" s="28">
        <f t="shared" si="75"/>
        <v>-1913.5406427221171</v>
      </c>
      <c r="N163" s="28">
        <f t="shared" si="76"/>
        <v>-3034.5406427221174</v>
      </c>
      <c r="O163" s="28">
        <f t="shared" si="77"/>
        <v>-1328.6710775047256</v>
      </c>
      <c r="P163" s="28">
        <f t="shared" si="78"/>
        <v>-3180.7580340264653</v>
      </c>
    </row>
    <row r="164" spans="1:16" x14ac:dyDescent="0.25">
      <c r="A164" t="s">
        <v>2</v>
      </c>
      <c r="B164">
        <v>910</v>
      </c>
      <c r="C164" s="28">
        <f t="shared" si="65"/>
        <v>3219.3289224952759</v>
      </c>
      <c r="D164" s="28">
        <f t="shared" si="66"/>
        <v>2765.415879017015</v>
      </c>
      <c r="E164" s="28">
        <f t="shared" si="67"/>
        <v>1176.7202268431013</v>
      </c>
      <c r="F164" s="28">
        <f t="shared" si="68"/>
        <v>268.89413988657935</v>
      </c>
      <c r="G164" s="28">
        <f t="shared" si="69"/>
        <v>-3078.7145557655954</v>
      </c>
      <c r="H164" s="28">
        <f t="shared" si="70"/>
        <v>-3816.3232514177694</v>
      </c>
      <c r="I164" s="28">
        <f t="shared" si="71"/>
        <v>-7334.1493383742918</v>
      </c>
      <c r="J164" s="28">
        <f t="shared" si="72"/>
        <v>-1943.9319470699429</v>
      </c>
      <c r="K164" s="28">
        <f t="shared" si="73"/>
        <v>-298.49716446124688</v>
      </c>
      <c r="L164" s="28">
        <f t="shared" si="74"/>
        <v>-2170.8884688090734</v>
      </c>
      <c r="M164" s="28">
        <f t="shared" si="75"/>
        <v>-1036.1058601134209</v>
      </c>
      <c r="N164" s="28">
        <f t="shared" si="76"/>
        <v>-2227.6275992438559</v>
      </c>
      <c r="O164" s="28">
        <f t="shared" si="77"/>
        <v>-3532.6275992438564</v>
      </c>
      <c r="P164" s="28">
        <f t="shared" si="78"/>
        <v>-1546.7580340264647</v>
      </c>
    </row>
    <row r="165" spans="1:16" x14ac:dyDescent="0.25">
      <c r="A165" t="s">
        <v>3</v>
      </c>
      <c r="B165">
        <v>968</v>
      </c>
      <c r="C165" s="28">
        <f t="shared" si="65"/>
        <v>13165.068052930061</v>
      </c>
      <c r="D165" s="28">
        <f t="shared" si="66"/>
        <v>6510.1984877126679</v>
      </c>
      <c r="E165" s="28">
        <f t="shared" si="67"/>
        <v>5592.2854442344069</v>
      </c>
      <c r="F165" s="28">
        <f t="shared" si="68"/>
        <v>2379.5897920604934</v>
      </c>
      <c r="G165" s="28">
        <f t="shared" si="69"/>
        <v>543.76370510397157</v>
      </c>
      <c r="H165" s="28">
        <f t="shared" si="70"/>
        <v>-6225.844990548203</v>
      </c>
      <c r="I165" s="28">
        <f t="shared" si="71"/>
        <v>-7717.453686200377</v>
      </c>
      <c r="J165" s="28">
        <f t="shared" si="72"/>
        <v>-14831.279773156901</v>
      </c>
      <c r="K165" s="28">
        <f t="shared" si="73"/>
        <v>-3931.062381852551</v>
      </c>
      <c r="L165" s="28">
        <f t="shared" si="74"/>
        <v>-603.62759924385466</v>
      </c>
      <c r="M165" s="28">
        <f t="shared" si="75"/>
        <v>-4390.018903591681</v>
      </c>
      <c r="N165" s="28">
        <f t="shared" si="76"/>
        <v>-2095.236294896029</v>
      </c>
      <c r="O165" s="28">
        <f t="shared" si="77"/>
        <v>-4504.758034026464</v>
      </c>
      <c r="P165" s="28">
        <f t="shared" si="78"/>
        <v>-7143.758034026464</v>
      </c>
    </row>
    <row r="166" spans="1:16" x14ac:dyDescent="0.25">
      <c r="A166" t="s">
        <v>4</v>
      </c>
      <c r="B166">
        <v>949</v>
      </c>
      <c r="C166" s="28">
        <f t="shared" si="65"/>
        <v>9165.9810964083208</v>
      </c>
      <c r="D166" s="28">
        <f t="shared" si="66"/>
        <v>10985.024574669191</v>
      </c>
      <c r="E166" s="28">
        <f t="shared" si="67"/>
        <v>5432.1550094517979</v>
      </c>
      <c r="F166" s="28">
        <f t="shared" si="68"/>
        <v>4666.2419659735369</v>
      </c>
      <c r="G166" s="28">
        <f t="shared" si="69"/>
        <v>1985.5463137996237</v>
      </c>
      <c r="H166" s="28">
        <f t="shared" si="70"/>
        <v>453.72022684310167</v>
      </c>
      <c r="I166" s="28">
        <f t="shared" si="71"/>
        <v>-5194.8884688090729</v>
      </c>
      <c r="J166" s="28">
        <f t="shared" si="72"/>
        <v>-6439.4971644612469</v>
      </c>
      <c r="K166" s="28">
        <f t="shared" si="73"/>
        <v>-12375.323251417771</v>
      </c>
      <c r="L166" s="28">
        <f t="shared" si="74"/>
        <v>-3280.1058601134205</v>
      </c>
      <c r="M166" s="28">
        <f t="shared" si="75"/>
        <v>-503.67107750472456</v>
      </c>
      <c r="N166" s="28">
        <f t="shared" si="76"/>
        <v>-3663.062381852551</v>
      </c>
      <c r="O166" s="28">
        <f t="shared" si="77"/>
        <v>-1748.2797731568987</v>
      </c>
      <c r="P166" s="28">
        <f t="shared" si="78"/>
        <v>-3758.8015122873339</v>
      </c>
    </row>
    <row r="167" spans="1:16" x14ac:dyDescent="0.25">
      <c r="A167" t="s">
        <v>5</v>
      </c>
      <c r="B167">
        <v>911</v>
      </c>
      <c r="C167" s="28">
        <f t="shared" si="65"/>
        <v>3333.807183364841</v>
      </c>
      <c r="D167" s="28">
        <f t="shared" si="66"/>
        <v>5527.8941398865809</v>
      </c>
      <c r="E167" s="28">
        <f t="shared" si="67"/>
        <v>6624.9376181474508</v>
      </c>
      <c r="F167" s="28">
        <f t="shared" si="68"/>
        <v>3276.0680529300585</v>
      </c>
      <c r="G167" s="28">
        <f t="shared" si="69"/>
        <v>2814.1550094517975</v>
      </c>
      <c r="H167" s="28">
        <f t="shared" si="70"/>
        <v>1197.459357277884</v>
      </c>
      <c r="I167" s="28">
        <f t="shared" si="71"/>
        <v>273.63327032136198</v>
      </c>
      <c r="J167" s="28">
        <f t="shared" si="72"/>
        <v>-3132.9754253308129</v>
      </c>
      <c r="K167" s="28">
        <f t="shared" si="73"/>
        <v>-3883.5841209829869</v>
      </c>
      <c r="L167" s="28">
        <f t="shared" si="74"/>
        <v>-7463.4102079395097</v>
      </c>
      <c r="M167" s="28">
        <f t="shared" si="75"/>
        <v>-1978.1928166351604</v>
      </c>
      <c r="N167" s="28">
        <f t="shared" si="76"/>
        <v>-303.75803402646426</v>
      </c>
      <c r="O167" s="28">
        <f t="shared" si="77"/>
        <v>-2209.1493383742909</v>
      </c>
      <c r="P167" s="28">
        <f t="shared" si="78"/>
        <v>-1054.3667296786384</v>
      </c>
    </row>
    <row r="168" spans="1:16" x14ac:dyDescent="0.25">
      <c r="A168" t="s">
        <v>6</v>
      </c>
      <c r="B168">
        <v>903</v>
      </c>
      <c r="C168" s="28">
        <f t="shared" si="65"/>
        <v>2473.981096408319</v>
      </c>
      <c r="D168" s="28">
        <f t="shared" si="66"/>
        <v>2871.89413988658</v>
      </c>
      <c r="E168" s="28">
        <f t="shared" si="67"/>
        <v>4761.9810964083199</v>
      </c>
      <c r="F168" s="28">
        <f t="shared" si="68"/>
        <v>5707.0245746691899</v>
      </c>
      <c r="G168" s="28">
        <f t="shared" si="69"/>
        <v>2822.1550094517975</v>
      </c>
      <c r="H168" s="28">
        <f t="shared" si="70"/>
        <v>2424.2419659735365</v>
      </c>
      <c r="I168" s="28">
        <f t="shared" si="71"/>
        <v>1031.546313799623</v>
      </c>
      <c r="J168" s="28">
        <f t="shared" si="72"/>
        <v>235.72022684310099</v>
      </c>
      <c r="K168" s="28">
        <f t="shared" si="73"/>
        <v>-2698.8884688090739</v>
      </c>
      <c r="L168" s="28">
        <f t="shared" si="74"/>
        <v>-3345.4971644612478</v>
      </c>
      <c r="M168" s="28">
        <f t="shared" si="75"/>
        <v>-6429.3232514177707</v>
      </c>
      <c r="N168" s="28">
        <f t="shared" si="76"/>
        <v>-1704.1058601134214</v>
      </c>
      <c r="O168" s="28">
        <f t="shared" si="77"/>
        <v>-261.67107750472525</v>
      </c>
      <c r="P168" s="28">
        <f t="shared" si="78"/>
        <v>-1903.0623818525519</v>
      </c>
    </row>
    <row r="169" spans="1:16" x14ac:dyDescent="0.25">
      <c r="A169" t="s">
        <v>7</v>
      </c>
      <c r="B169">
        <v>860</v>
      </c>
      <c r="C169" s="28">
        <f t="shared" si="65"/>
        <v>45.415879017013431</v>
      </c>
      <c r="D169" s="28">
        <f t="shared" si="66"/>
        <v>335.19848771266624</v>
      </c>
      <c r="E169" s="28">
        <f t="shared" si="67"/>
        <v>389.11153119092722</v>
      </c>
      <c r="F169" s="28">
        <f t="shared" si="68"/>
        <v>645.19848771266697</v>
      </c>
      <c r="G169" s="28">
        <f t="shared" si="69"/>
        <v>773.24196597353682</v>
      </c>
      <c r="H169" s="28">
        <f t="shared" si="70"/>
        <v>382.3724007561446</v>
      </c>
      <c r="I169" s="28">
        <f t="shared" si="71"/>
        <v>328.45935727788361</v>
      </c>
      <c r="J169" s="28">
        <f t="shared" si="72"/>
        <v>139.76370510397015</v>
      </c>
      <c r="K169" s="28">
        <f t="shared" si="73"/>
        <v>31.937618147448184</v>
      </c>
      <c r="L169" s="28">
        <f t="shared" si="74"/>
        <v>-365.67107750472661</v>
      </c>
      <c r="M169" s="28">
        <f t="shared" si="75"/>
        <v>-453.27977315690072</v>
      </c>
      <c r="N169" s="28">
        <f t="shared" si="76"/>
        <v>-871.10586011342332</v>
      </c>
      <c r="O169" s="28">
        <f t="shared" si="77"/>
        <v>-230.88846880907414</v>
      </c>
      <c r="P169" s="28">
        <f t="shared" si="78"/>
        <v>-35.453686200378051</v>
      </c>
    </row>
    <row r="170" spans="1:16" x14ac:dyDescent="0.25">
      <c r="A170" t="s">
        <v>8</v>
      </c>
      <c r="B170">
        <v>747</v>
      </c>
      <c r="C170" s="28">
        <f t="shared" si="65"/>
        <v>11291.372400756141</v>
      </c>
      <c r="D170" s="28">
        <f t="shared" si="66"/>
        <v>-716.10586011342298</v>
      </c>
      <c r="E170" s="28">
        <f t="shared" si="67"/>
        <v>-5285.3232514177698</v>
      </c>
      <c r="F170" s="28">
        <f t="shared" si="68"/>
        <v>-6135.4102079395088</v>
      </c>
      <c r="G170" s="28">
        <f t="shared" si="69"/>
        <v>-10173.323251417769</v>
      </c>
      <c r="H170" s="28">
        <f t="shared" si="70"/>
        <v>-12192.279773156899</v>
      </c>
      <c r="I170" s="28">
        <f t="shared" si="71"/>
        <v>-6029.1493383742918</v>
      </c>
      <c r="J170" s="28">
        <f t="shared" si="72"/>
        <v>-5179.0623818525528</v>
      </c>
      <c r="K170" s="28">
        <f t="shared" si="73"/>
        <v>-2203.7580340264662</v>
      </c>
      <c r="L170" s="28">
        <f t="shared" si="74"/>
        <v>-503.58412098298828</v>
      </c>
      <c r="M170" s="28">
        <f t="shared" si="75"/>
        <v>5765.8071833648373</v>
      </c>
      <c r="N170" s="28">
        <f t="shared" si="76"/>
        <v>7147.1984877126624</v>
      </c>
      <c r="O170" s="28">
        <f t="shared" si="77"/>
        <v>13735.37240075614</v>
      </c>
      <c r="P170" s="28">
        <f t="shared" si="78"/>
        <v>3640.5897920604893</v>
      </c>
    </row>
    <row r="171" spans="1:16" x14ac:dyDescent="0.25">
      <c r="A171" s="6" t="s">
        <v>9</v>
      </c>
      <c r="B171">
        <v>793</v>
      </c>
      <c r="C171" s="28">
        <f t="shared" si="65"/>
        <v>3631.3724007561418</v>
      </c>
      <c r="D171" s="28">
        <f t="shared" si="66"/>
        <v>6403.3724007561414</v>
      </c>
      <c r="E171" s="28">
        <f t="shared" si="67"/>
        <v>-406.10586011342235</v>
      </c>
      <c r="F171" s="28">
        <f t="shared" si="68"/>
        <v>-2997.3232514177694</v>
      </c>
      <c r="G171" s="28">
        <f t="shared" si="69"/>
        <v>-3479.4102079395084</v>
      </c>
      <c r="H171" s="28">
        <f t="shared" si="70"/>
        <v>-5769.3232514177689</v>
      </c>
      <c r="I171" s="28">
        <f t="shared" si="71"/>
        <v>-6914.279773156899</v>
      </c>
      <c r="J171" s="28">
        <f t="shared" si="72"/>
        <v>-3419.1493383742913</v>
      </c>
      <c r="K171" s="28">
        <f t="shared" si="73"/>
        <v>-2937.0623818525523</v>
      </c>
      <c r="L171" s="28">
        <f t="shared" si="74"/>
        <v>-1249.7580340264656</v>
      </c>
      <c r="M171" s="28">
        <f t="shared" si="75"/>
        <v>-285.5841209829876</v>
      </c>
      <c r="N171" s="28">
        <f t="shared" si="76"/>
        <v>3269.8071833648378</v>
      </c>
      <c r="O171" s="28">
        <f t="shared" si="77"/>
        <v>4053.1984877126633</v>
      </c>
      <c r="P171" s="28">
        <f t="shared" si="78"/>
        <v>7789.3724007561405</v>
      </c>
    </row>
    <row r="172" spans="1:16" x14ac:dyDescent="0.25">
      <c r="A172" t="s">
        <v>10</v>
      </c>
      <c r="B172">
        <v>825</v>
      </c>
      <c r="C172" s="28">
        <f t="shared" si="65"/>
        <v>798.67674858222983</v>
      </c>
      <c r="D172" s="28">
        <f t="shared" si="66"/>
        <v>1703.0245746691858</v>
      </c>
      <c r="E172" s="28">
        <f t="shared" si="67"/>
        <v>3003.0245746691853</v>
      </c>
      <c r="F172" s="28">
        <f t="shared" si="68"/>
        <v>-190.4536862003784</v>
      </c>
      <c r="G172" s="28">
        <f t="shared" si="69"/>
        <v>-1405.6710775047256</v>
      </c>
      <c r="H172" s="28">
        <f t="shared" si="70"/>
        <v>-1631.7580340264647</v>
      </c>
      <c r="I172" s="28">
        <f t="shared" si="71"/>
        <v>-2705.671077504725</v>
      </c>
      <c r="J172" s="28">
        <f t="shared" si="72"/>
        <v>-3242.627599243855</v>
      </c>
      <c r="K172" s="28">
        <f t="shared" si="73"/>
        <v>-1603.4971644612472</v>
      </c>
      <c r="L172" s="28">
        <f t="shared" si="74"/>
        <v>-1377.4102079395082</v>
      </c>
      <c r="M172" s="28">
        <f t="shared" si="75"/>
        <v>-586.10586011342161</v>
      </c>
      <c r="N172" s="28">
        <f t="shared" si="76"/>
        <v>-133.93194706994365</v>
      </c>
      <c r="O172" s="28">
        <f t="shared" si="77"/>
        <v>1533.4593572778815</v>
      </c>
      <c r="P172" s="28">
        <f t="shared" si="78"/>
        <v>1900.8506616257075</v>
      </c>
    </row>
    <row r="173" spans="1:16" x14ac:dyDescent="0.25">
      <c r="A173" t="s">
        <v>11</v>
      </c>
      <c r="B173">
        <v>931</v>
      </c>
      <c r="C173" s="28">
        <f t="shared" si="65"/>
        <v>6043.3724007561459</v>
      </c>
      <c r="D173" s="28">
        <f t="shared" si="66"/>
        <v>-2196.975425330812</v>
      </c>
      <c r="E173" s="28">
        <f t="shared" si="67"/>
        <v>-4684.6275992438559</v>
      </c>
      <c r="F173" s="28">
        <f t="shared" si="68"/>
        <v>-8260.6275992438568</v>
      </c>
      <c r="G173" s="28">
        <f t="shared" si="69"/>
        <v>523.89413988657975</v>
      </c>
      <c r="H173" s="28">
        <f t="shared" si="70"/>
        <v>3866.6767485822324</v>
      </c>
      <c r="I173" s="28">
        <f t="shared" si="71"/>
        <v>4488.5897920604939</v>
      </c>
      <c r="J173" s="28">
        <f t="shared" si="72"/>
        <v>7442.6767485822329</v>
      </c>
      <c r="K173" s="28">
        <f t="shared" si="73"/>
        <v>8919.7202268431029</v>
      </c>
      <c r="L173" s="28">
        <f t="shared" si="74"/>
        <v>4410.8506616257109</v>
      </c>
      <c r="M173" s="28">
        <f t="shared" si="75"/>
        <v>3788.9376181474499</v>
      </c>
      <c r="N173" s="28">
        <f t="shared" si="76"/>
        <v>1612.2419659735365</v>
      </c>
      <c r="O173" s="28">
        <f t="shared" si="77"/>
        <v>368.41587901701445</v>
      </c>
      <c r="P173" s="28">
        <f t="shared" si="78"/>
        <v>-4218.1928166351599</v>
      </c>
    </row>
    <row r="174" spans="1:16" x14ac:dyDescent="0.25">
      <c r="A174" t="s">
        <v>0</v>
      </c>
      <c r="B174">
        <v>894</v>
      </c>
      <c r="C174" s="28">
        <f t="shared" si="65"/>
        <v>1659.6767485822318</v>
      </c>
      <c r="D174" s="28">
        <f t="shared" si="66"/>
        <v>3167.024574669189</v>
      </c>
      <c r="E174" s="28">
        <f t="shared" si="67"/>
        <v>-1151.3232514177691</v>
      </c>
      <c r="F174" s="28">
        <f t="shared" si="68"/>
        <v>-2454.9754253308133</v>
      </c>
      <c r="G174" s="28">
        <f t="shared" si="69"/>
        <v>-4328.9754253308138</v>
      </c>
      <c r="H174" s="28">
        <f t="shared" si="70"/>
        <v>274.54631379962262</v>
      </c>
      <c r="I174" s="28">
        <f t="shared" si="71"/>
        <v>2026.3289224952755</v>
      </c>
      <c r="J174" s="28">
        <f t="shared" si="72"/>
        <v>2352.2419659735365</v>
      </c>
      <c r="K174" s="28">
        <f t="shared" si="73"/>
        <v>3900.3289224952759</v>
      </c>
      <c r="L174" s="28">
        <f t="shared" si="74"/>
        <v>4674.3724007561459</v>
      </c>
      <c r="M174" s="28">
        <f t="shared" si="75"/>
        <v>2311.502835538754</v>
      </c>
      <c r="N174" s="28">
        <f t="shared" si="76"/>
        <v>1985.5897920604928</v>
      </c>
      <c r="O174" s="28">
        <f t="shared" si="77"/>
        <v>844.89413988657941</v>
      </c>
      <c r="P174" s="28">
        <f t="shared" si="78"/>
        <v>193.06805293005738</v>
      </c>
    </row>
    <row r="175" spans="1:16" x14ac:dyDescent="0.25">
      <c r="A175" t="s">
        <v>1</v>
      </c>
      <c r="B175">
        <v>961</v>
      </c>
      <c r="C175" s="28">
        <f t="shared" si="65"/>
        <v>11607.720226843103</v>
      </c>
      <c r="D175" s="28">
        <f t="shared" si="66"/>
        <v>4389.1984877126679</v>
      </c>
      <c r="E175" s="28">
        <f t="shared" si="67"/>
        <v>8375.5463137996248</v>
      </c>
      <c r="F175" s="28">
        <f t="shared" si="68"/>
        <v>-3044.8015122873335</v>
      </c>
      <c r="G175" s="28">
        <f t="shared" si="69"/>
        <v>-6492.453686200377</v>
      </c>
      <c r="H175" s="28">
        <f t="shared" si="70"/>
        <v>-11448.453686200379</v>
      </c>
      <c r="I175" s="28">
        <f t="shared" si="71"/>
        <v>726.06805293005846</v>
      </c>
      <c r="J175" s="28">
        <f t="shared" si="72"/>
        <v>5358.8506616257109</v>
      </c>
      <c r="K175" s="28">
        <f t="shared" si="73"/>
        <v>6220.7637051039719</v>
      </c>
      <c r="L175" s="28">
        <f t="shared" si="74"/>
        <v>10314.850661625713</v>
      </c>
      <c r="M175" s="28">
        <f t="shared" si="75"/>
        <v>12361.894139886581</v>
      </c>
      <c r="N175" s="28">
        <f t="shared" si="76"/>
        <v>6113.0245746691899</v>
      </c>
      <c r="O175" s="28">
        <f t="shared" si="77"/>
        <v>5251.1115311909289</v>
      </c>
      <c r="P175" s="28">
        <f t="shared" si="78"/>
        <v>2234.415879017015</v>
      </c>
    </row>
    <row r="176" spans="1:16" x14ac:dyDescent="0.25">
      <c r="A176" t="s">
        <v>2</v>
      </c>
      <c r="B176">
        <v>891</v>
      </c>
      <c r="C176" s="28">
        <f t="shared" si="65"/>
        <v>1424.241965973536</v>
      </c>
      <c r="D176" s="28">
        <f t="shared" si="66"/>
        <v>4065.9810964083199</v>
      </c>
      <c r="E176" s="28">
        <f t="shared" si="67"/>
        <v>1537.459357277884</v>
      </c>
      <c r="F176" s="28">
        <f t="shared" si="68"/>
        <v>2933.807183364841</v>
      </c>
      <c r="G176" s="28">
        <f t="shared" si="69"/>
        <v>-1066.5406427221171</v>
      </c>
      <c r="H176" s="28">
        <f t="shared" si="70"/>
        <v>-2274.1928166351609</v>
      </c>
      <c r="I176" s="28">
        <f t="shared" si="71"/>
        <v>-4010.1928166351618</v>
      </c>
      <c r="J176" s="28">
        <f t="shared" si="72"/>
        <v>254.32892249527475</v>
      </c>
      <c r="K176" s="28">
        <f t="shared" si="73"/>
        <v>1877.1115311909275</v>
      </c>
      <c r="L176" s="28">
        <f t="shared" si="74"/>
        <v>2179.0245746691885</v>
      </c>
      <c r="M176" s="28">
        <f t="shared" si="75"/>
        <v>3613.1115311909284</v>
      </c>
      <c r="N176" s="28">
        <f t="shared" si="76"/>
        <v>4330.1550094517979</v>
      </c>
      <c r="O176" s="28">
        <f t="shared" si="77"/>
        <v>2141.285444234406</v>
      </c>
      <c r="P176" s="28">
        <f t="shared" si="78"/>
        <v>1839.372400756145</v>
      </c>
    </row>
    <row r="177" spans="1:16" x14ac:dyDescent="0.25">
      <c r="A177" t="s">
        <v>3</v>
      </c>
      <c r="B177">
        <v>915</v>
      </c>
      <c r="C177" s="28">
        <f t="shared" si="65"/>
        <v>3811.720226843102</v>
      </c>
      <c r="D177" s="28">
        <f t="shared" si="66"/>
        <v>2329.981096408319</v>
      </c>
      <c r="E177" s="28">
        <f t="shared" si="67"/>
        <v>6651.7202268431029</v>
      </c>
      <c r="F177" s="28">
        <f t="shared" si="68"/>
        <v>2515.198487712667</v>
      </c>
      <c r="G177" s="28">
        <f t="shared" si="69"/>
        <v>4799.5463137996239</v>
      </c>
      <c r="H177" s="28">
        <f t="shared" si="70"/>
        <v>-1744.8015122873342</v>
      </c>
      <c r="I177" s="28">
        <f t="shared" si="71"/>
        <v>-3720.4536862003779</v>
      </c>
      <c r="J177" s="28">
        <f t="shared" si="72"/>
        <v>-6560.4536862003788</v>
      </c>
      <c r="K177" s="28">
        <f t="shared" si="73"/>
        <v>416.06805293005772</v>
      </c>
      <c r="L177" s="28">
        <f t="shared" si="74"/>
        <v>3070.8506616257105</v>
      </c>
      <c r="M177" s="28">
        <f t="shared" si="75"/>
        <v>3564.7637051039715</v>
      </c>
      <c r="N177" s="28">
        <f t="shared" si="76"/>
        <v>5910.8506616257109</v>
      </c>
      <c r="O177" s="28">
        <f t="shared" si="77"/>
        <v>7083.8941398865809</v>
      </c>
      <c r="P177" s="28">
        <f t="shared" si="78"/>
        <v>3503.024574669189</v>
      </c>
    </row>
    <row r="178" spans="1:16" x14ac:dyDescent="0.25">
      <c r="A178" t="s">
        <v>4</v>
      </c>
      <c r="B178">
        <v>917</v>
      </c>
      <c r="C178" s="28">
        <f t="shared" si="65"/>
        <v>4062.6767485822324</v>
      </c>
      <c r="D178" s="28">
        <f t="shared" si="66"/>
        <v>3935.1984877126674</v>
      </c>
      <c r="E178" s="28">
        <f t="shared" si="67"/>
        <v>2405.4593572778845</v>
      </c>
      <c r="F178" s="28">
        <f t="shared" si="68"/>
        <v>6867.1984877126679</v>
      </c>
      <c r="G178" s="28">
        <f t="shared" si="69"/>
        <v>2596.676748582232</v>
      </c>
      <c r="H178" s="28">
        <f t="shared" si="70"/>
        <v>4955.024574669189</v>
      </c>
      <c r="I178" s="28">
        <f t="shared" si="71"/>
        <v>-1801.3232514177689</v>
      </c>
      <c r="J178" s="28">
        <f t="shared" si="72"/>
        <v>-3840.9754253308129</v>
      </c>
      <c r="K178" s="28">
        <f t="shared" si="73"/>
        <v>-6772.9754253308138</v>
      </c>
      <c r="L178" s="28">
        <f t="shared" si="74"/>
        <v>429.54631379962296</v>
      </c>
      <c r="M178" s="28">
        <f t="shared" si="75"/>
        <v>3170.3289224952759</v>
      </c>
      <c r="N178" s="28">
        <f t="shared" si="76"/>
        <v>3680.2419659735369</v>
      </c>
      <c r="O178" s="28">
        <f t="shared" si="77"/>
        <v>6102.3289224952769</v>
      </c>
      <c r="P178" s="28">
        <f t="shared" si="78"/>
        <v>7313.3724007561459</v>
      </c>
    </row>
    <row r="179" spans="1:16" x14ac:dyDescent="0.25">
      <c r="A179" t="s">
        <v>5</v>
      </c>
      <c r="B179">
        <v>886</v>
      </c>
      <c r="C179" s="28">
        <f t="shared" si="65"/>
        <v>1071.8506616257098</v>
      </c>
      <c r="D179" s="28">
        <f t="shared" si="66"/>
        <v>2086.763705103971</v>
      </c>
      <c r="E179" s="28">
        <f t="shared" si="67"/>
        <v>2021.285444234406</v>
      </c>
      <c r="F179" s="28">
        <f t="shared" si="68"/>
        <v>1235.546313799623</v>
      </c>
      <c r="G179" s="28">
        <f t="shared" si="69"/>
        <v>3527.2854442344064</v>
      </c>
      <c r="H179" s="28">
        <f t="shared" si="70"/>
        <v>1333.7637051039708</v>
      </c>
      <c r="I179" s="28">
        <f t="shared" si="71"/>
        <v>2545.111531190928</v>
      </c>
      <c r="J179" s="28">
        <f t="shared" si="72"/>
        <v>-925.23629489603013</v>
      </c>
      <c r="K179" s="28">
        <f t="shared" si="73"/>
        <v>-1972.8884688090741</v>
      </c>
      <c r="L179" s="28">
        <f t="shared" si="74"/>
        <v>-3478.8884688090748</v>
      </c>
      <c r="M179" s="28">
        <f t="shared" si="75"/>
        <v>220.63327032136164</v>
      </c>
      <c r="N179" s="28">
        <f t="shared" si="76"/>
        <v>1628.4158790170145</v>
      </c>
      <c r="O179" s="28">
        <f t="shared" si="77"/>
        <v>1890.3289224952755</v>
      </c>
      <c r="P179" s="28">
        <f t="shared" si="78"/>
        <v>3134.415879017015</v>
      </c>
    </row>
    <row r="180" spans="1:16" x14ac:dyDescent="0.25">
      <c r="A180" t="s">
        <v>6</v>
      </c>
      <c r="B180">
        <v>926</v>
      </c>
      <c r="C180" s="28">
        <f t="shared" si="65"/>
        <v>5290.9810964083199</v>
      </c>
      <c r="D180" s="28">
        <f t="shared" si="66"/>
        <v>2381.415879017015</v>
      </c>
      <c r="E180" s="28">
        <f t="shared" si="67"/>
        <v>4636.3289224952759</v>
      </c>
      <c r="F180" s="28">
        <f t="shared" si="68"/>
        <v>4490.8506616257109</v>
      </c>
      <c r="G180" s="28">
        <f t="shared" si="69"/>
        <v>2745.111531190928</v>
      </c>
      <c r="H180" s="28">
        <f t="shared" si="70"/>
        <v>7836.8506616257118</v>
      </c>
      <c r="I180" s="28">
        <f t="shared" si="71"/>
        <v>2963.3289224952759</v>
      </c>
      <c r="J180" s="28">
        <f t="shared" si="72"/>
        <v>5654.6767485822329</v>
      </c>
      <c r="K180" s="28">
        <f t="shared" si="73"/>
        <v>-2055.6710775047254</v>
      </c>
      <c r="L180" s="28">
        <f t="shared" si="74"/>
        <v>-4383.3232514177689</v>
      </c>
      <c r="M180" s="28">
        <f t="shared" si="75"/>
        <v>-7729.3232514177698</v>
      </c>
      <c r="N180" s="28">
        <f t="shared" si="76"/>
        <v>490.19848771266658</v>
      </c>
      <c r="O180" s="28">
        <f t="shared" si="77"/>
        <v>3617.9810964083194</v>
      </c>
      <c r="P180" s="28">
        <f t="shared" si="78"/>
        <v>4199.89413988658</v>
      </c>
    </row>
    <row r="181" spans="1:16" x14ac:dyDescent="0.25">
      <c r="A181" t="s">
        <v>7</v>
      </c>
      <c r="B181">
        <v>933</v>
      </c>
      <c r="C181" s="28">
        <f t="shared" si="65"/>
        <v>6358.3289224952769</v>
      </c>
      <c r="D181" s="28">
        <f t="shared" si="66"/>
        <v>5800.1550094517979</v>
      </c>
      <c r="E181" s="28">
        <f t="shared" si="67"/>
        <v>2610.589792060493</v>
      </c>
      <c r="F181" s="28">
        <f t="shared" si="68"/>
        <v>5082.5028355387549</v>
      </c>
      <c r="G181" s="28">
        <f t="shared" si="69"/>
        <v>4923.024574669189</v>
      </c>
      <c r="H181" s="28">
        <f t="shared" si="70"/>
        <v>3009.2854442344064</v>
      </c>
      <c r="I181" s="28">
        <f t="shared" si="71"/>
        <v>8591.0245746691908</v>
      </c>
      <c r="J181" s="28">
        <f t="shared" si="72"/>
        <v>3248.502835538754</v>
      </c>
      <c r="K181" s="28">
        <f t="shared" si="73"/>
        <v>6198.8506616257109</v>
      </c>
      <c r="L181" s="28">
        <f t="shared" si="74"/>
        <v>-2253.4971644612469</v>
      </c>
      <c r="M181" s="28">
        <f t="shared" si="75"/>
        <v>-4805.1493383742909</v>
      </c>
      <c r="N181" s="28">
        <f t="shared" si="76"/>
        <v>-8473.1493383742909</v>
      </c>
      <c r="O181" s="28">
        <f t="shared" si="77"/>
        <v>537.372400756145</v>
      </c>
      <c r="P181" s="28">
        <f t="shared" si="78"/>
        <v>3966.1550094517979</v>
      </c>
    </row>
    <row r="182" spans="1:16" x14ac:dyDescent="0.25">
      <c r="A182" t="s">
        <v>8</v>
      </c>
      <c r="B182">
        <v>785</v>
      </c>
      <c r="C182" s="28">
        <f t="shared" si="65"/>
        <v>4659.5463137996203</v>
      </c>
      <c r="D182" s="28">
        <f t="shared" si="66"/>
        <v>-5443.0623818525519</v>
      </c>
      <c r="E182" s="28">
        <f t="shared" si="67"/>
        <v>-4965.2362948960299</v>
      </c>
      <c r="F182" s="28">
        <f t="shared" si="68"/>
        <v>-2234.8015122873353</v>
      </c>
      <c r="G182" s="28">
        <f t="shared" si="69"/>
        <v>-4350.8884688090739</v>
      </c>
      <c r="H182" s="28">
        <f t="shared" si="70"/>
        <v>-4214.3667296786389</v>
      </c>
      <c r="I182" s="28">
        <f t="shared" si="71"/>
        <v>-2576.1058601134218</v>
      </c>
      <c r="J182" s="28">
        <f t="shared" si="72"/>
        <v>-7354.366729678638</v>
      </c>
      <c r="K182" s="28">
        <f t="shared" si="73"/>
        <v>-2780.8884688090743</v>
      </c>
      <c r="L182" s="28">
        <f t="shared" si="74"/>
        <v>-5306.5406427221169</v>
      </c>
      <c r="M182" s="28">
        <f t="shared" si="75"/>
        <v>1929.1115311909248</v>
      </c>
      <c r="N182" s="28">
        <f t="shared" si="76"/>
        <v>4113.4593572778813</v>
      </c>
      <c r="O182" s="28">
        <f t="shared" si="77"/>
        <v>7253.4593572778804</v>
      </c>
      <c r="P182" s="28">
        <f t="shared" si="78"/>
        <v>-460.01890359168334</v>
      </c>
    </row>
    <row r="183" spans="1:16" x14ac:dyDescent="0.25">
      <c r="A183" s="6" t="s">
        <v>9</v>
      </c>
      <c r="B183">
        <v>834</v>
      </c>
      <c r="C183" s="28">
        <f t="shared" si="65"/>
        <v>370.981096408317</v>
      </c>
      <c r="D183" s="28">
        <f t="shared" si="66"/>
        <v>1314.7637051039685</v>
      </c>
      <c r="E183" s="28">
        <f t="shared" si="67"/>
        <v>-1535.8449905482032</v>
      </c>
      <c r="F183" s="28">
        <f t="shared" si="68"/>
        <v>-1401.0189035916817</v>
      </c>
      <c r="G183" s="28">
        <f t="shared" si="69"/>
        <v>-630.58412098298652</v>
      </c>
      <c r="H183" s="28">
        <f t="shared" si="70"/>
        <v>-1227.6710775047252</v>
      </c>
      <c r="I183" s="28">
        <f t="shared" si="71"/>
        <v>-1189.1493383742904</v>
      </c>
      <c r="J183" s="28">
        <f t="shared" si="72"/>
        <v>-726.8884688090734</v>
      </c>
      <c r="K183" s="28">
        <f t="shared" si="73"/>
        <v>-2075.14933837429</v>
      </c>
      <c r="L183" s="28">
        <f t="shared" si="74"/>
        <v>-784.67107750472553</v>
      </c>
      <c r="M183" s="28">
        <f t="shared" si="75"/>
        <v>-1497.3232514177685</v>
      </c>
      <c r="N183" s="28">
        <f t="shared" si="76"/>
        <v>544.32892249527345</v>
      </c>
      <c r="O183" s="28">
        <f t="shared" si="77"/>
        <v>1160.6767485822295</v>
      </c>
      <c r="P183" s="28">
        <f t="shared" si="78"/>
        <v>2046.6767485822288</v>
      </c>
    </row>
    <row r="184" spans="1:16" x14ac:dyDescent="0.25">
      <c r="A184" t="s">
        <v>10</v>
      </c>
      <c r="B184">
        <v>870</v>
      </c>
      <c r="C184" s="28">
        <f t="shared" si="65"/>
        <v>280.19848771266589</v>
      </c>
      <c r="D184" s="28">
        <f t="shared" si="66"/>
        <v>-322.41020793950855</v>
      </c>
      <c r="E184" s="28">
        <f t="shared" si="67"/>
        <v>-1142.627599243857</v>
      </c>
      <c r="F184" s="28">
        <f t="shared" si="68"/>
        <v>1334.7637051039712</v>
      </c>
      <c r="G184" s="28">
        <f t="shared" si="69"/>
        <v>1217.5897920604928</v>
      </c>
      <c r="H184" s="28">
        <f t="shared" si="70"/>
        <v>548.02457466918793</v>
      </c>
      <c r="I184" s="28">
        <f t="shared" si="71"/>
        <v>1066.9376181474493</v>
      </c>
      <c r="J184" s="28">
        <f t="shared" si="72"/>
        <v>1033.459357277884</v>
      </c>
      <c r="K184" s="28">
        <f t="shared" si="73"/>
        <v>631.72022684310105</v>
      </c>
      <c r="L184" s="28">
        <f t="shared" si="74"/>
        <v>1803.4593572778847</v>
      </c>
      <c r="M184" s="28">
        <f t="shared" si="75"/>
        <v>681.93761814744892</v>
      </c>
      <c r="N184" s="28">
        <f t="shared" si="76"/>
        <v>1301.285444234406</v>
      </c>
      <c r="O184" s="28">
        <f t="shared" si="77"/>
        <v>-473.06238185255216</v>
      </c>
      <c r="P184" s="28">
        <f t="shared" si="78"/>
        <v>-1008.7145557655961</v>
      </c>
    </row>
    <row r="185" spans="1:16" x14ac:dyDescent="0.25">
      <c r="A185" t="s">
        <v>11</v>
      </c>
      <c r="B185">
        <v>890</v>
      </c>
      <c r="C185" s="28">
        <f t="shared" si="65"/>
        <v>1349.7637051039708</v>
      </c>
      <c r="D185" s="28">
        <f t="shared" si="66"/>
        <v>614.98109640831842</v>
      </c>
      <c r="E185" s="28">
        <f t="shared" si="67"/>
        <v>-707.62759924385603</v>
      </c>
      <c r="F185" s="28">
        <f t="shared" si="68"/>
        <v>-2507.8449905482048</v>
      </c>
      <c r="G185" s="28">
        <f t="shared" si="69"/>
        <v>2929.5463137996235</v>
      </c>
      <c r="H185" s="28">
        <f t="shared" si="70"/>
        <v>2672.3724007561455</v>
      </c>
      <c r="I185" s="28">
        <f t="shared" si="71"/>
        <v>1202.8071833648403</v>
      </c>
      <c r="J185" s="28">
        <f t="shared" si="72"/>
        <v>2341.7202268431015</v>
      </c>
      <c r="K185" s="28">
        <f t="shared" si="73"/>
        <v>2268.2419659735365</v>
      </c>
      <c r="L185" s="28">
        <f t="shared" si="74"/>
        <v>1386.5028355387535</v>
      </c>
      <c r="M185" s="28">
        <f t="shared" si="75"/>
        <v>3958.2419659735369</v>
      </c>
      <c r="N185" s="28">
        <f t="shared" si="76"/>
        <v>1496.7202268431013</v>
      </c>
      <c r="O185" s="28">
        <f t="shared" si="77"/>
        <v>2856.0680529300585</v>
      </c>
      <c r="P185" s="28">
        <f t="shared" si="78"/>
        <v>-1038.2797731568996</v>
      </c>
    </row>
    <row r="186" spans="1:16" x14ac:dyDescent="0.25">
      <c r="A186" t="s">
        <v>0</v>
      </c>
      <c r="B186">
        <v>867</v>
      </c>
      <c r="C186" s="28">
        <f t="shared" si="65"/>
        <v>188.76370510397015</v>
      </c>
      <c r="D186" s="28">
        <f t="shared" si="66"/>
        <v>504.76370510397049</v>
      </c>
      <c r="E186" s="28">
        <f t="shared" si="67"/>
        <v>229.98109640831802</v>
      </c>
      <c r="F186" s="28">
        <f t="shared" si="68"/>
        <v>-264.62759924385642</v>
      </c>
      <c r="G186" s="28">
        <f t="shared" si="69"/>
        <v>-937.84499054820492</v>
      </c>
      <c r="H186" s="28">
        <f t="shared" si="70"/>
        <v>1095.5463137996232</v>
      </c>
      <c r="I186" s="28">
        <f t="shared" si="71"/>
        <v>999.372400756145</v>
      </c>
      <c r="J186" s="28">
        <f t="shared" si="72"/>
        <v>449.80718336484</v>
      </c>
      <c r="K186" s="28">
        <f t="shared" si="73"/>
        <v>875.72022684310139</v>
      </c>
      <c r="L186" s="28">
        <f t="shared" si="74"/>
        <v>848.24196597353614</v>
      </c>
      <c r="M186" s="28">
        <f t="shared" si="75"/>
        <v>518.50283553875317</v>
      </c>
      <c r="N186" s="28">
        <f t="shared" si="76"/>
        <v>1480.2419659735367</v>
      </c>
      <c r="O186" s="28">
        <f t="shared" si="77"/>
        <v>559.72022684310105</v>
      </c>
      <c r="P186" s="28">
        <f t="shared" si="78"/>
        <v>1068.068052930058</v>
      </c>
    </row>
    <row r="187" spans="1:16" x14ac:dyDescent="0.25">
      <c r="A187" t="s">
        <v>1</v>
      </c>
      <c r="B187">
        <v>897</v>
      </c>
      <c r="C187" s="28">
        <f t="shared" si="65"/>
        <v>1913.1115311909275</v>
      </c>
      <c r="D187" s="28">
        <f t="shared" si="66"/>
        <v>600.93761814744892</v>
      </c>
      <c r="E187" s="28">
        <f t="shared" si="67"/>
        <v>1606.9376181474493</v>
      </c>
      <c r="F187" s="28">
        <f t="shared" si="68"/>
        <v>732.15500945179679</v>
      </c>
      <c r="G187" s="28">
        <f t="shared" si="69"/>
        <v>-842.45368620037766</v>
      </c>
      <c r="H187" s="28">
        <f t="shared" si="70"/>
        <v>-2985.6710775047263</v>
      </c>
      <c r="I187" s="28">
        <f t="shared" si="71"/>
        <v>3487.720226843102</v>
      </c>
      <c r="J187" s="28">
        <f t="shared" si="72"/>
        <v>3181.5463137996235</v>
      </c>
      <c r="K187" s="28">
        <f t="shared" si="73"/>
        <v>1431.9810964083188</v>
      </c>
      <c r="L187" s="28">
        <f t="shared" si="74"/>
        <v>2787.89413988658</v>
      </c>
      <c r="M187" s="28">
        <f t="shared" si="75"/>
        <v>2700.415879017015</v>
      </c>
      <c r="N187" s="28">
        <f t="shared" si="76"/>
        <v>1650.6767485822318</v>
      </c>
      <c r="O187" s="28">
        <f t="shared" si="77"/>
        <v>4712.4158790170159</v>
      </c>
      <c r="P187" s="28">
        <f t="shared" si="78"/>
        <v>1781.8941398865798</v>
      </c>
    </row>
    <row r="188" spans="1:16" x14ac:dyDescent="0.25">
      <c r="A188" t="s">
        <v>2</v>
      </c>
      <c r="B188">
        <v>861</v>
      </c>
      <c r="C188" s="28">
        <f t="shared" si="65"/>
        <v>59.894139886578678</v>
      </c>
      <c r="D188" s="28">
        <f t="shared" si="66"/>
        <v>338.50283553875312</v>
      </c>
      <c r="E188" s="28">
        <f t="shared" si="67"/>
        <v>106.32892249527443</v>
      </c>
      <c r="F188" s="28">
        <f t="shared" si="68"/>
        <v>284.32892249527475</v>
      </c>
      <c r="G188" s="28">
        <f t="shared" si="69"/>
        <v>129.54631379962228</v>
      </c>
      <c r="H188" s="28">
        <f t="shared" si="70"/>
        <v>-149.06238185255216</v>
      </c>
      <c r="I188" s="28">
        <f t="shared" si="71"/>
        <v>-528.27977315690066</v>
      </c>
      <c r="J188" s="28">
        <f t="shared" si="72"/>
        <v>617.11153119092762</v>
      </c>
      <c r="K188" s="28">
        <f t="shared" si="73"/>
        <v>562.93761814744926</v>
      </c>
      <c r="L188" s="28">
        <f t="shared" si="74"/>
        <v>253.37240075614426</v>
      </c>
      <c r="M188" s="28">
        <f t="shared" si="75"/>
        <v>493.28544423440559</v>
      </c>
      <c r="N188" s="28">
        <f t="shared" si="76"/>
        <v>477.80718336484034</v>
      </c>
      <c r="O188" s="28">
        <f t="shared" si="77"/>
        <v>292.06805293005738</v>
      </c>
      <c r="P188" s="28">
        <f t="shared" si="78"/>
        <v>833.80718336484108</v>
      </c>
    </row>
    <row r="189" spans="1:16" x14ac:dyDescent="0.25">
      <c r="A189" t="s">
        <v>3</v>
      </c>
      <c r="B189">
        <v>918</v>
      </c>
      <c r="C189" s="28">
        <f t="shared" si="65"/>
        <v>4191.1550094517979</v>
      </c>
      <c r="D189" s="28">
        <f t="shared" si="66"/>
        <v>501.02457466918821</v>
      </c>
      <c r="E189" s="28">
        <f t="shared" si="67"/>
        <v>2831.6332703213625</v>
      </c>
      <c r="F189" s="28">
        <f t="shared" si="68"/>
        <v>889.45935727788401</v>
      </c>
      <c r="G189" s="28">
        <f t="shared" si="69"/>
        <v>2378.4593572778845</v>
      </c>
      <c r="H189" s="28">
        <f t="shared" si="70"/>
        <v>1083.6767485822318</v>
      </c>
      <c r="I189" s="28">
        <f t="shared" si="71"/>
        <v>-1246.9319470699427</v>
      </c>
      <c r="J189" s="28">
        <f t="shared" si="72"/>
        <v>-4419.1493383742909</v>
      </c>
      <c r="K189" s="28">
        <f t="shared" si="73"/>
        <v>5162.2419659735369</v>
      </c>
      <c r="L189" s="28">
        <f t="shared" si="74"/>
        <v>4709.0680529300589</v>
      </c>
      <c r="M189" s="28">
        <f t="shared" si="75"/>
        <v>2119.502835538754</v>
      </c>
      <c r="N189" s="28">
        <f t="shared" si="76"/>
        <v>4126.415879017015</v>
      </c>
      <c r="O189" s="28">
        <f t="shared" si="77"/>
        <v>3996.9376181474499</v>
      </c>
      <c r="P189" s="28">
        <f t="shared" si="78"/>
        <v>2443.198487712667</v>
      </c>
    </row>
    <row r="190" spans="1:16" x14ac:dyDescent="0.25">
      <c r="A190" t="s">
        <v>4</v>
      </c>
      <c r="B190">
        <v>937</v>
      </c>
      <c r="C190" s="28">
        <f t="shared" si="65"/>
        <v>7012.2419659735378</v>
      </c>
      <c r="D190" s="28">
        <f t="shared" si="66"/>
        <v>5421.1984877126679</v>
      </c>
      <c r="E190" s="28">
        <f t="shared" si="67"/>
        <v>648.06805293005812</v>
      </c>
      <c r="F190" s="28">
        <f t="shared" si="68"/>
        <v>3662.6767485822324</v>
      </c>
      <c r="G190" s="28">
        <f t="shared" si="69"/>
        <v>1150.5028355387537</v>
      </c>
      <c r="H190" s="28">
        <f t="shared" si="70"/>
        <v>3076.502835538754</v>
      </c>
      <c r="I190" s="28">
        <f t="shared" si="71"/>
        <v>1401.7202268431017</v>
      </c>
      <c r="J190" s="28">
        <f t="shared" si="72"/>
        <v>-1612.8884688090727</v>
      </c>
      <c r="K190" s="28">
        <f t="shared" si="73"/>
        <v>-5716.1058601134209</v>
      </c>
      <c r="L190" s="28">
        <f t="shared" si="74"/>
        <v>6677.2854442344069</v>
      </c>
      <c r="M190" s="28">
        <f t="shared" si="75"/>
        <v>6091.1115311909289</v>
      </c>
      <c r="N190" s="28">
        <f t="shared" si="76"/>
        <v>2741.5463137996235</v>
      </c>
      <c r="O190" s="28">
        <f t="shared" si="77"/>
        <v>5337.4593572778849</v>
      </c>
      <c r="P190" s="28">
        <f t="shared" si="78"/>
        <v>5169.9810964083199</v>
      </c>
    </row>
    <row r="191" spans="1:16" x14ac:dyDescent="0.25">
      <c r="A191" t="s">
        <v>5</v>
      </c>
      <c r="B191">
        <v>915</v>
      </c>
      <c r="C191" s="28">
        <f t="shared" si="65"/>
        <v>3811.720226843102</v>
      </c>
      <c r="D191" s="28">
        <f t="shared" si="66"/>
        <v>5169.9810964083199</v>
      </c>
      <c r="E191" s="28">
        <f t="shared" si="67"/>
        <v>3996.9376181474499</v>
      </c>
      <c r="F191" s="28">
        <f t="shared" si="68"/>
        <v>477.80718336484034</v>
      </c>
      <c r="G191" s="28">
        <f t="shared" si="69"/>
        <v>2700.415879017015</v>
      </c>
      <c r="H191" s="28">
        <f t="shared" si="70"/>
        <v>848.24196597353614</v>
      </c>
      <c r="I191" s="28">
        <f t="shared" si="71"/>
        <v>2268.2419659735365</v>
      </c>
      <c r="J191" s="28">
        <f t="shared" si="72"/>
        <v>1033.459357277884</v>
      </c>
      <c r="K191" s="28">
        <f t="shared" si="73"/>
        <v>-1189.1493383742904</v>
      </c>
      <c r="L191" s="28">
        <f t="shared" si="74"/>
        <v>-4214.3667296786389</v>
      </c>
      <c r="M191" s="28">
        <f t="shared" si="75"/>
        <v>4923.024574669189</v>
      </c>
      <c r="N191" s="28">
        <f t="shared" si="76"/>
        <v>4490.8506616257109</v>
      </c>
      <c r="O191" s="28">
        <f t="shared" si="77"/>
        <v>2021.285444234406</v>
      </c>
      <c r="P191" s="28">
        <f t="shared" si="78"/>
        <v>3935.1984877126674</v>
      </c>
    </row>
    <row r="192" spans="1:16" x14ac:dyDescent="0.25">
      <c r="A192" t="s">
        <v>6</v>
      </c>
      <c r="B192">
        <v>938</v>
      </c>
      <c r="C192" s="28">
        <f t="shared" si="65"/>
        <v>7180.7202268431029</v>
      </c>
      <c r="D192" s="28">
        <f t="shared" si="66"/>
        <v>5231.720226843102</v>
      </c>
      <c r="E192" s="28">
        <f t="shared" si="67"/>
        <v>7095.9810964083199</v>
      </c>
      <c r="F192" s="28">
        <f t="shared" si="68"/>
        <v>5485.9376181474499</v>
      </c>
      <c r="G192" s="28">
        <f t="shared" si="69"/>
        <v>655.80718336484074</v>
      </c>
      <c r="H192" s="28">
        <f t="shared" si="70"/>
        <v>3706.415879017015</v>
      </c>
      <c r="I192" s="28">
        <f t="shared" si="71"/>
        <v>1164.2419659735365</v>
      </c>
      <c r="J192" s="28">
        <f t="shared" si="72"/>
        <v>3113.2419659735369</v>
      </c>
      <c r="K192" s="28">
        <f t="shared" si="73"/>
        <v>1418.4593572778842</v>
      </c>
      <c r="L192" s="28">
        <f t="shared" si="74"/>
        <v>-1632.1493383742902</v>
      </c>
      <c r="M192" s="28">
        <f t="shared" si="75"/>
        <v>-5784.3667296786389</v>
      </c>
      <c r="N192" s="28">
        <f t="shared" si="76"/>
        <v>6757.0245746691899</v>
      </c>
      <c r="O192" s="28">
        <f t="shared" si="77"/>
        <v>6163.8506616257109</v>
      </c>
      <c r="P192" s="28">
        <f t="shared" si="78"/>
        <v>2774.2854442344064</v>
      </c>
    </row>
    <row r="193" spans="1:16" x14ac:dyDescent="0.25">
      <c r="A193" t="s">
        <v>7</v>
      </c>
      <c r="B193">
        <v>919</v>
      </c>
      <c r="C193" s="28">
        <f t="shared" si="65"/>
        <v>4321.6332703213629</v>
      </c>
      <c r="D193" s="28">
        <f t="shared" si="66"/>
        <v>5570.6767485822329</v>
      </c>
      <c r="E193" s="28">
        <f t="shared" si="67"/>
        <v>4058.6767485822324</v>
      </c>
      <c r="F193" s="28">
        <f t="shared" si="68"/>
        <v>5504.9376181474499</v>
      </c>
      <c r="G193" s="28">
        <f t="shared" si="69"/>
        <v>4255.89413988658</v>
      </c>
      <c r="H193" s="28">
        <f t="shared" si="70"/>
        <v>508.76370510397084</v>
      </c>
      <c r="I193" s="28">
        <f t="shared" si="71"/>
        <v>2875.3724007561455</v>
      </c>
      <c r="J193" s="28">
        <f t="shared" si="72"/>
        <v>903.19848771266663</v>
      </c>
      <c r="K193" s="28">
        <f t="shared" si="73"/>
        <v>2415.198487712667</v>
      </c>
      <c r="L193" s="28">
        <f t="shared" si="74"/>
        <v>1100.4158790170145</v>
      </c>
      <c r="M193" s="28">
        <f t="shared" si="75"/>
        <v>-1266.1928166351599</v>
      </c>
      <c r="N193" s="28">
        <f t="shared" si="76"/>
        <v>-4487.4102079395088</v>
      </c>
      <c r="O193" s="28">
        <f t="shared" si="77"/>
        <v>5241.9810964083199</v>
      </c>
      <c r="P193" s="28">
        <f t="shared" si="78"/>
        <v>4781.807183364841</v>
      </c>
    </row>
    <row r="194" spans="1:16" x14ac:dyDescent="0.25">
      <c r="A194" t="s">
        <v>8</v>
      </c>
      <c r="B194">
        <v>779</v>
      </c>
      <c r="C194" s="28">
        <f t="shared" si="65"/>
        <v>5514.6767485822284</v>
      </c>
      <c r="D194" s="28">
        <f t="shared" si="66"/>
        <v>-4881.8449905482039</v>
      </c>
      <c r="E194" s="28">
        <f t="shared" si="67"/>
        <v>-6292.8015122873348</v>
      </c>
      <c r="F194" s="28">
        <f t="shared" si="68"/>
        <v>-4584.8015122873348</v>
      </c>
      <c r="G194" s="28">
        <f t="shared" si="69"/>
        <v>-6218.5406427221169</v>
      </c>
      <c r="H194" s="28">
        <f t="shared" si="70"/>
        <v>-4807.5841209829869</v>
      </c>
      <c r="I194" s="28">
        <f t="shared" si="71"/>
        <v>-574.7145557655964</v>
      </c>
      <c r="J194" s="28">
        <f t="shared" si="72"/>
        <v>-3248.1058601134218</v>
      </c>
      <c r="K194" s="28">
        <f t="shared" si="73"/>
        <v>-1020.2797731569007</v>
      </c>
      <c r="L194" s="28">
        <f t="shared" si="74"/>
        <v>-2728.2797731569003</v>
      </c>
      <c r="M194" s="28">
        <f t="shared" si="75"/>
        <v>-1243.0623818525528</v>
      </c>
      <c r="N194" s="28">
        <f t="shared" si="76"/>
        <v>1430.3289224952728</v>
      </c>
      <c r="O194" s="28">
        <f t="shared" si="77"/>
        <v>5069.1115311909243</v>
      </c>
      <c r="P194" s="28">
        <f t="shared" si="78"/>
        <v>-5921.4971644612478</v>
      </c>
    </row>
    <row r="195" spans="1:16" x14ac:dyDescent="0.25">
      <c r="A195" s="6" t="s">
        <v>9</v>
      </c>
      <c r="B195">
        <v>818</v>
      </c>
      <c r="C195" s="28">
        <f t="shared" si="65"/>
        <v>1243.328922495273</v>
      </c>
      <c r="D195" s="28">
        <f t="shared" si="66"/>
        <v>2618.5028355387508</v>
      </c>
      <c r="E195" s="28">
        <f t="shared" si="67"/>
        <v>-2318.0189035916819</v>
      </c>
      <c r="F195" s="28">
        <f t="shared" si="68"/>
        <v>-2987.975425330812</v>
      </c>
      <c r="G195" s="28">
        <f t="shared" si="69"/>
        <v>-2176.9754253308124</v>
      </c>
      <c r="H195" s="28">
        <f t="shared" si="70"/>
        <v>-2952.7145557655949</v>
      </c>
      <c r="I195" s="28">
        <f t="shared" si="71"/>
        <v>-2282.7580340264644</v>
      </c>
      <c r="J195" s="28">
        <f t="shared" si="72"/>
        <v>-272.88846880907414</v>
      </c>
      <c r="K195" s="28">
        <f t="shared" si="73"/>
        <v>-1542.2797731568996</v>
      </c>
      <c r="L195" s="28">
        <f t="shared" si="74"/>
        <v>-484.4536862003784</v>
      </c>
      <c r="M195" s="28">
        <f t="shared" si="75"/>
        <v>-1295.4536862003781</v>
      </c>
      <c r="N195" s="28">
        <f t="shared" si="76"/>
        <v>-590.23629489603047</v>
      </c>
      <c r="O195" s="28">
        <f t="shared" si="77"/>
        <v>679.15500945179508</v>
      </c>
      <c r="P195" s="28">
        <f t="shared" si="78"/>
        <v>2406.9376181474463</v>
      </c>
    </row>
    <row r="196" spans="1:16" x14ac:dyDescent="0.25">
      <c r="A196" t="s">
        <v>10</v>
      </c>
      <c r="B196">
        <v>804</v>
      </c>
      <c r="C196" s="28">
        <f t="shared" si="65"/>
        <v>2426.6332703213598</v>
      </c>
      <c r="D196" s="28">
        <f t="shared" si="66"/>
        <v>1736.9810964083163</v>
      </c>
      <c r="E196" s="28">
        <f t="shared" si="67"/>
        <v>3658.1550094517938</v>
      </c>
      <c r="F196" s="28">
        <f t="shared" si="68"/>
        <v>-3238.3667296786389</v>
      </c>
      <c r="G196" s="28">
        <f t="shared" si="69"/>
        <v>-4174.3232514177689</v>
      </c>
      <c r="H196" s="28">
        <f t="shared" si="70"/>
        <v>-3041.3232514177694</v>
      </c>
      <c r="I196" s="28">
        <f t="shared" si="71"/>
        <v>-4125.0623818525519</v>
      </c>
      <c r="J196" s="28">
        <f t="shared" si="72"/>
        <v>-3189.1058601134214</v>
      </c>
      <c r="K196" s="28">
        <f t="shared" si="73"/>
        <v>-381.23629489603087</v>
      </c>
      <c r="L196" s="28">
        <f t="shared" si="74"/>
        <v>-2154.6275992438564</v>
      </c>
      <c r="M196" s="28">
        <f t="shared" si="75"/>
        <v>-676.80151228733507</v>
      </c>
      <c r="N196" s="28">
        <f t="shared" si="76"/>
        <v>-1809.8015122873348</v>
      </c>
      <c r="O196" s="28">
        <f t="shared" si="77"/>
        <v>-824.5841209829872</v>
      </c>
      <c r="P196" s="28">
        <f t="shared" si="78"/>
        <v>948.80718336483835</v>
      </c>
    </row>
    <row r="197" spans="1:16" x14ac:dyDescent="0.25">
      <c r="A197" t="s">
        <v>11</v>
      </c>
      <c r="B197">
        <v>888</v>
      </c>
      <c r="C197" s="28">
        <f t="shared" si="65"/>
        <v>1206.8071833648403</v>
      </c>
      <c r="D197" s="28">
        <f t="shared" si="66"/>
        <v>-1711.2797731569001</v>
      </c>
      <c r="E197" s="28">
        <f t="shared" si="67"/>
        <v>-1224.9319470699434</v>
      </c>
      <c r="F197" s="28">
        <f t="shared" si="68"/>
        <v>-2579.7580340264658</v>
      </c>
      <c r="G197" s="28">
        <f t="shared" si="69"/>
        <v>2283.7202268431015</v>
      </c>
      <c r="H197" s="28">
        <f t="shared" si="70"/>
        <v>2943.7637051039715</v>
      </c>
      <c r="I197" s="28">
        <f t="shared" si="71"/>
        <v>2144.763705103971</v>
      </c>
      <c r="J197" s="28">
        <f t="shared" si="72"/>
        <v>2909.024574669189</v>
      </c>
      <c r="K197" s="28">
        <f t="shared" si="73"/>
        <v>2248.981096408319</v>
      </c>
      <c r="L197" s="28">
        <f t="shared" si="74"/>
        <v>268.85066162570951</v>
      </c>
      <c r="M197" s="28">
        <f t="shared" si="75"/>
        <v>1519.459357277884</v>
      </c>
      <c r="N197" s="28">
        <f t="shared" si="76"/>
        <v>477.28544423440525</v>
      </c>
      <c r="O197" s="28">
        <f t="shared" si="77"/>
        <v>1276.2854442344055</v>
      </c>
      <c r="P197" s="28">
        <f t="shared" si="78"/>
        <v>581.50283553875317</v>
      </c>
    </row>
    <row r="198" spans="1:16" x14ac:dyDescent="0.25">
      <c r="A198" t="s">
        <v>0</v>
      </c>
      <c r="B198">
        <v>829</v>
      </c>
      <c r="C198" s="28">
        <f t="shared" si="65"/>
        <v>588.58979206049082</v>
      </c>
      <c r="D198" s="28">
        <f t="shared" si="66"/>
        <v>-842.80151228733439</v>
      </c>
      <c r="E198" s="28">
        <f t="shared" si="67"/>
        <v>1195.1115311909252</v>
      </c>
      <c r="F198" s="28">
        <f t="shared" si="68"/>
        <v>855.45935727788196</v>
      </c>
      <c r="G198" s="28">
        <f t="shared" si="69"/>
        <v>1801.6332703213595</v>
      </c>
      <c r="H198" s="28">
        <f t="shared" si="70"/>
        <v>-1594.8884688090732</v>
      </c>
      <c r="I198" s="28">
        <f t="shared" si="71"/>
        <v>-2055.8449905482034</v>
      </c>
      <c r="J198" s="28">
        <f t="shared" si="72"/>
        <v>-1497.8449905482037</v>
      </c>
      <c r="K198" s="28">
        <f t="shared" si="73"/>
        <v>-2031.584120982986</v>
      </c>
      <c r="L198" s="28">
        <f t="shared" si="74"/>
        <v>-1570.6275992438557</v>
      </c>
      <c r="M198" s="28">
        <f t="shared" si="75"/>
        <v>-187.75803402646528</v>
      </c>
      <c r="N198" s="28">
        <f t="shared" si="76"/>
        <v>-1061.1493383742909</v>
      </c>
      <c r="O198" s="28">
        <f t="shared" si="77"/>
        <v>-333.32325141776954</v>
      </c>
      <c r="P198" s="28">
        <f t="shared" si="78"/>
        <v>-891.32325141776914</v>
      </c>
    </row>
    <row r="199" spans="1:16" x14ac:dyDescent="0.25">
      <c r="A199" t="s">
        <v>1</v>
      </c>
      <c r="B199">
        <v>893</v>
      </c>
      <c r="C199" s="28">
        <f t="shared" si="65"/>
        <v>1579.1984877126665</v>
      </c>
      <c r="D199" s="28">
        <f t="shared" si="66"/>
        <v>-964.10586011342127</v>
      </c>
      <c r="E199" s="28">
        <f t="shared" si="67"/>
        <v>1380.5028355387535</v>
      </c>
      <c r="F199" s="28">
        <f t="shared" si="68"/>
        <v>-1957.5841209829869</v>
      </c>
      <c r="G199" s="28">
        <f t="shared" si="69"/>
        <v>-1401.2362948960301</v>
      </c>
      <c r="H199" s="28">
        <f t="shared" si="70"/>
        <v>-2951.0623818525523</v>
      </c>
      <c r="I199" s="28">
        <f t="shared" si="71"/>
        <v>2612.415879017015</v>
      </c>
      <c r="J199" s="28">
        <f t="shared" si="72"/>
        <v>3367.4593572778845</v>
      </c>
      <c r="K199" s="28">
        <f t="shared" si="73"/>
        <v>2453.4593572778845</v>
      </c>
      <c r="L199" s="28">
        <f t="shared" si="74"/>
        <v>3327.720226843102</v>
      </c>
      <c r="M199" s="28">
        <f t="shared" si="75"/>
        <v>2572.676748582232</v>
      </c>
      <c r="N199" s="28">
        <f t="shared" si="76"/>
        <v>307.54631379962262</v>
      </c>
      <c r="O199" s="28">
        <f t="shared" si="77"/>
        <v>1738.155009451797</v>
      </c>
      <c r="P199" s="28">
        <f t="shared" si="78"/>
        <v>545.98109640831842</v>
      </c>
    </row>
    <row r="200" spans="1:16" x14ac:dyDescent="0.25">
      <c r="A200" t="s">
        <v>2</v>
      </c>
      <c r="B200">
        <v>867</v>
      </c>
      <c r="C200" s="28">
        <f t="shared" si="65"/>
        <v>188.76370510397015</v>
      </c>
      <c r="D200" s="28">
        <f t="shared" si="66"/>
        <v>545.98109640831842</v>
      </c>
      <c r="E200" s="28">
        <f t="shared" si="67"/>
        <v>-333.32325141776954</v>
      </c>
      <c r="F200" s="28">
        <f t="shared" si="68"/>
        <v>477.28544423440525</v>
      </c>
      <c r="G200" s="28">
        <f t="shared" si="69"/>
        <v>-676.80151228733507</v>
      </c>
      <c r="H200" s="28">
        <f t="shared" si="70"/>
        <v>-484.4536862003784</v>
      </c>
      <c r="I200" s="28">
        <f t="shared" si="71"/>
        <v>-1020.2797731569007</v>
      </c>
      <c r="J200" s="28">
        <f t="shared" si="72"/>
        <v>903.19848771266663</v>
      </c>
      <c r="K200" s="28">
        <f t="shared" si="73"/>
        <v>1164.2419659735365</v>
      </c>
      <c r="L200" s="28">
        <f t="shared" si="74"/>
        <v>848.24196597353614</v>
      </c>
      <c r="M200" s="28">
        <f t="shared" si="75"/>
        <v>1150.5028355387537</v>
      </c>
      <c r="N200" s="28">
        <f t="shared" si="76"/>
        <v>889.45935727788401</v>
      </c>
      <c r="O200" s="28">
        <f t="shared" si="77"/>
        <v>106.32892249527443</v>
      </c>
      <c r="P200" s="28">
        <f t="shared" si="78"/>
        <v>600.93761814744892</v>
      </c>
    </row>
    <row r="201" spans="1:16" x14ac:dyDescent="0.25">
      <c r="A201" t="s">
        <v>3</v>
      </c>
      <c r="B201">
        <v>910</v>
      </c>
      <c r="C201" s="28">
        <f t="shared" si="65"/>
        <v>3219.3289224952759</v>
      </c>
      <c r="D201" s="28">
        <f t="shared" si="66"/>
        <v>779.54631379962302</v>
      </c>
      <c r="E201" s="28">
        <f t="shared" si="67"/>
        <v>2254.763705103971</v>
      </c>
      <c r="F201" s="28">
        <f t="shared" si="68"/>
        <v>-1376.5406427221167</v>
      </c>
      <c r="G201" s="28">
        <f t="shared" si="69"/>
        <v>1971.068052930058</v>
      </c>
      <c r="H201" s="28">
        <f t="shared" si="70"/>
        <v>-2795.0189035916824</v>
      </c>
      <c r="I201" s="28">
        <f t="shared" si="71"/>
        <v>-2000.6710775047256</v>
      </c>
      <c r="J201" s="28">
        <f t="shared" si="72"/>
        <v>-4213.4971644612478</v>
      </c>
      <c r="K201" s="28">
        <f t="shared" si="73"/>
        <v>3729.9810964083194</v>
      </c>
      <c r="L201" s="28">
        <f t="shared" si="74"/>
        <v>4808.024574669189</v>
      </c>
      <c r="M201" s="28">
        <f t="shared" si="75"/>
        <v>3503.024574669189</v>
      </c>
      <c r="N201" s="28">
        <f t="shared" si="76"/>
        <v>4751.2854442344069</v>
      </c>
      <c r="O201" s="28">
        <f t="shared" si="77"/>
        <v>3673.2419659735369</v>
      </c>
      <c r="P201" s="28">
        <f t="shared" si="78"/>
        <v>439.11153119092722</v>
      </c>
    </row>
    <row r="202" spans="1:16" x14ac:dyDescent="0.25">
      <c r="A202" t="s">
        <v>4</v>
      </c>
      <c r="B202" s="16">
        <f>F14</f>
        <v>904</v>
      </c>
      <c r="C202" s="28">
        <f t="shared" si="65"/>
        <v>2574.4593572778845</v>
      </c>
      <c r="D202" s="28">
        <f t="shared" si="66"/>
        <v>2878.89413988658</v>
      </c>
      <c r="E202" s="28">
        <f t="shared" si="67"/>
        <v>697.11153119092728</v>
      </c>
      <c r="F202" s="28">
        <f t="shared" si="68"/>
        <v>2016.3289224952755</v>
      </c>
      <c r="G202" s="28">
        <f t="shared" si="69"/>
        <v>-1230.9754253308124</v>
      </c>
      <c r="H202" s="28">
        <f t="shared" si="70"/>
        <v>1762.6332703213623</v>
      </c>
      <c r="I202" s="28">
        <f t="shared" si="71"/>
        <v>-2499.4536862003779</v>
      </c>
      <c r="J202" s="28">
        <f t="shared" si="72"/>
        <v>-1789.1058601134214</v>
      </c>
      <c r="K202" s="28">
        <f t="shared" si="73"/>
        <v>-3767.9319470699438</v>
      </c>
      <c r="L202" s="28">
        <f t="shared" si="74"/>
        <v>3335.5463137996235</v>
      </c>
      <c r="M202" s="28">
        <f t="shared" si="75"/>
        <v>4299.5897920604939</v>
      </c>
      <c r="N202" s="28">
        <f t="shared" si="76"/>
        <v>3132.589792060493</v>
      </c>
      <c r="O202" s="28">
        <f t="shared" si="77"/>
        <v>4248.8506616257109</v>
      </c>
      <c r="P202" s="28">
        <f t="shared" si="78"/>
        <v>3284.807183364841</v>
      </c>
    </row>
    <row r="203" spans="1:16" x14ac:dyDescent="0.25">
      <c r="A203" t="s">
        <v>5</v>
      </c>
      <c r="B203" s="16">
        <f>G14</f>
        <v>869</v>
      </c>
      <c r="C203" s="28">
        <f t="shared" ref="C203:C206" si="79">($B203-$B$133)*($B203-$B$133)</f>
        <v>247.72022684310065</v>
      </c>
      <c r="D203" s="28">
        <f t="shared" si="66"/>
        <v>798.58979206049253</v>
      </c>
      <c r="E203" s="28">
        <f t="shared" si="67"/>
        <v>893.02457466918827</v>
      </c>
      <c r="F203" s="28">
        <f t="shared" si="68"/>
        <v>216.2419659735354</v>
      </c>
      <c r="G203" s="28">
        <f t="shared" si="69"/>
        <v>625.45935727788367</v>
      </c>
      <c r="H203" s="28">
        <f t="shared" si="70"/>
        <v>-381.84499054820429</v>
      </c>
      <c r="I203" s="28">
        <f t="shared" si="71"/>
        <v>546.76370510397055</v>
      </c>
      <c r="J203" s="28">
        <f t="shared" si="72"/>
        <v>-775.32325141776982</v>
      </c>
      <c r="K203" s="28">
        <f t="shared" si="73"/>
        <v>-554.9754253308131</v>
      </c>
      <c r="L203" s="28">
        <f t="shared" si="74"/>
        <v>-1168.8015122873355</v>
      </c>
      <c r="M203" s="28">
        <f t="shared" si="75"/>
        <v>1034.6767485822318</v>
      </c>
      <c r="N203" s="28">
        <f t="shared" si="76"/>
        <v>1333.7202268431017</v>
      </c>
      <c r="O203" s="28">
        <f t="shared" si="77"/>
        <v>971.72022684310139</v>
      </c>
      <c r="P203" s="28">
        <f t="shared" si="78"/>
        <v>1317.981096408319</v>
      </c>
    </row>
    <row r="204" spans="1:16" x14ac:dyDescent="0.25">
      <c r="A204" t="s">
        <v>6</v>
      </c>
      <c r="B204" s="16">
        <f>H14</f>
        <v>898</v>
      </c>
      <c r="C204" s="28">
        <f t="shared" si="79"/>
        <v>2001.5897920604928</v>
      </c>
      <c r="D204" s="28">
        <f t="shared" si="66"/>
        <v>704.15500945179679</v>
      </c>
      <c r="E204" s="28">
        <f t="shared" si="67"/>
        <v>2270.0245746691885</v>
      </c>
      <c r="F204" s="28">
        <f t="shared" si="68"/>
        <v>2538.4593572778845</v>
      </c>
      <c r="G204" s="28">
        <f t="shared" si="69"/>
        <v>614.67674858223154</v>
      </c>
      <c r="H204" s="28">
        <f t="shared" si="70"/>
        <v>1777.8941398865798</v>
      </c>
      <c r="I204" s="28">
        <f t="shared" si="71"/>
        <v>-1085.4102079395082</v>
      </c>
      <c r="J204" s="28">
        <f t="shared" si="72"/>
        <v>1554.1984877126665</v>
      </c>
      <c r="K204" s="28">
        <f t="shared" si="73"/>
        <v>-2203.8884688090739</v>
      </c>
      <c r="L204" s="28">
        <f t="shared" si="74"/>
        <v>-1577.5406427221171</v>
      </c>
      <c r="M204" s="28">
        <f t="shared" si="75"/>
        <v>-3322.3667296786393</v>
      </c>
      <c r="N204" s="28">
        <f t="shared" si="76"/>
        <v>2941.111531190928</v>
      </c>
      <c r="O204" s="28">
        <f t="shared" si="77"/>
        <v>3791.1550094517979</v>
      </c>
      <c r="P204" s="28">
        <f t="shared" si="78"/>
        <v>2762.1550094517975</v>
      </c>
    </row>
    <row r="205" spans="1:16" x14ac:dyDescent="0.25">
      <c r="A205" t="s">
        <v>7</v>
      </c>
      <c r="B205" s="16">
        <f>I14</f>
        <v>866</v>
      </c>
      <c r="C205" s="28">
        <f t="shared" si="79"/>
        <v>162.28544423440491</v>
      </c>
      <c r="D205" s="28">
        <f t="shared" ref="D205:D206" si="80">($B205-$B$133)*($B204-$B$133)</f>
        <v>569.93761814744892</v>
      </c>
      <c r="E205" s="28">
        <f t="shared" ref="E205:E206" si="81">($B205-$B$133)*($B203-$B$133)</f>
        <v>200.50283553875278</v>
      </c>
      <c r="F205" s="28">
        <f t="shared" si="68"/>
        <v>646.37240075614466</v>
      </c>
      <c r="G205" s="28">
        <f t="shared" si="69"/>
        <v>722.8071833648404</v>
      </c>
      <c r="H205" s="28">
        <f t="shared" si="70"/>
        <v>175.02457466918753</v>
      </c>
      <c r="I205" s="28">
        <f t="shared" si="71"/>
        <v>506.24196597353574</v>
      </c>
      <c r="J205" s="28">
        <f t="shared" si="72"/>
        <v>-309.06238185255216</v>
      </c>
      <c r="K205" s="28">
        <f t="shared" si="73"/>
        <v>442.54631379962262</v>
      </c>
      <c r="L205" s="28">
        <f t="shared" si="74"/>
        <v>-627.5406427221177</v>
      </c>
      <c r="M205" s="28">
        <f t="shared" si="75"/>
        <v>-449.19281663516102</v>
      </c>
      <c r="N205" s="28">
        <f t="shared" si="76"/>
        <v>-946.01890359168328</v>
      </c>
      <c r="O205" s="28">
        <f t="shared" si="77"/>
        <v>837.45935727788401</v>
      </c>
      <c r="P205" s="28">
        <f t="shared" si="78"/>
        <v>1079.5028355387537</v>
      </c>
    </row>
    <row r="206" spans="1:16" x14ac:dyDescent="0.25">
      <c r="A206" t="s">
        <v>8</v>
      </c>
      <c r="B206" s="16">
        <f>J14</f>
        <v>772</v>
      </c>
      <c r="C206" s="28">
        <f t="shared" si="79"/>
        <v>6603.3289224952714</v>
      </c>
      <c r="D206" s="28">
        <f t="shared" si="80"/>
        <v>-1035.1928166351618</v>
      </c>
      <c r="E206" s="28">
        <f t="shared" si="81"/>
        <v>-3635.5406427221178</v>
      </c>
      <c r="F206" s="28">
        <f t="shared" ref="F206" si="82">($B206-$B$133)*($B203-$B$133)</f>
        <v>-1278.9754253308138</v>
      </c>
      <c r="G206" s="28">
        <f t="shared" si="69"/>
        <v>-4123.1058601134218</v>
      </c>
      <c r="H206" s="28">
        <f t="shared" si="70"/>
        <v>-4610.6710775047259</v>
      </c>
      <c r="I206" s="28">
        <f t="shared" si="71"/>
        <v>-1116.453686200379</v>
      </c>
      <c r="J206" s="28">
        <f t="shared" si="72"/>
        <v>-3229.2362948960308</v>
      </c>
      <c r="K206" s="28">
        <f t="shared" si="73"/>
        <v>1971.4593572778813</v>
      </c>
      <c r="L206" s="28">
        <f t="shared" si="74"/>
        <v>-2822.9319470699438</v>
      </c>
      <c r="M206" s="28">
        <f t="shared" si="75"/>
        <v>4002.9810964083158</v>
      </c>
      <c r="N206" s="28">
        <f t="shared" si="76"/>
        <v>2865.3289224952723</v>
      </c>
      <c r="O206" s="28">
        <f t="shared" si="77"/>
        <v>6034.5028355387503</v>
      </c>
      <c r="P206" s="28">
        <f t="shared" si="78"/>
        <v>-5342.0189035916828</v>
      </c>
    </row>
    <row r="209" spans="1:16" x14ac:dyDescent="0.25">
      <c r="A209" s="6" t="s">
        <v>44</v>
      </c>
      <c r="B209" s="6"/>
      <c r="C209" s="6">
        <v>0</v>
      </c>
      <c r="D209" s="6">
        <v>1</v>
      </c>
      <c r="E209" s="6">
        <v>2</v>
      </c>
      <c r="F209" s="6">
        <v>3</v>
      </c>
      <c r="G209" s="6">
        <v>4</v>
      </c>
      <c r="H209" s="6">
        <v>5</v>
      </c>
      <c r="I209" s="6">
        <v>6</v>
      </c>
      <c r="J209" s="6">
        <v>7</v>
      </c>
      <c r="K209" s="6">
        <v>8</v>
      </c>
      <c r="L209" s="6">
        <v>9</v>
      </c>
      <c r="M209" s="6">
        <v>10</v>
      </c>
      <c r="N209" s="6">
        <v>11</v>
      </c>
      <c r="O209" s="6">
        <v>12</v>
      </c>
      <c r="P209" s="6">
        <v>13</v>
      </c>
    </row>
    <row r="210" spans="1:16" x14ac:dyDescent="0.25">
      <c r="A210" s="6" t="s">
        <v>45</v>
      </c>
      <c r="B210">
        <f>AVERAGE(B212:B283)</f>
        <v>1705.072463768116</v>
      </c>
      <c r="C210" s="28">
        <f>1/COUNT($B212:$B283)*SUM(C212:C283)</f>
        <v>15563.574459147234</v>
      </c>
      <c r="D210" s="28">
        <f t="shared" ref="D210:P210" si="83">1/COUNT($B212:$B283)*SUM(D212:D283)</f>
        <v>9820.625212703455</v>
      </c>
      <c r="E210" s="28">
        <f t="shared" si="83"/>
        <v>6988.5070941739787</v>
      </c>
      <c r="F210" s="28">
        <f t="shared" si="83"/>
        <v>3611.3568395386437</v>
      </c>
      <c r="G210" s="28">
        <f t="shared" si="83"/>
        <v>1480.5626025466572</v>
      </c>
      <c r="H210" s="28">
        <f t="shared" si="83"/>
        <v>117.21407023856311</v>
      </c>
      <c r="I210" s="28">
        <f t="shared" si="83"/>
        <v>758.91552742847318</v>
      </c>
      <c r="J210" s="28">
        <f t="shared" si="83"/>
        <v>400.92049228483938</v>
      </c>
      <c r="K210" s="28">
        <f t="shared" si="83"/>
        <v>2170.5656587795165</v>
      </c>
      <c r="L210" s="28">
        <f t="shared" si="83"/>
        <v>2845.6850953855155</v>
      </c>
      <c r="M210" s="28">
        <f t="shared" si="83"/>
        <v>4839.3649184649476</v>
      </c>
      <c r="N210" s="28">
        <f t="shared" si="83"/>
        <v>5756.4024395069855</v>
      </c>
      <c r="O210" s="28">
        <f t="shared" si="83"/>
        <v>8506.4859592887879</v>
      </c>
      <c r="P210" s="28">
        <f t="shared" si="83"/>
        <v>3873.3149107025988</v>
      </c>
    </row>
    <row r="211" spans="1:16" x14ac:dyDescent="0.25">
      <c r="A211" s="6" t="s">
        <v>46</v>
      </c>
      <c r="C211" s="29">
        <f>C210/$C$210</f>
        <v>1</v>
      </c>
      <c r="D211" s="29">
        <f>D210/$C$210</f>
        <v>0.63100062511228228</v>
      </c>
      <c r="E211" s="29">
        <f t="shared" ref="E211:P211" si="84">E210/$C$210</f>
        <v>0.44902969510751428</v>
      </c>
      <c r="F211" s="29">
        <f t="shared" si="84"/>
        <v>0.2320390376271261</v>
      </c>
      <c r="G211" s="29">
        <f t="shared" si="84"/>
        <v>9.51299848523217E-2</v>
      </c>
      <c r="H211" s="29">
        <f t="shared" si="84"/>
        <v>7.5313078333154038E-3</v>
      </c>
      <c r="I211" s="29">
        <f t="shared" si="84"/>
        <v>4.8762289756800255E-2</v>
      </c>
      <c r="J211" s="29">
        <f t="shared" si="84"/>
        <v>2.5760180820750017E-2</v>
      </c>
      <c r="K211" s="29">
        <f t="shared" si="84"/>
        <v>0.13946446971272736</v>
      </c>
      <c r="L211" s="29">
        <f t="shared" si="84"/>
        <v>0.18284264343355977</v>
      </c>
      <c r="M211" s="29">
        <f t="shared" si="84"/>
        <v>0.31094173971202937</v>
      </c>
      <c r="N211" s="29">
        <f t="shared" si="84"/>
        <v>0.36986377741289084</v>
      </c>
      <c r="O211" s="29">
        <f t="shared" si="84"/>
        <v>0.54656377181330873</v>
      </c>
      <c r="P211" s="29">
        <f t="shared" si="84"/>
        <v>0.24887052269834595</v>
      </c>
    </row>
    <row r="212" spans="1:16" x14ac:dyDescent="0.25">
      <c r="A212" s="6" t="s">
        <v>9</v>
      </c>
      <c r="D212" s="28"/>
      <c r="E212" s="28"/>
      <c r="F212" s="28"/>
      <c r="G212" s="28"/>
      <c r="H212" s="28"/>
      <c r="I212" s="28"/>
      <c r="J212" s="28"/>
      <c r="K212" s="28"/>
    </row>
    <row r="213" spans="1:16" x14ac:dyDescent="0.25">
      <c r="A213" t="s">
        <v>10</v>
      </c>
    </row>
    <row r="214" spans="1:16" x14ac:dyDescent="0.25">
      <c r="A214" t="s">
        <v>11</v>
      </c>
    </row>
    <row r="215" spans="1:16" x14ac:dyDescent="0.25">
      <c r="A215" t="s">
        <v>0</v>
      </c>
      <c r="B215">
        <f t="shared" ref="B215:B246" si="85">B61+B138</f>
        <v>1530</v>
      </c>
      <c r="C215" s="28">
        <f>($B215-$B$210)*($B215-$B$210)</f>
        <v>30650.367569838287</v>
      </c>
    </row>
    <row r="216" spans="1:16" x14ac:dyDescent="0.25">
      <c r="A216" t="s">
        <v>1</v>
      </c>
      <c r="B216">
        <f t="shared" si="85"/>
        <v>1607</v>
      </c>
      <c r="C216" s="28">
        <f t="shared" ref="C216:C281" si="86">($B216-$B$210)*($B216-$B$210)</f>
        <v>9618.2081495484254</v>
      </c>
      <c r="D216" s="28">
        <f>($B216-$B$210)*($B215-$B$210)</f>
        <v>17169.787859693355</v>
      </c>
      <c r="E216" s="28"/>
      <c r="F216" s="28"/>
      <c r="G216" s="28"/>
      <c r="H216" s="28"/>
      <c r="I216" s="28"/>
      <c r="J216" s="28"/>
      <c r="K216" s="28"/>
    </row>
    <row r="217" spans="1:16" x14ac:dyDescent="0.25">
      <c r="A217" t="s">
        <v>2</v>
      </c>
      <c r="B217">
        <f t="shared" si="85"/>
        <v>1610</v>
      </c>
      <c r="C217" s="28">
        <f t="shared" si="86"/>
        <v>9038.7733669397294</v>
      </c>
      <c r="D217" s="28">
        <f t="shared" ref="D217:D281" si="87">($B217-$B$210)*($B216-$B$210)</f>
        <v>9323.9907582440774</v>
      </c>
      <c r="E217" s="28">
        <f>($B217-$B$210)*($B215-$B$210)</f>
        <v>16644.570468389007</v>
      </c>
      <c r="F217" s="28"/>
      <c r="G217" s="28"/>
      <c r="H217" s="28"/>
      <c r="I217" s="28"/>
      <c r="J217" s="28"/>
      <c r="K217" s="28"/>
    </row>
    <row r="218" spans="1:16" x14ac:dyDescent="0.25">
      <c r="A218" t="s">
        <v>3</v>
      </c>
      <c r="B218">
        <f t="shared" si="85"/>
        <v>1660</v>
      </c>
      <c r="C218" s="28">
        <f t="shared" si="86"/>
        <v>2031.526990128129</v>
      </c>
      <c r="D218" s="28">
        <f t="shared" si="87"/>
        <v>4285.1501785339287</v>
      </c>
      <c r="E218" s="28">
        <f t="shared" ref="E218:E281" si="88">($B218-$B$210)*($B216-$B$210)</f>
        <v>4420.3675698382767</v>
      </c>
      <c r="F218" s="28">
        <f>($B218-$B$210)*($B215-$B$210)</f>
        <v>7890.9472799832083</v>
      </c>
      <c r="G218" s="28"/>
      <c r="H218" s="28"/>
      <c r="I218" s="28"/>
      <c r="J218" s="28"/>
      <c r="K218" s="28"/>
    </row>
    <row r="219" spans="1:16" x14ac:dyDescent="0.25">
      <c r="A219" t="s">
        <v>4</v>
      </c>
      <c r="B219">
        <f t="shared" si="85"/>
        <v>1703</v>
      </c>
      <c r="C219" s="28">
        <f t="shared" si="86"/>
        <v>4.2951060701535475</v>
      </c>
      <c r="D219" s="28">
        <f t="shared" si="87"/>
        <v>93.411048099141325</v>
      </c>
      <c r="E219" s="28">
        <f t="shared" si="88"/>
        <v>197.03423650494105</v>
      </c>
      <c r="F219" s="28">
        <f t="shared" ref="F219:F282" si="89">($B219-$B$210)*($B216-$B$210)</f>
        <v>203.25162780928903</v>
      </c>
      <c r="G219" s="28">
        <f>($B219-$B$210)*($B215-$B$210)</f>
        <v>362.83133795422066</v>
      </c>
      <c r="H219" s="28"/>
      <c r="I219" s="28"/>
      <c r="J219" s="28"/>
      <c r="K219" s="28"/>
    </row>
    <row r="220" spans="1:16" x14ac:dyDescent="0.25">
      <c r="A220" t="s">
        <v>5</v>
      </c>
      <c r="B220">
        <f t="shared" si="85"/>
        <v>1637</v>
      </c>
      <c r="C220" s="28">
        <f t="shared" si="86"/>
        <v>4633.8603234614648</v>
      </c>
      <c r="D220" s="28">
        <f t="shared" si="87"/>
        <v>141.07771476580919</v>
      </c>
      <c r="E220" s="28">
        <f t="shared" si="88"/>
        <v>3068.1936567947969</v>
      </c>
      <c r="F220" s="28">
        <f t="shared" si="89"/>
        <v>6471.8168452005966</v>
      </c>
      <c r="G220" s="28">
        <f t="shared" ref="G220:G283" si="90">($B220-$B$210)*($B216-$B$210)</f>
        <v>6676.0342365049446</v>
      </c>
      <c r="H220" s="28">
        <f>($B220-$B$210)*($B215-$B$210)</f>
        <v>11917.613946649877</v>
      </c>
      <c r="I220" s="28"/>
      <c r="J220" s="28"/>
      <c r="K220" s="28"/>
    </row>
    <row r="221" spans="1:16" x14ac:dyDescent="0.25">
      <c r="A221" t="s">
        <v>6</v>
      </c>
      <c r="B221">
        <f t="shared" si="85"/>
        <v>1739</v>
      </c>
      <c r="C221" s="28">
        <f t="shared" si="86"/>
        <v>1151.0777147658018</v>
      </c>
      <c r="D221" s="28">
        <f t="shared" si="87"/>
        <v>-2309.5309808863667</v>
      </c>
      <c r="E221" s="28">
        <f t="shared" si="88"/>
        <v>-70.31358958202226</v>
      </c>
      <c r="F221" s="28">
        <f t="shared" si="89"/>
        <v>-1529.1976475530346</v>
      </c>
      <c r="G221" s="28">
        <f t="shared" si="90"/>
        <v>-3225.5744591472348</v>
      </c>
      <c r="H221" s="28">
        <f t="shared" ref="H221:H283" si="91">($B221-$B$210)*($B216-$B$210)</f>
        <v>-3327.3570678428869</v>
      </c>
      <c r="I221" s="28">
        <f>($B221-$B$210)*($B215-$B$210)</f>
        <v>-5939.7773576979553</v>
      </c>
      <c r="J221" s="28"/>
      <c r="K221" s="28"/>
    </row>
    <row r="222" spans="1:16" x14ac:dyDescent="0.25">
      <c r="A222" t="s">
        <v>7</v>
      </c>
      <c r="B222">
        <f t="shared" si="85"/>
        <v>1645</v>
      </c>
      <c r="C222" s="28">
        <f t="shared" si="86"/>
        <v>3608.7009031716088</v>
      </c>
      <c r="D222" s="28">
        <f t="shared" si="87"/>
        <v>-2038.1106910312947</v>
      </c>
      <c r="E222" s="28">
        <f t="shared" si="88"/>
        <v>4089.2806133165368</v>
      </c>
      <c r="F222" s="28">
        <f t="shared" si="89"/>
        <v>124.49800462088125</v>
      </c>
      <c r="G222" s="28">
        <f t="shared" si="90"/>
        <v>2707.6139466498689</v>
      </c>
      <c r="H222" s="28">
        <f t="shared" si="91"/>
        <v>5711.2371350556687</v>
      </c>
      <c r="I222" s="28">
        <f t="shared" ref="I222:I283" si="92">($B222-$B$210)*($B216-$B$210)</f>
        <v>5891.4545263600166</v>
      </c>
      <c r="J222" s="28">
        <f>($B222-$B$210)*($B215-$B$210)</f>
        <v>10517.034236504949</v>
      </c>
      <c r="K222" s="28"/>
    </row>
    <row r="223" spans="1:16" x14ac:dyDescent="0.25">
      <c r="A223" t="s">
        <v>8</v>
      </c>
      <c r="B223">
        <f t="shared" si="85"/>
        <v>1438</v>
      </c>
      <c r="C223" s="28">
        <f t="shared" si="86"/>
        <v>71327.70090317163</v>
      </c>
      <c r="D223" s="28">
        <f t="shared" si="87"/>
        <v>16043.700903171621</v>
      </c>
      <c r="E223" s="28">
        <f t="shared" si="88"/>
        <v>-9061.1106910312828</v>
      </c>
      <c r="F223" s="28">
        <f t="shared" si="89"/>
        <v>18180.280613316547</v>
      </c>
      <c r="G223" s="28">
        <f t="shared" si="90"/>
        <v>553.49800462089217</v>
      </c>
      <c r="H223" s="28">
        <f t="shared" si="91"/>
        <v>12037.613946649881</v>
      </c>
      <c r="I223" s="28">
        <f t="shared" si="92"/>
        <v>25391.237135055679</v>
      </c>
      <c r="J223" s="28">
        <f t="shared" ref="J223:J283" si="93">($B223-$B$210)*($B216-$B$210)</f>
        <v>26192.454526360027</v>
      </c>
      <c r="K223" s="28">
        <f>($B223-$B$210)*($B215-$B$210)</f>
        <v>46757.034236504958</v>
      </c>
    </row>
    <row r="224" spans="1:16" x14ac:dyDescent="0.25">
      <c r="A224" s="6" t="s">
        <v>9</v>
      </c>
      <c r="B224">
        <f t="shared" si="85"/>
        <v>1484</v>
      </c>
      <c r="C224" s="28">
        <f t="shared" si="86"/>
        <v>48873.034236504958</v>
      </c>
      <c r="D224" s="28">
        <f t="shared" si="87"/>
        <v>59042.367569838294</v>
      </c>
      <c r="E224" s="28">
        <f t="shared" si="88"/>
        <v>13280.367569838285</v>
      </c>
      <c r="F224" s="28">
        <f t="shared" si="89"/>
        <v>-7500.4440243646195</v>
      </c>
      <c r="G224" s="28">
        <f t="shared" si="90"/>
        <v>15048.947279983213</v>
      </c>
      <c r="H224" s="28">
        <f t="shared" si="91"/>
        <v>458.16467128755642</v>
      </c>
      <c r="I224" s="28">
        <f t="shared" si="92"/>
        <v>9964.280613316545</v>
      </c>
      <c r="J224" s="28">
        <f t="shared" si="93"/>
        <v>21017.903801722343</v>
      </c>
      <c r="K224" s="28">
        <f t="shared" ref="K224:K283" si="94">($B224-$B$210)*($B216-$B$210)</f>
        <v>21681.121193026691</v>
      </c>
      <c r="L224" s="28">
        <f>($B224-$B$210)*($B215-$B$210)</f>
        <v>38703.700903171622</v>
      </c>
    </row>
    <row r="225" spans="1:23" x14ac:dyDescent="0.25">
      <c r="A225" t="s">
        <v>10</v>
      </c>
      <c r="B225">
        <f t="shared" si="85"/>
        <v>1410</v>
      </c>
      <c r="C225" s="28">
        <f t="shared" si="86"/>
        <v>87067.758874186125</v>
      </c>
      <c r="D225" s="28">
        <f t="shared" si="87"/>
        <v>65232.396555345542</v>
      </c>
      <c r="E225" s="28">
        <f t="shared" si="88"/>
        <v>78805.729888678878</v>
      </c>
      <c r="F225" s="28">
        <f t="shared" si="89"/>
        <v>17725.729888678867</v>
      </c>
      <c r="G225" s="28">
        <f t="shared" si="90"/>
        <v>-10011.081705524035</v>
      </c>
      <c r="H225" s="28">
        <f t="shared" si="91"/>
        <v>20086.309598823795</v>
      </c>
      <c r="I225" s="28">
        <f t="shared" si="92"/>
        <v>611.52699012814003</v>
      </c>
      <c r="J225" s="28">
        <f t="shared" si="93"/>
        <v>13299.642932157129</v>
      </c>
      <c r="K225" s="28">
        <f t="shared" si="94"/>
        <v>28053.266120562927</v>
      </c>
      <c r="L225" s="28">
        <f t="shared" ref="L225:L283" si="95">($B225-$B$210)*($B216-$B$210)</f>
        <v>28938.483511867275</v>
      </c>
      <c r="M225" s="28">
        <f>($B225-$B$210)*($B215-$B$210)</f>
        <v>51659.063222012206</v>
      </c>
      <c r="N225" s="28"/>
    </row>
    <row r="226" spans="1:23" x14ac:dyDescent="0.25">
      <c r="A226" t="s">
        <v>11</v>
      </c>
      <c r="B226">
        <f t="shared" si="85"/>
        <v>1558</v>
      </c>
      <c r="C226" s="28">
        <f t="shared" si="86"/>
        <v>21630.309598823791</v>
      </c>
      <c r="D226" s="28">
        <f t="shared" si="87"/>
        <v>43397.034236504958</v>
      </c>
      <c r="E226" s="28">
        <f t="shared" si="88"/>
        <v>32513.671917664375</v>
      </c>
      <c r="F226" s="28">
        <f t="shared" si="89"/>
        <v>39279.00525099771</v>
      </c>
      <c r="G226" s="28">
        <f t="shared" si="90"/>
        <v>8835.0052509977013</v>
      </c>
      <c r="H226" s="28">
        <f t="shared" si="91"/>
        <v>-4989.8063432052031</v>
      </c>
      <c r="I226" s="28">
        <f t="shared" si="92"/>
        <v>10011.584961142629</v>
      </c>
      <c r="J226" s="28">
        <f t="shared" si="93"/>
        <v>304.8023524469728</v>
      </c>
      <c r="K226" s="28">
        <f t="shared" si="94"/>
        <v>6628.9182944759605</v>
      </c>
      <c r="L226" s="28">
        <f t="shared" si="95"/>
        <v>13982.541482881761</v>
      </c>
      <c r="M226" s="28">
        <f t="shared" ref="M226:M283" si="96">($B226-$B$210)*($B216-$B$210)</f>
        <v>14423.758874186109</v>
      </c>
      <c r="N226" s="28">
        <f>($B226-$B$210)*($B215-$B$210)</f>
        <v>25748.338584331039</v>
      </c>
    </row>
    <row r="227" spans="1:23" x14ac:dyDescent="0.25">
      <c r="A227" t="s">
        <v>0</v>
      </c>
      <c r="B227">
        <f t="shared" si="85"/>
        <v>1574</v>
      </c>
      <c r="C227" s="28">
        <f t="shared" si="86"/>
        <v>17179.990758244079</v>
      </c>
      <c r="D227" s="28">
        <f t="shared" si="87"/>
        <v>19277.150178533935</v>
      </c>
      <c r="E227" s="28">
        <f t="shared" si="88"/>
        <v>38675.874816215102</v>
      </c>
      <c r="F227" s="28">
        <f t="shared" si="89"/>
        <v>28976.512497374519</v>
      </c>
      <c r="G227" s="28">
        <f t="shared" si="90"/>
        <v>35005.845830707854</v>
      </c>
      <c r="H227" s="28">
        <f t="shared" si="91"/>
        <v>7873.8458307078445</v>
      </c>
      <c r="I227" s="28">
        <f t="shared" si="92"/>
        <v>-4446.965763495059</v>
      </c>
      <c r="J227" s="28">
        <f t="shared" si="93"/>
        <v>8922.4255408527733</v>
      </c>
      <c r="K227" s="28">
        <f t="shared" si="94"/>
        <v>271.64293215711689</v>
      </c>
      <c r="L227" s="28">
        <f t="shared" si="95"/>
        <v>5907.7588741861045</v>
      </c>
      <c r="M227" s="28">
        <f t="shared" si="96"/>
        <v>12461.382062591905</v>
      </c>
      <c r="N227" s="28">
        <f t="shared" ref="N227:N283" si="97">($B227-$B$210)*($B216-$B$210)</f>
        <v>12854.599453896253</v>
      </c>
      <c r="O227" s="28">
        <f>($B227-$B$210)*($B215-$B$210)</f>
        <v>22947.179164041183</v>
      </c>
    </row>
    <row r="228" spans="1:23" x14ac:dyDescent="0.25">
      <c r="A228" t="s">
        <v>1</v>
      </c>
      <c r="B228">
        <f t="shared" si="85"/>
        <v>1653</v>
      </c>
      <c r="C228" s="28">
        <f t="shared" si="86"/>
        <v>2711.5414828817529</v>
      </c>
      <c r="D228" s="28">
        <f t="shared" si="87"/>
        <v>6825.2661205629165</v>
      </c>
      <c r="E228" s="28">
        <f t="shared" si="88"/>
        <v>7658.4255408527724</v>
      </c>
      <c r="F228" s="28">
        <f t="shared" si="89"/>
        <v>15365.150178533941</v>
      </c>
      <c r="G228" s="28">
        <f t="shared" si="90"/>
        <v>11511.787859693357</v>
      </c>
      <c r="H228" s="28">
        <f t="shared" si="91"/>
        <v>13907.121193026693</v>
      </c>
      <c r="I228" s="28">
        <f t="shared" si="92"/>
        <v>3128.1211930266809</v>
      </c>
      <c r="J228" s="28">
        <f t="shared" si="93"/>
        <v>-1766.6904011762226</v>
      </c>
      <c r="K228" s="28">
        <f t="shared" si="94"/>
        <v>3544.7009031716088</v>
      </c>
      <c r="L228" s="28">
        <f t="shared" si="95"/>
        <v>107.91829447595329</v>
      </c>
      <c r="M228" s="28">
        <f t="shared" si="96"/>
        <v>2347.034236504941</v>
      </c>
      <c r="N228" s="28">
        <f t="shared" si="97"/>
        <v>4950.6574249107407</v>
      </c>
      <c r="O228" s="28">
        <f>($B228-$B$210)*($B216-$B$210)</f>
        <v>5106.8748162150887</v>
      </c>
      <c r="P228" s="28">
        <f>($B228-$B$210)*($B215-$B$210)</f>
        <v>9116.4545263600212</v>
      </c>
    </row>
    <row r="229" spans="1:23" x14ac:dyDescent="0.25">
      <c r="A229" t="s">
        <v>2</v>
      </c>
      <c r="B229">
        <f t="shared" si="85"/>
        <v>1584</v>
      </c>
      <c r="C229" s="28">
        <f t="shared" si="86"/>
        <v>14658.541482881761</v>
      </c>
      <c r="D229" s="28">
        <f t="shared" si="87"/>
        <v>6304.5414828817566</v>
      </c>
      <c r="E229" s="28">
        <f t="shared" si="88"/>
        <v>15869.266120562921</v>
      </c>
      <c r="F229" s="28">
        <f t="shared" si="89"/>
        <v>17806.425540852775</v>
      </c>
      <c r="G229" s="28">
        <f t="shared" si="90"/>
        <v>35725.150178533942</v>
      </c>
      <c r="H229" s="28">
        <f t="shared" si="91"/>
        <v>26765.787859693359</v>
      </c>
      <c r="I229" s="28">
        <f t="shared" si="92"/>
        <v>32335.121193026695</v>
      </c>
      <c r="J229" s="28">
        <f t="shared" si="93"/>
        <v>7273.1211930266845</v>
      </c>
      <c r="K229" s="28">
        <f t="shared" si="94"/>
        <v>-4107.690401176219</v>
      </c>
      <c r="L229" s="28">
        <f t="shared" si="95"/>
        <v>8241.7009031716134</v>
      </c>
      <c r="M229" s="28">
        <f t="shared" si="96"/>
        <v>250.91829447595691</v>
      </c>
      <c r="N229" s="28">
        <f t="shared" si="97"/>
        <v>5457.0342365049446</v>
      </c>
      <c r="O229" s="28">
        <f t="shared" ref="O229:O283" si="98">($B229-$B$210)*($B217-$B$210)</f>
        <v>11510.657424910745</v>
      </c>
      <c r="P229" s="28">
        <f t="shared" ref="P229:P283" si="99">($B229-$B$210)*($B216-$B$210)</f>
        <v>11873.874816215093</v>
      </c>
    </row>
    <row r="230" spans="1:23" x14ac:dyDescent="0.25">
      <c r="A230" t="s">
        <v>3</v>
      </c>
      <c r="B230">
        <f t="shared" si="85"/>
        <v>1633</v>
      </c>
      <c r="C230" s="28">
        <f t="shared" si="86"/>
        <v>5194.4400336063927</v>
      </c>
      <c r="D230" s="28">
        <f t="shared" si="87"/>
        <v>8725.9907582440774</v>
      </c>
      <c r="E230" s="28">
        <f t="shared" si="88"/>
        <v>3752.9907582440728</v>
      </c>
      <c r="F230" s="28">
        <f t="shared" si="89"/>
        <v>9446.7153959252373</v>
      </c>
      <c r="G230" s="28">
        <f t="shared" si="90"/>
        <v>10599.874816215093</v>
      </c>
      <c r="H230" s="28">
        <f t="shared" si="91"/>
        <v>21266.599453896259</v>
      </c>
      <c r="I230" s="28">
        <f t="shared" si="92"/>
        <v>15933.237135055677</v>
      </c>
      <c r="J230" s="28">
        <f t="shared" si="93"/>
        <v>19248.570468389011</v>
      </c>
      <c r="K230" s="28">
        <f t="shared" si="94"/>
        <v>4329.5704683890008</v>
      </c>
      <c r="L230" s="28">
        <f t="shared" si="95"/>
        <v>-2445.2411258139027</v>
      </c>
      <c r="M230" s="28">
        <f t="shared" si="96"/>
        <v>4906.1501785339287</v>
      </c>
      <c r="N230" s="28">
        <f t="shared" si="97"/>
        <v>149.36756983827317</v>
      </c>
      <c r="O230" s="28">
        <f t="shared" si="98"/>
        <v>3248.4835118672609</v>
      </c>
      <c r="P230" s="28">
        <f t="shared" si="99"/>
        <v>6852.1067002730606</v>
      </c>
    </row>
    <row r="231" spans="1:23" x14ac:dyDescent="0.25">
      <c r="A231" t="s">
        <v>4</v>
      </c>
      <c r="B231">
        <f t="shared" si="85"/>
        <v>1669</v>
      </c>
      <c r="C231" s="28">
        <f t="shared" si="86"/>
        <v>1301.2226423020411</v>
      </c>
      <c r="D231" s="28">
        <f t="shared" si="87"/>
        <v>2599.8313379542169</v>
      </c>
      <c r="E231" s="28">
        <f t="shared" si="88"/>
        <v>4367.3820625919006</v>
      </c>
      <c r="F231" s="28">
        <f t="shared" si="89"/>
        <v>1878.382062591897</v>
      </c>
      <c r="G231" s="28">
        <f t="shared" si="90"/>
        <v>4728.1067002730606</v>
      </c>
      <c r="H231" s="28">
        <f t="shared" si="91"/>
        <v>5305.2661205629165</v>
      </c>
      <c r="I231" s="28">
        <f t="shared" si="92"/>
        <v>10643.990758244085</v>
      </c>
      <c r="J231" s="28">
        <f t="shared" si="93"/>
        <v>7974.6284394035001</v>
      </c>
      <c r="K231" s="28">
        <f t="shared" si="94"/>
        <v>9633.9617727368368</v>
      </c>
      <c r="L231" s="28">
        <f t="shared" si="95"/>
        <v>2166.961772736825</v>
      </c>
      <c r="M231" s="28">
        <f t="shared" si="96"/>
        <v>-1223.8498214660785</v>
      </c>
      <c r="N231" s="28">
        <f t="shared" si="97"/>
        <v>2455.5414828817529</v>
      </c>
      <c r="O231" s="28">
        <f t="shared" si="98"/>
        <v>74.758874186097373</v>
      </c>
      <c r="P231" s="28">
        <f t="shared" si="99"/>
        <v>1625.874816215085</v>
      </c>
    </row>
    <row r="232" spans="1:23" x14ac:dyDescent="0.25">
      <c r="A232" t="s">
        <v>5</v>
      </c>
      <c r="B232">
        <f t="shared" si="85"/>
        <v>1632</v>
      </c>
      <c r="C232" s="28">
        <f t="shared" si="86"/>
        <v>5339.5849611426247</v>
      </c>
      <c r="D232" s="28">
        <f t="shared" si="87"/>
        <v>2635.9038017223329</v>
      </c>
      <c r="E232" s="28">
        <f t="shared" si="88"/>
        <v>5266.5124973745087</v>
      </c>
      <c r="F232" s="28">
        <f t="shared" si="89"/>
        <v>8847.0632220121934</v>
      </c>
      <c r="G232" s="28">
        <f t="shared" si="90"/>
        <v>3805.0632220121888</v>
      </c>
      <c r="H232" s="28">
        <f t="shared" si="91"/>
        <v>9577.7878596933533</v>
      </c>
      <c r="I232" s="28">
        <f t="shared" si="92"/>
        <v>10746.947279983209</v>
      </c>
      <c r="J232" s="28">
        <f t="shared" si="93"/>
        <v>21561.671917664375</v>
      </c>
      <c r="K232" s="28">
        <f t="shared" si="94"/>
        <v>16154.309598823793</v>
      </c>
      <c r="L232" s="28">
        <f t="shared" si="95"/>
        <v>19515.642932157127</v>
      </c>
      <c r="M232" s="28">
        <f t="shared" si="96"/>
        <v>4389.6429321571168</v>
      </c>
      <c r="N232" s="28">
        <f t="shared" si="97"/>
        <v>-2479.1686620457867</v>
      </c>
      <c r="O232" s="28">
        <f t="shared" si="98"/>
        <v>4974.2226423020447</v>
      </c>
      <c r="P232" s="28">
        <f t="shared" si="99"/>
        <v>151.44003360638916</v>
      </c>
      <c r="W232" s="26"/>
    </row>
    <row r="233" spans="1:23" x14ac:dyDescent="0.25">
      <c r="A233" t="s">
        <v>6</v>
      </c>
      <c r="B233">
        <f t="shared" si="85"/>
        <v>1694</v>
      </c>
      <c r="C233" s="28">
        <f t="shared" si="86"/>
        <v>122.59945389624146</v>
      </c>
      <c r="D233" s="28">
        <f t="shared" si="87"/>
        <v>809.09220751943315</v>
      </c>
      <c r="E233" s="28">
        <f t="shared" si="88"/>
        <v>399.41104809914134</v>
      </c>
      <c r="F233" s="28">
        <f t="shared" si="89"/>
        <v>798.01974375131715</v>
      </c>
      <c r="G233" s="28">
        <f t="shared" si="90"/>
        <v>1340.5704683890008</v>
      </c>
      <c r="H233" s="28">
        <f t="shared" si="91"/>
        <v>576.57046838899726</v>
      </c>
      <c r="I233" s="28">
        <f t="shared" si="92"/>
        <v>1451.2951060701607</v>
      </c>
      <c r="J233" s="28">
        <f t="shared" si="93"/>
        <v>1628.4545263600166</v>
      </c>
      <c r="K233" s="28">
        <f t="shared" si="94"/>
        <v>3267.1791640411839</v>
      </c>
      <c r="L233" s="28">
        <f t="shared" si="95"/>
        <v>2447.8168452006003</v>
      </c>
      <c r="M233" s="28">
        <f t="shared" si="96"/>
        <v>2957.150178533936</v>
      </c>
      <c r="N233" s="28">
        <f t="shared" si="97"/>
        <v>665.15017853392521</v>
      </c>
      <c r="O233" s="28">
        <f t="shared" si="98"/>
        <v>-375.66141566897829</v>
      </c>
      <c r="P233" s="28">
        <f t="shared" si="99"/>
        <v>753.72988867885317</v>
      </c>
    </row>
    <row r="234" spans="1:23" x14ac:dyDescent="0.25">
      <c r="A234" t="s">
        <v>7</v>
      </c>
      <c r="B234">
        <f t="shared" si="85"/>
        <v>1638</v>
      </c>
      <c r="C234" s="28">
        <f t="shared" si="86"/>
        <v>4498.7153959252328</v>
      </c>
      <c r="D234" s="28">
        <f t="shared" si="87"/>
        <v>742.65742491073718</v>
      </c>
      <c r="E234" s="28">
        <f t="shared" si="88"/>
        <v>4901.1501785339287</v>
      </c>
      <c r="F234" s="28">
        <f t="shared" si="89"/>
        <v>2419.4690191136369</v>
      </c>
      <c r="G234" s="28">
        <f t="shared" si="90"/>
        <v>4834.0777147658127</v>
      </c>
      <c r="H234" s="28">
        <f t="shared" si="91"/>
        <v>8120.6284394034965</v>
      </c>
      <c r="I234" s="28">
        <f t="shared" si="92"/>
        <v>3492.6284394034928</v>
      </c>
      <c r="J234" s="28">
        <f t="shared" si="93"/>
        <v>8791.3530770846573</v>
      </c>
      <c r="K234" s="28">
        <f t="shared" si="94"/>
        <v>9864.5124973745133</v>
      </c>
      <c r="L234" s="28">
        <f t="shared" si="95"/>
        <v>19791.237135055679</v>
      </c>
      <c r="M234" s="28">
        <f t="shared" si="96"/>
        <v>14827.874816215097</v>
      </c>
      <c r="N234" s="28">
        <f t="shared" si="97"/>
        <v>17913.208149548431</v>
      </c>
      <c r="O234" s="28">
        <f t="shared" si="98"/>
        <v>4029.2081495484208</v>
      </c>
      <c r="P234" s="28">
        <f t="shared" si="99"/>
        <v>-2275.6034446544827</v>
      </c>
    </row>
    <row r="235" spans="1:23" x14ac:dyDescent="0.25">
      <c r="A235" t="s">
        <v>8</v>
      </c>
      <c r="B235">
        <f t="shared" si="85"/>
        <v>1447</v>
      </c>
      <c r="C235" s="28">
        <f t="shared" si="86"/>
        <v>66601.396555345549</v>
      </c>
      <c r="D235" s="28">
        <f t="shared" si="87"/>
        <v>17309.555975635387</v>
      </c>
      <c r="E235" s="28">
        <f t="shared" si="88"/>
        <v>2857.4980046208921</v>
      </c>
      <c r="F235" s="28">
        <f t="shared" si="89"/>
        <v>18857.990758244083</v>
      </c>
      <c r="G235" s="28">
        <f t="shared" si="90"/>
        <v>9309.3095988237928</v>
      </c>
      <c r="H235" s="28">
        <f t="shared" si="91"/>
        <v>18599.918294475967</v>
      </c>
      <c r="I235" s="28">
        <f t="shared" si="92"/>
        <v>31245.469019113651</v>
      </c>
      <c r="J235" s="28">
        <f t="shared" si="93"/>
        <v>13438.469019113649</v>
      </c>
      <c r="K235" s="28">
        <f t="shared" si="94"/>
        <v>33826.193656794814</v>
      </c>
      <c r="L235" s="28">
        <f t="shared" si="95"/>
        <v>37955.35307708467</v>
      </c>
      <c r="M235" s="28">
        <f t="shared" si="96"/>
        <v>76150.077714765837</v>
      </c>
      <c r="N235" s="28">
        <f t="shared" si="97"/>
        <v>57052.715395925254</v>
      </c>
      <c r="O235" s="28">
        <f t="shared" si="98"/>
        <v>68924.048729258589</v>
      </c>
      <c r="P235" s="28">
        <f t="shared" si="99"/>
        <v>15503.048729258577</v>
      </c>
    </row>
    <row r="236" spans="1:23" x14ac:dyDescent="0.25">
      <c r="A236" s="6" t="s">
        <v>9</v>
      </c>
      <c r="B236">
        <f t="shared" si="85"/>
        <v>1567</v>
      </c>
      <c r="C236" s="28">
        <f t="shared" si="86"/>
        <v>19064.005250997703</v>
      </c>
      <c r="D236" s="28">
        <f t="shared" si="87"/>
        <v>35632.700903171622</v>
      </c>
      <c r="E236" s="28">
        <f t="shared" si="88"/>
        <v>9260.8603234614693</v>
      </c>
      <c r="F236" s="28">
        <f t="shared" si="89"/>
        <v>1528.8023524469727</v>
      </c>
      <c r="G236" s="28">
        <f t="shared" si="90"/>
        <v>10089.295106070165</v>
      </c>
      <c r="H236" s="28">
        <f t="shared" si="91"/>
        <v>4980.6139466498726</v>
      </c>
      <c r="I236" s="28">
        <f t="shared" si="92"/>
        <v>9951.2226423020493</v>
      </c>
      <c r="J236" s="28">
        <f t="shared" si="93"/>
        <v>16716.773366939731</v>
      </c>
      <c r="K236" s="28">
        <f t="shared" si="94"/>
        <v>7189.7733669397285</v>
      </c>
      <c r="L236" s="28">
        <f t="shared" si="95"/>
        <v>18097.498004620891</v>
      </c>
      <c r="M236" s="28">
        <f t="shared" si="96"/>
        <v>20306.657424910747</v>
      </c>
      <c r="N236" s="28">
        <f t="shared" si="97"/>
        <v>40741.382062591918</v>
      </c>
      <c r="O236" s="28">
        <f t="shared" si="98"/>
        <v>30524.019743751331</v>
      </c>
      <c r="P236" s="28">
        <f t="shared" si="99"/>
        <v>36875.35307708467</v>
      </c>
    </row>
    <row r="237" spans="1:23" x14ac:dyDescent="0.25">
      <c r="A237" t="s">
        <v>10</v>
      </c>
      <c r="B237">
        <f t="shared" si="85"/>
        <v>1600</v>
      </c>
      <c r="C237" s="28">
        <f t="shared" si="86"/>
        <v>11040.222642302049</v>
      </c>
      <c r="D237" s="28">
        <f t="shared" si="87"/>
        <v>14507.613946649877</v>
      </c>
      <c r="E237" s="28">
        <f t="shared" si="88"/>
        <v>27116.309598823795</v>
      </c>
      <c r="F237" s="28">
        <f t="shared" si="89"/>
        <v>7047.4690191136406</v>
      </c>
      <c r="G237" s="28">
        <f t="shared" si="90"/>
        <v>1163.4110480991449</v>
      </c>
      <c r="H237" s="28">
        <f t="shared" si="91"/>
        <v>7677.9038017223365</v>
      </c>
      <c r="I237" s="28">
        <f t="shared" si="92"/>
        <v>3790.2226423020447</v>
      </c>
      <c r="J237" s="28">
        <f t="shared" si="93"/>
        <v>7572.8313379542205</v>
      </c>
      <c r="K237" s="28">
        <f t="shared" si="94"/>
        <v>12721.382062591905</v>
      </c>
      <c r="L237" s="28">
        <f t="shared" si="95"/>
        <v>5471.3820625919006</v>
      </c>
      <c r="M237" s="28">
        <f t="shared" si="96"/>
        <v>13772.106700273065</v>
      </c>
      <c r="N237" s="28">
        <f t="shared" si="97"/>
        <v>15453.266120562921</v>
      </c>
      <c r="O237" s="28">
        <f t="shared" si="98"/>
        <v>31003.990758244086</v>
      </c>
      <c r="P237" s="28">
        <f t="shared" si="99"/>
        <v>23228.628439403503</v>
      </c>
    </row>
    <row r="238" spans="1:23" x14ac:dyDescent="0.25">
      <c r="A238" t="s">
        <v>11</v>
      </c>
      <c r="B238">
        <f t="shared" si="85"/>
        <v>1717</v>
      </c>
      <c r="C238" s="28">
        <f t="shared" si="86"/>
        <v>142.26612056290568</v>
      </c>
      <c r="D238" s="28">
        <f t="shared" si="87"/>
        <v>-1253.255618567523</v>
      </c>
      <c r="E238" s="28">
        <f t="shared" si="88"/>
        <v>-1646.8643142196952</v>
      </c>
      <c r="F238" s="28">
        <f t="shared" si="89"/>
        <v>-3078.1686620457758</v>
      </c>
      <c r="G238" s="28">
        <f t="shared" si="90"/>
        <v>-800.0092417559307</v>
      </c>
      <c r="H238" s="28">
        <f t="shared" si="91"/>
        <v>-132.06721277042644</v>
      </c>
      <c r="I238" s="28">
        <f t="shared" si="92"/>
        <v>-871.57445914723473</v>
      </c>
      <c r="J238" s="28">
        <f t="shared" si="93"/>
        <v>-430.25561856752654</v>
      </c>
      <c r="K238" s="28">
        <f t="shared" si="94"/>
        <v>-859.64692291535073</v>
      </c>
      <c r="L238" s="28">
        <f t="shared" si="95"/>
        <v>-1444.0961982776671</v>
      </c>
      <c r="M238" s="28">
        <f t="shared" si="96"/>
        <v>-621.09619827767062</v>
      </c>
      <c r="N238" s="28">
        <f t="shared" si="97"/>
        <v>-1563.3715605965072</v>
      </c>
      <c r="O238" s="28">
        <f t="shared" si="98"/>
        <v>-1754.2121403066512</v>
      </c>
      <c r="P238" s="28">
        <f t="shared" si="99"/>
        <v>-3519.487502625484</v>
      </c>
    </row>
    <row r="239" spans="1:23" x14ac:dyDescent="0.25">
      <c r="A239" t="s">
        <v>0</v>
      </c>
      <c r="B239">
        <f t="shared" si="85"/>
        <v>1750</v>
      </c>
      <c r="C239" s="28">
        <f t="shared" si="86"/>
        <v>2018.4835118672499</v>
      </c>
      <c r="D239" s="28">
        <f t="shared" si="87"/>
        <v>535.87481621507789</v>
      </c>
      <c r="E239" s="28">
        <f t="shared" si="88"/>
        <v>-4720.6469229153508</v>
      </c>
      <c r="F239" s="28">
        <f t="shared" si="89"/>
        <v>-6203.255618567523</v>
      </c>
      <c r="G239" s="28">
        <f t="shared" si="90"/>
        <v>-11594.559966393603</v>
      </c>
      <c r="H239" s="28">
        <f t="shared" si="91"/>
        <v>-3013.4005461037586</v>
      </c>
      <c r="I239" s="28">
        <f t="shared" si="92"/>
        <v>-497.45851711825424</v>
      </c>
      <c r="J239" s="28">
        <f t="shared" si="93"/>
        <v>-3282.9657634950627</v>
      </c>
      <c r="K239" s="28">
        <f t="shared" si="94"/>
        <v>-1620.6469229153545</v>
      </c>
      <c r="L239" s="28">
        <f t="shared" si="95"/>
        <v>-3238.0382272631787</v>
      </c>
      <c r="M239" s="28">
        <f t="shared" si="96"/>
        <v>-5439.4875026254949</v>
      </c>
      <c r="N239" s="28">
        <f t="shared" si="97"/>
        <v>-2339.4875026254986</v>
      </c>
      <c r="O239" s="28">
        <f t="shared" si="98"/>
        <v>-5888.762864944335</v>
      </c>
      <c r="P239" s="28">
        <f t="shared" si="99"/>
        <v>-6607.6034446544791</v>
      </c>
    </row>
    <row r="240" spans="1:23" x14ac:dyDescent="0.25">
      <c r="A240" t="s">
        <v>1</v>
      </c>
      <c r="B240">
        <f t="shared" si="85"/>
        <v>1806</v>
      </c>
      <c r="C240" s="28">
        <f t="shared" si="86"/>
        <v>10186.367569838259</v>
      </c>
      <c r="D240" s="28">
        <f t="shared" si="87"/>
        <v>4534.4255408527542</v>
      </c>
      <c r="E240" s="28">
        <f t="shared" si="88"/>
        <v>1203.8168452005821</v>
      </c>
      <c r="F240" s="28">
        <f t="shared" si="89"/>
        <v>-10604.704893929846</v>
      </c>
      <c r="G240" s="28">
        <f t="shared" si="90"/>
        <v>-13935.313589582018</v>
      </c>
      <c r="H240" s="28">
        <f t="shared" si="91"/>
        <v>-26046.6179374081</v>
      </c>
      <c r="I240" s="28">
        <f t="shared" si="92"/>
        <v>-6769.4585171182543</v>
      </c>
      <c r="J240" s="28">
        <f t="shared" si="93"/>
        <v>-1117.5164881327501</v>
      </c>
      <c r="K240" s="28">
        <f t="shared" si="94"/>
        <v>-7375.0237345095584</v>
      </c>
      <c r="L240" s="28">
        <f t="shared" si="95"/>
        <v>-3640.7048939298502</v>
      </c>
      <c r="M240" s="28">
        <f t="shared" si="96"/>
        <v>-7274.0961982776744</v>
      </c>
      <c r="N240" s="28">
        <f t="shared" si="97"/>
        <v>-12219.54547363999</v>
      </c>
      <c r="O240" s="28">
        <f t="shared" si="98"/>
        <v>-5255.5454736399943</v>
      </c>
      <c r="P240" s="28">
        <f t="shared" si="99"/>
        <v>-13228.82083595883</v>
      </c>
    </row>
    <row r="241" spans="1:16" x14ac:dyDescent="0.25">
      <c r="A241" t="s">
        <v>2</v>
      </c>
      <c r="B241">
        <f t="shared" si="85"/>
        <v>1821</v>
      </c>
      <c r="C241" s="28">
        <f t="shared" si="86"/>
        <v>13439.19365679478</v>
      </c>
      <c r="D241" s="28">
        <f t="shared" si="87"/>
        <v>11700.28061331652</v>
      </c>
      <c r="E241" s="28">
        <f t="shared" si="88"/>
        <v>5208.3385843310143</v>
      </c>
      <c r="F241" s="28">
        <f t="shared" si="89"/>
        <v>1382.7298886788421</v>
      </c>
      <c r="G241" s="28">
        <f t="shared" si="90"/>
        <v>-12180.791850451586</v>
      </c>
      <c r="H241" s="28">
        <f t="shared" si="91"/>
        <v>-16006.400546103758</v>
      </c>
      <c r="I241" s="28">
        <f t="shared" si="92"/>
        <v>-29917.70489392984</v>
      </c>
      <c r="J241" s="28">
        <f t="shared" si="93"/>
        <v>-7775.5454736399943</v>
      </c>
      <c r="K241" s="28">
        <f t="shared" si="94"/>
        <v>-1283.60344465449</v>
      </c>
      <c r="L241" s="28">
        <f t="shared" si="95"/>
        <v>-8471.1106910312974</v>
      </c>
      <c r="M241" s="28">
        <f t="shared" si="96"/>
        <v>-4181.7918504515901</v>
      </c>
      <c r="N241" s="28">
        <f t="shared" si="97"/>
        <v>-8355.1831547994134</v>
      </c>
      <c r="O241" s="28">
        <f t="shared" si="98"/>
        <v>-14035.63243016173</v>
      </c>
      <c r="P241" s="28">
        <f t="shared" si="99"/>
        <v>-6036.6324301617342</v>
      </c>
    </row>
    <row r="242" spans="1:16" x14ac:dyDescent="0.25">
      <c r="A242" t="s">
        <v>3</v>
      </c>
      <c r="B242">
        <f t="shared" si="85"/>
        <v>1948</v>
      </c>
      <c r="C242" s="28">
        <f t="shared" si="86"/>
        <v>59013.787859693315</v>
      </c>
      <c r="D242" s="28">
        <f t="shared" si="87"/>
        <v>28161.990758244046</v>
      </c>
      <c r="E242" s="28">
        <f t="shared" si="88"/>
        <v>24518.077714765786</v>
      </c>
      <c r="F242" s="28">
        <f t="shared" si="89"/>
        <v>10914.135685780284</v>
      </c>
      <c r="G242" s="28">
        <f t="shared" si="90"/>
        <v>2897.5269901281108</v>
      </c>
      <c r="H242" s="28">
        <f t="shared" si="91"/>
        <v>-25524.994749002319</v>
      </c>
      <c r="I242" s="28">
        <f t="shared" si="92"/>
        <v>-33541.603444654487</v>
      </c>
      <c r="J242" s="28">
        <f t="shared" si="93"/>
        <v>-62692.907792480568</v>
      </c>
      <c r="K242" s="28">
        <f t="shared" si="94"/>
        <v>-16293.748372190725</v>
      </c>
      <c r="L242" s="28">
        <f t="shared" si="95"/>
        <v>-2689.8063432052213</v>
      </c>
      <c r="M242" s="28">
        <f t="shared" si="96"/>
        <v>-17751.313589582031</v>
      </c>
      <c r="N242" s="28">
        <f t="shared" si="97"/>
        <v>-8762.9947490023205</v>
      </c>
      <c r="O242" s="28">
        <f t="shared" si="98"/>
        <v>-17508.386053350147</v>
      </c>
      <c r="P242" s="28">
        <f t="shared" si="99"/>
        <v>-29411.835328712463</v>
      </c>
    </row>
    <row r="243" spans="1:16" x14ac:dyDescent="0.25">
      <c r="A243" t="s">
        <v>4</v>
      </c>
      <c r="B243">
        <f t="shared" si="85"/>
        <v>1900</v>
      </c>
      <c r="C243" s="28">
        <f t="shared" si="86"/>
        <v>37996.744381432451</v>
      </c>
      <c r="D243" s="28">
        <f t="shared" si="87"/>
        <v>47353.266120562883</v>
      </c>
      <c r="E243" s="28">
        <f t="shared" si="88"/>
        <v>22597.469019113614</v>
      </c>
      <c r="F243" s="28">
        <f t="shared" si="89"/>
        <v>19673.555975635354</v>
      </c>
      <c r="G243" s="28">
        <f t="shared" si="90"/>
        <v>8757.6139466498516</v>
      </c>
      <c r="H243" s="28">
        <f t="shared" si="91"/>
        <v>2325.0052509976786</v>
      </c>
      <c r="I243" s="28">
        <f t="shared" si="92"/>
        <v>-20481.516488132751</v>
      </c>
      <c r="J243" s="28">
        <f t="shared" si="93"/>
        <v>-26914.125183784923</v>
      </c>
      <c r="K243" s="28">
        <f t="shared" si="94"/>
        <v>-50305.429531611</v>
      </c>
      <c r="L243" s="28">
        <f t="shared" si="95"/>
        <v>-13074.270111321157</v>
      </c>
      <c r="M243" s="28">
        <f t="shared" si="96"/>
        <v>-2158.3280823356536</v>
      </c>
      <c r="N243" s="28">
        <f t="shared" si="97"/>
        <v>-14243.835328712461</v>
      </c>
      <c r="O243" s="28">
        <f t="shared" si="98"/>
        <v>-7031.5164881327537</v>
      </c>
      <c r="P243" s="28">
        <f t="shared" si="99"/>
        <v>-14048.907792480577</v>
      </c>
    </row>
    <row r="244" spans="1:16" x14ac:dyDescent="0.25">
      <c r="A244" t="s">
        <v>5</v>
      </c>
      <c r="B244">
        <f t="shared" si="85"/>
        <v>1822</v>
      </c>
      <c r="C244" s="28">
        <f t="shared" si="86"/>
        <v>13672.048729258548</v>
      </c>
      <c r="D244" s="28">
        <f t="shared" si="87"/>
        <v>22792.396555345498</v>
      </c>
      <c r="E244" s="28">
        <f t="shared" si="88"/>
        <v>28404.91829447593</v>
      </c>
      <c r="F244" s="28">
        <f t="shared" si="89"/>
        <v>13555.121193026664</v>
      </c>
      <c r="G244" s="28">
        <f t="shared" si="90"/>
        <v>11801.208149548404</v>
      </c>
      <c r="H244" s="28">
        <f t="shared" si="91"/>
        <v>5253.2661205628983</v>
      </c>
      <c r="I244" s="28">
        <f t="shared" si="92"/>
        <v>1394.6574249107261</v>
      </c>
      <c r="J244" s="28">
        <f t="shared" si="93"/>
        <v>-12285.864314219702</v>
      </c>
      <c r="K244" s="28">
        <f t="shared" si="94"/>
        <v>-16144.473009871874</v>
      </c>
      <c r="L244" s="28">
        <f t="shared" si="95"/>
        <v>-30175.777357697956</v>
      </c>
      <c r="M244" s="28">
        <f t="shared" si="96"/>
        <v>-7842.6179374081103</v>
      </c>
      <c r="N244" s="28">
        <f t="shared" si="97"/>
        <v>-1294.675908422606</v>
      </c>
      <c r="O244" s="28">
        <f t="shared" si="98"/>
        <v>-8544.1831547994134</v>
      </c>
      <c r="P244" s="28">
        <f t="shared" si="99"/>
        <v>-4217.8643142197061</v>
      </c>
    </row>
    <row r="245" spans="1:16" x14ac:dyDescent="0.25">
      <c r="A245" t="s">
        <v>6</v>
      </c>
      <c r="B245">
        <f t="shared" si="85"/>
        <v>1804</v>
      </c>
      <c r="C245" s="28">
        <f t="shared" si="86"/>
        <v>9786.6574249107234</v>
      </c>
      <c r="D245" s="28">
        <f t="shared" si="87"/>
        <v>11567.353077084636</v>
      </c>
      <c r="E245" s="28">
        <f t="shared" si="88"/>
        <v>19283.700903171586</v>
      </c>
      <c r="F245" s="28">
        <f t="shared" si="89"/>
        <v>24032.222642302018</v>
      </c>
      <c r="G245" s="28">
        <f t="shared" si="90"/>
        <v>11468.425540852752</v>
      </c>
      <c r="H245" s="28">
        <f t="shared" si="91"/>
        <v>9984.5124973744914</v>
      </c>
      <c r="I245" s="28">
        <f t="shared" si="92"/>
        <v>4444.5704683889862</v>
      </c>
      <c r="J245" s="28">
        <f t="shared" si="93"/>
        <v>1179.9617727368141</v>
      </c>
      <c r="K245" s="28">
        <f t="shared" si="94"/>
        <v>-10394.559966393614</v>
      </c>
      <c r="L245" s="28">
        <f t="shared" si="95"/>
        <v>-13659.168662045786</v>
      </c>
      <c r="M245" s="28">
        <f t="shared" si="96"/>
        <v>-25530.473009871868</v>
      </c>
      <c r="N245" s="28">
        <f t="shared" si="97"/>
        <v>-6635.3135895820224</v>
      </c>
      <c r="O245" s="28">
        <f t="shared" si="98"/>
        <v>-1095.3715605965181</v>
      </c>
      <c r="P245" s="28">
        <f t="shared" si="99"/>
        <v>-7228.8788069733264</v>
      </c>
    </row>
    <row r="246" spans="1:16" x14ac:dyDescent="0.25">
      <c r="A246" t="s">
        <v>7</v>
      </c>
      <c r="B246">
        <f t="shared" si="85"/>
        <v>1724</v>
      </c>
      <c r="C246" s="28">
        <f t="shared" si="86"/>
        <v>358.25162780928179</v>
      </c>
      <c r="D246" s="28">
        <f t="shared" si="87"/>
        <v>1872.4545263600021</v>
      </c>
      <c r="E246" s="28">
        <f t="shared" si="88"/>
        <v>2213.1501785339142</v>
      </c>
      <c r="F246" s="28">
        <f t="shared" si="89"/>
        <v>3689.4980046208666</v>
      </c>
      <c r="G246" s="28">
        <f t="shared" si="90"/>
        <v>4598.0197437512988</v>
      </c>
      <c r="H246" s="28">
        <f t="shared" si="91"/>
        <v>2194.2226423020302</v>
      </c>
      <c r="I246" s="28">
        <f t="shared" si="92"/>
        <v>1910.3095988237701</v>
      </c>
      <c r="J246" s="28">
        <f t="shared" si="93"/>
        <v>850.36756983826592</v>
      </c>
      <c r="K246" s="28">
        <f t="shared" si="94"/>
        <v>225.75887418609372</v>
      </c>
      <c r="L246" s="28">
        <f t="shared" si="95"/>
        <v>-1988.762864944335</v>
      </c>
      <c r="M246" s="28">
        <f t="shared" si="96"/>
        <v>-2613.3715605965072</v>
      </c>
      <c r="N246" s="28">
        <f t="shared" si="97"/>
        <v>-4884.6759084225878</v>
      </c>
      <c r="O246" s="28">
        <f t="shared" si="98"/>
        <v>-1269.5164881327428</v>
      </c>
      <c r="P246" s="28">
        <f t="shared" si="99"/>
        <v>-209.5744591472384</v>
      </c>
    </row>
    <row r="247" spans="1:16" x14ac:dyDescent="0.25">
      <c r="A247" t="s">
        <v>8</v>
      </c>
      <c r="B247">
        <f t="shared" ref="B247:B278" si="100">B93+B170</f>
        <v>1493</v>
      </c>
      <c r="C247" s="28">
        <f t="shared" si="86"/>
        <v>44974.72988867887</v>
      </c>
      <c r="D247" s="28">
        <f t="shared" si="87"/>
        <v>-4014.0092417559235</v>
      </c>
      <c r="E247" s="28">
        <f t="shared" si="88"/>
        <v>-20979.806343205204</v>
      </c>
      <c r="F247" s="28">
        <f t="shared" si="89"/>
        <v>-24797.110691031292</v>
      </c>
      <c r="G247" s="28">
        <f t="shared" si="90"/>
        <v>-41338.762864944336</v>
      </c>
      <c r="H247" s="28">
        <f t="shared" si="91"/>
        <v>-51518.241125813904</v>
      </c>
      <c r="I247" s="28">
        <f t="shared" si="92"/>
        <v>-24585.038227263176</v>
      </c>
      <c r="J247" s="28">
        <f t="shared" si="93"/>
        <v>-21403.951270741436</v>
      </c>
      <c r="K247" s="28">
        <f t="shared" si="94"/>
        <v>-9527.8932997269385</v>
      </c>
      <c r="L247" s="28">
        <f t="shared" si="95"/>
        <v>-2529.5019953791116</v>
      </c>
      <c r="M247" s="28">
        <f t="shared" si="96"/>
        <v>22282.976265490459</v>
      </c>
      <c r="N247" s="28">
        <f t="shared" si="97"/>
        <v>29281.367569838287</v>
      </c>
      <c r="O247" s="28">
        <f t="shared" si="98"/>
        <v>54730.063222012206</v>
      </c>
      <c r="P247" s="28">
        <f t="shared" si="99"/>
        <v>14224.222642302053</v>
      </c>
    </row>
    <row r="248" spans="1:16" x14ac:dyDescent="0.25">
      <c r="A248" s="6" t="s">
        <v>9</v>
      </c>
      <c r="B248">
        <f t="shared" si="100"/>
        <v>1575</v>
      </c>
      <c r="C248" s="28">
        <f t="shared" si="86"/>
        <v>16918.845830707847</v>
      </c>
      <c r="D248" s="28">
        <f t="shared" si="87"/>
        <v>27584.787859693359</v>
      </c>
      <c r="E248" s="28">
        <f t="shared" si="88"/>
        <v>-2461.9512707414351</v>
      </c>
      <c r="F248" s="28">
        <f t="shared" si="89"/>
        <v>-12867.748372190714</v>
      </c>
      <c r="G248" s="28">
        <f t="shared" si="90"/>
        <v>-15209.052720016802</v>
      </c>
      <c r="H248" s="28">
        <f t="shared" si="91"/>
        <v>-25354.704893929851</v>
      </c>
      <c r="I248" s="28">
        <f t="shared" si="92"/>
        <v>-31598.183154799419</v>
      </c>
      <c r="J248" s="28">
        <f t="shared" si="93"/>
        <v>-15078.980256248686</v>
      </c>
      <c r="K248" s="28">
        <f t="shared" si="94"/>
        <v>-13127.893299726946</v>
      </c>
      <c r="L248" s="28">
        <f t="shared" si="95"/>
        <v>-5843.835328712451</v>
      </c>
      <c r="M248" s="28">
        <f t="shared" si="96"/>
        <v>-1551.4440243646231</v>
      </c>
      <c r="N248" s="28">
        <f t="shared" si="97"/>
        <v>13667.034236504949</v>
      </c>
      <c r="O248" s="28">
        <f t="shared" si="98"/>
        <v>17959.425540852775</v>
      </c>
      <c r="P248" s="28">
        <f t="shared" si="99"/>
        <v>33568.121193026695</v>
      </c>
    </row>
    <row r="249" spans="1:16" x14ac:dyDescent="0.25">
      <c r="A249" t="s">
        <v>10</v>
      </c>
      <c r="B249">
        <f t="shared" si="100"/>
        <v>1655</v>
      </c>
      <c r="C249" s="28">
        <f t="shared" si="86"/>
        <v>2507.2516278092889</v>
      </c>
      <c r="D249" s="28">
        <f t="shared" si="87"/>
        <v>6513.0487292585685</v>
      </c>
      <c r="E249" s="28">
        <f t="shared" si="88"/>
        <v>10618.990758244081</v>
      </c>
      <c r="F249" s="28">
        <f t="shared" si="89"/>
        <v>-947.74837219071458</v>
      </c>
      <c r="G249" s="28">
        <f t="shared" si="90"/>
        <v>-4953.5454736399943</v>
      </c>
      <c r="H249" s="28">
        <f t="shared" si="91"/>
        <v>-5854.8498214660822</v>
      </c>
      <c r="I249" s="28">
        <f t="shared" si="92"/>
        <v>-9760.5019953791289</v>
      </c>
      <c r="J249" s="28">
        <f t="shared" si="93"/>
        <v>-12163.980256248697</v>
      </c>
      <c r="K249" s="28">
        <f t="shared" si="94"/>
        <v>-5804.7773576979662</v>
      </c>
      <c r="L249" s="28">
        <f t="shared" si="95"/>
        <v>-5053.6904011762263</v>
      </c>
      <c r="M249" s="28">
        <f t="shared" si="96"/>
        <v>-2249.6324301617306</v>
      </c>
      <c r="N249" s="28">
        <f t="shared" si="97"/>
        <v>-597.24112581390261</v>
      </c>
      <c r="O249" s="28">
        <f t="shared" si="98"/>
        <v>5261.2371350556687</v>
      </c>
      <c r="P249" s="28">
        <f t="shared" si="99"/>
        <v>6913.6284394034965</v>
      </c>
    </row>
    <row r="250" spans="1:16" x14ac:dyDescent="0.25">
      <c r="A250" t="s">
        <v>11</v>
      </c>
      <c r="B250">
        <f t="shared" si="100"/>
        <v>1866</v>
      </c>
      <c r="C250" s="28">
        <f t="shared" si="86"/>
        <v>25897.671917664338</v>
      </c>
      <c r="D250" s="28">
        <f t="shared" si="87"/>
        <v>-8058.0382272631859</v>
      </c>
      <c r="E250" s="28">
        <f t="shared" si="88"/>
        <v>-20932.241125813907</v>
      </c>
      <c r="F250" s="28">
        <f t="shared" si="89"/>
        <v>-34128.299096828392</v>
      </c>
      <c r="G250" s="28">
        <f t="shared" si="90"/>
        <v>3045.9617727368104</v>
      </c>
      <c r="H250" s="28">
        <f t="shared" si="91"/>
        <v>15920.164671287532</v>
      </c>
      <c r="I250" s="28">
        <f t="shared" si="92"/>
        <v>18816.860323461442</v>
      </c>
      <c r="J250" s="28">
        <f t="shared" si="93"/>
        <v>31369.208149548394</v>
      </c>
      <c r="K250" s="28">
        <f t="shared" si="94"/>
        <v>39093.729888678827</v>
      </c>
      <c r="L250" s="28">
        <f t="shared" si="95"/>
        <v>18655.932787229558</v>
      </c>
      <c r="M250" s="28">
        <f t="shared" si="96"/>
        <v>16242.0197437513</v>
      </c>
      <c r="N250" s="28">
        <f t="shared" si="97"/>
        <v>7230.0777147657946</v>
      </c>
      <c r="O250" s="28">
        <f t="shared" si="98"/>
        <v>1919.4690191136224</v>
      </c>
      <c r="P250" s="28">
        <f t="shared" si="99"/>
        <v>-16909.052720016807</v>
      </c>
    </row>
    <row r="251" spans="1:16" x14ac:dyDescent="0.25">
      <c r="A251" t="s">
        <v>0</v>
      </c>
      <c r="B251">
        <f t="shared" si="100"/>
        <v>1785</v>
      </c>
      <c r="C251" s="28">
        <f t="shared" si="86"/>
        <v>6388.4110480991303</v>
      </c>
      <c r="D251" s="28">
        <f t="shared" si="87"/>
        <v>12862.541482881736</v>
      </c>
      <c r="E251" s="28">
        <f t="shared" si="88"/>
        <v>-4002.1686620457904</v>
      </c>
      <c r="F251" s="28">
        <f t="shared" si="89"/>
        <v>-10396.37156059651</v>
      </c>
      <c r="G251" s="28">
        <f t="shared" si="90"/>
        <v>-16950.429531611</v>
      </c>
      <c r="H251" s="28">
        <f t="shared" si="91"/>
        <v>1512.831337954206</v>
      </c>
      <c r="I251" s="28">
        <f t="shared" si="92"/>
        <v>7907.0342365049264</v>
      </c>
      <c r="J251" s="28">
        <f t="shared" si="93"/>
        <v>9345.7298886788394</v>
      </c>
      <c r="K251" s="28">
        <f t="shared" si="94"/>
        <v>15580.077714765792</v>
      </c>
      <c r="L251" s="28">
        <f t="shared" si="95"/>
        <v>19416.599453896222</v>
      </c>
      <c r="M251" s="28">
        <f t="shared" si="96"/>
        <v>9265.8023524469554</v>
      </c>
      <c r="N251" s="28">
        <f t="shared" si="97"/>
        <v>8066.8893089686944</v>
      </c>
      <c r="O251" s="28">
        <f t="shared" si="98"/>
        <v>3590.9472799831901</v>
      </c>
      <c r="P251" s="28">
        <f t="shared" si="99"/>
        <v>953.33858433101807</v>
      </c>
    </row>
    <row r="252" spans="1:16" x14ac:dyDescent="0.25">
      <c r="A252" t="s">
        <v>1</v>
      </c>
      <c r="B252">
        <f t="shared" si="100"/>
        <v>1916</v>
      </c>
      <c r="C252" s="28">
        <f t="shared" si="86"/>
        <v>44490.425540852739</v>
      </c>
      <c r="D252" s="28">
        <f t="shared" si="87"/>
        <v>16858.918294475934</v>
      </c>
      <c r="E252" s="28">
        <f t="shared" si="88"/>
        <v>33944.048729258539</v>
      </c>
      <c r="F252" s="28">
        <f t="shared" si="89"/>
        <v>-10561.661415668985</v>
      </c>
      <c r="G252" s="28">
        <f t="shared" si="90"/>
        <v>-27435.864314219707</v>
      </c>
      <c r="H252" s="28">
        <f t="shared" si="91"/>
        <v>-44731.922285234192</v>
      </c>
      <c r="I252" s="28">
        <f t="shared" si="92"/>
        <v>3992.3385843310107</v>
      </c>
      <c r="J252" s="28">
        <f t="shared" si="93"/>
        <v>20866.54148288173</v>
      </c>
      <c r="K252" s="28">
        <f t="shared" si="94"/>
        <v>24663.237135055642</v>
      </c>
      <c r="L252" s="28">
        <f t="shared" si="95"/>
        <v>41115.584961142595</v>
      </c>
      <c r="M252" s="28">
        <f t="shared" si="96"/>
        <v>51240.106700273027</v>
      </c>
      <c r="N252" s="28">
        <f t="shared" si="97"/>
        <v>24452.309598823758</v>
      </c>
      <c r="O252" s="28">
        <f t="shared" si="98"/>
        <v>21288.396555345498</v>
      </c>
      <c r="P252" s="28">
        <f t="shared" si="99"/>
        <v>9476.4545263599957</v>
      </c>
    </row>
    <row r="253" spans="1:16" x14ac:dyDescent="0.25">
      <c r="A253" t="s">
        <v>2</v>
      </c>
      <c r="B253">
        <f t="shared" si="100"/>
        <v>1782</v>
      </c>
      <c r="C253" s="28">
        <f t="shared" si="86"/>
        <v>5917.8458307078263</v>
      </c>
      <c r="D253" s="28">
        <f t="shared" si="87"/>
        <v>16226.135685780284</v>
      </c>
      <c r="E253" s="28">
        <f t="shared" si="88"/>
        <v>6148.6284394034783</v>
      </c>
      <c r="F253" s="28">
        <f t="shared" si="89"/>
        <v>12379.758874186084</v>
      </c>
      <c r="G253" s="28">
        <f t="shared" si="90"/>
        <v>-3851.9512707414424</v>
      </c>
      <c r="H253" s="28">
        <f t="shared" si="91"/>
        <v>-10006.154169292162</v>
      </c>
      <c r="I253" s="28">
        <f t="shared" si="92"/>
        <v>-16314.21214030665</v>
      </c>
      <c r="J253" s="28">
        <f t="shared" si="93"/>
        <v>1456.048729258554</v>
      </c>
      <c r="K253" s="28">
        <f t="shared" si="94"/>
        <v>7610.2516278092744</v>
      </c>
      <c r="L253" s="28">
        <f t="shared" si="95"/>
        <v>8994.9472799831874</v>
      </c>
      <c r="M253" s="28">
        <f t="shared" si="96"/>
        <v>14995.29510607014</v>
      </c>
      <c r="N253" s="28">
        <f t="shared" si="97"/>
        <v>18687.81684520057</v>
      </c>
      <c r="O253" s="28">
        <f t="shared" si="98"/>
        <v>8918.0197437513034</v>
      </c>
      <c r="P253" s="28">
        <f t="shared" si="99"/>
        <v>7764.1067002730424</v>
      </c>
    </row>
    <row r="254" spans="1:16" x14ac:dyDescent="0.25">
      <c r="A254" t="s">
        <v>3</v>
      </c>
      <c r="B254">
        <f t="shared" si="100"/>
        <v>1830</v>
      </c>
      <c r="C254" s="28">
        <f t="shared" si="86"/>
        <v>15606.889308968692</v>
      </c>
      <c r="D254" s="28">
        <f t="shared" si="87"/>
        <v>9610.3675698382594</v>
      </c>
      <c r="E254" s="28">
        <f t="shared" si="88"/>
        <v>26350.657424910714</v>
      </c>
      <c r="F254" s="28">
        <f t="shared" si="89"/>
        <v>9985.1501785339115</v>
      </c>
      <c r="G254" s="28">
        <f t="shared" si="90"/>
        <v>20104.280613316514</v>
      </c>
      <c r="H254" s="28">
        <f t="shared" si="91"/>
        <v>-6255.4295316110101</v>
      </c>
      <c r="I254" s="28">
        <f t="shared" si="92"/>
        <v>-16249.63243016173</v>
      </c>
      <c r="J254" s="28">
        <f t="shared" si="93"/>
        <v>-26493.69040117622</v>
      </c>
      <c r="K254" s="28">
        <f t="shared" si="94"/>
        <v>2364.5704683889862</v>
      </c>
      <c r="L254" s="28">
        <f t="shared" si="95"/>
        <v>12358.773366939708</v>
      </c>
      <c r="M254" s="28">
        <f t="shared" si="96"/>
        <v>14607.46901911362</v>
      </c>
      <c r="N254" s="28">
        <f t="shared" si="97"/>
        <v>24351.81684520057</v>
      </c>
      <c r="O254" s="28">
        <f t="shared" si="98"/>
        <v>30348.338584331002</v>
      </c>
      <c r="P254" s="28">
        <f t="shared" si="99"/>
        <v>14482.541482881736</v>
      </c>
    </row>
    <row r="255" spans="1:16" x14ac:dyDescent="0.25">
      <c r="A255" t="s">
        <v>4</v>
      </c>
      <c r="B255">
        <f t="shared" si="100"/>
        <v>1831</v>
      </c>
      <c r="C255" s="28">
        <f t="shared" si="86"/>
        <v>15857.74438143246</v>
      </c>
      <c r="D255" s="28">
        <f t="shared" si="87"/>
        <v>15731.816845200576</v>
      </c>
      <c r="E255" s="28">
        <f t="shared" si="88"/>
        <v>9687.2951060701434</v>
      </c>
      <c r="F255" s="28">
        <f t="shared" si="89"/>
        <v>26561.584961142598</v>
      </c>
      <c r="G255" s="28">
        <f t="shared" si="90"/>
        <v>10065.077714765795</v>
      </c>
      <c r="H255" s="28">
        <f t="shared" si="91"/>
        <v>20265.208149548398</v>
      </c>
      <c r="I255" s="28">
        <f t="shared" si="92"/>
        <v>-6305.5019953791261</v>
      </c>
      <c r="J255" s="28">
        <f t="shared" si="93"/>
        <v>-16379.704893929846</v>
      </c>
      <c r="K255" s="28">
        <f t="shared" si="94"/>
        <v>-26705.762864944336</v>
      </c>
      <c r="L255" s="28">
        <f t="shared" si="95"/>
        <v>2383.4980046208702</v>
      </c>
      <c r="M255" s="28">
        <f t="shared" si="96"/>
        <v>12457.700903171592</v>
      </c>
      <c r="N255" s="28">
        <f t="shared" si="97"/>
        <v>14724.396555345504</v>
      </c>
      <c r="O255" s="28">
        <f t="shared" si="98"/>
        <v>24546.744381432454</v>
      </c>
      <c r="P255" s="28">
        <f t="shared" si="99"/>
        <v>30591.266120562886</v>
      </c>
    </row>
    <row r="256" spans="1:16" x14ac:dyDescent="0.25">
      <c r="A256" t="s">
        <v>5</v>
      </c>
      <c r="B256">
        <f t="shared" si="100"/>
        <v>1769</v>
      </c>
      <c r="C256" s="28">
        <f t="shared" si="86"/>
        <v>4086.7298886788421</v>
      </c>
      <c r="D256" s="28">
        <f t="shared" si="87"/>
        <v>8050.2371350556505</v>
      </c>
      <c r="E256" s="28">
        <f t="shared" si="88"/>
        <v>7986.3095988237665</v>
      </c>
      <c r="F256" s="28">
        <f t="shared" si="89"/>
        <v>4917.7878596933342</v>
      </c>
      <c r="G256" s="28">
        <f t="shared" si="90"/>
        <v>13484.077714765792</v>
      </c>
      <c r="H256" s="28">
        <f t="shared" si="91"/>
        <v>5109.5704683889862</v>
      </c>
      <c r="I256" s="28">
        <f t="shared" si="92"/>
        <v>10287.700903171592</v>
      </c>
      <c r="J256" s="28">
        <f t="shared" si="93"/>
        <v>-3201.0092417559345</v>
      </c>
      <c r="K256" s="28">
        <f t="shared" si="94"/>
        <v>-8315.212140306654</v>
      </c>
      <c r="L256" s="28">
        <f t="shared" si="95"/>
        <v>-13557.270111321142</v>
      </c>
      <c r="M256" s="28">
        <f t="shared" si="96"/>
        <v>1209.9907582440619</v>
      </c>
      <c r="N256" s="28">
        <f t="shared" si="97"/>
        <v>6324.1936567947823</v>
      </c>
      <c r="O256" s="28">
        <f t="shared" si="98"/>
        <v>7474.8893089686944</v>
      </c>
      <c r="P256" s="28">
        <f t="shared" si="99"/>
        <v>12461.237135055648</v>
      </c>
    </row>
    <row r="257" spans="1:16" x14ac:dyDescent="0.25">
      <c r="A257" t="s">
        <v>6</v>
      </c>
      <c r="B257">
        <f t="shared" si="100"/>
        <v>1853</v>
      </c>
      <c r="C257" s="28">
        <f t="shared" si="86"/>
        <v>21882.555975635354</v>
      </c>
      <c r="D257" s="28">
        <f t="shared" si="87"/>
        <v>9456.6429321570995</v>
      </c>
      <c r="E257" s="28">
        <f t="shared" si="88"/>
        <v>18628.150178533906</v>
      </c>
      <c r="F257" s="28">
        <f t="shared" si="89"/>
        <v>18480.222642302022</v>
      </c>
      <c r="G257" s="28">
        <f t="shared" si="90"/>
        <v>11379.700903171592</v>
      </c>
      <c r="H257" s="28">
        <f t="shared" si="91"/>
        <v>31201.990758244046</v>
      </c>
      <c r="I257" s="28">
        <f t="shared" si="92"/>
        <v>11823.483511867244</v>
      </c>
      <c r="J257" s="28">
        <f t="shared" si="93"/>
        <v>23805.613946649846</v>
      </c>
      <c r="K257" s="28">
        <f t="shared" si="94"/>
        <v>-7407.096198277678</v>
      </c>
      <c r="L257" s="28">
        <f t="shared" si="95"/>
        <v>-19241.299096828399</v>
      </c>
      <c r="M257" s="28">
        <f t="shared" si="96"/>
        <v>-31371.357067842888</v>
      </c>
      <c r="N257" s="28">
        <f t="shared" si="97"/>
        <v>2799.9038017223183</v>
      </c>
      <c r="O257" s="28">
        <f t="shared" si="98"/>
        <v>14634.10670027304</v>
      </c>
      <c r="P257" s="28">
        <f t="shared" si="99"/>
        <v>17296.80235244695</v>
      </c>
    </row>
    <row r="258" spans="1:16" x14ac:dyDescent="0.25">
      <c r="A258" t="s">
        <v>7</v>
      </c>
      <c r="B258">
        <f t="shared" si="100"/>
        <v>1867</v>
      </c>
      <c r="C258" s="28">
        <f t="shared" si="86"/>
        <v>26220.526990128106</v>
      </c>
      <c r="D258" s="28">
        <f t="shared" si="87"/>
        <v>23953.54148288173</v>
      </c>
      <c r="E258" s="28">
        <f t="shared" si="88"/>
        <v>10351.628439403476</v>
      </c>
      <c r="F258" s="28">
        <f t="shared" si="89"/>
        <v>20391.135685780282</v>
      </c>
      <c r="G258" s="28">
        <f t="shared" si="90"/>
        <v>20229.208149548398</v>
      </c>
      <c r="H258" s="28">
        <f t="shared" si="91"/>
        <v>12456.686410417968</v>
      </c>
      <c r="I258" s="28">
        <f t="shared" si="92"/>
        <v>34154.976265490426</v>
      </c>
      <c r="J258" s="28">
        <f t="shared" si="93"/>
        <v>12942.46901911362</v>
      </c>
      <c r="K258" s="28">
        <f t="shared" si="94"/>
        <v>26058.599453896222</v>
      </c>
      <c r="L258" s="28">
        <f t="shared" si="95"/>
        <v>-8108.1106910313019</v>
      </c>
      <c r="M258" s="28">
        <f t="shared" si="96"/>
        <v>-21062.313589582023</v>
      </c>
      <c r="N258" s="28">
        <f t="shared" si="97"/>
        <v>-34340.371560596512</v>
      </c>
      <c r="O258" s="28">
        <f t="shared" si="98"/>
        <v>3064.8893089686944</v>
      </c>
      <c r="P258" s="28">
        <f t="shared" si="99"/>
        <v>16019.092207519416</v>
      </c>
    </row>
    <row r="259" spans="1:16" x14ac:dyDescent="0.25">
      <c r="A259" t="s">
        <v>8</v>
      </c>
      <c r="B259">
        <f t="shared" si="100"/>
        <v>1568</v>
      </c>
      <c r="C259" s="28">
        <f t="shared" si="86"/>
        <v>18788.860323461471</v>
      </c>
      <c r="D259" s="28">
        <f t="shared" si="87"/>
        <v>-22195.806343205211</v>
      </c>
      <c r="E259" s="28">
        <f t="shared" si="88"/>
        <v>-20276.791850451587</v>
      </c>
      <c r="F259" s="28">
        <f t="shared" si="89"/>
        <v>-8762.704893929842</v>
      </c>
      <c r="G259" s="28">
        <f t="shared" si="90"/>
        <v>-17261.197647553035</v>
      </c>
      <c r="H259" s="28">
        <f t="shared" si="91"/>
        <v>-17124.125183784919</v>
      </c>
      <c r="I259" s="28">
        <f t="shared" si="92"/>
        <v>-10544.64692291535</v>
      </c>
      <c r="J259" s="28">
        <f t="shared" si="93"/>
        <v>-28912.357067842895</v>
      </c>
      <c r="K259" s="28">
        <f t="shared" si="94"/>
        <v>-10955.864314219698</v>
      </c>
      <c r="L259" s="28">
        <f t="shared" si="95"/>
        <v>-22058.733879437095</v>
      </c>
      <c r="M259" s="28">
        <f t="shared" si="96"/>
        <v>6863.5559756353805</v>
      </c>
      <c r="N259" s="28">
        <f t="shared" si="97"/>
        <v>17829.353077084659</v>
      </c>
      <c r="O259" s="28">
        <f t="shared" si="98"/>
        <v>29069.295106070171</v>
      </c>
      <c r="P259" s="28">
        <f t="shared" si="99"/>
        <v>-2594.4440243646231</v>
      </c>
    </row>
    <row r="260" spans="1:16" x14ac:dyDescent="0.25">
      <c r="A260" s="6" t="s">
        <v>9</v>
      </c>
      <c r="B260">
        <f t="shared" si="100"/>
        <v>1666</v>
      </c>
      <c r="C260" s="28">
        <f t="shared" si="86"/>
        <v>1526.6574249107371</v>
      </c>
      <c r="D260" s="28">
        <f t="shared" si="87"/>
        <v>5355.7588741861045</v>
      </c>
      <c r="E260" s="28">
        <f t="shared" si="88"/>
        <v>-6326.9077924805779</v>
      </c>
      <c r="F260" s="28">
        <f t="shared" si="89"/>
        <v>-5779.893299726954</v>
      </c>
      <c r="G260" s="28">
        <f t="shared" si="90"/>
        <v>-2497.8063432052104</v>
      </c>
      <c r="H260" s="28">
        <f t="shared" si="91"/>
        <v>-4920.2990968284021</v>
      </c>
      <c r="I260" s="28">
        <f t="shared" si="92"/>
        <v>-4881.2266330602861</v>
      </c>
      <c r="J260" s="28">
        <f t="shared" si="93"/>
        <v>-3005.7483721907183</v>
      </c>
      <c r="K260" s="28">
        <f t="shared" si="94"/>
        <v>-8241.4585171182607</v>
      </c>
      <c r="L260" s="28">
        <f t="shared" si="95"/>
        <v>-3122.9657634950663</v>
      </c>
      <c r="M260" s="28">
        <f t="shared" si="96"/>
        <v>-6287.8353287124619</v>
      </c>
      <c r="N260" s="28">
        <f t="shared" si="97"/>
        <v>1956.454526360013</v>
      </c>
      <c r="O260" s="28">
        <f t="shared" si="98"/>
        <v>5082.2516278092926</v>
      </c>
      <c r="P260" s="28">
        <f t="shared" si="99"/>
        <v>8286.1936567948051</v>
      </c>
    </row>
    <row r="261" spans="1:16" x14ac:dyDescent="0.25">
      <c r="A261" t="s">
        <v>10</v>
      </c>
      <c r="B261">
        <f t="shared" si="100"/>
        <v>1735</v>
      </c>
      <c r="C261" s="28">
        <f t="shared" si="86"/>
        <v>895.6574249107299</v>
      </c>
      <c r="D261" s="28">
        <f t="shared" si="87"/>
        <v>-1169.3425750892666</v>
      </c>
      <c r="E261" s="28">
        <f t="shared" si="88"/>
        <v>-4102.2411258138991</v>
      </c>
      <c r="F261" s="28">
        <f t="shared" si="89"/>
        <v>4846.0922075194185</v>
      </c>
      <c r="G261" s="28">
        <f t="shared" si="90"/>
        <v>4427.1067002730424</v>
      </c>
      <c r="H261" s="28">
        <f t="shared" si="91"/>
        <v>1913.193656794786</v>
      </c>
      <c r="I261" s="28">
        <f t="shared" si="92"/>
        <v>3768.7009031715943</v>
      </c>
      <c r="J261" s="28">
        <f t="shared" si="93"/>
        <v>3738.7733669397103</v>
      </c>
      <c r="K261" s="28">
        <f t="shared" si="94"/>
        <v>2302.251627809278</v>
      </c>
      <c r="L261" s="28">
        <f t="shared" si="95"/>
        <v>6312.5414828817347</v>
      </c>
      <c r="M261" s="28">
        <f t="shared" si="96"/>
        <v>2392.03423650493</v>
      </c>
      <c r="N261" s="28">
        <f t="shared" si="97"/>
        <v>4816.1646712875345</v>
      </c>
      <c r="O261" s="28">
        <f t="shared" si="98"/>
        <v>-1498.5454736399906</v>
      </c>
      <c r="P261" s="28">
        <f t="shared" si="99"/>
        <v>-3892.7483721907111</v>
      </c>
    </row>
    <row r="262" spans="1:16" x14ac:dyDescent="0.25">
      <c r="A262" t="s">
        <v>11</v>
      </c>
      <c r="B262">
        <f t="shared" si="100"/>
        <v>1780</v>
      </c>
      <c r="C262" s="28">
        <f t="shared" si="86"/>
        <v>5614.1356857802903</v>
      </c>
      <c r="D262" s="28">
        <f t="shared" si="87"/>
        <v>2242.39655534551</v>
      </c>
      <c r="E262" s="28">
        <f t="shared" si="88"/>
        <v>-2927.6034446544863</v>
      </c>
      <c r="F262" s="28">
        <f t="shared" si="89"/>
        <v>-10270.501995379118</v>
      </c>
      <c r="G262" s="28">
        <f t="shared" si="90"/>
        <v>12132.8313379542</v>
      </c>
      <c r="H262" s="28">
        <f t="shared" si="91"/>
        <v>11083.845830707824</v>
      </c>
      <c r="I262" s="28">
        <f t="shared" si="92"/>
        <v>4789.9327872295662</v>
      </c>
      <c r="J262" s="28">
        <f t="shared" si="93"/>
        <v>9435.4400336063754</v>
      </c>
      <c r="K262" s="28">
        <f t="shared" si="94"/>
        <v>9360.5124973744914</v>
      </c>
      <c r="L262" s="28">
        <f t="shared" si="95"/>
        <v>5763.9907582440583</v>
      </c>
      <c r="M262" s="28">
        <f t="shared" si="96"/>
        <v>15804.280613316516</v>
      </c>
      <c r="N262" s="28">
        <f t="shared" si="97"/>
        <v>5988.7733669397103</v>
      </c>
      <c r="O262" s="28">
        <f t="shared" si="98"/>
        <v>12057.903801722316</v>
      </c>
      <c r="P262" s="28">
        <f t="shared" si="99"/>
        <v>-3751.8063432052104</v>
      </c>
    </row>
    <row r="263" spans="1:16" x14ac:dyDescent="0.25">
      <c r="A263" t="s">
        <v>0</v>
      </c>
      <c r="B263">
        <f t="shared" si="100"/>
        <v>1739</v>
      </c>
      <c r="C263" s="28">
        <f t="shared" si="86"/>
        <v>1151.0777147658018</v>
      </c>
      <c r="D263" s="28">
        <f t="shared" si="87"/>
        <v>2542.106700273046</v>
      </c>
      <c r="E263" s="28">
        <f t="shared" si="88"/>
        <v>1015.3675698382659</v>
      </c>
      <c r="F263" s="28">
        <f t="shared" si="89"/>
        <v>-1325.6324301617306</v>
      </c>
      <c r="G263" s="28">
        <f t="shared" si="90"/>
        <v>-4650.5309808863631</v>
      </c>
      <c r="H263" s="28">
        <f t="shared" si="91"/>
        <v>5493.8023524469545</v>
      </c>
      <c r="I263" s="28">
        <f t="shared" si="92"/>
        <v>5018.8168452005784</v>
      </c>
      <c r="J263" s="28">
        <f t="shared" si="93"/>
        <v>2168.903801722322</v>
      </c>
      <c r="K263" s="28">
        <f t="shared" si="94"/>
        <v>4272.4110480991303</v>
      </c>
      <c r="L263" s="28">
        <f t="shared" si="95"/>
        <v>4238.4835118672463</v>
      </c>
      <c r="M263" s="28">
        <f t="shared" si="96"/>
        <v>2609.9617727368141</v>
      </c>
      <c r="N263" s="28">
        <f t="shared" si="97"/>
        <v>7156.2516278092708</v>
      </c>
      <c r="O263" s="28">
        <f t="shared" si="98"/>
        <v>2711.7443814324661</v>
      </c>
      <c r="P263" s="28">
        <f t="shared" si="99"/>
        <v>5459.8748162150705</v>
      </c>
    </row>
    <row r="264" spans="1:16" x14ac:dyDescent="0.25">
      <c r="A264" t="s">
        <v>1</v>
      </c>
      <c r="B264">
        <f t="shared" si="100"/>
        <v>1794</v>
      </c>
      <c r="C264" s="28">
        <f t="shared" si="86"/>
        <v>7908.1067002730424</v>
      </c>
      <c r="D264" s="28">
        <f t="shared" si="87"/>
        <v>3017.0922075194221</v>
      </c>
      <c r="E264" s="28">
        <f t="shared" si="88"/>
        <v>6663.1211930266663</v>
      </c>
      <c r="F264" s="28">
        <f t="shared" si="89"/>
        <v>2661.3820625918861</v>
      </c>
      <c r="G264" s="28">
        <f t="shared" si="90"/>
        <v>-3474.6179374081103</v>
      </c>
      <c r="H264" s="28">
        <f t="shared" si="91"/>
        <v>-12189.516488132742</v>
      </c>
      <c r="I264" s="28">
        <f t="shared" si="92"/>
        <v>14399.816845200576</v>
      </c>
      <c r="J264" s="28">
        <f t="shared" si="93"/>
        <v>13154.8313379542</v>
      </c>
      <c r="K264" s="28">
        <f t="shared" si="94"/>
        <v>5684.9182944759423</v>
      </c>
      <c r="L264" s="28">
        <f t="shared" si="95"/>
        <v>11198.425540852752</v>
      </c>
      <c r="M264" s="28">
        <f t="shared" si="96"/>
        <v>11109.498004620868</v>
      </c>
      <c r="N264" s="28">
        <f t="shared" si="97"/>
        <v>6840.9762654904343</v>
      </c>
      <c r="O264" s="28">
        <f t="shared" si="98"/>
        <v>18757.26612056289</v>
      </c>
      <c r="P264" s="28">
        <f t="shared" si="99"/>
        <v>7107.7588741860864</v>
      </c>
    </row>
    <row r="265" spans="1:16" x14ac:dyDescent="0.25">
      <c r="A265" t="s">
        <v>2</v>
      </c>
      <c r="B265">
        <f t="shared" si="100"/>
        <v>1721</v>
      </c>
      <c r="C265" s="28">
        <f t="shared" si="86"/>
        <v>253.68641041797773</v>
      </c>
      <c r="D265" s="28">
        <f t="shared" si="87"/>
        <v>1416.39655534551</v>
      </c>
      <c r="E265" s="28">
        <f t="shared" si="88"/>
        <v>540.38206259188985</v>
      </c>
      <c r="F265" s="28">
        <f t="shared" si="89"/>
        <v>1193.411048099134</v>
      </c>
      <c r="G265" s="28">
        <f t="shared" si="90"/>
        <v>476.67191766435383</v>
      </c>
      <c r="H265" s="28">
        <f t="shared" si="91"/>
        <v>-622.32808233564253</v>
      </c>
      <c r="I265" s="28">
        <f t="shared" si="92"/>
        <v>-2183.2266330602752</v>
      </c>
      <c r="J265" s="28">
        <f t="shared" si="93"/>
        <v>2579.1067002730424</v>
      </c>
      <c r="K265" s="28">
        <f t="shared" si="94"/>
        <v>2356.1211930266663</v>
      </c>
      <c r="L265" s="28">
        <f t="shared" si="95"/>
        <v>1018.20814954841</v>
      </c>
      <c r="M265" s="28">
        <f t="shared" si="96"/>
        <v>2005.7153959252182</v>
      </c>
      <c r="N265" s="28">
        <f t="shared" si="97"/>
        <v>1989.7878596933342</v>
      </c>
      <c r="O265" s="28">
        <f t="shared" si="98"/>
        <v>1225.266120562902</v>
      </c>
      <c r="P265" s="28">
        <f t="shared" si="99"/>
        <v>3359.5559756353587</v>
      </c>
    </row>
    <row r="266" spans="1:16" x14ac:dyDescent="0.25">
      <c r="A266" t="s">
        <v>3</v>
      </c>
      <c r="B266">
        <f t="shared" si="100"/>
        <v>1839</v>
      </c>
      <c r="C266" s="28">
        <f t="shared" si="86"/>
        <v>17936.584961142602</v>
      </c>
      <c r="D266" s="28">
        <f t="shared" si="87"/>
        <v>2133.1356857802903</v>
      </c>
      <c r="E266" s="28">
        <f t="shared" si="88"/>
        <v>11909.845830707824</v>
      </c>
      <c r="F266" s="28">
        <f t="shared" si="89"/>
        <v>4543.8313379542024</v>
      </c>
      <c r="G266" s="28">
        <f t="shared" si="90"/>
        <v>10034.860323461447</v>
      </c>
      <c r="H266" s="28">
        <f t="shared" si="91"/>
        <v>4008.1211930266663</v>
      </c>
      <c r="I266" s="28">
        <f t="shared" si="92"/>
        <v>-5232.87880697333</v>
      </c>
      <c r="J266" s="28">
        <f t="shared" si="93"/>
        <v>-18357.777357697963</v>
      </c>
      <c r="K266" s="28">
        <f t="shared" si="94"/>
        <v>21686.555975635354</v>
      </c>
      <c r="L266" s="28">
        <f t="shared" si="95"/>
        <v>19811.570468388978</v>
      </c>
      <c r="M266" s="28">
        <f t="shared" si="96"/>
        <v>8561.6574249107234</v>
      </c>
      <c r="N266" s="28">
        <f t="shared" si="97"/>
        <v>16865.16467128753</v>
      </c>
      <c r="O266" s="28">
        <f t="shared" si="98"/>
        <v>16731.237135055646</v>
      </c>
      <c r="P266" s="28">
        <f t="shared" si="99"/>
        <v>10302.715395925215</v>
      </c>
    </row>
    <row r="267" spans="1:16" x14ac:dyDescent="0.25">
      <c r="A267" t="s">
        <v>4</v>
      </c>
      <c r="B267">
        <f t="shared" si="100"/>
        <v>1885</v>
      </c>
      <c r="C267" s="28">
        <f t="shared" si="86"/>
        <v>32373.91829447593</v>
      </c>
      <c r="D267" s="28">
        <f t="shared" si="87"/>
        <v>24097.251627809266</v>
      </c>
      <c r="E267" s="28">
        <f t="shared" si="88"/>
        <v>2865.8023524469545</v>
      </c>
      <c r="F267" s="28">
        <f t="shared" si="89"/>
        <v>16000.512497374488</v>
      </c>
      <c r="G267" s="28">
        <f t="shared" si="90"/>
        <v>6104.4980046208666</v>
      </c>
      <c r="H267" s="28">
        <f t="shared" si="91"/>
        <v>13481.526990128112</v>
      </c>
      <c r="I267" s="28">
        <f t="shared" si="92"/>
        <v>5384.7878596933306</v>
      </c>
      <c r="J267" s="28">
        <f t="shared" si="93"/>
        <v>-7030.2121403066658</v>
      </c>
      <c r="K267" s="28">
        <f t="shared" si="94"/>
        <v>-24663.110691031299</v>
      </c>
      <c r="L267" s="28">
        <f t="shared" si="95"/>
        <v>29135.222642302018</v>
      </c>
      <c r="M267" s="28">
        <f t="shared" si="96"/>
        <v>26616.237135055642</v>
      </c>
      <c r="N267" s="28">
        <f t="shared" si="97"/>
        <v>11502.324091577388</v>
      </c>
      <c r="O267" s="28">
        <f t="shared" si="98"/>
        <v>22657.831337954194</v>
      </c>
      <c r="P267" s="28">
        <f t="shared" si="99"/>
        <v>22477.90380172231</v>
      </c>
    </row>
    <row r="268" spans="1:16" x14ac:dyDescent="0.25">
      <c r="A268" t="s">
        <v>5</v>
      </c>
      <c r="B268">
        <f t="shared" si="100"/>
        <v>1831</v>
      </c>
      <c r="C268" s="28">
        <f t="shared" si="86"/>
        <v>15857.74438143246</v>
      </c>
      <c r="D268" s="28">
        <f t="shared" si="87"/>
        <v>22657.831337954194</v>
      </c>
      <c r="E268" s="28">
        <f t="shared" si="88"/>
        <v>16865.16467128753</v>
      </c>
      <c r="F268" s="28">
        <f t="shared" si="89"/>
        <v>2005.7153959252182</v>
      </c>
      <c r="G268" s="28">
        <f t="shared" si="90"/>
        <v>11198.425540852752</v>
      </c>
      <c r="H268" s="28">
        <f t="shared" si="91"/>
        <v>4272.4110480991303</v>
      </c>
      <c r="I268" s="28">
        <f t="shared" si="92"/>
        <v>9435.4400336063754</v>
      </c>
      <c r="J268" s="28">
        <f t="shared" si="93"/>
        <v>3768.7009031715943</v>
      </c>
      <c r="K268" s="28">
        <f t="shared" si="94"/>
        <v>-4920.2990968284021</v>
      </c>
      <c r="L268" s="28">
        <f t="shared" si="95"/>
        <v>-17261.197647553035</v>
      </c>
      <c r="M268" s="28">
        <f t="shared" si="96"/>
        <v>20391.135685780282</v>
      </c>
      <c r="N268" s="28">
        <f t="shared" si="97"/>
        <v>18628.150178533906</v>
      </c>
      <c r="O268" s="28">
        <f t="shared" si="98"/>
        <v>8050.2371350556505</v>
      </c>
      <c r="P268" s="28">
        <f t="shared" si="99"/>
        <v>15857.74438143246</v>
      </c>
    </row>
    <row r="269" spans="1:16" x14ac:dyDescent="0.25">
      <c r="A269" t="s">
        <v>6</v>
      </c>
      <c r="B269">
        <f t="shared" si="100"/>
        <v>1875</v>
      </c>
      <c r="C269" s="28">
        <f t="shared" si="86"/>
        <v>28875.36756983825</v>
      </c>
      <c r="D269" s="28">
        <f t="shared" si="87"/>
        <v>21398.555975635354</v>
      </c>
      <c r="E269" s="28">
        <f t="shared" si="88"/>
        <v>30574.64293215709</v>
      </c>
      <c r="F269" s="28">
        <f t="shared" si="89"/>
        <v>22757.976265490426</v>
      </c>
      <c r="G269" s="28">
        <f t="shared" si="90"/>
        <v>2706.5269901281144</v>
      </c>
      <c r="H269" s="28">
        <f t="shared" si="91"/>
        <v>15111.237135055648</v>
      </c>
      <c r="I269" s="28">
        <f t="shared" si="92"/>
        <v>5765.2226423020265</v>
      </c>
      <c r="J269" s="28">
        <f t="shared" si="93"/>
        <v>12732.251627809272</v>
      </c>
      <c r="K269" s="28">
        <f t="shared" si="94"/>
        <v>5085.5124973744905</v>
      </c>
      <c r="L269" s="28">
        <f t="shared" si="95"/>
        <v>-6639.4875026255058</v>
      </c>
      <c r="M269" s="28">
        <f t="shared" si="96"/>
        <v>-23292.386053350139</v>
      </c>
      <c r="N269" s="28">
        <f t="shared" si="97"/>
        <v>27515.947279983178</v>
      </c>
      <c r="O269" s="28">
        <f t="shared" si="98"/>
        <v>25136.961772736802</v>
      </c>
      <c r="P269" s="28">
        <f t="shared" si="99"/>
        <v>10863.048729258548</v>
      </c>
    </row>
    <row r="270" spans="1:16" x14ac:dyDescent="0.25">
      <c r="A270" t="s">
        <v>7</v>
      </c>
      <c r="B270">
        <f t="shared" si="100"/>
        <v>1827</v>
      </c>
      <c r="C270" s="28">
        <f t="shared" si="86"/>
        <v>14866.324091577388</v>
      </c>
      <c r="D270" s="28">
        <f t="shared" si="87"/>
        <v>20718.845830707818</v>
      </c>
      <c r="E270" s="28">
        <f t="shared" si="88"/>
        <v>15354.034236504924</v>
      </c>
      <c r="F270" s="28">
        <f t="shared" si="89"/>
        <v>21938.121193026658</v>
      </c>
      <c r="G270" s="28">
        <f t="shared" si="90"/>
        <v>16329.454526359996</v>
      </c>
      <c r="H270" s="28">
        <f t="shared" si="91"/>
        <v>1942.0052509976822</v>
      </c>
      <c r="I270" s="28">
        <f t="shared" si="92"/>
        <v>10842.715395925215</v>
      </c>
      <c r="J270" s="28">
        <f t="shared" si="93"/>
        <v>4136.7009031715943</v>
      </c>
      <c r="K270" s="28">
        <f t="shared" si="94"/>
        <v>9135.7298886788394</v>
      </c>
      <c r="L270" s="28">
        <f t="shared" si="95"/>
        <v>3648.9907582440583</v>
      </c>
      <c r="M270" s="28">
        <f t="shared" si="96"/>
        <v>-4764.0092417559381</v>
      </c>
      <c r="N270" s="28">
        <f t="shared" si="97"/>
        <v>-16712.907792480572</v>
      </c>
      <c r="O270" s="28">
        <f t="shared" si="98"/>
        <v>19743.425540852746</v>
      </c>
      <c r="P270" s="28">
        <f t="shared" si="99"/>
        <v>18036.44003360637</v>
      </c>
    </row>
    <row r="271" spans="1:16" x14ac:dyDescent="0.25">
      <c r="A271" t="s">
        <v>8</v>
      </c>
      <c r="B271">
        <f t="shared" si="100"/>
        <v>1549</v>
      </c>
      <c r="C271" s="28">
        <f t="shared" si="86"/>
        <v>24358.613946649879</v>
      </c>
      <c r="D271" s="28">
        <f t="shared" si="87"/>
        <v>-19029.530980886368</v>
      </c>
      <c r="E271" s="28">
        <f t="shared" si="88"/>
        <v>-26521.009241755935</v>
      </c>
      <c r="F271" s="28">
        <f t="shared" si="89"/>
        <v>-19653.820835958832</v>
      </c>
      <c r="G271" s="28">
        <f t="shared" si="90"/>
        <v>-28081.733879437095</v>
      </c>
      <c r="H271" s="28">
        <f t="shared" si="91"/>
        <v>-20902.40054610376</v>
      </c>
      <c r="I271" s="28">
        <f t="shared" si="92"/>
        <v>-2485.8498214660713</v>
      </c>
      <c r="J271" s="28">
        <f t="shared" si="93"/>
        <v>-13879.139676538538</v>
      </c>
      <c r="K271" s="28">
        <f t="shared" si="94"/>
        <v>-5295.1541692921592</v>
      </c>
      <c r="L271" s="28">
        <f t="shared" si="95"/>
        <v>-11694.125183784914</v>
      </c>
      <c r="M271" s="28">
        <f t="shared" si="96"/>
        <v>-4670.8643142196952</v>
      </c>
      <c r="N271" s="28">
        <f t="shared" si="97"/>
        <v>6098.1356857803084</v>
      </c>
      <c r="O271" s="28">
        <f t="shared" si="98"/>
        <v>21393.237135055675</v>
      </c>
      <c r="P271" s="28">
        <f t="shared" si="99"/>
        <v>-25272.429531611007</v>
      </c>
    </row>
    <row r="272" spans="1:16" x14ac:dyDescent="0.25">
      <c r="A272" s="6" t="s">
        <v>9</v>
      </c>
      <c r="B272">
        <f t="shared" si="100"/>
        <v>1628</v>
      </c>
      <c r="C272" s="28">
        <f t="shared" si="86"/>
        <v>5940.1646712875527</v>
      </c>
      <c r="D272" s="28">
        <f t="shared" si="87"/>
        <v>12028.889308968717</v>
      </c>
      <c r="E272" s="28">
        <f t="shared" si="88"/>
        <v>-9397.2556185675294</v>
      </c>
      <c r="F272" s="28">
        <f t="shared" si="89"/>
        <v>-13096.733879437097</v>
      </c>
      <c r="G272" s="28">
        <f t="shared" si="90"/>
        <v>-9705.5454736399934</v>
      </c>
      <c r="H272" s="28">
        <f t="shared" si="91"/>
        <v>-13867.458517118257</v>
      </c>
      <c r="I272" s="28">
        <f t="shared" si="92"/>
        <v>-10322.125183784921</v>
      </c>
      <c r="J272" s="28">
        <f t="shared" si="93"/>
        <v>-1227.5744591472348</v>
      </c>
      <c r="K272" s="28">
        <f t="shared" si="94"/>
        <v>-6853.8643142197025</v>
      </c>
      <c r="L272" s="28">
        <f t="shared" si="95"/>
        <v>-2614.8788069733228</v>
      </c>
      <c r="M272" s="28">
        <f t="shared" si="96"/>
        <v>-5774.8498214660785</v>
      </c>
      <c r="N272" s="28">
        <f t="shared" si="97"/>
        <v>-2306.5889519008588</v>
      </c>
      <c r="O272" s="28">
        <f t="shared" si="98"/>
        <v>3011.4110480991449</v>
      </c>
      <c r="P272" s="28">
        <f t="shared" si="99"/>
        <v>10564.512497374513</v>
      </c>
    </row>
    <row r="273" spans="1:16" x14ac:dyDescent="0.25">
      <c r="A273" t="s">
        <v>10</v>
      </c>
      <c r="B273">
        <f t="shared" si="100"/>
        <v>1608</v>
      </c>
      <c r="C273" s="28">
        <f t="shared" si="86"/>
        <v>9423.0632220121934</v>
      </c>
      <c r="D273" s="28">
        <f t="shared" si="87"/>
        <v>7481.6139466498726</v>
      </c>
      <c r="E273" s="28">
        <f t="shared" si="88"/>
        <v>15150.338584331037</v>
      </c>
      <c r="F273" s="28">
        <f t="shared" si="89"/>
        <v>-11835.806343205209</v>
      </c>
      <c r="G273" s="28">
        <f t="shared" si="90"/>
        <v>-16495.284604074779</v>
      </c>
      <c r="H273" s="28">
        <f t="shared" si="91"/>
        <v>-12224.096198277673</v>
      </c>
      <c r="I273" s="28">
        <f t="shared" si="92"/>
        <v>-17466.009241755939</v>
      </c>
      <c r="J273" s="28">
        <f t="shared" si="93"/>
        <v>-13000.675908422601</v>
      </c>
      <c r="K273" s="28">
        <f t="shared" si="94"/>
        <v>-1546.125183784915</v>
      </c>
      <c r="L273" s="28">
        <f t="shared" si="95"/>
        <v>-8632.4150388573817</v>
      </c>
      <c r="M273" s="28">
        <f t="shared" si="96"/>
        <v>-3293.4295316110029</v>
      </c>
      <c r="N273" s="28">
        <f t="shared" si="97"/>
        <v>-7273.4005461037586</v>
      </c>
      <c r="O273" s="28">
        <f t="shared" si="98"/>
        <v>-2905.1396765385389</v>
      </c>
      <c r="P273" s="28">
        <f t="shared" si="99"/>
        <v>3792.8603234614648</v>
      </c>
    </row>
    <row r="274" spans="1:16" x14ac:dyDescent="0.25">
      <c r="A274" t="s">
        <v>11</v>
      </c>
      <c r="B274">
        <f t="shared" si="100"/>
        <v>1773</v>
      </c>
      <c r="C274" s="28">
        <f t="shared" si="86"/>
        <v>4614.1501785339142</v>
      </c>
      <c r="D274" s="28">
        <f t="shared" si="87"/>
        <v>-6593.8932997269467</v>
      </c>
      <c r="E274" s="28">
        <f t="shared" si="88"/>
        <v>-5235.3425750892666</v>
      </c>
      <c r="F274" s="28">
        <f t="shared" si="89"/>
        <v>-10601.617937408102</v>
      </c>
      <c r="G274" s="28">
        <f t="shared" si="90"/>
        <v>8282.2371350556514</v>
      </c>
      <c r="H274" s="28">
        <f t="shared" si="91"/>
        <v>11542.758874186084</v>
      </c>
      <c r="I274" s="28">
        <f t="shared" si="92"/>
        <v>8553.9472799831874</v>
      </c>
      <c r="J274" s="28">
        <f t="shared" si="93"/>
        <v>12222.034236504924</v>
      </c>
      <c r="K274" s="28">
        <f t="shared" si="94"/>
        <v>9097.3675698382594</v>
      </c>
      <c r="L274" s="28">
        <f t="shared" si="95"/>
        <v>1081.9182944759459</v>
      </c>
      <c r="M274" s="28">
        <f t="shared" si="96"/>
        <v>6040.6284394034783</v>
      </c>
      <c r="N274" s="28">
        <f t="shared" si="97"/>
        <v>2304.613946649858</v>
      </c>
      <c r="O274" s="28">
        <f t="shared" si="98"/>
        <v>5089.6429321571022</v>
      </c>
      <c r="P274" s="28">
        <f t="shared" si="99"/>
        <v>2032.903801722322</v>
      </c>
    </row>
    <row r="275" spans="1:16" x14ac:dyDescent="0.25">
      <c r="A275" t="s">
        <v>0</v>
      </c>
      <c r="B275">
        <f t="shared" si="100"/>
        <v>1658</v>
      </c>
      <c r="C275" s="28">
        <f t="shared" si="86"/>
        <v>2215.816845200593</v>
      </c>
      <c r="D275" s="28">
        <f t="shared" si="87"/>
        <v>-3197.5164881327464</v>
      </c>
      <c r="E275" s="28">
        <f t="shared" si="88"/>
        <v>4569.4400336063927</v>
      </c>
      <c r="F275" s="28">
        <f t="shared" si="89"/>
        <v>3627.9907582440728</v>
      </c>
      <c r="G275" s="28">
        <f t="shared" si="90"/>
        <v>7346.7153959252364</v>
      </c>
      <c r="H275" s="28">
        <f t="shared" si="91"/>
        <v>-5739.4295316110101</v>
      </c>
      <c r="I275" s="28">
        <f t="shared" si="92"/>
        <v>-7998.9077924805779</v>
      </c>
      <c r="J275" s="28">
        <f t="shared" si="93"/>
        <v>-5927.7193866834741</v>
      </c>
      <c r="K275" s="28">
        <f t="shared" si="94"/>
        <v>-8469.6324301617369</v>
      </c>
      <c r="L275" s="28">
        <f t="shared" si="95"/>
        <v>-6304.2990968284021</v>
      </c>
      <c r="M275" s="28">
        <f t="shared" si="96"/>
        <v>-749.74837219071458</v>
      </c>
      <c r="N275" s="28">
        <f t="shared" si="97"/>
        <v>-4186.0382272631823</v>
      </c>
      <c r="O275" s="28">
        <f t="shared" si="98"/>
        <v>-1597.0527200168026</v>
      </c>
      <c r="P275" s="28">
        <f t="shared" si="99"/>
        <v>-3527.0237345095584</v>
      </c>
    </row>
    <row r="276" spans="1:16" x14ac:dyDescent="0.25">
      <c r="A276" t="s">
        <v>1</v>
      </c>
      <c r="B276">
        <f t="shared" si="100"/>
        <v>1786</v>
      </c>
      <c r="C276" s="28">
        <f t="shared" si="86"/>
        <v>6549.2661205628983</v>
      </c>
      <c r="D276" s="28">
        <f t="shared" si="87"/>
        <v>-3809.4585171182543</v>
      </c>
      <c r="E276" s="28">
        <f t="shared" si="88"/>
        <v>5497.2081495484063</v>
      </c>
      <c r="F276" s="28">
        <f t="shared" si="89"/>
        <v>-7855.8353287124546</v>
      </c>
      <c r="G276" s="28">
        <f t="shared" si="90"/>
        <v>-6237.2846040747745</v>
      </c>
      <c r="H276" s="28">
        <f t="shared" si="91"/>
        <v>-12630.55996639361</v>
      </c>
      <c r="I276" s="28">
        <f t="shared" si="92"/>
        <v>9867.2951060701434</v>
      </c>
      <c r="J276" s="28">
        <f t="shared" si="93"/>
        <v>13751.816845200576</v>
      </c>
      <c r="K276" s="28">
        <f t="shared" si="94"/>
        <v>10191.005250997679</v>
      </c>
      <c r="L276" s="28">
        <f t="shared" si="95"/>
        <v>14561.092207519416</v>
      </c>
      <c r="M276" s="28">
        <f t="shared" si="96"/>
        <v>10838.425540852752</v>
      </c>
      <c r="N276" s="28">
        <f t="shared" si="97"/>
        <v>1288.976265490438</v>
      </c>
      <c r="O276" s="28">
        <f t="shared" si="98"/>
        <v>7196.6864104179704</v>
      </c>
      <c r="P276" s="28">
        <f t="shared" si="99"/>
        <v>2745.6719176643501</v>
      </c>
    </row>
    <row r="277" spans="1:16" x14ac:dyDescent="0.25">
      <c r="A277" t="s">
        <v>2</v>
      </c>
      <c r="B277">
        <f t="shared" si="100"/>
        <v>1731</v>
      </c>
      <c r="C277" s="28">
        <f t="shared" si="86"/>
        <v>672.23713505565786</v>
      </c>
      <c r="D277" s="28">
        <f t="shared" si="87"/>
        <v>2098.251627809278</v>
      </c>
      <c r="E277" s="28">
        <f t="shared" si="88"/>
        <v>-1220.4730098718746</v>
      </c>
      <c r="F277" s="28">
        <f t="shared" si="89"/>
        <v>1761.193656794786</v>
      </c>
      <c r="G277" s="28">
        <f t="shared" si="90"/>
        <v>-2516.8498214660749</v>
      </c>
      <c r="H277" s="28">
        <f t="shared" si="91"/>
        <v>-1998.2990968283948</v>
      </c>
      <c r="I277" s="28">
        <f t="shared" si="92"/>
        <v>-4046.5744591472312</v>
      </c>
      <c r="J277" s="28">
        <f t="shared" si="93"/>
        <v>3161.2806133165222</v>
      </c>
      <c r="K277" s="28">
        <f t="shared" si="94"/>
        <v>4405.8023524469545</v>
      </c>
      <c r="L277" s="28">
        <f t="shared" si="95"/>
        <v>3264.9907582440583</v>
      </c>
      <c r="M277" s="28">
        <f t="shared" si="96"/>
        <v>4665.0777147657946</v>
      </c>
      <c r="N277" s="28">
        <f t="shared" si="97"/>
        <v>3472.4110480991303</v>
      </c>
      <c r="O277" s="28">
        <f t="shared" si="98"/>
        <v>412.96177273681781</v>
      </c>
      <c r="P277" s="28">
        <f t="shared" si="99"/>
        <v>2305.6719176643501</v>
      </c>
    </row>
    <row r="278" spans="1:16" x14ac:dyDescent="0.25">
      <c r="A278" t="s">
        <v>3</v>
      </c>
      <c r="B278">
        <f t="shared" si="100"/>
        <v>1820</v>
      </c>
      <c r="C278" s="28">
        <f t="shared" si="86"/>
        <v>13208.338584331012</v>
      </c>
      <c r="D278" s="28">
        <f t="shared" si="87"/>
        <v>2979.7878596933342</v>
      </c>
      <c r="E278" s="28">
        <f t="shared" si="88"/>
        <v>9300.8023524469554</v>
      </c>
      <c r="F278" s="28">
        <f t="shared" si="89"/>
        <v>-5409.9222852341982</v>
      </c>
      <c r="G278" s="28">
        <f t="shared" si="90"/>
        <v>7806.7443814324624</v>
      </c>
      <c r="H278" s="28">
        <f t="shared" si="91"/>
        <v>-11156.299096828398</v>
      </c>
      <c r="I278" s="28">
        <f t="shared" si="92"/>
        <v>-8857.7483721907174</v>
      </c>
      <c r="J278" s="28">
        <f t="shared" si="93"/>
        <v>-17937.023734509556</v>
      </c>
      <c r="K278" s="28">
        <f t="shared" si="94"/>
        <v>14012.8313379542</v>
      </c>
      <c r="L278" s="28">
        <f t="shared" si="95"/>
        <v>19529.35307708463</v>
      </c>
      <c r="M278" s="28">
        <f t="shared" si="96"/>
        <v>14472.541482881736</v>
      </c>
      <c r="N278" s="28">
        <f t="shared" si="97"/>
        <v>20678.62843940347</v>
      </c>
      <c r="O278" s="28">
        <f t="shared" si="98"/>
        <v>15391.961772736808</v>
      </c>
      <c r="P278" s="28">
        <f t="shared" si="99"/>
        <v>1830.5124973744942</v>
      </c>
    </row>
    <row r="279" spans="1:16" x14ac:dyDescent="0.25">
      <c r="A279" t="s">
        <v>4</v>
      </c>
      <c r="B279" s="16">
        <f>F21</f>
        <v>1803</v>
      </c>
      <c r="C279" s="28">
        <f t="shared" si="86"/>
        <v>9589.8023524469554</v>
      </c>
      <c r="D279" s="28">
        <f t="shared" si="87"/>
        <v>11254.570468388983</v>
      </c>
      <c r="E279" s="28">
        <f t="shared" si="88"/>
        <v>2539.0197437513061</v>
      </c>
      <c r="F279" s="28">
        <f t="shared" si="89"/>
        <v>7925.0342365049264</v>
      </c>
      <c r="G279" s="28">
        <f t="shared" si="90"/>
        <v>-4609.6904011762263</v>
      </c>
      <c r="H279" s="28">
        <f t="shared" si="91"/>
        <v>6651.9762654904343</v>
      </c>
      <c r="I279" s="28">
        <f t="shared" si="92"/>
        <v>-9506.0672127704256</v>
      </c>
      <c r="J279" s="28">
        <f t="shared" si="93"/>
        <v>-7547.5164881327464</v>
      </c>
      <c r="K279" s="28">
        <f t="shared" si="94"/>
        <v>-15283.791850451582</v>
      </c>
      <c r="L279" s="28">
        <f t="shared" si="95"/>
        <v>11940.063222012172</v>
      </c>
      <c r="M279" s="28">
        <f t="shared" si="96"/>
        <v>16640.584961142602</v>
      </c>
      <c r="N279" s="28">
        <f t="shared" si="97"/>
        <v>12331.773366939708</v>
      </c>
      <c r="O279" s="28">
        <f t="shared" si="98"/>
        <v>17619.860323461442</v>
      </c>
      <c r="P279" s="28">
        <f t="shared" si="99"/>
        <v>13115.19365679478</v>
      </c>
    </row>
    <row r="280" spans="1:16" x14ac:dyDescent="0.25">
      <c r="A280" t="s">
        <v>5</v>
      </c>
      <c r="B280" s="16">
        <f>G21</f>
        <v>1739</v>
      </c>
      <c r="C280" s="28">
        <f t="shared" si="86"/>
        <v>1151.0777147658018</v>
      </c>
      <c r="D280" s="28">
        <f t="shared" si="87"/>
        <v>3322.4400336063782</v>
      </c>
      <c r="E280" s="28">
        <f t="shared" si="88"/>
        <v>3899.2081495484063</v>
      </c>
      <c r="F280" s="28">
        <f t="shared" si="89"/>
        <v>879.6574249107299</v>
      </c>
      <c r="G280" s="28">
        <f t="shared" si="90"/>
        <v>2745.6719176643501</v>
      </c>
      <c r="H280" s="28">
        <f t="shared" si="91"/>
        <v>-1597.0527200168026</v>
      </c>
      <c r="I280" s="28">
        <f t="shared" si="92"/>
        <v>2304.613946649858</v>
      </c>
      <c r="J280" s="28">
        <f t="shared" si="93"/>
        <v>-3293.4295316110029</v>
      </c>
      <c r="K280" s="28">
        <f t="shared" si="94"/>
        <v>-2614.8788069733228</v>
      </c>
      <c r="L280" s="28">
        <f t="shared" si="95"/>
        <v>-5295.1541692921592</v>
      </c>
      <c r="M280" s="28">
        <f t="shared" si="96"/>
        <v>4136.7009031715943</v>
      </c>
      <c r="N280" s="28">
        <f t="shared" si="97"/>
        <v>5765.2226423020265</v>
      </c>
      <c r="O280" s="28">
        <f t="shared" si="98"/>
        <v>4272.4110480991303</v>
      </c>
      <c r="P280" s="28">
        <f t="shared" si="99"/>
        <v>6104.4980046208666</v>
      </c>
    </row>
    <row r="281" spans="1:16" x14ac:dyDescent="0.25">
      <c r="A281" t="s">
        <v>6</v>
      </c>
      <c r="B281" s="16">
        <f>H21</f>
        <v>1795</v>
      </c>
      <c r="C281" s="28">
        <f t="shared" si="86"/>
        <v>8086.9617727368104</v>
      </c>
      <c r="D281" s="28">
        <f t="shared" si="87"/>
        <v>3051.0197437513061</v>
      </c>
      <c r="E281" s="28">
        <f t="shared" si="88"/>
        <v>8806.3820625918834</v>
      </c>
      <c r="F281" s="28">
        <f t="shared" si="89"/>
        <v>10335.150178533911</v>
      </c>
      <c r="G281" s="28">
        <f t="shared" si="90"/>
        <v>2331.5994538962341</v>
      </c>
      <c r="H281" s="28">
        <f t="shared" si="91"/>
        <v>7277.6139466498544</v>
      </c>
      <c r="I281" s="28">
        <f t="shared" si="92"/>
        <v>-4233.1106910312983</v>
      </c>
      <c r="J281" s="28">
        <f t="shared" si="93"/>
        <v>6108.5559756353623</v>
      </c>
      <c r="K281" s="28">
        <f t="shared" si="94"/>
        <v>-8729.4875026254977</v>
      </c>
      <c r="L281" s="28">
        <f t="shared" si="95"/>
        <v>-6930.9367779878185</v>
      </c>
      <c r="M281" s="28">
        <f t="shared" si="96"/>
        <v>-14035.212140306654</v>
      </c>
      <c r="N281" s="28">
        <f t="shared" si="97"/>
        <v>10964.642932157099</v>
      </c>
      <c r="O281" s="28">
        <f t="shared" si="98"/>
        <v>15281.164671287532</v>
      </c>
      <c r="P281" s="28">
        <f t="shared" si="99"/>
        <v>11324.353077084636</v>
      </c>
    </row>
    <row r="282" spans="1:16" x14ac:dyDescent="0.25">
      <c r="A282" t="s">
        <v>7</v>
      </c>
      <c r="B282" s="16">
        <f>I21</f>
        <v>1732</v>
      </c>
      <c r="C282" s="28">
        <f t="shared" ref="C282:C283" si="101">($B282-$B$210)*($B282-$B$210)</f>
        <v>725.09220751942587</v>
      </c>
      <c r="D282" s="28">
        <f t="shared" ref="D282:D283" si="102">($B282-$B$210)*($B281-$B$210)</f>
        <v>2421.5269901281181</v>
      </c>
      <c r="E282" s="28">
        <f t="shared" ref="E282:E283" si="103">($B282-$B$210)*($B280-$B$210)</f>
        <v>913.58496114261391</v>
      </c>
      <c r="F282" s="28">
        <f t="shared" si="89"/>
        <v>2636.9472799831901</v>
      </c>
      <c r="G282" s="28">
        <f t="shared" si="90"/>
        <v>3094.7153959252182</v>
      </c>
      <c r="H282" s="28">
        <f t="shared" si="91"/>
        <v>698.16467128754186</v>
      </c>
      <c r="I282" s="28">
        <f t="shared" si="92"/>
        <v>2179.179164041162</v>
      </c>
      <c r="J282" s="28">
        <f t="shared" si="93"/>
        <v>-1267.5454736399906</v>
      </c>
      <c r="K282" s="28">
        <f t="shared" si="94"/>
        <v>1829.12119302667</v>
      </c>
      <c r="L282" s="28">
        <f t="shared" si="95"/>
        <v>-2613.9222852341909</v>
      </c>
      <c r="M282" s="28">
        <f t="shared" si="96"/>
        <v>-2075.3715605965108</v>
      </c>
      <c r="N282" s="28">
        <f t="shared" si="97"/>
        <v>-4202.6469229153472</v>
      </c>
      <c r="O282" s="28">
        <f t="shared" si="98"/>
        <v>3283.2081495484063</v>
      </c>
      <c r="P282" s="28">
        <f t="shared" si="99"/>
        <v>4575.7298886788385</v>
      </c>
    </row>
    <row r="283" spans="1:16" x14ac:dyDescent="0.25">
      <c r="A283" t="s">
        <v>8</v>
      </c>
      <c r="B283" s="16">
        <f>J21</f>
        <v>1542</v>
      </c>
      <c r="C283" s="28">
        <f t="shared" si="101"/>
        <v>26592.628439403503</v>
      </c>
      <c r="D283" s="28">
        <f t="shared" si="102"/>
        <v>-4391.1396765385352</v>
      </c>
      <c r="E283" s="28">
        <f t="shared" si="103"/>
        <v>-14664.704893929842</v>
      </c>
      <c r="F283" s="28">
        <f t="shared" ref="F283" si="104">($B283-$B$210)*($B280-$B$210)</f>
        <v>-5532.6469229153472</v>
      </c>
      <c r="G283" s="28">
        <f t="shared" si="90"/>
        <v>-15969.28460407477</v>
      </c>
      <c r="H283" s="28">
        <f t="shared" si="91"/>
        <v>-18741.516488132744</v>
      </c>
      <c r="I283" s="28">
        <f t="shared" si="92"/>
        <v>-4228.0672127704192</v>
      </c>
      <c r="J283" s="28">
        <f t="shared" si="93"/>
        <v>-13197.052720016798</v>
      </c>
      <c r="K283" s="28">
        <f t="shared" si="94"/>
        <v>7676.2226423020484</v>
      </c>
      <c r="L283" s="28">
        <f t="shared" si="95"/>
        <v>-11077.11069103129</v>
      </c>
      <c r="M283" s="28">
        <f t="shared" si="96"/>
        <v>15829.845830707849</v>
      </c>
      <c r="N283" s="28">
        <f t="shared" si="97"/>
        <v>12568.396555345529</v>
      </c>
      <c r="O283" s="28">
        <f t="shared" si="98"/>
        <v>25451.121193026691</v>
      </c>
      <c r="P283" s="28">
        <f t="shared" si="99"/>
        <v>-19883.023734509556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Roman,Normale"&amp;12&amp;A</oddHeader>
    <oddFooter>&amp;C&amp;"Times New Roman,Normale"&amp;12Pagina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3"/>
  <sheetViews>
    <sheetView zoomScale="102" zoomScaleNormal="102" workbookViewId="0">
      <selection activeCell="C210" sqref="C210"/>
    </sheetView>
  </sheetViews>
  <sheetFormatPr defaultRowHeight="13.2" x14ac:dyDescent="0.25"/>
  <cols>
    <col min="1" max="1025" width="11.5546875"/>
  </cols>
  <sheetData>
    <row r="1" spans="1:39" x14ac:dyDescent="0.25">
      <c r="A1" s="13" t="s">
        <v>43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P1" s="5" t="s">
        <v>13</v>
      </c>
      <c r="Q1" s="6" t="s">
        <v>14</v>
      </c>
      <c r="T1" t="s">
        <v>15</v>
      </c>
      <c r="AE1">
        <v>2687</v>
      </c>
      <c r="AF1">
        <v>2484</v>
      </c>
      <c r="AG1">
        <v>2687</v>
      </c>
      <c r="AH1">
        <v>2570</v>
      </c>
      <c r="AI1">
        <v>2838</v>
      </c>
      <c r="AJ1">
        <v>2496</v>
      </c>
      <c r="AK1">
        <v>2613</v>
      </c>
      <c r="AL1">
        <v>2506</v>
      </c>
      <c r="AM1">
        <v>2553</v>
      </c>
    </row>
    <row r="2" spans="1:39" x14ac:dyDescent="0.25">
      <c r="A2" s="14" t="s">
        <v>19</v>
      </c>
      <c r="B2" s="16">
        <v>2671</v>
      </c>
      <c r="C2" s="16">
        <v>2728</v>
      </c>
      <c r="D2" s="16">
        <v>2691</v>
      </c>
      <c r="E2" s="16">
        <v>2817</v>
      </c>
      <c r="F2" s="16">
        <v>2831</v>
      </c>
      <c r="G2" s="16">
        <v>2722</v>
      </c>
      <c r="H2" s="16">
        <v>2883</v>
      </c>
      <c r="I2" s="16">
        <v>2751</v>
      </c>
      <c r="J2" s="16">
        <v>2779</v>
      </c>
      <c r="K2" s="16">
        <v>2688</v>
      </c>
      <c r="L2" s="16">
        <v>2493</v>
      </c>
      <c r="M2" s="16">
        <v>2770</v>
      </c>
      <c r="N2" s="17">
        <v>32824</v>
      </c>
      <c r="O2" s="16"/>
      <c r="P2" s="18">
        <f t="shared" ref="P2:P7" si="0">SUM(B2:M2)</f>
        <v>32824</v>
      </c>
      <c r="Q2" s="19">
        <f>SUM(K2:M2)+SUM(B3:J3)</f>
        <v>34187</v>
      </c>
      <c r="R2" s="8">
        <v>2013</v>
      </c>
    </row>
    <row r="3" spans="1:39" x14ac:dyDescent="0.25">
      <c r="A3" s="14" t="s">
        <v>20</v>
      </c>
      <c r="B3" s="16">
        <v>2717</v>
      </c>
      <c r="C3" s="16">
        <v>2918</v>
      </c>
      <c r="D3" s="16">
        <v>2846</v>
      </c>
      <c r="E3" s="16">
        <v>2993</v>
      </c>
      <c r="F3" s="16">
        <v>2992</v>
      </c>
      <c r="G3" s="16">
        <v>2881</v>
      </c>
      <c r="H3" s="16">
        <v>3011</v>
      </c>
      <c r="I3" s="16">
        <v>2932</v>
      </c>
      <c r="J3" s="16">
        <v>2946</v>
      </c>
      <c r="K3" s="16">
        <v>2921</v>
      </c>
      <c r="L3" s="16">
        <v>2657</v>
      </c>
      <c r="M3" s="16">
        <v>2956</v>
      </c>
      <c r="N3" s="17">
        <v>34770</v>
      </c>
      <c r="O3" s="16"/>
      <c r="P3" s="18">
        <f t="shared" si="0"/>
        <v>34770</v>
      </c>
      <c r="Q3" s="19">
        <f>SUM(K3:M3)+SUM(B4:J4)</f>
        <v>33373</v>
      </c>
      <c r="R3" s="8">
        <v>2014</v>
      </c>
    </row>
    <row r="4" spans="1:39" x14ac:dyDescent="0.25">
      <c r="A4" s="14" t="s">
        <v>21</v>
      </c>
      <c r="B4" s="16">
        <v>2662</v>
      </c>
      <c r="C4" s="16">
        <v>2726</v>
      </c>
      <c r="D4" s="16">
        <v>2652</v>
      </c>
      <c r="E4" s="16">
        <v>2851</v>
      </c>
      <c r="F4" s="16">
        <v>2834</v>
      </c>
      <c r="G4" s="16">
        <v>2718</v>
      </c>
      <c r="H4" s="16">
        <v>2832</v>
      </c>
      <c r="I4" s="16">
        <v>2746</v>
      </c>
      <c r="J4" s="16">
        <v>2818</v>
      </c>
      <c r="K4" s="16">
        <v>2798</v>
      </c>
      <c r="L4" s="16">
        <v>2523</v>
      </c>
      <c r="M4" s="16">
        <v>2830</v>
      </c>
      <c r="N4" s="17">
        <v>32990</v>
      </c>
      <c r="O4" s="16"/>
      <c r="P4" s="18">
        <f t="shared" si="0"/>
        <v>32990</v>
      </c>
      <c r="Q4" s="19">
        <f>SUM(K4:M4)+SUM(B5:J5)</f>
        <v>33163</v>
      </c>
      <c r="R4" s="8">
        <v>2015</v>
      </c>
    </row>
    <row r="5" spans="1:39" x14ac:dyDescent="0.25">
      <c r="A5" s="14" t="s">
        <v>22</v>
      </c>
      <c r="B5" s="16">
        <v>2787</v>
      </c>
      <c r="C5" s="16">
        <v>2821</v>
      </c>
      <c r="D5" s="16">
        <v>2739</v>
      </c>
      <c r="E5" s="16">
        <v>2870</v>
      </c>
      <c r="F5" s="16">
        <v>2824</v>
      </c>
      <c r="G5" s="16">
        <v>2757</v>
      </c>
      <c r="H5" s="16">
        <v>2907</v>
      </c>
      <c r="I5" s="16">
        <v>2625</v>
      </c>
      <c r="J5" s="16">
        <v>2682</v>
      </c>
      <c r="K5" s="16">
        <v>2662</v>
      </c>
      <c r="L5" s="16">
        <v>2552</v>
      </c>
      <c r="M5" s="16">
        <v>2739</v>
      </c>
      <c r="N5" s="17">
        <v>32965</v>
      </c>
      <c r="O5" s="16"/>
      <c r="P5" s="18">
        <f t="shared" si="0"/>
        <v>32965</v>
      </c>
      <c r="Q5" s="19">
        <f>SUM(K5:M5)+SUM(B6:J6)</f>
        <v>32782</v>
      </c>
      <c r="R5" s="8">
        <v>2016</v>
      </c>
    </row>
    <row r="6" spans="1:39" x14ac:dyDescent="0.25">
      <c r="A6" s="14" t="s">
        <v>23</v>
      </c>
      <c r="B6" s="16">
        <v>2709</v>
      </c>
      <c r="C6" s="16">
        <v>2793</v>
      </c>
      <c r="D6" s="16">
        <v>2677</v>
      </c>
      <c r="E6" s="16">
        <v>2775</v>
      </c>
      <c r="F6" s="16">
        <v>2814</v>
      </c>
      <c r="G6" s="16">
        <v>2751</v>
      </c>
      <c r="H6" s="16">
        <v>2834</v>
      </c>
      <c r="I6" s="16">
        <v>2728</v>
      </c>
      <c r="J6" s="16">
        <v>2748</v>
      </c>
      <c r="K6" s="16">
        <v>2761</v>
      </c>
      <c r="L6" s="35">
        <v>2496</v>
      </c>
      <c r="M6" s="16">
        <v>2772</v>
      </c>
      <c r="N6" s="17">
        <v>32858</v>
      </c>
      <c r="O6" s="16"/>
      <c r="P6" s="18">
        <f t="shared" si="0"/>
        <v>32858</v>
      </c>
      <c r="Q6" s="19">
        <f>SUM(K6:M6)+SUM(B7:J7)</f>
        <v>33150</v>
      </c>
      <c r="R6" s="8">
        <v>2017</v>
      </c>
    </row>
    <row r="7" spans="1:39" x14ac:dyDescent="0.25">
      <c r="A7" s="14" t="s">
        <v>24</v>
      </c>
      <c r="B7" s="16">
        <v>2706</v>
      </c>
      <c r="C7" s="16">
        <v>2804</v>
      </c>
      <c r="D7" s="16">
        <v>2708</v>
      </c>
      <c r="E7" s="16">
        <v>2848</v>
      </c>
      <c r="F7" s="31">
        <v>2891</v>
      </c>
      <c r="G7" s="31">
        <v>2793</v>
      </c>
      <c r="H7" s="39">
        <v>2858</v>
      </c>
      <c r="I7" s="39">
        <v>2744</v>
      </c>
      <c r="J7" s="39">
        <v>2769</v>
      </c>
      <c r="K7" s="16"/>
      <c r="L7" s="16"/>
      <c r="M7" s="16"/>
      <c r="N7" s="17">
        <v>11066</v>
      </c>
      <c r="O7" s="16"/>
      <c r="P7" s="18">
        <f t="shared" si="0"/>
        <v>25121</v>
      </c>
      <c r="Q7" s="19"/>
      <c r="R7" s="8"/>
    </row>
    <row r="8" spans="1:39" x14ac:dyDescent="0.25">
      <c r="A8" s="14" t="s">
        <v>43</v>
      </c>
      <c r="B8" s="20" t="s">
        <v>0</v>
      </c>
      <c r="C8" s="20" t="s">
        <v>1</v>
      </c>
      <c r="D8" s="20" t="s">
        <v>2</v>
      </c>
      <c r="E8" s="20" t="s">
        <v>3</v>
      </c>
      <c r="F8" s="20" t="s">
        <v>4</v>
      </c>
      <c r="G8" s="20" t="s">
        <v>5</v>
      </c>
      <c r="H8" s="20" t="s">
        <v>6</v>
      </c>
      <c r="I8" s="20" t="s">
        <v>7</v>
      </c>
      <c r="J8" s="20" t="s">
        <v>8</v>
      </c>
      <c r="K8" s="20" t="s">
        <v>9</v>
      </c>
      <c r="L8" s="20" t="s">
        <v>10</v>
      </c>
      <c r="M8" s="20" t="s">
        <v>11</v>
      </c>
      <c r="N8" s="21" t="s">
        <v>12</v>
      </c>
      <c r="O8" s="16"/>
      <c r="P8" s="18"/>
      <c r="Q8" s="19"/>
      <c r="R8" s="8"/>
    </row>
    <row r="9" spans="1:39" x14ac:dyDescent="0.25">
      <c r="A9" s="14" t="s">
        <v>19</v>
      </c>
      <c r="B9" s="16">
        <v>2687</v>
      </c>
      <c r="C9" s="16">
        <v>2484</v>
      </c>
      <c r="D9" s="16">
        <v>2687</v>
      </c>
      <c r="E9" s="16">
        <v>2570</v>
      </c>
      <c r="F9" s="16">
        <v>2838</v>
      </c>
      <c r="G9" s="16">
        <v>2496</v>
      </c>
      <c r="H9" s="16">
        <v>2613</v>
      </c>
      <c r="I9" s="16">
        <v>2506</v>
      </c>
      <c r="J9" s="16">
        <v>2553</v>
      </c>
      <c r="K9" s="16">
        <v>2507</v>
      </c>
      <c r="L9" s="16">
        <v>2293</v>
      </c>
      <c r="M9" s="16">
        <v>2552</v>
      </c>
      <c r="N9" s="17">
        <v>30786</v>
      </c>
      <c r="O9" s="16"/>
      <c r="P9" s="22">
        <f t="shared" ref="P9:P14" si="1">SUM(B9:M9)</f>
        <v>30786</v>
      </c>
      <c r="Q9" s="19">
        <f>SUM(K9:M9)+SUM(B10:J10)</f>
        <v>31625</v>
      </c>
      <c r="R9" s="8">
        <v>2013</v>
      </c>
    </row>
    <row r="10" spans="1:39" x14ac:dyDescent="0.25">
      <c r="A10" s="14" t="s">
        <v>20</v>
      </c>
      <c r="B10" s="16">
        <v>2515</v>
      </c>
      <c r="C10" s="16">
        <v>2683</v>
      </c>
      <c r="D10" s="16">
        <v>2616</v>
      </c>
      <c r="E10" s="16">
        <v>2757</v>
      </c>
      <c r="F10" s="16">
        <v>2777</v>
      </c>
      <c r="G10" s="16">
        <v>2674</v>
      </c>
      <c r="H10" s="16">
        <v>2778</v>
      </c>
      <c r="I10" s="16">
        <v>2715</v>
      </c>
      <c r="J10" s="16">
        <v>2758</v>
      </c>
      <c r="K10" s="16">
        <v>2741</v>
      </c>
      <c r="L10" s="35">
        <v>2461</v>
      </c>
      <c r="M10" s="16">
        <v>2748</v>
      </c>
      <c r="N10" s="17">
        <v>32223</v>
      </c>
      <c r="O10" s="16"/>
      <c r="P10" s="18">
        <f t="shared" si="1"/>
        <v>32223</v>
      </c>
      <c r="Q10" s="19">
        <f>SUM(K10:M10)+SUM(B11:J11)</f>
        <v>32689</v>
      </c>
      <c r="R10" s="8">
        <v>2014</v>
      </c>
    </row>
    <row r="11" spans="1:39" x14ac:dyDescent="0.25">
      <c r="A11" s="14" t="s">
        <v>21</v>
      </c>
      <c r="B11" s="16">
        <v>2660</v>
      </c>
      <c r="C11" s="16">
        <v>2729</v>
      </c>
      <c r="D11" s="16">
        <v>2652</v>
      </c>
      <c r="E11" s="16">
        <v>2770</v>
      </c>
      <c r="F11" s="16">
        <v>2828</v>
      </c>
      <c r="G11" s="16">
        <v>2722</v>
      </c>
      <c r="H11" s="16">
        <v>2825</v>
      </c>
      <c r="I11" s="16">
        <v>2734</v>
      </c>
      <c r="J11" s="16">
        <v>2819</v>
      </c>
      <c r="K11" s="16">
        <v>2799</v>
      </c>
      <c r="L11" s="16">
        <v>2521</v>
      </c>
      <c r="M11" s="16">
        <v>2825</v>
      </c>
      <c r="N11" s="17">
        <v>32884</v>
      </c>
      <c r="O11" s="16"/>
      <c r="P11" s="18">
        <f t="shared" si="1"/>
        <v>32884</v>
      </c>
      <c r="Q11" s="19">
        <f>SUM(K11:M11)+SUM(B12:J12)</f>
        <v>33152</v>
      </c>
      <c r="R11" s="8">
        <v>2015</v>
      </c>
    </row>
    <row r="12" spans="1:39" x14ac:dyDescent="0.25">
      <c r="A12" s="14" t="s">
        <v>22</v>
      </c>
      <c r="B12" s="16">
        <v>2790</v>
      </c>
      <c r="C12" s="16">
        <v>2818</v>
      </c>
      <c r="D12" s="16">
        <v>2743</v>
      </c>
      <c r="E12" s="16">
        <v>2871</v>
      </c>
      <c r="F12" s="16">
        <v>2818</v>
      </c>
      <c r="G12" s="16">
        <v>2753</v>
      </c>
      <c r="H12" s="16">
        <v>2898</v>
      </c>
      <c r="I12" s="16">
        <v>2619</v>
      </c>
      <c r="J12" s="16">
        <v>2697</v>
      </c>
      <c r="K12" s="16">
        <v>2655</v>
      </c>
      <c r="L12" s="16">
        <v>2543</v>
      </c>
      <c r="M12" s="16">
        <v>2740</v>
      </c>
      <c r="N12" s="17">
        <v>32945</v>
      </c>
      <c r="O12" s="16"/>
      <c r="P12" s="18">
        <f t="shared" si="1"/>
        <v>32945</v>
      </c>
      <c r="Q12" s="19">
        <f>SUM(K12:M12)+SUM(B13:J13)</f>
        <v>32756</v>
      </c>
      <c r="R12" s="8">
        <v>2016</v>
      </c>
    </row>
    <row r="13" spans="1:39" x14ac:dyDescent="0.25">
      <c r="A13" s="14" t="s">
        <v>23</v>
      </c>
      <c r="B13" s="16">
        <v>2707</v>
      </c>
      <c r="C13" s="16">
        <v>2787</v>
      </c>
      <c r="D13" s="16">
        <v>2671</v>
      </c>
      <c r="E13" s="16">
        <v>2767</v>
      </c>
      <c r="F13" s="16">
        <v>2811</v>
      </c>
      <c r="G13" s="16">
        <v>2744</v>
      </c>
      <c r="H13" s="16">
        <v>2829</v>
      </c>
      <c r="I13" s="16">
        <v>2741</v>
      </c>
      <c r="J13" s="16">
        <v>2761</v>
      </c>
      <c r="K13" s="16">
        <v>2762</v>
      </c>
      <c r="L13" s="16">
        <v>2504</v>
      </c>
      <c r="M13" s="16">
        <v>2763</v>
      </c>
      <c r="N13" s="17">
        <v>32847</v>
      </c>
      <c r="O13" s="16"/>
      <c r="P13" s="18">
        <f t="shared" si="1"/>
        <v>32847</v>
      </c>
      <c r="Q13" s="19">
        <f>SUM(K13:M13)+SUM(B14:J14)</f>
        <v>33057</v>
      </c>
      <c r="R13" s="8">
        <v>2017</v>
      </c>
    </row>
    <row r="14" spans="1:39" x14ac:dyDescent="0.25">
      <c r="A14" s="14" t="s">
        <v>24</v>
      </c>
      <c r="B14" s="16">
        <v>2702</v>
      </c>
      <c r="C14" s="16">
        <v>2794</v>
      </c>
      <c r="D14" s="16">
        <v>2708</v>
      </c>
      <c r="E14" s="16">
        <v>2836</v>
      </c>
      <c r="F14" s="31">
        <v>2890</v>
      </c>
      <c r="G14" s="31">
        <v>2776</v>
      </c>
      <c r="H14" s="39">
        <v>2848</v>
      </c>
      <c r="I14" s="39">
        <v>2727</v>
      </c>
      <c r="J14" s="39">
        <v>2747</v>
      </c>
      <c r="K14" s="16"/>
      <c r="L14" s="16"/>
      <c r="M14" s="16"/>
      <c r="N14" s="17">
        <v>11040</v>
      </c>
      <c r="O14" s="16"/>
      <c r="P14" s="18">
        <f t="shared" si="1"/>
        <v>25028</v>
      </c>
      <c r="Q14" s="19"/>
      <c r="R14" s="8"/>
    </row>
    <row r="15" spans="1:39" x14ac:dyDescent="0.25">
      <c r="A15" s="14" t="s">
        <v>43</v>
      </c>
      <c r="B15" s="20" t="s">
        <v>0</v>
      </c>
      <c r="C15" s="20" t="s">
        <v>1</v>
      </c>
      <c r="D15" s="20" t="s">
        <v>2</v>
      </c>
      <c r="E15" s="20" t="s">
        <v>3</v>
      </c>
      <c r="F15" s="20" t="s">
        <v>4</v>
      </c>
      <c r="G15" s="20" t="s">
        <v>5</v>
      </c>
      <c r="H15" s="20" t="s">
        <v>6</v>
      </c>
      <c r="I15" s="20" t="s">
        <v>7</v>
      </c>
      <c r="J15" s="20" t="s">
        <v>8</v>
      </c>
      <c r="K15" s="20" t="s">
        <v>9</v>
      </c>
      <c r="L15" s="20" t="s">
        <v>10</v>
      </c>
      <c r="M15" s="20" t="s">
        <v>11</v>
      </c>
      <c r="N15" s="21" t="s">
        <v>12</v>
      </c>
      <c r="O15" s="16"/>
      <c r="P15" s="18"/>
      <c r="Q15" s="19"/>
      <c r="R15" s="8"/>
    </row>
    <row r="16" spans="1:39" x14ac:dyDescent="0.25">
      <c r="A16" s="14" t="s">
        <v>19</v>
      </c>
      <c r="B16" s="16">
        <v>5358</v>
      </c>
      <c r="C16" s="16">
        <v>5212</v>
      </c>
      <c r="D16" s="16">
        <v>5378</v>
      </c>
      <c r="E16" s="16">
        <v>5387</v>
      </c>
      <c r="F16" s="16">
        <v>5669</v>
      </c>
      <c r="G16" s="16">
        <v>5218</v>
      </c>
      <c r="H16" s="16">
        <v>5496</v>
      </c>
      <c r="I16" s="16">
        <v>5257</v>
      </c>
      <c r="J16" s="16">
        <v>5332</v>
      </c>
      <c r="K16" s="16">
        <v>5195</v>
      </c>
      <c r="L16" s="16">
        <v>4786</v>
      </c>
      <c r="M16" s="16">
        <v>5322</v>
      </c>
      <c r="N16" s="17">
        <v>63610</v>
      </c>
      <c r="O16" s="16"/>
      <c r="P16" s="18">
        <f t="shared" ref="P16:P21" si="2">SUM(B16:M16)</f>
        <v>63610</v>
      </c>
      <c r="Q16" s="19">
        <f>SUM(K16:M16)+SUM(B17:J17)</f>
        <v>65812</v>
      </c>
      <c r="R16" s="8">
        <v>2013</v>
      </c>
    </row>
    <row r="17" spans="1:18" x14ac:dyDescent="0.25">
      <c r="A17" s="14" t="s">
        <v>20</v>
      </c>
      <c r="B17" s="16">
        <v>5232</v>
      </c>
      <c r="C17" s="16">
        <v>5601</v>
      </c>
      <c r="D17" s="16">
        <v>5462</v>
      </c>
      <c r="E17" s="16">
        <v>5750</v>
      </c>
      <c r="F17" s="16">
        <v>5769</v>
      </c>
      <c r="G17" s="16">
        <v>5555</v>
      </c>
      <c r="H17" s="16">
        <v>5789</v>
      </c>
      <c r="I17" s="16">
        <v>5647</v>
      </c>
      <c r="J17" s="16">
        <v>5704</v>
      </c>
      <c r="K17" s="16">
        <v>5662</v>
      </c>
      <c r="L17" s="16">
        <v>5118</v>
      </c>
      <c r="M17" s="16">
        <v>5704</v>
      </c>
      <c r="N17" s="17">
        <v>66993</v>
      </c>
      <c r="O17" s="16"/>
      <c r="P17" s="18">
        <f t="shared" si="2"/>
        <v>66993</v>
      </c>
      <c r="Q17" s="19">
        <f>SUM(K17:M17)+SUM(B18:J18)</f>
        <v>66062</v>
      </c>
      <c r="R17" s="8">
        <v>2014</v>
      </c>
    </row>
    <row r="18" spans="1:18" x14ac:dyDescent="0.25">
      <c r="A18" s="14" t="s">
        <v>21</v>
      </c>
      <c r="B18" s="16">
        <v>5322</v>
      </c>
      <c r="C18" s="16">
        <v>5455</v>
      </c>
      <c r="D18" s="16">
        <v>5304</v>
      </c>
      <c r="E18" s="16">
        <v>5621</v>
      </c>
      <c r="F18" s="16">
        <v>5662</v>
      </c>
      <c r="G18" s="16">
        <v>5440</v>
      </c>
      <c r="H18" s="16">
        <v>5657</v>
      </c>
      <c r="I18" s="16">
        <v>5480</v>
      </c>
      <c r="J18" s="16">
        <v>5637</v>
      </c>
      <c r="K18" s="16">
        <v>5597</v>
      </c>
      <c r="L18" s="16">
        <v>5044</v>
      </c>
      <c r="M18" s="16">
        <v>5655</v>
      </c>
      <c r="N18" s="17">
        <v>65874</v>
      </c>
      <c r="O18" s="16"/>
      <c r="P18" s="18">
        <f t="shared" si="2"/>
        <v>65874</v>
      </c>
      <c r="Q18" s="19">
        <f>SUM(K18:M18)+SUM(B19:J19)</f>
        <v>66315</v>
      </c>
      <c r="R18" s="8">
        <v>2015</v>
      </c>
    </row>
    <row r="19" spans="1:18" x14ac:dyDescent="0.25">
      <c r="A19" s="14" t="s">
        <v>22</v>
      </c>
      <c r="B19" s="16">
        <v>5577</v>
      </c>
      <c r="C19" s="16">
        <v>5639</v>
      </c>
      <c r="D19" s="16">
        <v>5482</v>
      </c>
      <c r="E19" s="16">
        <v>5741</v>
      </c>
      <c r="F19" s="16">
        <v>5642</v>
      </c>
      <c r="G19" s="16">
        <v>5510</v>
      </c>
      <c r="H19" s="16">
        <v>5805</v>
      </c>
      <c r="I19" s="16">
        <v>5244</v>
      </c>
      <c r="J19" s="16">
        <v>5379</v>
      </c>
      <c r="K19" s="16">
        <v>5317</v>
      </c>
      <c r="L19" s="16">
        <v>5095</v>
      </c>
      <c r="M19" s="16">
        <v>5479</v>
      </c>
      <c r="N19" s="17">
        <v>65910</v>
      </c>
      <c r="O19" s="16"/>
      <c r="P19" s="18">
        <f t="shared" si="2"/>
        <v>65910</v>
      </c>
      <c r="Q19" s="19">
        <f>SUM(K19:M19)+SUM(B20:J20)</f>
        <v>65538</v>
      </c>
      <c r="R19" s="8">
        <v>2016</v>
      </c>
    </row>
    <row r="20" spans="1:18" x14ac:dyDescent="0.25">
      <c r="A20" s="14" t="s">
        <v>23</v>
      </c>
      <c r="B20" s="16">
        <v>5416</v>
      </c>
      <c r="C20" s="16">
        <v>5580</v>
      </c>
      <c r="D20" s="16">
        <v>5348</v>
      </c>
      <c r="E20" s="16">
        <v>5542</v>
      </c>
      <c r="F20" s="16">
        <v>5625</v>
      </c>
      <c r="G20" s="16">
        <v>5495</v>
      </c>
      <c r="H20" s="16">
        <v>5663</v>
      </c>
      <c r="I20" s="16">
        <v>5469</v>
      </c>
      <c r="J20" s="16">
        <v>5509</v>
      </c>
      <c r="K20" s="16">
        <v>5523</v>
      </c>
      <c r="L20" s="16">
        <v>5000</v>
      </c>
      <c r="M20" s="16">
        <v>5535</v>
      </c>
      <c r="N20" s="17">
        <v>65705</v>
      </c>
      <c r="O20" s="16"/>
      <c r="P20" s="18">
        <f t="shared" si="2"/>
        <v>65705</v>
      </c>
      <c r="Q20" s="19">
        <f>SUM(K20:M20)+SUM(B21:J21)</f>
        <v>66207</v>
      </c>
      <c r="R20" s="8">
        <v>2017</v>
      </c>
    </row>
    <row r="21" spans="1:18" x14ac:dyDescent="0.25">
      <c r="A21" s="15" t="s">
        <v>24</v>
      </c>
      <c r="B21" s="23">
        <v>5408</v>
      </c>
      <c r="C21" s="23">
        <v>5598</v>
      </c>
      <c r="D21" s="23">
        <v>5416</v>
      </c>
      <c r="E21" s="23">
        <v>5684</v>
      </c>
      <c r="F21" s="32">
        <v>5781</v>
      </c>
      <c r="G21" s="32">
        <v>5569</v>
      </c>
      <c r="H21" s="39">
        <v>5706</v>
      </c>
      <c r="I21" s="39">
        <v>5471</v>
      </c>
      <c r="J21" s="39">
        <v>5516</v>
      </c>
      <c r="K21" s="23"/>
      <c r="L21" s="23"/>
      <c r="M21" s="23"/>
      <c r="N21" s="24">
        <v>22106</v>
      </c>
      <c r="O21" s="16"/>
      <c r="P21" s="18">
        <f t="shared" si="2"/>
        <v>50149</v>
      </c>
      <c r="Q21" s="19"/>
      <c r="R21" s="8"/>
    </row>
    <row r="22" spans="1:18" x14ac:dyDescent="0.2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8" x14ac:dyDescent="0.25">
      <c r="A23" s="5" t="s">
        <v>13</v>
      </c>
      <c r="B23" s="18">
        <f t="shared" ref="B23:N23" si="3">B2+B9</f>
        <v>5358</v>
      </c>
      <c r="C23" s="18">
        <f t="shared" si="3"/>
        <v>5212</v>
      </c>
      <c r="D23" s="18">
        <f t="shared" si="3"/>
        <v>5378</v>
      </c>
      <c r="E23" s="18">
        <f t="shared" si="3"/>
        <v>5387</v>
      </c>
      <c r="F23" s="18">
        <f t="shared" si="3"/>
        <v>5669</v>
      </c>
      <c r="G23" s="18">
        <f t="shared" si="3"/>
        <v>5218</v>
      </c>
      <c r="H23" s="18">
        <f t="shared" si="3"/>
        <v>5496</v>
      </c>
      <c r="I23" s="18">
        <f t="shared" si="3"/>
        <v>5257</v>
      </c>
      <c r="J23" s="18">
        <f t="shared" si="3"/>
        <v>5332</v>
      </c>
      <c r="K23" s="18">
        <f t="shared" si="3"/>
        <v>5195</v>
      </c>
      <c r="L23" s="18">
        <f t="shared" si="3"/>
        <v>4786</v>
      </c>
      <c r="M23" s="18">
        <f t="shared" si="3"/>
        <v>5322</v>
      </c>
      <c r="N23" s="18">
        <f t="shared" si="3"/>
        <v>63610</v>
      </c>
      <c r="O23" s="16"/>
      <c r="P23" s="16"/>
      <c r="Q23" s="16"/>
    </row>
    <row r="24" spans="1:18" x14ac:dyDescent="0.25">
      <c r="A24" s="5"/>
      <c r="B24" s="18">
        <f t="shared" ref="B24:N24" si="4">B3+B10</f>
        <v>5232</v>
      </c>
      <c r="C24" s="18">
        <f t="shared" si="4"/>
        <v>5601</v>
      </c>
      <c r="D24" s="18">
        <f t="shared" si="4"/>
        <v>5462</v>
      </c>
      <c r="E24" s="18">
        <f t="shared" si="4"/>
        <v>5750</v>
      </c>
      <c r="F24" s="18">
        <f t="shared" si="4"/>
        <v>5769</v>
      </c>
      <c r="G24" s="18">
        <f t="shared" si="4"/>
        <v>5555</v>
      </c>
      <c r="H24" s="18">
        <f t="shared" si="4"/>
        <v>5789</v>
      </c>
      <c r="I24" s="18">
        <f t="shared" si="4"/>
        <v>5647</v>
      </c>
      <c r="J24" s="18">
        <f t="shared" si="4"/>
        <v>5704</v>
      </c>
      <c r="K24" s="18">
        <f t="shared" si="4"/>
        <v>5662</v>
      </c>
      <c r="L24" s="18">
        <f t="shared" si="4"/>
        <v>5118</v>
      </c>
      <c r="M24" s="18">
        <f t="shared" si="4"/>
        <v>5704</v>
      </c>
      <c r="N24" s="18">
        <f t="shared" si="4"/>
        <v>66993</v>
      </c>
      <c r="O24" s="16"/>
      <c r="P24" s="16"/>
      <c r="Q24" s="16"/>
    </row>
    <row r="25" spans="1:18" x14ac:dyDescent="0.25">
      <c r="A25" s="5"/>
      <c r="B25" s="18">
        <f t="shared" ref="B25:N25" si="5">B4+B11</f>
        <v>5322</v>
      </c>
      <c r="C25" s="18">
        <f t="shared" si="5"/>
        <v>5455</v>
      </c>
      <c r="D25" s="18">
        <f t="shared" si="5"/>
        <v>5304</v>
      </c>
      <c r="E25" s="18">
        <f t="shared" si="5"/>
        <v>5621</v>
      </c>
      <c r="F25" s="18">
        <f t="shared" si="5"/>
        <v>5662</v>
      </c>
      <c r="G25" s="18">
        <f t="shared" si="5"/>
        <v>5440</v>
      </c>
      <c r="H25" s="18">
        <f t="shared" si="5"/>
        <v>5657</v>
      </c>
      <c r="I25" s="18">
        <f t="shared" si="5"/>
        <v>5480</v>
      </c>
      <c r="J25" s="18">
        <f t="shared" si="5"/>
        <v>5637</v>
      </c>
      <c r="K25" s="18">
        <f t="shared" si="5"/>
        <v>5597</v>
      </c>
      <c r="L25" s="18">
        <f t="shared" si="5"/>
        <v>5044</v>
      </c>
      <c r="M25" s="18">
        <f t="shared" si="5"/>
        <v>5655</v>
      </c>
      <c r="N25" s="18">
        <f t="shared" si="5"/>
        <v>65874</v>
      </c>
      <c r="O25" s="16"/>
      <c r="P25" s="16"/>
      <c r="Q25" s="16"/>
    </row>
    <row r="26" spans="1:18" x14ac:dyDescent="0.25">
      <c r="A26" s="5"/>
      <c r="B26" s="18">
        <f t="shared" ref="B26:N26" si="6">B5+B12</f>
        <v>5577</v>
      </c>
      <c r="C26" s="18">
        <f t="shared" si="6"/>
        <v>5639</v>
      </c>
      <c r="D26" s="18">
        <f t="shared" si="6"/>
        <v>5482</v>
      </c>
      <c r="E26" s="18">
        <f t="shared" si="6"/>
        <v>5741</v>
      </c>
      <c r="F26" s="18">
        <f t="shared" si="6"/>
        <v>5642</v>
      </c>
      <c r="G26" s="18">
        <f t="shared" si="6"/>
        <v>5510</v>
      </c>
      <c r="H26" s="18">
        <f t="shared" si="6"/>
        <v>5805</v>
      </c>
      <c r="I26" s="18">
        <f t="shared" si="6"/>
        <v>5244</v>
      </c>
      <c r="J26" s="18">
        <f t="shared" si="6"/>
        <v>5379</v>
      </c>
      <c r="K26" s="18">
        <f t="shared" si="6"/>
        <v>5317</v>
      </c>
      <c r="L26" s="18">
        <f t="shared" si="6"/>
        <v>5095</v>
      </c>
      <c r="M26" s="18">
        <f t="shared" si="6"/>
        <v>5479</v>
      </c>
      <c r="N26" s="18">
        <f t="shared" si="6"/>
        <v>65910</v>
      </c>
      <c r="O26" s="16"/>
      <c r="P26" s="16"/>
      <c r="Q26" s="16"/>
    </row>
    <row r="27" spans="1:18" x14ac:dyDescent="0.25">
      <c r="A27" s="5"/>
      <c r="B27" s="18">
        <f t="shared" ref="B27:N27" si="7">B6+B13</f>
        <v>5416</v>
      </c>
      <c r="C27" s="18">
        <f t="shared" si="7"/>
        <v>5580</v>
      </c>
      <c r="D27" s="18">
        <f t="shared" si="7"/>
        <v>5348</v>
      </c>
      <c r="E27" s="18">
        <f t="shared" si="7"/>
        <v>5542</v>
      </c>
      <c r="F27" s="18">
        <f t="shared" si="7"/>
        <v>5625</v>
      </c>
      <c r="G27" s="18">
        <f t="shared" si="7"/>
        <v>5495</v>
      </c>
      <c r="H27" s="18">
        <f t="shared" si="7"/>
        <v>5663</v>
      </c>
      <c r="I27" s="18">
        <f t="shared" si="7"/>
        <v>5469</v>
      </c>
      <c r="J27" s="18">
        <f t="shared" si="7"/>
        <v>5509</v>
      </c>
      <c r="K27" s="18">
        <f t="shared" si="7"/>
        <v>5523</v>
      </c>
      <c r="L27" s="18">
        <f t="shared" si="7"/>
        <v>5000</v>
      </c>
      <c r="M27" s="18">
        <f t="shared" si="7"/>
        <v>5535</v>
      </c>
      <c r="N27" s="18">
        <f t="shared" si="7"/>
        <v>65705</v>
      </c>
      <c r="O27" s="16"/>
      <c r="P27" s="16"/>
      <c r="Q27" s="16"/>
    </row>
    <row r="28" spans="1:18" x14ac:dyDescent="0.25">
      <c r="A28" s="5"/>
      <c r="B28" s="18">
        <f>B7+B14</f>
        <v>5408</v>
      </c>
      <c r="C28" s="18">
        <f>C7+C14</f>
        <v>5598</v>
      </c>
      <c r="D28" s="18">
        <f>D7+D14</f>
        <v>5416</v>
      </c>
      <c r="E28" s="18">
        <f>E7+E14</f>
        <v>5684</v>
      </c>
      <c r="F28" s="18">
        <f>F7+F14</f>
        <v>5781</v>
      </c>
      <c r="G28" s="18">
        <f t="shared" ref="G28:I28" si="8">G7+G14</f>
        <v>5569</v>
      </c>
      <c r="H28" s="18">
        <f t="shared" si="8"/>
        <v>5706</v>
      </c>
      <c r="I28" s="18">
        <f t="shared" si="8"/>
        <v>5471</v>
      </c>
      <c r="J28" s="18">
        <f>J7+J14</f>
        <v>5516</v>
      </c>
      <c r="K28" s="5"/>
      <c r="L28" s="5"/>
      <c r="M28" s="5"/>
      <c r="N28" s="5"/>
    </row>
    <row r="32" spans="1:18" x14ac:dyDescent="0.25">
      <c r="B32" t="str">
        <f>K1</f>
        <v>January</v>
      </c>
      <c r="C32" t="str">
        <f>L1</f>
        <v>February</v>
      </c>
      <c r="D32" t="str">
        <f>M1</f>
        <v>March</v>
      </c>
      <c r="E32" t="str">
        <f t="shared" ref="E32:E50" si="9">B1</f>
        <v>April</v>
      </c>
      <c r="F32" t="str">
        <f t="shared" ref="F32:M47" si="10">C1</f>
        <v>May</v>
      </c>
      <c r="G32" t="str">
        <f t="shared" si="10"/>
        <v>June</v>
      </c>
      <c r="H32" t="str">
        <f t="shared" si="10"/>
        <v>July</v>
      </c>
      <c r="I32" t="str">
        <f t="shared" si="10"/>
        <v>August</v>
      </c>
      <c r="J32" t="str">
        <f t="shared" si="10"/>
        <v>September</v>
      </c>
      <c r="K32" t="str">
        <f t="shared" si="10"/>
        <v>October</v>
      </c>
      <c r="L32" t="str">
        <f t="shared" si="10"/>
        <v>November</v>
      </c>
      <c r="M32" t="str">
        <f t="shared" si="10"/>
        <v>December</v>
      </c>
    </row>
    <row r="33" spans="1:13" x14ac:dyDescent="0.25">
      <c r="A33">
        <v>2012</v>
      </c>
      <c r="D33" s="25"/>
      <c r="E33" s="16">
        <f t="shared" si="9"/>
        <v>2671</v>
      </c>
      <c r="F33" s="26">
        <f t="shared" si="10"/>
        <v>2728</v>
      </c>
      <c r="G33" s="26">
        <f t="shared" si="10"/>
        <v>2691</v>
      </c>
      <c r="H33" s="26">
        <f t="shared" si="10"/>
        <v>2817</v>
      </c>
      <c r="I33" s="26">
        <f t="shared" si="10"/>
        <v>2831</v>
      </c>
      <c r="J33" s="26">
        <f t="shared" si="10"/>
        <v>2722</v>
      </c>
      <c r="K33" s="26">
        <f t="shared" si="10"/>
        <v>2883</v>
      </c>
      <c r="L33" s="26">
        <f t="shared" si="10"/>
        <v>2751</v>
      </c>
      <c r="M33" s="26">
        <f t="shared" si="10"/>
        <v>2779</v>
      </c>
    </row>
    <row r="34" spans="1:13" x14ac:dyDescent="0.25">
      <c r="A34">
        <v>2013</v>
      </c>
      <c r="B34" s="16">
        <f>K2</f>
        <v>2688</v>
      </c>
      <c r="C34" s="16">
        <f t="shared" ref="C34:D38" si="11">L2</f>
        <v>2493</v>
      </c>
      <c r="D34" s="27">
        <f t="shared" si="11"/>
        <v>2770</v>
      </c>
      <c r="E34" s="16">
        <f t="shared" si="9"/>
        <v>2717</v>
      </c>
      <c r="F34" s="26">
        <f t="shared" si="10"/>
        <v>2918</v>
      </c>
      <c r="G34" s="26">
        <f t="shared" si="10"/>
        <v>2846</v>
      </c>
      <c r="H34" s="26">
        <f t="shared" si="10"/>
        <v>2993</v>
      </c>
      <c r="I34" s="26">
        <f t="shared" si="10"/>
        <v>2992</v>
      </c>
      <c r="J34" s="26">
        <f t="shared" si="10"/>
        <v>2881</v>
      </c>
      <c r="K34" s="26">
        <f t="shared" si="10"/>
        <v>3011</v>
      </c>
      <c r="L34" s="26">
        <f t="shared" si="10"/>
        <v>2932</v>
      </c>
      <c r="M34" s="26">
        <f t="shared" si="10"/>
        <v>2946</v>
      </c>
    </row>
    <row r="35" spans="1:13" x14ac:dyDescent="0.25">
      <c r="A35">
        <v>2014</v>
      </c>
      <c r="B35" s="16">
        <f>K3</f>
        <v>2921</v>
      </c>
      <c r="C35" s="16">
        <f t="shared" si="11"/>
        <v>2657</v>
      </c>
      <c r="D35" s="27">
        <f t="shared" si="11"/>
        <v>2956</v>
      </c>
      <c r="E35" s="16">
        <f t="shared" si="9"/>
        <v>2662</v>
      </c>
      <c r="F35" s="26">
        <f t="shared" si="10"/>
        <v>2726</v>
      </c>
      <c r="G35" s="26">
        <f t="shared" si="10"/>
        <v>2652</v>
      </c>
      <c r="H35" s="26">
        <f t="shared" si="10"/>
        <v>2851</v>
      </c>
      <c r="I35" s="26">
        <f t="shared" si="10"/>
        <v>2834</v>
      </c>
      <c r="J35" s="26">
        <f t="shared" si="10"/>
        <v>2718</v>
      </c>
      <c r="K35" s="26">
        <f t="shared" si="10"/>
        <v>2832</v>
      </c>
      <c r="L35" s="26">
        <f t="shared" si="10"/>
        <v>2746</v>
      </c>
      <c r="M35" s="26">
        <f t="shared" si="10"/>
        <v>2818</v>
      </c>
    </row>
    <row r="36" spans="1:13" x14ac:dyDescent="0.25">
      <c r="A36">
        <v>2015</v>
      </c>
      <c r="B36" s="16">
        <f>K4</f>
        <v>2798</v>
      </c>
      <c r="C36" s="16">
        <f t="shared" si="11"/>
        <v>2523</v>
      </c>
      <c r="D36" s="27">
        <f t="shared" si="11"/>
        <v>2830</v>
      </c>
      <c r="E36" s="16">
        <f t="shared" si="9"/>
        <v>2787</v>
      </c>
      <c r="F36" s="26">
        <f t="shared" si="10"/>
        <v>2821</v>
      </c>
      <c r="G36" s="26">
        <f t="shared" si="10"/>
        <v>2739</v>
      </c>
      <c r="H36" s="26">
        <f t="shared" si="10"/>
        <v>2870</v>
      </c>
      <c r="I36" s="26">
        <f t="shared" si="10"/>
        <v>2824</v>
      </c>
      <c r="J36" s="26">
        <f t="shared" si="10"/>
        <v>2757</v>
      </c>
      <c r="K36" s="26">
        <f t="shared" si="10"/>
        <v>2907</v>
      </c>
      <c r="L36" s="26">
        <f t="shared" si="10"/>
        <v>2625</v>
      </c>
      <c r="M36" s="26">
        <f t="shared" si="10"/>
        <v>2682</v>
      </c>
    </row>
    <row r="37" spans="1:13" x14ac:dyDescent="0.25">
      <c r="A37">
        <v>2016</v>
      </c>
      <c r="B37" s="16">
        <f>K5</f>
        <v>2662</v>
      </c>
      <c r="C37" s="16">
        <f t="shared" si="11"/>
        <v>2552</v>
      </c>
      <c r="D37" s="27">
        <f t="shared" si="11"/>
        <v>2739</v>
      </c>
      <c r="E37" s="16">
        <f t="shared" si="9"/>
        <v>2709</v>
      </c>
      <c r="F37" s="26">
        <f t="shared" si="10"/>
        <v>2793</v>
      </c>
      <c r="G37" s="26">
        <f t="shared" si="10"/>
        <v>2677</v>
      </c>
      <c r="H37" s="26">
        <f t="shared" si="10"/>
        <v>2775</v>
      </c>
      <c r="I37" s="26">
        <f t="shared" si="10"/>
        <v>2814</v>
      </c>
      <c r="J37" s="26">
        <f t="shared" si="10"/>
        <v>2751</v>
      </c>
      <c r="K37" s="26">
        <f t="shared" si="10"/>
        <v>2834</v>
      </c>
      <c r="L37" s="26">
        <f t="shared" si="10"/>
        <v>2728</v>
      </c>
      <c r="M37" s="26">
        <f t="shared" si="10"/>
        <v>2748</v>
      </c>
    </row>
    <row r="38" spans="1:13" x14ac:dyDescent="0.25">
      <c r="A38">
        <v>2017</v>
      </c>
      <c r="B38" s="16">
        <f>K6</f>
        <v>2761</v>
      </c>
      <c r="C38" s="16">
        <f t="shared" si="11"/>
        <v>2496</v>
      </c>
      <c r="D38" s="27">
        <f t="shared" si="11"/>
        <v>2772</v>
      </c>
      <c r="E38" s="16">
        <f t="shared" si="9"/>
        <v>2706</v>
      </c>
      <c r="F38" s="26">
        <f t="shared" si="10"/>
        <v>2804</v>
      </c>
      <c r="G38" s="26">
        <f t="shared" si="10"/>
        <v>2708</v>
      </c>
      <c r="H38" s="26">
        <f t="shared" si="10"/>
        <v>2848</v>
      </c>
      <c r="I38" s="26">
        <f t="shared" si="10"/>
        <v>2891</v>
      </c>
      <c r="J38" s="26">
        <f t="shared" si="10"/>
        <v>2793</v>
      </c>
      <c r="K38" s="26">
        <f t="shared" ref="K38" si="12">H7</f>
        <v>2858</v>
      </c>
      <c r="L38" s="26">
        <f t="shared" ref="L38" si="13">I7</f>
        <v>2744</v>
      </c>
      <c r="M38" s="26">
        <f t="shared" ref="M38" si="14">J7</f>
        <v>2769</v>
      </c>
    </row>
    <row r="39" spans="1:13" x14ac:dyDescent="0.25">
      <c r="D39" s="27"/>
      <c r="E39" s="16" t="str">
        <f t="shared" si="9"/>
        <v>April</v>
      </c>
      <c r="F39" t="str">
        <f t="shared" si="10"/>
        <v>May</v>
      </c>
      <c r="G39" t="str">
        <f t="shared" si="10"/>
        <v>June</v>
      </c>
      <c r="H39" t="str">
        <f t="shared" si="10"/>
        <v>July</v>
      </c>
      <c r="I39" t="str">
        <f t="shared" si="10"/>
        <v>August</v>
      </c>
      <c r="J39" t="str">
        <f t="shared" si="10"/>
        <v>September</v>
      </c>
      <c r="K39" t="str">
        <f t="shared" si="10"/>
        <v>October</v>
      </c>
      <c r="L39" t="str">
        <f t="shared" si="10"/>
        <v>November</v>
      </c>
      <c r="M39" t="str">
        <f t="shared" si="10"/>
        <v>December</v>
      </c>
    </row>
    <row r="40" spans="1:13" x14ac:dyDescent="0.25">
      <c r="A40">
        <v>2012</v>
      </c>
      <c r="E40" s="16">
        <f t="shared" si="9"/>
        <v>2687</v>
      </c>
      <c r="F40" s="26">
        <f t="shared" si="10"/>
        <v>2484</v>
      </c>
      <c r="G40" s="26">
        <f t="shared" si="10"/>
        <v>2687</v>
      </c>
      <c r="H40" s="26">
        <f t="shared" si="10"/>
        <v>2570</v>
      </c>
      <c r="I40" s="26">
        <f t="shared" si="10"/>
        <v>2838</v>
      </c>
      <c r="J40" s="26">
        <f t="shared" si="10"/>
        <v>2496</v>
      </c>
      <c r="K40" s="26">
        <f t="shared" si="10"/>
        <v>2613</v>
      </c>
      <c r="L40" s="26">
        <f t="shared" si="10"/>
        <v>2506</v>
      </c>
      <c r="M40" s="26">
        <f t="shared" si="10"/>
        <v>2553</v>
      </c>
    </row>
    <row r="41" spans="1:13" x14ac:dyDescent="0.25">
      <c r="A41">
        <v>2013</v>
      </c>
      <c r="B41" s="16">
        <f>K9</f>
        <v>2507</v>
      </c>
      <c r="C41" s="16">
        <f t="shared" ref="C41:D45" si="15">L9</f>
        <v>2293</v>
      </c>
      <c r="D41" s="16">
        <f t="shared" si="15"/>
        <v>2552</v>
      </c>
      <c r="E41" s="16">
        <f t="shared" si="9"/>
        <v>2515</v>
      </c>
      <c r="F41" s="26">
        <f t="shared" si="10"/>
        <v>2683</v>
      </c>
      <c r="G41" s="26">
        <f t="shared" si="10"/>
        <v>2616</v>
      </c>
      <c r="H41" s="26">
        <f t="shared" si="10"/>
        <v>2757</v>
      </c>
      <c r="I41" s="26">
        <f t="shared" si="10"/>
        <v>2777</v>
      </c>
      <c r="J41" s="26">
        <f t="shared" si="10"/>
        <v>2674</v>
      </c>
      <c r="K41" s="26">
        <f t="shared" si="10"/>
        <v>2778</v>
      </c>
      <c r="L41" s="26">
        <f t="shared" si="10"/>
        <v>2715</v>
      </c>
      <c r="M41" s="26">
        <f t="shared" si="10"/>
        <v>2758</v>
      </c>
    </row>
    <row r="42" spans="1:13" x14ac:dyDescent="0.25">
      <c r="A42">
        <v>2014</v>
      </c>
      <c r="B42" s="16">
        <f>K10</f>
        <v>2741</v>
      </c>
      <c r="C42" s="16">
        <f t="shared" si="15"/>
        <v>2461</v>
      </c>
      <c r="D42" s="16">
        <f t="shared" si="15"/>
        <v>2748</v>
      </c>
      <c r="E42" s="16">
        <f t="shared" si="9"/>
        <v>2660</v>
      </c>
      <c r="F42" s="26">
        <f t="shared" si="10"/>
        <v>2729</v>
      </c>
      <c r="G42" s="26">
        <f t="shared" si="10"/>
        <v>2652</v>
      </c>
      <c r="H42" s="26">
        <f t="shared" si="10"/>
        <v>2770</v>
      </c>
      <c r="I42" s="26">
        <f t="shared" si="10"/>
        <v>2828</v>
      </c>
      <c r="J42" s="26">
        <f t="shared" si="10"/>
        <v>2722</v>
      </c>
      <c r="K42" s="26">
        <f t="shared" si="10"/>
        <v>2825</v>
      </c>
      <c r="L42" s="26">
        <f t="shared" si="10"/>
        <v>2734</v>
      </c>
      <c r="M42" s="26">
        <f t="shared" si="10"/>
        <v>2819</v>
      </c>
    </row>
    <row r="43" spans="1:13" x14ac:dyDescent="0.25">
      <c r="A43">
        <v>2015</v>
      </c>
      <c r="B43" s="16">
        <f>K11</f>
        <v>2799</v>
      </c>
      <c r="C43" s="16">
        <f t="shared" si="15"/>
        <v>2521</v>
      </c>
      <c r="D43" s="16">
        <f t="shared" si="15"/>
        <v>2825</v>
      </c>
      <c r="E43" s="16">
        <f t="shared" si="9"/>
        <v>2790</v>
      </c>
      <c r="F43" s="26">
        <f t="shared" si="10"/>
        <v>2818</v>
      </c>
      <c r="G43" s="26">
        <f t="shared" si="10"/>
        <v>2743</v>
      </c>
      <c r="H43" s="26">
        <f t="shared" si="10"/>
        <v>2871</v>
      </c>
      <c r="I43" s="26">
        <f t="shared" si="10"/>
        <v>2818</v>
      </c>
      <c r="J43" s="26">
        <f t="shared" si="10"/>
        <v>2753</v>
      </c>
      <c r="K43" s="26">
        <f t="shared" si="10"/>
        <v>2898</v>
      </c>
      <c r="L43" s="26">
        <f t="shared" si="10"/>
        <v>2619</v>
      </c>
      <c r="M43" s="26">
        <f t="shared" si="10"/>
        <v>2697</v>
      </c>
    </row>
    <row r="44" spans="1:13" x14ac:dyDescent="0.25">
      <c r="A44">
        <v>2016</v>
      </c>
      <c r="B44" s="16">
        <f>K12</f>
        <v>2655</v>
      </c>
      <c r="C44" s="16">
        <f t="shared" si="15"/>
        <v>2543</v>
      </c>
      <c r="D44" s="16">
        <f t="shared" si="15"/>
        <v>2740</v>
      </c>
      <c r="E44" s="16">
        <f t="shared" si="9"/>
        <v>2707</v>
      </c>
      <c r="F44" s="26">
        <f t="shared" si="10"/>
        <v>2787</v>
      </c>
      <c r="G44" s="26">
        <f t="shared" si="10"/>
        <v>2671</v>
      </c>
      <c r="H44" s="26">
        <f t="shared" si="10"/>
        <v>2767</v>
      </c>
      <c r="I44" s="26">
        <f t="shared" si="10"/>
        <v>2811</v>
      </c>
      <c r="J44" s="26">
        <f t="shared" si="10"/>
        <v>2744</v>
      </c>
      <c r="K44" s="26">
        <f t="shared" si="10"/>
        <v>2829</v>
      </c>
      <c r="L44" s="26">
        <f t="shared" si="10"/>
        <v>2741</v>
      </c>
      <c r="M44" s="26">
        <f t="shared" si="10"/>
        <v>2761</v>
      </c>
    </row>
    <row r="45" spans="1:13" x14ac:dyDescent="0.25">
      <c r="A45">
        <v>2017</v>
      </c>
      <c r="B45" s="16">
        <f>K13</f>
        <v>2762</v>
      </c>
      <c r="C45" s="16">
        <f t="shared" si="15"/>
        <v>2504</v>
      </c>
      <c r="D45" s="16">
        <f>M13</f>
        <v>2763</v>
      </c>
      <c r="E45" s="16">
        <f t="shared" si="9"/>
        <v>2702</v>
      </c>
      <c r="F45" s="26">
        <f t="shared" si="10"/>
        <v>2794</v>
      </c>
      <c r="G45" s="26">
        <f t="shared" si="10"/>
        <v>2708</v>
      </c>
      <c r="H45" s="26">
        <f t="shared" si="10"/>
        <v>2836</v>
      </c>
      <c r="I45" s="26">
        <f t="shared" ref="I45" si="16">F14</f>
        <v>2890</v>
      </c>
      <c r="J45" s="26">
        <f t="shared" ref="J45" si="17">G14</f>
        <v>2776</v>
      </c>
      <c r="K45" s="26">
        <f t="shared" si="10"/>
        <v>2848</v>
      </c>
      <c r="L45" s="26">
        <f t="shared" si="10"/>
        <v>2727</v>
      </c>
      <c r="M45" s="26">
        <f t="shared" si="10"/>
        <v>2747</v>
      </c>
    </row>
    <row r="46" spans="1:13" x14ac:dyDescent="0.25">
      <c r="B46" s="16" t="str">
        <f>K15</f>
        <v>January</v>
      </c>
      <c r="C46" s="16" t="str">
        <f>L15</f>
        <v>February</v>
      </c>
      <c r="D46" s="16" t="str">
        <f>M15</f>
        <v>March</v>
      </c>
      <c r="E46" s="16" t="str">
        <f t="shared" si="9"/>
        <v>April</v>
      </c>
      <c r="F46" t="str">
        <f t="shared" si="10"/>
        <v>May</v>
      </c>
      <c r="G46" t="str">
        <f t="shared" si="10"/>
        <v>June</v>
      </c>
      <c r="H46" t="str">
        <f t="shared" si="10"/>
        <v>July</v>
      </c>
      <c r="I46" t="str">
        <f t="shared" si="10"/>
        <v>August</v>
      </c>
      <c r="J46" t="str">
        <f t="shared" si="10"/>
        <v>September</v>
      </c>
      <c r="K46" t="str">
        <f t="shared" si="10"/>
        <v>October</v>
      </c>
      <c r="L46" t="str">
        <f t="shared" si="10"/>
        <v>November</v>
      </c>
      <c r="M46" t="str">
        <f t="shared" si="10"/>
        <v>December</v>
      </c>
    </row>
    <row r="47" spans="1:13" x14ac:dyDescent="0.25">
      <c r="A47">
        <v>2012</v>
      </c>
      <c r="E47" s="16">
        <f t="shared" si="9"/>
        <v>5358</v>
      </c>
      <c r="F47" s="26">
        <f t="shared" si="10"/>
        <v>5212</v>
      </c>
      <c r="G47" s="26">
        <f t="shared" si="10"/>
        <v>5378</v>
      </c>
      <c r="H47" s="26">
        <f t="shared" si="10"/>
        <v>5387</v>
      </c>
      <c r="I47" s="26">
        <f t="shared" si="10"/>
        <v>5669</v>
      </c>
      <c r="J47" s="26">
        <f t="shared" si="10"/>
        <v>5218</v>
      </c>
      <c r="K47" s="26">
        <f t="shared" si="10"/>
        <v>5496</v>
      </c>
      <c r="L47" s="26">
        <f t="shared" si="10"/>
        <v>5257</v>
      </c>
      <c r="M47" s="26">
        <f t="shared" si="10"/>
        <v>5332</v>
      </c>
    </row>
    <row r="48" spans="1:13" x14ac:dyDescent="0.25">
      <c r="A48">
        <v>2013</v>
      </c>
      <c r="B48" s="16">
        <f t="shared" ref="B48:D52" si="18">K16</f>
        <v>5195</v>
      </c>
      <c r="C48" s="16">
        <f t="shared" si="18"/>
        <v>4786</v>
      </c>
      <c r="D48" s="16">
        <f t="shared" si="18"/>
        <v>5322</v>
      </c>
      <c r="E48" s="16">
        <f t="shared" si="9"/>
        <v>5232</v>
      </c>
      <c r="F48" s="26">
        <f t="shared" ref="F48:M50" si="19">C17</f>
        <v>5601</v>
      </c>
      <c r="G48" s="26">
        <f t="shared" si="19"/>
        <v>5462</v>
      </c>
      <c r="H48" s="26">
        <f t="shared" si="19"/>
        <v>5750</v>
      </c>
      <c r="I48" s="26">
        <f t="shared" si="19"/>
        <v>5769</v>
      </c>
      <c r="J48" s="26">
        <f t="shared" si="19"/>
        <v>5555</v>
      </c>
      <c r="K48" s="26">
        <f t="shared" si="19"/>
        <v>5789</v>
      </c>
      <c r="L48" s="26">
        <f t="shared" si="19"/>
        <v>5647</v>
      </c>
      <c r="M48" s="26">
        <f t="shared" si="19"/>
        <v>5704</v>
      </c>
    </row>
    <row r="49" spans="1:37" x14ac:dyDescent="0.25">
      <c r="A49">
        <v>2014</v>
      </c>
      <c r="B49" s="16">
        <f t="shared" si="18"/>
        <v>5662</v>
      </c>
      <c r="C49" s="16">
        <f t="shared" si="18"/>
        <v>5118</v>
      </c>
      <c r="D49" s="16">
        <f t="shared" si="18"/>
        <v>5704</v>
      </c>
      <c r="E49" s="16">
        <f t="shared" si="9"/>
        <v>5322</v>
      </c>
      <c r="F49" s="26">
        <f t="shared" si="19"/>
        <v>5455</v>
      </c>
      <c r="G49" s="26">
        <f t="shared" si="19"/>
        <v>5304</v>
      </c>
      <c r="H49" s="26">
        <f t="shared" si="19"/>
        <v>5621</v>
      </c>
      <c r="I49" s="26">
        <f t="shared" si="19"/>
        <v>5662</v>
      </c>
      <c r="J49" s="26">
        <f t="shared" si="19"/>
        <v>5440</v>
      </c>
      <c r="K49" s="26">
        <f t="shared" si="19"/>
        <v>5657</v>
      </c>
      <c r="L49" s="26">
        <f t="shared" si="19"/>
        <v>5480</v>
      </c>
      <c r="M49" s="26">
        <f t="shared" si="19"/>
        <v>5637</v>
      </c>
    </row>
    <row r="50" spans="1:37" x14ac:dyDescent="0.25">
      <c r="A50">
        <v>2015</v>
      </c>
      <c r="B50" s="16">
        <f t="shared" si="18"/>
        <v>5597</v>
      </c>
      <c r="C50" s="16">
        <f t="shared" si="18"/>
        <v>5044</v>
      </c>
      <c r="D50" s="16">
        <f t="shared" si="18"/>
        <v>5655</v>
      </c>
      <c r="E50" s="16">
        <f t="shared" si="9"/>
        <v>5577</v>
      </c>
      <c r="F50" s="26">
        <f t="shared" si="19"/>
        <v>5639</v>
      </c>
      <c r="G50" s="26">
        <f t="shared" si="19"/>
        <v>5482</v>
      </c>
      <c r="H50" s="26">
        <f t="shared" si="19"/>
        <v>5741</v>
      </c>
      <c r="I50" s="26">
        <f t="shared" si="19"/>
        <v>5642</v>
      </c>
      <c r="J50" s="26">
        <f t="shared" si="19"/>
        <v>5510</v>
      </c>
      <c r="K50" s="26">
        <f t="shared" si="19"/>
        <v>5805</v>
      </c>
      <c r="L50" s="26">
        <f t="shared" si="19"/>
        <v>5244</v>
      </c>
      <c r="M50" s="26">
        <f t="shared" si="19"/>
        <v>5379</v>
      </c>
    </row>
    <row r="51" spans="1:37" x14ac:dyDescent="0.25">
      <c r="A51">
        <v>2016</v>
      </c>
      <c r="B51" s="16">
        <f t="shared" si="18"/>
        <v>5317</v>
      </c>
      <c r="C51" s="16">
        <f t="shared" si="18"/>
        <v>5095</v>
      </c>
      <c r="D51" s="16">
        <f t="shared" si="18"/>
        <v>5479</v>
      </c>
      <c r="E51" s="16">
        <f t="shared" ref="E51:M52" si="20">B20</f>
        <v>5416</v>
      </c>
      <c r="F51" s="26">
        <f t="shared" si="20"/>
        <v>5580</v>
      </c>
      <c r="G51" s="26">
        <f t="shared" si="20"/>
        <v>5348</v>
      </c>
      <c r="H51" s="26">
        <f t="shared" si="20"/>
        <v>5542</v>
      </c>
      <c r="I51" s="26">
        <f t="shared" si="20"/>
        <v>5625</v>
      </c>
      <c r="J51" s="26">
        <f t="shared" si="20"/>
        <v>5495</v>
      </c>
      <c r="K51" s="26">
        <f t="shared" si="20"/>
        <v>5663</v>
      </c>
      <c r="L51" s="26">
        <f t="shared" si="20"/>
        <v>5469</v>
      </c>
      <c r="M51" s="26">
        <f t="shared" si="20"/>
        <v>5509</v>
      </c>
    </row>
    <row r="52" spans="1:37" x14ac:dyDescent="0.25">
      <c r="A52">
        <v>2017</v>
      </c>
      <c r="B52" s="16">
        <f t="shared" si="18"/>
        <v>5523</v>
      </c>
      <c r="C52" s="16">
        <f t="shared" si="18"/>
        <v>5000</v>
      </c>
      <c r="D52" s="16">
        <f t="shared" si="18"/>
        <v>5535</v>
      </c>
      <c r="E52" s="16">
        <f t="shared" si="20"/>
        <v>5408</v>
      </c>
      <c r="F52" s="26">
        <f t="shared" si="20"/>
        <v>5598</v>
      </c>
      <c r="G52" s="26">
        <f t="shared" si="20"/>
        <v>5416</v>
      </c>
      <c r="H52" s="26">
        <f t="shared" si="20"/>
        <v>5684</v>
      </c>
      <c r="I52" s="26">
        <f t="shared" ref="I52" si="21">F21</f>
        <v>5781</v>
      </c>
      <c r="J52" s="26">
        <f t="shared" ref="J52" si="22">G21</f>
        <v>5569</v>
      </c>
      <c r="K52" s="26">
        <f t="shared" ref="K52" si="23">H21</f>
        <v>5706</v>
      </c>
      <c r="L52" s="26">
        <f t="shared" ref="L52" si="24">I21</f>
        <v>5471</v>
      </c>
      <c r="M52" s="26">
        <f t="shared" ref="M52" si="25">J21</f>
        <v>5516</v>
      </c>
    </row>
    <row r="55" spans="1:37" x14ac:dyDescent="0.25">
      <c r="A55" s="6" t="s">
        <v>44</v>
      </c>
      <c r="B55" s="6"/>
      <c r="C55" s="6">
        <v>0</v>
      </c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>
        <v>6</v>
      </c>
      <c r="J55" s="6">
        <v>7</v>
      </c>
      <c r="K55" s="6">
        <v>8</v>
      </c>
      <c r="L55" s="6">
        <v>9</v>
      </c>
      <c r="M55" s="6">
        <v>10</v>
      </c>
      <c r="N55" s="6">
        <v>11</v>
      </c>
      <c r="O55" s="6">
        <v>12</v>
      </c>
      <c r="P55" s="6">
        <v>13</v>
      </c>
    </row>
    <row r="56" spans="1:37" x14ac:dyDescent="0.25">
      <c r="A56" s="6" t="s">
        <v>45</v>
      </c>
      <c r="B56">
        <f>AVERAGE(B58:B129)</f>
        <v>2775.768115942029</v>
      </c>
      <c r="C56" s="28">
        <f>1/COUNT($B58:$B129)*SUM(C58:C129)</f>
        <v>11895.94622978366</v>
      </c>
      <c r="D56" s="28">
        <f t="shared" ref="D56:P56" si="26">1/COUNT($B58:$B129)*SUM(D58:D129)</f>
        <v>2611.4667695557796</v>
      </c>
      <c r="E56" s="28">
        <f t="shared" si="26"/>
        <v>4653.4304935329028</v>
      </c>
      <c r="F56" s="28">
        <f t="shared" si="26"/>
        <v>2106.6426947206933</v>
      </c>
      <c r="G56" s="28">
        <f t="shared" si="26"/>
        <v>-261.33561028769356</v>
      </c>
      <c r="H56" s="28">
        <f t="shared" si="26"/>
        <v>906.77346130547448</v>
      </c>
      <c r="I56" s="28">
        <f t="shared" si="26"/>
        <v>-3829.0414326548125</v>
      </c>
      <c r="J56" s="28">
        <f t="shared" si="26"/>
        <v>-23.709508719700075</v>
      </c>
      <c r="K56" s="28">
        <f t="shared" si="26"/>
        <v>-1851.2566017978199</v>
      </c>
      <c r="L56" s="28">
        <f t="shared" si="26"/>
        <v>-95.09018930988195</v>
      </c>
      <c r="M56" s="28">
        <f t="shared" si="26"/>
        <v>1111.0877753729728</v>
      </c>
      <c r="N56" s="28">
        <f t="shared" si="26"/>
        <v>-2337.2093702151233</v>
      </c>
      <c r="O56" s="28">
        <f t="shared" si="26"/>
        <v>4418.6285398573564</v>
      </c>
      <c r="P56" s="28">
        <f t="shared" si="26"/>
        <v>-1651.0508783625407</v>
      </c>
    </row>
    <row r="57" spans="1:37" x14ac:dyDescent="0.25">
      <c r="A57" s="6" t="s">
        <v>46</v>
      </c>
      <c r="C57" s="29">
        <f t="shared" ref="C57:P57" si="27">C56/$C$56</f>
        <v>1</v>
      </c>
      <c r="D57" s="29">
        <f t="shared" si="27"/>
        <v>0.21952577114189528</v>
      </c>
      <c r="E57" s="29">
        <f t="shared" si="27"/>
        <v>0.3911778351756664</v>
      </c>
      <c r="F57" s="29">
        <f t="shared" si="27"/>
        <v>0.17708912380978412</v>
      </c>
      <c r="G57" s="29">
        <f t="shared" si="27"/>
        <v>-2.196845927509259E-2</v>
      </c>
      <c r="H57" s="29">
        <f t="shared" si="27"/>
        <v>7.6225416943731861E-2</v>
      </c>
      <c r="I57" s="29">
        <f t="shared" si="27"/>
        <v>-0.32187783625552313</v>
      </c>
      <c r="J57" s="29">
        <f t="shared" si="27"/>
        <v>-1.9930746375045826E-3</v>
      </c>
      <c r="K57" s="29">
        <f t="shared" si="27"/>
        <v>-0.15562079434781431</v>
      </c>
      <c r="L57" s="29">
        <f t="shared" si="27"/>
        <v>-7.9934952187163053E-3</v>
      </c>
      <c r="M57" s="29">
        <f t="shared" si="27"/>
        <v>9.3400537789180907E-2</v>
      </c>
      <c r="N57" s="29">
        <f t="shared" si="27"/>
        <v>-0.19647107721145338</v>
      </c>
      <c r="O57" s="29">
        <f t="shared" si="27"/>
        <v>0.37143985476283659</v>
      </c>
      <c r="P57" s="29">
        <f t="shared" si="27"/>
        <v>-0.13879105087318194</v>
      </c>
      <c r="AJ57" s="26"/>
      <c r="AK57" s="26"/>
    </row>
    <row r="58" spans="1:37" x14ac:dyDescent="0.25">
      <c r="A58" s="6" t="s">
        <v>9</v>
      </c>
      <c r="D58" s="28"/>
      <c r="E58" s="28"/>
      <c r="F58" s="28"/>
      <c r="G58" s="28"/>
      <c r="H58" s="28"/>
      <c r="I58" s="28"/>
      <c r="J58" s="28"/>
      <c r="K58" s="28"/>
      <c r="Z58" s="16"/>
      <c r="AA58" s="16"/>
      <c r="AD58" s="26"/>
      <c r="AJ58" s="26"/>
      <c r="AK58" s="26"/>
    </row>
    <row r="59" spans="1:37" x14ac:dyDescent="0.25">
      <c r="A59" t="s">
        <v>10</v>
      </c>
      <c r="Z59" s="16"/>
      <c r="AA59" s="16"/>
      <c r="AD59" s="26"/>
      <c r="AJ59" s="26"/>
      <c r="AK59" s="26"/>
    </row>
    <row r="60" spans="1:37" x14ac:dyDescent="0.25">
      <c r="A60" t="s">
        <v>11</v>
      </c>
      <c r="X60" s="16"/>
      <c r="Z60" s="16"/>
      <c r="AA60" s="16"/>
      <c r="AD60" s="26"/>
      <c r="AJ60" s="26"/>
      <c r="AK60" s="26"/>
    </row>
    <row r="61" spans="1:37" x14ac:dyDescent="0.25">
      <c r="A61" t="s">
        <v>0</v>
      </c>
      <c r="B61">
        <v>2671</v>
      </c>
      <c r="C61" s="28">
        <f>($B61-$B$56)*($B61-$B$56)</f>
        <v>10976.358118042432</v>
      </c>
      <c r="X61" s="26"/>
      <c r="Z61" s="16"/>
      <c r="AA61" s="16"/>
      <c r="AD61" s="26"/>
      <c r="AJ61" s="26"/>
      <c r="AK61" s="26"/>
    </row>
    <row r="62" spans="1:37" x14ac:dyDescent="0.25">
      <c r="A62" t="s">
        <v>1</v>
      </c>
      <c r="B62">
        <v>2728</v>
      </c>
      <c r="C62" s="28">
        <f t="shared" ref="C62:C125" si="28">($B62-$B$56)*($B62-$B$56)</f>
        <v>2281.7929006511249</v>
      </c>
      <c r="D62" s="28">
        <f>($B62-$B$56)*($B61-$B$56)</f>
        <v>5004.5755093467778</v>
      </c>
      <c r="E62" s="28"/>
      <c r="F62" s="28"/>
      <c r="G62" s="28"/>
      <c r="H62" s="28"/>
      <c r="I62" s="28"/>
      <c r="J62" s="28"/>
      <c r="K62" s="28"/>
      <c r="X62" s="26"/>
      <c r="Z62" s="16"/>
      <c r="AA62" s="16"/>
      <c r="AD62" s="26"/>
      <c r="AJ62" s="26"/>
      <c r="AK62" s="26"/>
    </row>
    <row r="63" spans="1:37" x14ac:dyDescent="0.25">
      <c r="A63" t="s">
        <v>2</v>
      </c>
      <c r="B63">
        <v>2691</v>
      </c>
      <c r="C63" s="28">
        <f t="shared" si="28"/>
        <v>7185.6334803612708</v>
      </c>
      <c r="D63" s="28">
        <f t="shared" ref="D63:D127" si="29">($B63-$B$56)*($B62-$B$56)</f>
        <v>4049.2131905061979</v>
      </c>
      <c r="E63" s="28">
        <f>($B63-$B$56)*($B61-$B$56)</f>
        <v>8880.9957992018517</v>
      </c>
      <c r="F63" s="28"/>
      <c r="G63" s="28"/>
      <c r="H63" s="28"/>
      <c r="I63" s="28"/>
      <c r="J63" s="28"/>
      <c r="K63" s="28"/>
      <c r="X63" s="26"/>
    </row>
    <row r="64" spans="1:37" x14ac:dyDescent="0.25">
      <c r="A64" t="s">
        <v>3</v>
      </c>
      <c r="B64">
        <v>2817</v>
      </c>
      <c r="C64" s="28">
        <f t="shared" si="28"/>
        <v>1700.0682629699631</v>
      </c>
      <c r="D64" s="28">
        <f t="shared" si="29"/>
        <v>-3495.149128334383</v>
      </c>
      <c r="E64" s="28">
        <f t="shared" ref="E64:E127" si="30">($B64-$B$56)*($B62-$B$56)</f>
        <v>-1969.569418189456</v>
      </c>
      <c r="F64" s="28">
        <f>($B64-$B$56)*($B61-$B$56)</f>
        <v>-4319.786809493803</v>
      </c>
      <c r="G64" s="28"/>
      <c r="H64" s="28"/>
      <c r="I64" s="28"/>
      <c r="J64" s="28"/>
      <c r="K64" s="28"/>
      <c r="X64" s="26"/>
    </row>
    <row r="65" spans="1:38" x14ac:dyDescent="0.25">
      <c r="A65" t="s">
        <v>4</v>
      </c>
      <c r="B65">
        <v>2831</v>
      </c>
      <c r="C65" s="28">
        <f t="shared" si="28"/>
        <v>3050.5610165931512</v>
      </c>
      <c r="D65" s="28">
        <f t="shared" si="29"/>
        <v>2277.3146397815572</v>
      </c>
      <c r="E65" s="28">
        <f t="shared" si="30"/>
        <v>-4681.902751522789</v>
      </c>
      <c r="F65" s="28">
        <f t="shared" ref="F65:F128" si="31">($B65-$B$56)*($B62-$B$56)</f>
        <v>-2638.323041377862</v>
      </c>
      <c r="G65" s="28">
        <f>($B65-$B$56)*($B61-$B$56)</f>
        <v>-5786.540432682209</v>
      </c>
      <c r="H65" s="28"/>
      <c r="I65" s="28"/>
      <c r="J65" s="28"/>
      <c r="K65" s="28"/>
      <c r="X65" s="26"/>
    </row>
    <row r="66" spans="1:38" x14ac:dyDescent="0.25">
      <c r="A66" t="s">
        <v>5</v>
      </c>
      <c r="B66">
        <v>2722</v>
      </c>
      <c r="C66" s="28">
        <f t="shared" si="28"/>
        <v>2891.0102919554729</v>
      </c>
      <c r="D66" s="28">
        <f t="shared" si="29"/>
        <v>-2969.714345725688</v>
      </c>
      <c r="E66" s="28">
        <f t="shared" si="30"/>
        <v>-2216.960722537282</v>
      </c>
      <c r="F66" s="28">
        <f t="shared" si="31"/>
        <v>4557.8218861583719</v>
      </c>
      <c r="G66" s="28">
        <f t="shared" ref="G66:G129" si="32">($B66-$B$56)*($B62-$B$56)</f>
        <v>2568.4015963032989</v>
      </c>
      <c r="H66" s="28">
        <f>($B66-$B$56)*($B61-$B$56)</f>
        <v>5633.1842049989518</v>
      </c>
      <c r="I66" s="28"/>
      <c r="J66" s="28"/>
      <c r="K66" s="28"/>
      <c r="X66" s="26"/>
    </row>
    <row r="67" spans="1:38" x14ac:dyDescent="0.25">
      <c r="A67" t="s">
        <v>6</v>
      </c>
      <c r="B67">
        <v>2883</v>
      </c>
      <c r="C67" s="28">
        <f t="shared" si="28"/>
        <v>11498.676958622136</v>
      </c>
      <c r="D67" s="28">
        <f t="shared" si="29"/>
        <v>-5765.6563747111959</v>
      </c>
      <c r="E67" s="28">
        <f t="shared" si="30"/>
        <v>5922.6189876076432</v>
      </c>
      <c r="F67" s="28">
        <f t="shared" si="31"/>
        <v>4421.3726107960492</v>
      </c>
      <c r="G67" s="28">
        <f t="shared" si="32"/>
        <v>-9089.844780508296</v>
      </c>
      <c r="H67" s="28">
        <f t="shared" ref="H67:H129" si="33">($B67-$B$56)*($B62-$B$56)</f>
        <v>-5122.2650703633699</v>
      </c>
      <c r="I67" s="28">
        <f>($B67-$B$56)*($B61-$B$56)</f>
        <v>-11234.482461667716</v>
      </c>
      <c r="J67" s="28"/>
      <c r="K67" s="28"/>
      <c r="X67" s="26"/>
    </row>
    <row r="68" spans="1:38" x14ac:dyDescent="0.25">
      <c r="A68" t="s">
        <v>7</v>
      </c>
      <c r="B68">
        <v>2751</v>
      </c>
      <c r="C68" s="28">
        <f t="shared" si="28"/>
        <v>613.45956731779108</v>
      </c>
      <c r="D68" s="28">
        <f t="shared" si="29"/>
        <v>-2655.9317370300369</v>
      </c>
      <c r="E68" s="28">
        <f t="shared" si="30"/>
        <v>1331.7349296366319</v>
      </c>
      <c r="F68" s="28">
        <f t="shared" si="31"/>
        <v>-1367.9897080445289</v>
      </c>
      <c r="G68" s="28">
        <f t="shared" si="32"/>
        <v>-1021.2360848561228</v>
      </c>
      <c r="H68" s="28">
        <f t="shared" si="33"/>
        <v>2099.5465238395309</v>
      </c>
      <c r="I68" s="28">
        <f t="shared" ref="I68:I129" si="34">($B68-$B$56)*($B62-$B$56)</f>
        <v>1183.1262339844579</v>
      </c>
      <c r="J68" s="28">
        <f>($B68-$B$56)*($B61-$B$56)</f>
        <v>2594.9088426801109</v>
      </c>
      <c r="K68" s="28"/>
      <c r="X68" s="26"/>
    </row>
    <row r="69" spans="1:38" x14ac:dyDescent="0.25">
      <c r="A69" t="s">
        <v>8</v>
      </c>
      <c r="B69">
        <v>2779</v>
      </c>
      <c r="C69" s="28">
        <f t="shared" si="28"/>
        <v>10.445074564167106</v>
      </c>
      <c r="D69" s="28">
        <f t="shared" si="29"/>
        <v>-80.047679059020936</v>
      </c>
      <c r="E69" s="28">
        <f t="shared" si="30"/>
        <v>346.56101659315124</v>
      </c>
      <c r="F69" s="28">
        <f t="shared" si="31"/>
        <v>-173.77231674017997</v>
      </c>
      <c r="G69" s="28">
        <f t="shared" si="32"/>
        <v>178.50304557865917</v>
      </c>
      <c r="H69" s="28">
        <f t="shared" si="33"/>
        <v>133.25666876706515</v>
      </c>
      <c r="I69" s="28">
        <f t="shared" si="34"/>
        <v>-273.96072253728101</v>
      </c>
      <c r="J69" s="28">
        <f t="shared" ref="J69:J129" si="35">($B69-$B$56)*($B62-$B$56)</f>
        <v>-154.38101239235397</v>
      </c>
      <c r="K69" s="28">
        <f>($B69-$B$56)*($B61-$B$56)</f>
        <v>-338.59840369670104</v>
      </c>
      <c r="X69" s="16"/>
    </row>
    <row r="70" spans="1:38" x14ac:dyDescent="0.25">
      <c r="A70" s="6" t="s">
        <v>9</v>
      </c>
      <c r="B70">
        <v>2688</v>
      </c>
      <c r="C70" s="28">
        <f t="shared" si="28"/>
        <v>7703.2421760134448</v>
      </c>
      <c r="D70" s="28">
        <f t="shared" si="29"/>
        <v>-283.65637471119402</v>
      </c>
      <c r="E70" s="28">
        <f t="shared" si="30"/>
        <v>2173.8508716656179</v>
      </c>
      <c r="F70" s="28">
        <f t="shared" si="31"/>
        <v>-9411.5404326822099</v>
      </c>
      <c r="G70" s="28">
        <f t="shared" si="32"/>
        <v>4719.1262339844588</v>
      </c>
      <c r="H70" s="28">
        <f t="shared" si="33"/>
        <v>-4847.598403696702</v>
      </c>
      <c r="I70" s="28">
        <f t="shared" si="34"/>
        <v>-3618.844780508296</v>
      </c>
      <c r="J70" s="28">
        <f t="shared" si="35"/>
        <v>7439.9378281873578</v>
      </c>
      <c r="K70" s="28">
        <f t="shared" ref="K70:K129" si="36">($B70-$B$56)*($B62-$B$56)</f>
        <v>4192.5175383322849</v>
      </c>
      <c r="L70" s="28">
        <f>($B70-$B$56)*($B61-$B$56)</f>
        <v>9195.3001470279378</v>
      </c>
      <c r="X70" s="16"/>
    </row>
    <row r="71" spans="1:38" x14ac:dyDescent="0.25">
      <c r="A71" t="s">
        <v>10</v>
      </c>
      <c r="B71">
        <v>2493</v>
      </c>
      <c r="C71" s="28">
        <f t="shared" si="28"/>
        <v>79957.807393404757</v>
      </c>
      <c r="D71" s="28">
        <f t="shared" si="29"/>
        <v>24818.024784709101</v>
      </c>
      <c r="E71" s="28">
        <f t="shared" si="30"/>
        <v>-913.87376601553922</v>
      </c>
      <c r="F71" s="28">
        <f t="shared" si="31"/>
        <v>7003.6334803612726</v>
      </c>
      <c r="G71" s="28">
        <f t="shared" si="32"/>
        <v>-30321.757823986554</v>
      </c>
      <c r="H71" s="28">
        <f t="shared" si="33"/>
        <v>15203.908842680114</v>
      </c>
      <c r="I71" s="28">
        <f t="shared" si="34"/>
        <v>-15617.815795001046</v>
      </c>
      <c r="J71" s="28">
        <f t="shared" si="35"/>
        <v>-11659.06217181264</v>
      </c>
      <c r="K71" s="28">
        <f t="shared" si="36"/>
        <v>23969.720436883013</v>
      </c>
      <c r="L71" s="28">
        <f t="shared" ref="L71:L129" si="37">($B71-$B$56)*($B62-$B$56)</f>
        <v>13507.30014702794</v>
      </c>
      <c r="M71" s="28">
        <f>($B71-$B$56)*($B61-$B$56)</f>
        <v>29625.082755723593</v>
      </c>
      <c r="N71" s="28"/>
      <c r="X71" s="16"/>
    </row>
    <row r="72" spans="1:38" x14ac:dyDescent="0.25">
      <c r="A72" t="s">
        <v>11</v>
      </c>
      <c r="B72">
        <v>2770</v>
      </c>
      <c r="C72" s="28">
        <f t="shared" si="28"/>
        <v>33.271161520689084</v>
      </c>
      <c r="D72" s="28">
        <f t="shared" si="29"/>
        <v>1631.0392774627217</v>
      </c>
      <c r="E72" s="28">
        <f t="shared" si="30"/>
        <v>506.25666876706697</v>
      </c>
      <c r="F72" s="28">
        <f t="shared" si="31"/>
        <v>-18.641881957571904</v>
      </c>
      <c r="G72" s="28">
        <f t="shared" si="32"/>
        <v>142.86536441924005</v>
      </c>
      <c r="H72" s="28">
        <f t="shared" si="33"/>
        <v>-618.52593992858772</v>
      </c>
      <c r="I72" s="28">
        <f t="shared" si="34"/>
        <v>310.14072673808101</v>
      </c>
      <c r="J72" s="28">
        <f t="shared" si="35"/>
        <v>-318.58391094307984</v>
      </c>
      <c r="K72" s="28">
        <f t="shared" si="36"/>
        <v>-237.83028775467386</v>
      </c>
      <c r="L72" s="28">
        <f t="shared" si="37"/>
        <v>488.95232094097997</v>
      </c>
      <c r="M72" s="28">
        <f t="shared" ref="M72:M129" si="38">($B72-$B$56)*($B62-$B$56)</f>
        <v>275.53203108590702</v>
      </c>
      <c r="N72" s="28">
        <f>($B72-$B$56)*($B61-$B$56)</f>
        <v>604.31463978156</v>
      </c>
      <c r="X72" s="16"/>
    </row>
    <row r="73" spans="1:38" x14ac:dyDescent="0.25">
      <c r="A73" t="s">
        <v>0</v>
      </c>
      <c r="B73">
        <v>2717</v>
      </c>
      <c r="C73" s="28">
        <f t="shared" si="28"/>
        <v>3453.6914513757629</v>
      </c>
      <c r="D73" s="28">
        <f t="shared" si="29"/>
        <v>338.98130644822601</v>
      </c>
      <c r="E73" s="28">
        <f t="shared" si="30"/>
        <v>16617.749422390258</v>
      </c>
      <c r="F73" s="28">
        <f t="shared" si="31"/>
        <v>5157.9668136946038</v>
      </c>
      <c r="G73" s="28">
        <f t="shared" si="32"/>
        <v>-189.93173703003498</v>
      </c>
      <c r="H73" s="28">
        <f t="shared" si="33"/>
        <v>1455.5755093467769</v>
      </c>
      <c r="I73" s="28">
        <f t="shared" si="34"/>
        <v>-6301.8157950010509</v>
      </c>
      <c r="J73" s="28">
        <f t="shared" si="35"/>
        <v>3159.8508716656179</v>
      </c>
      <c r="K73" s="28">
        <f t="shared" si="36"/>
        <v>-3245.873766015543</v>
      </c>
      <c r="L73" s="28">
        <f t="shared" si="37"/>
        <v>-2423.120142827137</v>
      </c>
      <c r="M73" s="28">
        <f t="shared" si="38"/>
        <v>4981.6624658685168</v>
      </c>
      <c r="N73" s="28">
        <f t="shared" ref="N73:N129" si="39">($B73-$B$56)*($B62-$B$56)</f>
        <v>2807.2421760134439</v>
      </c>
      <c r="O73" s="28">
        <f>($B73-$B$56)*($B61-$B$56)</f>
        <v>6157.0247847090968</v>
      </c>
      <c r="X73" s="26"/>
      <c r="Z73" s="16"/>
    </row>
    <row r="74" spans="1:38" x14ac:dyDescent="0.25">
      <c r="A74" t="s">
        <v>1</v>
      </c>
      <c r="B74">
        <v>2918</v>
      </c>
      <c r="C74" s="28">
        <f t="shared" si="28"/>
        <v>20229.908842680106</v>
      </c>
      <c r="D74" s="28">
        <f t="shared" si="29"/>
        <v>-8358.6998529720659</v>
      </c>
      <c r="E74" s="28">
        <f t="shared" si="30"/>
        <v>-820.40999789960267</v>
      </c>
      <c r="F74" s="28">
        <f t="shared" si="31"/>
        <v>-40218.64188195757</v>
      </c>
      <c r="G74" s="28">
        <f t="shared" si="32"/>
        <v>-12483.424490653224</v>
      </c>
      <c r="H74" s="28">
        <f t="shared" si="33"/>
        <v>459.67695862213628</v>
      </c>
      <c r="I74" s="28">
        <f t="shared" si="34"/>
        <v>-3522.8157950010518</v>
      </c>
      <c r="J74" s="28">
        <f t="shared" si="35"/>
        <v>15251.79290065112</v>
      </c>
      <c r="K74" s="28">
        <f t="shared" si="36"/>
        <v>-7647.5404326822108</v>
      </c>
      <c r="L74" s="28">
        <f t="shared" si="37"/>
        <v>7855.7349296366283</v>
      </c>
      <c r="M74" s="28">
        <f t="shared" si="38"/>
        <v>5864.4885528250343</v>
      </c>
      <c r="N74" s="28">
        <f t="shared" si="39"/>
        <v>-12056.728838479312</v>
      </c>
      <c r="O74" s="28">
        <f t="shared" ref="O74:O129" si="40">($B74-$B$56)*($B62-$B$56)</f>
        <v>-6794.1491283343848</v>
      </c>
      <c r="P74" s="28">
        <f>($B74-$B$56)*($B61-$B$56)</f>
        <v>-14901.366519638732</v>
      </c>
      <c r="X74" s="26"/>
      <c r="Z74" s="26"/>
    </row>
    <row r="75" spans="1:38" x14ac:dyDescent="0.25">
      <c r="A75" t="s">
        <v>2</v>
      </c>
      <c r="B75">
        <v>2846</v>
      </c>
      <c r="C75" s="28">
        <f t="shared" si="28"/>
        <v>4932.5175383322812</v>
      </c>
      <c r="D75" s="28">
        <f t="shared" si="29"/>
        <v>9989.2131905061942</v>
      </c>
      <c r="E75" s="28">
        <f t="shared" si="30"/>
        <v>-4127.3955051459779</v>
      </c>
      <c r="F75" s="28">
        <f t="shared" si="31"/>
        <v>-405.10565007351482</v>
      </c>
      <c r="G75" s="28">
        <f t="shared" si="32"/>
        <v>-19859.337534131482</v>
      </c>
      <c r="H75" s="28">
        <f t="shared" si="33"/>
        <v>-6164.120142827137</v>
      </c>
      <c r="I75" s="28">
        <f t="shared" si="34"/>
        <v>226.98130644822419</v>
      </c>
      <c r="J75" s="28">
        <f t="shared" si="35"/>
        <v>-1739.5114471749639</v>
      </c>
      <c r="K75" s="28">
        <f t="shared" si="36"/>
        <v>7531.0972484772083</v>
      </c>
      <c r="L75" s="28">
        <f t="shared" si="37"/>
        <v>-3776.2360848561229</v>
      </c>
      <c r="M75" s="28">
        <f t="shared" si="38"/>
        <v>3879.0392774627162</v>
      </c>
      <c r="N75" s="28">
        <f t="shared" si="39"/>
        <v>2895.7929006511222</v>
      </c>
      <c r="O75" s="28">
        <f t="shared" si="40"/>
        <v>-5953.424490653224</v>
      </c>
      <c r="P75" s="28">
        <f t="shared" ref="P75:P129" si="41">($B75-$B$56)*($B62-$B$56)</f>
        <v>-3354.8447805082969</v>
      </c>
      <c r="X75" s="26"/>
      <c r="Z75" s="26"/>
    </row>
    <row r="76" spans="1:38" x14ac:dyDescent="0.25">
      <c r="A76" t="s">
        <v>3</v>
      </c>
      <c r="B76">
        <v>2993</v>
      </c>
      <c r="C76" s="28">
        <f t="shared" si="28"/>
        <v>47189.691451375758</v>
      </c>
      <c r="D76" s="28">
        <f t="shared" si="29"/>
        <v>15256.604494854018</v>
      </c>
      <c r="E76" s="28">
        <f t="shared" si="30"/>
        <v>30897.300147027931</v>
      </c>
      <c r="F76" s="28">
        <f t="shared" si="31"/>
        <v>-12766.30854862424</v>
      </c>
      <c r="G76" s="28">
        <f t="shared" si="32"/>
        <v>-1253.0186935517777</v>
      </c>
      <c r="H76" s="28">
        <f t="shared" si="33"/>
        <v>-61426.250577609746</v>
      </c>
      <c r="I76" s="28">
        <f t="shared" si="34"/>
        <v>-19066.033186305398</v>
      </c>
      <c r="J76" s="28">
        <f t="shared" si="35"/>
        <v>702.06826296996144</v>
      </c>
      <c r="K76" s="28">
        <f t="shared" si="36"/>
        <v>-5380.4244906532267</v>
      </c>
      <c r="L76" s="28">
        <f t="shared" si="37"/>
        <v>23294.184204998946</v>
      </c>
      <c r="M76" s="28">
        <f t="shared" si="38"/>
        <v>-11680.149128334386</v>
      </c>
      <c r="N76" s="28">
        <f t="shared" si="39"/>
        <v>11998.126233984454</v>
      </c>
      <c r="O76" s="28">
        <f t="shared" si="40"/>
        <v>8956.8798571728603</v>
      </c>
      <c r="P76" s="28">
        <f t="shared" si="41"/>
        <v>-18414.337534131486</v>
      </c>
      <c r="X76" s="26"/>
      <c r="Z76" s="26"/>
    </row>
    <row r="77" spans="1:38" x14ac:dyDescent="0.25">
      <c r="A77" t="s">
        <v>4</v>
      </c>
      <c r="B77">
        <v>2992</v>
      </c>
      <c r="C77" s="28">
        <f t="shared" si="28"/>
        <v>46756.227683259815</v>
      </c>
      <c r="D77" s="28">
        <f t="shared" si="29"/>
        <v>46972.459567317783</v>
      </c>
      <c r="E77" s="28">
        <f t="shared" si="30"/>
        <v>15186.372610796048</v>
      </c>
      <c r="F77" s="28">
        <f t="shared" si="31"/>
        <v>30755.068262969959</v>
      </c>
      <c r="G77" s="28">
        <f t="shared" si="32"/>
        <v>-12707.540432682212</v>
      </c>
      <c r="H77" s="28">
        <f t="shared" si="33"/>
        <v>-1247.2505776097487</v>
      </c>
      <c r="I77" s="28">
        <f t="shared" si="34"/>
        <v>-61143.482461667714</v>
      </c>
      <c r="J77" s="28">
        <f t="shared" si="35"/>
        <v>-18978.26507036337</v>
      </c>
      <c r="K77" s="28">
        <f t="shared" si="36"/>
        <v>698.83637891199044</v>
      </c>
      <c r="L77" s="28">
        <f t="shared" si="37"/>
        <v>-5355.6563747111977</v>
      </c>
      <c r="M77" s="28">
        <f t="shared" si="38"/>
        <v>23186.952320940974</v>
      </c>
      <c r="N77" s="28">
        <f t="shared" si="39"/>
        <v>-11626.381012392356</v>
      </c>
      <c r="O77" s="28">
        <f t="shared" si="40"/>
        <v>11942.894349926482</v>
      </c>
      <c r="P77" s="28">
        <f t="shared" si="41"/>
        <v>8915.6479731148884</v>
      </c>
      <c r="X77" s="26"/>
      <c r="Z77" s="26"/>
    </row>
    <row r="78" spans="1:38" x14ac:dyDescent="0.25">
      <c r="A78" t="s">
        <v>5</v>
      </c>
      <c r="B78">
        <v>2881</v>
      </c>
      <c r="C78" s="28">
        <f t="shared" si="28"/>
        <v>11073.749422390252</v>
      </c>
      <c r="D78" s="28">
        <f t="shared" si="29"/>
        <v>22754.488552825034</v>
      </c>
      <c r="E78" s="28">
        <f t="shared" si="30"/>
        <v>22859.720436883003</v>
      </c>
      <c r="F78" s="28">
        <f t="shared" si="31"/>
        <v>7390.6334803612663</v>
      </c>
      <c r="G78" s="28">
        <f t="shared" si="32"/>
        <v>14967.329132535178</v>
      </c>
      <c r="H78" s="28">
        <f t="shared" si="33"/>
        <v>-6184.2795631169929</v>
      </c>
      <c r="I78" s="28">
        <f t="shared" si="34"/>
        <v>-606.98970804452972</v>
      </c>
      <c r="J78" s="28">
        <f t="shared" si="35"/>
        <v>-29756.221592102498</v>
      </c>
      <c r="K78" s="28">
        <f t="shared" si="36"/>
        <v>-9236.0042007981519</v>
      </c>
      <c r="L78" s="28">
        <f t="shared" si="37"/>
        <v>340.09724847720923</v>
      </c>
      <c r="M78" s="28">
        <f t="shared" si="38"/>
        <v>-2606.3955051459789</v>
      </c>
      <c r="N78" s="28">
        <f t="shared" si="39"/>
        <v>11284.213190506194</v>
      </c>
      <c r="O78" s="28">
        <f t="shared" si="40"/>
        <v>-5658.1201428271379</v>
      </c>
      <c r="P78" s="28">
        <f t="shared" si="41"/>
        <v>5812.1552194917012</v>
      </c>
      <c r="X78" s="26"/>
      <c r="Z78" s="26"/>
      <c r="AD78" s="16"/>
      <c r="AI78" s="26"/>
      <c r="AJ78" s="26"/>
      <c r="AK78" s="26"/>
      <c r="AL78" s="26"/>
    </row>
    <row r="79" spans="1:38" x14ac:dyDescent="0.25">
      <c r="A79" t="s">
        <v>6</v>
      </c>
      <c r="B79">
        <v>3011</v>
      </c>
      <c r="C79" s="28">
        <f t="shared" si="28"/>
        <v>55334.039277462711</v>
      </c>
      <c r="D79" s="28">
        <f t="shared" si="29"/>
        <v>24753.894349926482</v>
      </c>
      <c r="E79" s="28">
        <f t="shared" si="30"/>
        <v>50864.633480361263</v>
      </c>
      <c r="F79" s="28">
        <f t="shared" si="31"/>
        <v>51099.865364419231</v>
      </c>
      <c r="G79" s="28">
        <f t="shared" si="32"/>
        <v>16520.778407897498</v>
      </c>
      <c r="H79" s="28">
        <f t="shared" si="33"/>
        <v>33457.474060071407</v>
      </c>
      <c r="I79" s="28">
        <f t="shared" si="34"/>
        <v>-13824.134635580762</v>
      </c>
      <c r="J79" s="28">
        <f t="shared" si="35"/>
        <v>-1356.8447805082997</v>
      </c>
      <c r="K79" s="28">
        <f t="shared" si="36"/>
        <v>-66516.076664566266</v>
      </c>
      <c r="L79" s="28">
        <f t="shared" si="37"/>
        <v>-20645.859273261922</v>
      </c>
      <c r="M79" s="28">
        <f t="shared" si="38"/>
        <v>760.24217601343946</v>
      </c>
      <c r="N79" s="28">
        <f t="shared" si="39"/>
        <v>-5826.2505776097487</v>
      </c>
      <c r="O79" s="28">
        <f t="shared" si="40"/>
        <v>25224.358118042423</v>
      </c>
      <c r="P79" s="28">
        <f t="shared" si="41"/>
        <v>-12647.975215290908</v>
      </c>
      <c r="X79" s="26"/>
      <c r="Z79" s="26"/>
      <c r="AA79" s="16"/>
      <c r="AB79" s="16"/>
      <c r="AC79" s="16"/>
      <c r="AD79" s="16"/>
      <c r="AI79" s="26"/>
      <c r="AJ79" s="26"/>
      <c r="AK79" s="26"/>
      <c r="AL79" s="26"/>
    </row>
    <row r="80" spans="1:38" x14ac:dyDescent="0.25">
      <c r="A80" t="s">
        <v>7</v>
      </c>
      <c r="B80">
        <v>2932</v>
      </c>
      <c r="C80" s="28">
        <f t="shared" si="28"/>
        <v>24408.401596303294</v>
      </c>
      <c r="D80" s="28">
        <f t="shared" si="29"/>
        <v>36750.720436883006</v>
      </c>
      <c r="E80" s="28">
        <f t="shared" si="30"/>
        <v>16440.575509346774</v>
      </c>
      <c r="F80" s="28">
        <f t="shared" si="31"/>
        <v>33782.314639781551</v>
      </c>
      <c r="G80" s="28">
        <f t="shared" si="32"/>
        <v>33938.546523839526</v>
      </c>
      <c r="H80" s="28">
        <f t="shared" si="33"/>
        <v>10972.459567317788</v>
      </c>
      <c r="I80" s="28">
        <f t="shared" si="34"/>
        <v>22221.155219491699</v>
      </c>
      <c r="J80" s="28">
        <f t="shared" si="35"/>
        <v>-9181.4534761604718</v>
      </c>
      <c r="K80" s="28">
        <f t="shared" si="36"/>
        <v>-901.16362108800865</v>
      </c>
      <c r="L80" s="28">
        <f t="shared" si="37"/>
        <v>-44177.395505145978</v>
      </c>
      <c r="M80" s="28">
        <f t="shared" si="38"/>
        <v>-13712.17811384163</v>
      </c>
      <c r="N80" s="28">
        <f t="shared" si="39"/>
        <v>504.9233354337303</v>
      </c>
      <c r="O80" s="28">
        <f t="shared" si="40"/>
        <v>-3869.5694181894578</v>
      </c>
      <c r="P80" s="28">
        <f t="shared" si="41"/>
        <v>16753.039277462714</v>
      </c>
      <c r="X80" s="26"/>
      <c r="Z80" s="26"/>
      <c r="AA80" s="16"/>
      <c r="AB80" s="16"/>
      <c r="AC80" s="16"/>
      <c r="AD80" s="16"/>
      <c r="AH80" s="26"/>
      <c r="AI80" s="26"/>
      <c r="AJ80" s="26"/>
      <c r="AK80" s="26"/>
      <c r="AL80" s="26"/>
    </row>
    <row r="81" spans="1:38" x14ac:dyDescent="0.25">
      <c r="A81" t="s">
        <v>8</v>
      </c>
      <c r="B81">
        <v>2946</v>
      </c>
      <c r="C81" s="28">
        <f t="shared" si="28"/>
        <v>28978.894349926482</v>
      </c>
      <c r="D81" s="28">
        <f t="shared" si="29"/>
        <v>26595.647973114887</v>
      </c>
      <c r="E81" s="28">
        <f t="shared" si="30"/>
        <v>40043.966813694598</v>
      </c>
      <c r="F81" s="28">
        <f t="shared" si="31"/>
        <v>17913.821886158366</v>
      </c>
      <c r="G81" s="28">
        <f t="shared" si="32"/>
        <v>36809.56101659315</v>
      </c>
      <c r="H81" s="28">
        <f t="shared" si="33"/>
        <v>36979.792900651119</v>
      </c>
      <c r="I81" s="28">
        <f t="shared" si="34"/>
        <v>11955.705944129382</v>
      </c>
      <c r="J81" s="28">
        <f t="shared" si="35"/>
        <v>24212.401596303294</v>
      </c>
      <c r="K81" s="28">
        <f t="shared" si="36"/>
        <v>-10004.207099348878</v>
      </c>
      <c r="L81" s="28">
        <f t="shared" si="37"/>
        <v>-981.91724427641464</v>
      </c>
      <c r="M81" s="28">
        <f t="shared" si="38"/>
        <v>-48136.149128334378</v>
      </c>
      <c r="N81" s="28">
        <f t="shared" si="39"/>
        <v>-14940.931737030036</v>
      </c>
      <c r="O81" s="28">
        <f t="shared" si="40"/>
        <v>550.16971224532438</v>
      </c>
      <c r="P81" s="28">
        <f t="shared" si="41"/>
        <v>-4216.3230413778638</v>
      </c>
      <c r="X81" s="16"/>
      <c r="Z81" s="26"/>
      <c r="AA81" s="16"/>
      <c r="AB81" s="16"/>
      <c r="AC81" s="16"/>
      <c r="AD81" s="16"/>
      <c r="AH81" s="26"/>
      <c r="AI81" s="26"/>
      <c r="AJ81" s="26"/>
      <c r="AK81" s="26"/>
      <c r="AL81" s="26"/>
    </row>
    <row r="82" spans="1:38" x14ac:dyDescent="0.25">
      <c r="A82" s="6" t="s">
        <v>9</v>
      </c>
      <c r="B82">
        <v>2921</v>
      </c>
      <c r="C82" s="28">
        <f t="shared" si="28"/>
        <v>21092.300147027931</v>
      </c>
      <c r="D82" s="28">
        <f t="shared" si="29"/>
        <v>24723.097248477206</v>
      </c>
      <c r="E82" s="28">
        <f t="shared" si="30"/>
        <v>22689.850871665614</v>
      </c>
      <c r="F82" s="28">
        <f t="shared" si="31"/>
        <v>34163.169712245319</v>
      </c>
      <c r="G82" s="28">
        <f t="shared" si="32"/>
        <v>15283.024784709092</v>
      </c>
      <c r="H82" s="28">
        <f t="shared" si="33"/>
        <v>31403.763915143874</v>
      </c>
      <c r="I82" s="28">
        <f t="shared" si="34"/>
        <v>31548.995799201843</v>
      </c>
      <c r="J82" s="28">
        <f t="shared" si="35"/>
        <v>10199.908842680106</v>
      </c>
      <c r="K82" s="28">
        <f t="shared" si="36"/>
        <v>20656.604494854018</v>
      </c>
      <c r="L82" s="28">
        <f t="shared" si="37"/>
        <v>-8535.0042007981519</v>
      </c>
      <c r="M82" s="28">
        <f t="shared" si="38"/>
        <v>-837.71434572568967</v>
      </c>
      <c r="N82" s="28">
        <f t="shared" si="39"/>
        <v>-41066.946229783658</v>
      </c>
      <c r="O82" s="28">
        <f t="shared" si="40"/>
        <v>-12746.728838479312</v>
      </c>
      <c r="P82" s="28">
        <f t="shared" si="41"/>
        <v>469.37261079604929</v>
      </c>
      <c r="X82" s="16"/>
      <c r="Z82" s="16"/>
      <c r="AA82" s="16"/>
      <c r="AB82" s="16"/>
      <c r="AC82" s="16"/>
      <c r="AD82" s="16"/>
      <c r="AH82" s="26"/>
      <c r="AI82" s="26"/>
      <c r="AJ82" s="26"/>
      <c r="AK82" s="26"/>
      <c r="AL82" s="26"/>
    </row>
    <row r="83" spans="1:38" x14ac:dyDescent="0.25">
      <c r="A83" t="s">
        <v>10</v>
      </c>
      <c r="B83">
        <v>2657</v>
      </c>
      <c r="C83" s="28">
        <f t="shared" si="28"/>
        <v>14105.865364419244</v>
      </c>
      <c r="D83" s="28">
        <f t="shared" si="29"/>
        <v>-17248.917244276414</v>
      </c>
      <c r="E83" s="28">
        <f t="shared" si="30"/>
        <v>-20218.120142827138</v>
      </c>
      <c r="F83" s="28">
        <f t="shared" si="31"/>
        <v>-18555.36651963873</v>
      </c>
      <c r="G83" s="28">
        <f t="shared" si="32"/>
        <v>-27938.047679059022</v>
      </c>
      <c r="H83" s="28">
        <f t="shared" si="33"/>
        <v>-12498.192606595252</v>
      </c>
      <c r="I83" s="28">
        <f t="shared" si="34"/>
        <v>-25681.45347616047</v>
      </c>
      <c r="J83" s="28">
        <f t="shared" si="35"/>
        <v>-25800.221592102502</v>
      </c>
      <c r="K83" s="28">
        <f t="shared" si="36"/>
        <v>-8341.308548624238</v>
      </c>
      <c r="L83" s="28">
        <f t="shared" si="37"/>
        <v>-16892.612896450326</v>
      </c>
      <c r="M83" s="28">
        <f t="shared" si="38"/>
        <v>6979.7784078975028</v>
      </c>
      <c r="N83" s="28">
        <f t="shared" si="39"/>
        <v>685.06826296996599</v>
      </c>
      <c r="O83" s="28">
        <f t="shared" si="40"/>
        <v>33583.836378911998</v>
      </c>
      <c r="P83" s="28">
        <f t="shared" si="41"/>
        <v>10424.053770216344</v>
      </c>
      <c r="X83" s="16"/>
      <c r="Z83" s="16"/>
      <c r="AA83" s="16"/>
      <c r="AB83" s="16"/>
      <c r="AC83" s="16"/>
      <c r="AD83" s="16"/>
      <c r="AH83" s="26"/>
      <c r="AI83" s="26"/>
      <c r="AJ83" s="26"/>
      <c r="AK83" s="26"/>
      <c r="AL83" s="26"/>
    </row>
    <row r="84" spans="1:38" x14ac:dyDescent="0.25">
      <c r="A84" t="s">
        <v>11</v>
      </c>
      <c r="B84">
        <v>2956</v>
      </c>
      <c r="C84" s="28">
        <f t="shared" si="28"/>
        <v>32483.532031085902</v>
      </c>
      <c r="D84" s="28">
        <f t="shared" si="29"/>
        <v>-21405.801302247426</v>
      </c>
      <c r="E84" s="28">
        <f t="shared" si="30"/>
        <v>26175.416089056918</v>
      </c>
      <c r="F84" s="28">
        <f t="shared" si="31"/>
        <v>30681.213190506191</v>
      </c>
      <c r="G84" s="28">
        <f t="shared" si="32"/>
        <v>28157.966813694598</v>
      </c>
      <c r="H84" s="28">
        <f t="shared" si="33"/>
        <v>42396.28565427431</v>
      </c>
      <c r="I84" s="28">
        <f t="shared" si="34"/>
        <v>18966.140726738078</v>
      </c>
      <c r="J84" s="28">
        <f t="shared" si="35"/>
        <v>38971.879857172855</v>
      </c>
      <c r="K84" s="28">
        <f t="shared" si="36"/>
        <v>39152.11174123083</v>
      </c>
      <c r="L84" s="28">
        <f t="shared" si="37"/>
        <v>12658.024784709092</v>
      </c>
      <c r="M84" s="28">
        <f t="shared" si="38"/>
        <v>25634.720436883003</v>
      </c>
      <c r="N84" s="28">
        <f t="shared" si="39"/>
        <v>-10591.888258769168</v>
      </c>
      <c r="O84" s="28">
        <f t="shared" si="40"/>
        <v>-1039.5984036967047</v>
      </c>
      <c r="P84" s="28">
        <f t="shared" si="41"/>
        <v>-50963.830287754674</v>
      </c>
      <c r="X84" s="16"/>
      <c r="Z84" s="16"/>
    </row>
    <row r="85" spans="1:38" x14ac:dyDescent="0.25">
      <c r="A85" t="s">
        <v>0</v>
      </c>
      <c r="B85">
        <v>2662</v>
      </c>
      <c r="C85" s="28">
        <f t="shared" si="28"/>
        <v>12943.184204998954</v>
      </c>
      <c r="D85" s="28">
        <f t="shared" si="29"/>
        <v>-20504.641881957574</v>
      </c>
      <c r="E85" s="28">
        <f t="shared" si="30"/>
        <v>13512.024784709098</v>
      </c>
      <c r="F85" s="28">
        <f t="shared" si="31"/>
        <v>-16522.757823986558</v>
      </c>
      <c r="G85" s="28">
        <f t="shared" si="32"/>
        <v>-19366.960722537282</v>
      </c>
      <c r="H85" s="28">
        <f t="shared" si="33"/>
        <v>-17774.207099348878</v>
      </c>
      <c r="I85" s="28">
        <f t="shared" si="34"/>
        <v>-26761.888258769166</v>
      </c>
      <c r="J85" s="28">
        <f t="shared" si="35"/>
        <v>-11972.033186305398</v>
      </c>
      <c r="K85" s="28">
        <f t="shared" si="36"/>
        <v>-24600.294055870618</v>
      </c>
      <c r="L85" s="28">
        <f t="shared" si="37"/>
        <v>-24714.062171812646</v>
      </c>
      <c r="M85" s="28">
        <f t="shared" si="38"/>
        <v>-7990.149128334383</v>
      </c>
      <c r="N85" s="28">
        <f t="shared" si="39"/>
        <v>-16181.45347616047</v>
      </c>
      <c r="O85" s="28">
        <f t="shared" si="40"/>
        <v>6685.9378281873578</v>
      </c>
      <c r="P85" s="28">
        <f t="shared" si="41"/>
        <v>656.22768325982099</v>
      </c>
      <c r="X85" s="26"/>
      <c r="Z85" s="16"/>
    </row>
    <row r="86" spans="1:38" x14ac:dyDescent="0.25">
      <c r="A86" t="s">
        <v>1</v>
      </c>
      <c r="B86">
        <v>2726</v>
      </c>
      <c r="C86" s="28">
        <f t="shared" si="28"/>
        <v>2476.8653644192409</v>
      </c>
      <c r="D86" s="28">
        <f t="shared" si="29"/>
        <v>5662.0247847090968</v>
      </c>
      <c r="E86" s="28">
        <f t="shared" si="30"/>
        <v>-8969.8013022474279</v>
      </c>
      <c r="F86" s="28">
        <f t="shared" si="31"/>
        <v>5910.8653644192418</v>
      </c>
      <c r="G86" s="28">
        <f t="shared" si="32"/>
        <v>-7227.9172442764138</v>
      </c>
      <c r="H86" s="28">
        <f t="shared" si="33"/>
        <v>-8472.1201428271379</v>
      </c>
      <c r="I86" s="28">
        <f t="shared" si="34"/>
        <v>-7775.3665196387328</v>
      </c>
      <c r="J86" s="28">
        <f t="shared" si="35"/>
        <v>-11707.047679059024</v>
      </c>
      <c r="K86" s="28">
        <f t="shared" si="36"/>
        <v>-5237.1926065952539</v>
      </c>
      <c r="L86" s="28">
        <f t="shared" si="37"/>
        <v>-10761.453476160472</v>
      </c>
      <c r="M86" s="28">
        <f t="shared" si="38"/>
        <v>-10811.221592102502</v>
      </c>
      <c r="N86" s="28">
        <f t="shared" si="39"/>
        <v>-3495.3085486242389</v>
      </c>
      <c r="O86" s="28">
        <f t="shared" si="40"/>
        <v>-7078.6128964503268</v>
      </c>
      <c r="P86" s="28">
        <f t="shared" si="41"/>
        <v>2924.7784078975019</v>
      </c>
      <c r="X86" s="26"/>
      <c r="Z86" s="26"/>
    </row>
    <row r="87" spans="1:38" x14ac:dyDescent="0.25">
      <c r="A87" t="s">
        <v>2</v>
      </c>
      <c r="B87">
        <v>2652</v>
      </c>
      <c r="C87" s="28">
        <f t="shared" si="28"/>
        <v>15318.546523839534</v>
      </c>
      <c r="D87" s="28">
        <f t="shared" si="29"/>
        <v>6159.7059441293868</v>
      </c>
      <c r="E87" s="28">
        <f t="shared" si="30"/>
        <v>14080.865364419244</v>
      </c>
      <c r="F87" s="28">
        <f t="shared" si="31"/>
        <v>-22306.960722537282</v>
      </c>
      <c r="G87" s="28">
        <f t="shared" si="32"/>
        <v>14699.705944129388</v>
      </c>
      <c r="H87" s="28">
        <f t="shared" si="33"/>
        <v>-17975.076664566266</v>
      </c>
      <c r="I87" s="28">
        <f t="shared" si="34"/>
        <v>-21069.279563116994</v>
      </c>
      <c r="J87" s="28">
        <f t="shared" si="35"/>
        <v>-19336.525939928586</v>
      </c>
      <c r="K87" s="28">
        <f t="shared" si="36"/>
        <v>-29114.207099348878</v>
      </c>
      <c r="L87" s="28">
        <f t="shared" si="37"/>
        <v>-13024.352026885108</v>
      </c>
      <c r="M87" s="28">
        <f t="shared" si="38"/>
        <v>-26762.612896450326</v>
      </c>
      <c r="N87" s="28">
        <f t="shared" si="39"/>
        <v>-26886.381012392354</v>
      </c>
      <c r="O87" s="28">
        <f t="shared" si="40"/>
        <v>-8692.4679689140921</v>
      </c>
      <c r="P87" s="28">
        <f t="shared" si="41"/>
        <v>-17603.772316740182</v>
      </c>
      <c r="X87" s="26"/>
      <c r="Z87" s="26"/>
    </row>
    <row r="88" spans="1:38" x14ac:dyDescent="0.25">
      <c r="A88" t="s">
        <v>3</v>
      </c>
      <c r="B88">
        <v>2851</v>
      </c>
      <c r="C88" s="28">
        <f t="shared" si="28"/>
        <v>5659.8363789119912</v>
      </c>
      <c r="D88" s="28">
        <f t="shared" si="29"/>
        <v>-9311.308548624238</v>
      </c>
      <c r="E88" s="28">
        <f t="shared" si="30"/>
        <v>-3744.1491283343839</v>
      </c>
      <c r="F88" s="28">
        <f t="shared" si="31"/>
        <v>-8558.989708044528</v>
      </c>
      <c r="G88" s="28">
        <f t="shared" si="32"/>
        <v>13559.184204998946</v>
      </c>
      <c r="H88" s="28">
        <f t="shared" si="33"/>
        <v>-8935.1491283343821</v>
      </c>
      <c r="I88" s="28">
        <f t="shared" si="34"/>
        <v>10926.068262969962</v>
      </c>
      <c r="J88" s="28">
        <f t="shared" si="35"/>
        <v>12806.865364419236</v>
      </c>
      <c r="K88" s="28">
        <f t="shared" si="36"/>
        <v>11753.618987607642</v>
      </c>
      <c r="L88" s="28">
        <f t="shared" si="37"/>
        <v>17696.937828187351</v>
      </c>
      <c r="M88" s="28">
        <f t="shared" si="38"/>
        <v>7916.7929006511213</v>
      </c>
      <c r="N88" s="28">
        <f t="shared" si="39"/>
        <v>16267.532031085902</v>
      </c>
      <c r="O88" s="28">
        <f t="shared" si="40"/>
        <v>16342.763915143874</v>
      </c>
      <c r="P88" s="28">
        <f t="shared" si="41"/>
        <v>5283.6769586221362</v>
      </c>
      <c r="X88" s="26"/>
      <c r="Z88" s="26"/>
    </row>
    <row r="89" spans="1:38" x14ac:dyDescent="0.25">
      <c r="A89" t="s">
        <v>4</v>
      </c>
      <c r="B89">
        <v>2834</v>
      </c>
      <c r="C89" s="28">
        <f t="shared" si="28"/>
        <v>3390.9523209409772</v>
      </c>
      <c r="D89" s="28">
        <f t="shared" si="29"/>
        <v>4380.8943499264842</v>
      </c>
      <c r="E89" s="28">
        <f t="shared" si="30"/>
        <v>-7207.2505776097451</v>
      </c>
      <c r="F89" s="28">
        <f t="shared" si="31"/>
        <v>-2898.091157319891</v>
      </c>
      <c r="G89" s="28">
        <f t="shared" si="32"/>
        <v>-6624.931737030035</v>
      </c>
      <c r="H89" s="28">
        <f t="shared" si="33"/>
        <v>10495.24217601344</v>
      </c>
      <c r="I89" s="28">
        <f t="shared" si="34"/>
        <v>-6916.09115731989</v>
      </c>
      <c r="J89" s="28">
        <f t="shared" si="35"/>
        <v>8457.1262339844543</v>
      </c>
      <c r="K89" s="28">
        <f t="shared" si="36"/>
        <v>9912.9233354337302</v>
      </c>
      <c r="L89" s="28">
        <f t="shared" si="37"/>
        <v>9097.6769586221362</v>
      </c>
      <c r="M89" s="28">
        <f t="shared" si="38"/>
        <v>13697.995799201844</v>
      </c>
      <c r="N89" s="28">
        <f t="shared" si="39"/>
        <v>6127.8508716656142</v>
      </c>
      <c r="O89" s="28">
        <f t="shared" si="40"/>
        <v>12591.590002100396</v>
      </c>
      <c r="P89" s="28">
        <f t="shared" si="41"/>
        <v>12649.821886158366</v>
      </c>
      <c r="X89" s="26"/>
      <c r="Z89" s="26"/>
      <c r="AA89" s="16"/>
    </row>
    <row r="90" spans="1:38" x14ac:dyDescent="0.25">
      <c r="A90" t="s">
        <v>5</v>
      </c>
      <c r="B90">
        <v>2718</v>
      </c>
      <c r="C90" s="28">
        <f t="shared" si="28"/>
        <v>3337.1552194917049</v>
      </c>
      <c r="D90" s="28">
        <f t="shared" si="29"/>
        <v>-3363.946229783659</v>
      </c>
      <c r="E90" s="28">
        <f t="shared" si="30"/>
        <v>-4346.0042007981519</v>
      </c>
      <c r="F90" s="28">
        <f t="shared" si="31"/>
        <v>7149.8508716656188</v>
      </c>
      <c r="G90" s="28">
        <f t="shared" si="32"/>
        <v>2875.0102919554729</v>
      </c>
      <c r="H90" s="28">
        <f t="shared" si="33"/>
        <v>6572.1697122453288</v>
      </c>
      <c r="I90" s="28">
        <f t="shared" si="34"/>
        <v>-10411.656374711196</v>
      </c>
      <c r="J90" s="28">
        <f t="shared" si="35"/>
        <v>6861.0102919554738</v>
      </c>
      <c r="K90" s="28">
        <f t="shared" si="36"/>
        <v>-8389.7723167401819</v>
      </c>
      <c r="L90" s="28">
        <f t="shared" si="37"/>
        <v>-9833.9752152909059</v>
      </c>
      <c r="M90" s="28">
        <f t="shared" si="38"/>
        <v>-9025.2215921024999</v>
      </c>
      <c r="N90" s="28">
        <f t="shared" si="39"/>
        <v>-13588.902751522792</v>
      </c>
      <c r="O90" s="28">
        <f t="shared" si="40"/>
        <v>-6079.0476790590219</v>
      </c>
      <c r="P90" s="28">
        <f t="shared" si="41"/>
        <v>-12491.30854862424</v>
      </c>
      <c r="X90" s="26"/>
      <c r="Z90" s="26"/>
      <c r="AA90" s="26"/>
    </row>
    <row r="91" spans="1:38" x14ac:dyDescent="0.25">
      <c r="A91" t="s">
        <v>6</v>
      </c>
      <c r="B91">
        <v>2832</v>
      </c>
      <c r="C91" s="28">
        <f t="shared" si="28"/>
        <v>3162.0247847090932</v>
      </c>
      <c r="D91" s="28">
        <f t="shared" si="29"/>
        <v>-3248.409997899601</v>
      </c>
      <c r="E91" s="28">
        <f t="shared" si="30"/>
        <v>3274.4885528250352</v>
      </c>
      <c r="F91" s="28">
        <f t="shared" si="31"/>
        <v>4230.4305818105422</v>
      </c>
      <c r="G91" s="28">
        <f t="shared" si="32"/>
        <v>-6959.7143457256871</v>
      </c>
      <c r="H91" s="28">
        <f t="shared" si="33"/>
        <v>-2798.554925435833</v>
      </c>
      <c r="I91" s="28">
        <f t="shared" si="34"/>
        <v>-6397.395505145977</v>
      </c>
      <c r="J91" s="28">
        <f t="shared" si="35"/>
        <v>10134.778407897498</v>
      </c>
      <c r="K91" s="28">
        <f t="shared" si="36"/>
        <v>-6678.554925435832</v>
      </c>
      <c r="L91" s="28">
        <f t="shared" si="37"/>
        <v>8166.6624658685123</v>
      </c>
      <c r="M91" s="28">
        <f t="shared" si="38"/>
        <v>9572.4595673177882</v>
      </c>
      <c r="N91" s="28">
        <f t="shared" si="39"/>
        <v>8785.2131905061942</v>
      </c>
      <c r="O91" s="28">
        <f t="shared" si="40"/>
        <v>13227.532031085902</v>
      </c>
      <c r="P91" s="28">
        <f t="shared" si="41"/>
        <v>5917.3871035496722</v>
      </c>
      <c r="X91" s="26"/>
      <c r="Z91" s="26"/>
      <c r="AA91" s="26"/>
    </row>
    <row r="92" spans="1:38" x14ac:dyDescent="0.25">
      <c r="A92" t="s">
        <v>7</v>
      </c>
      <c r="B92">
        <v>2746</v>
      </c>
      <c r="C92" s="28">
        <f t="shared" si="28"/>
        <v>886.14072673808107</v>
      </c>
      <c r="D92" s="28">
        <f t="shared" si="29"/>
        <v>-1673.9172442764129</v>
      </c>
      <c r="E92" s="28">
        <f t="shared" si="30"/>
        <v>1719.6479731148929</v>
      </c>
      <c r="F92" s="28">
        <f t="shared" si="31"/>
        <v>-1733.4534761604709</v>
      </c>
      <c r="G92" s="28">
        <f t="shared" si="32"/>
        <v>-2239.5114471749639</v>
      </c>
      <c r="H92" s="28">
        <f t="shared" si="33"/>
        <v>3684.3436252888068</v>
      </c>
      <c r="I92" s="28">
        <f t="shared" si="34"/>
        <v>1481.5030455786609</v>
      </c>
      <c r="J92" s="28">
        <f t="shared" si="35"/>
        <v>3386.6624658685168</v>
      </c>
      <c r="K92" s="28">
        <f t="shared" si="36"/>
        <v>-5365.1636210880088</v>
      </c>
      <c r="L92" s="28">
        <f t="shared" si="37"/>
        <v>3535.5030455786618</v>
      </c>
      <c r="M92" s="28">
        <f t="shared" si="38"/>
        <v>-4323.2795631169938</v>
      </c>
      <c r="N92" s="28">
        <f t="shared" si="39"/>
        <v>-5067.4824616677188</v>
      </c>
      <c r="O92" s="28">
        <f t="shared" si="40"/>
        <v>-4650.7288384793128</v>
      </c>
      <c r="P92" s="28">
        <f t="shared" si="41"/>
        <v>-7002.4099978996037</v>
      </c>
      <c r="X92" s="26"/>
      <c r="Z92" s="26"/>
      <c r="AA92" s="26"/>
    </row>
    <row r="93" spans="1:38" x14ac:dyDescent="0.25">
      <c r="A93" t="s">
        <v>8</v>
      </c>
      <c r="B93">
        <v>2818</v>
      </c>
      <c r="C93" s="28">
        <f t="shared" si="28"/>
        <v>1783.5320310859051</v>
      </c>
      <c r="D93" s="28">
        <f t="shared" si="29"/>
        <v>-1257.1636210880069</v>
      </c>
      <c r="E93" s="28">
        <f t="shared" si="30"/>
        <v>2374.7784078974992</v>
      </c>
      <c r="F93" s="28">
        <f t="shared" si="31"/>
        <v>-2439.656374711195</v>
      </c>
      <c r="G93" s="28">
        <f t="shared" si="32"/>
        <v>2459.2421760134412</v>
      </c>
      <c r="H93" s="28">
        <f t="shared" si="33"/>
        <v>3177.1842049989482</v>
      </c>
      <c r="I93" s="28">
        <f t="shared" si="34"/>
        <v>-5226.9607225372811</v>
      </c>
      <c r="J93" s="28">
        <f t="shared" si="35"/>
        <v>-2101.801302247427</v>
      </c>
      <c r="K93" s="28">
        <f t="shared" si="36"/>
        <v>-4804.6418819575711</v>
      </c>
      <c r="L93" s="28">
        <f t="shared" si="37"/>
        <v>7611.5320310859033</v>
      </c>
      <c r="M93" s="28">
        <f t="shared" si="38"/>
        <v>-5015.8013022474261</v>
      </c>
      <c r="N93" s="28">
        <f t="shared" si="39"/>
        <v>6133.4160890569183</v>
      </c>
      <c r="O93" s="28">
        <f t="shared" si="40"/>
        <v>7189.2131905061933</v>
      </c>
      <c r="P93" s="28">
        <f t="shared" si="41"/>
        <v>6597.9668136945993</v>
      </c>
      <c r="X93" s="16"/>
      <c r="Z93" s="26"/>
      <c r="AA93" s="26"/>
    </row>
    <row r="94" spans="1:38" x14ac:dyDescent="0.25">
      <c r="A94" s="6" t="s">
        <v>9</v>
      </c>
      <c r="B94">
        <v>2798</v>
      </c>
      <c r="C94" s="28">
        <f t="shared" si="28"/>
        <v>494.25666876706515</v>
      </c>
      <c r="D94" s="28">
        <f t="shared" si="29"/>
        <v>938.89434992648523</v>
      </c>
      <c r="E94" s="28">
        <f t="shared" si="30"/>
        <v>-661.80130224742686</v>
      </c>
      <c r="F94" s="28">
        <f t="shared" si="31"/>
        <v>1250.1407267380791</v>
      </c>
      <c r="G94" s="28">
        <f t="shared" si="32"/>
        <v>-1284.294055870615</v>
      </c>
      <c r="H94" s="28">
        <f t="shared" si="33"/>
        <v>1294.6044948540211</v>
      </c>
      <c r="I94" s="28">
        <f t="shared" si="34"/>
        <v>1672.5465238395282</v>
      </c>
      <c r="J94" s="28">
        <f t="shared" si="35"/>
        <v>-2751.5984036967011</v>
      </c>
      <c r="K94" s="28">
        <f t="shared" si="36"/>
        <v>-1106.438983406847</v>
      </c>
      <c r="L94" s="28">
        <f t="shared" si="37"/>
        <v>-2529.2795631169911</v>
      </c>
      <c r="M94" s="28">
        <f t="shared" si="38"/>
        <v>4006.8943499264833</v>
      </c>
      <c r="N94" s="28">
        <f t="shared" si="39"/>
        <v>-2640.4389834068461</v>
      </c>
      <c r="O94" s="28">
        <f t="shared" si="40"/>
        <v>3228.7784078974983</v>
      </c>
      <c r="P94" s="28">
        <f t="shared" si="41"/>
        <v>3784.5755093467733</v>
      </c>
      <c r="X94" s="16"/>
      <c r="Z94" s="16"/>
      <c r="AA94" s="16"/>
    </row>
    <row r="95" spans="1:38" x14ac:dyDescent="0.25">
      <c r="A95" t="s">
        <v>10</v>
      </c>
      <c r="B95">
        <v>2523</v>
      </c>
      <c r="C95" s="28">
        <f t="shared" si="28"/>
        <v>63891.720436883013</v>
      </c>
      <c r="D95" s="28">
        <f t="shared" si="29"/>
        <v>-5619.5114471749603</v>
      </c>
      <c r="E95" s="28">
        <f t="shared" si="30"/>
        <v>-10674.87376601554</v>
      </c>
      <c r="F95" s="28">
        <f t="shared" si="31"/>
        <v>7524.4305818105477</v>
      </c>
      <c r="G95" s="28">
        <f t="shared" si="32"/>
        <v>-14213.627389203946</v>
      </c>
      <c r="H95" s="28">
        <f t="shared" si="33"/>
        <v>14601.93782818736</v>
      </c>
      <c r="I95" s="28">
        <f t="shared" si="34"/>
        <v>-14719.163621088004</v>
      </c>
      <c r="J95" s="28">
        <f t="shared" si="35"/>
        <v>-19016.221592102498</v>
      </c>
      <c r="K95" s="28">
        <f t="shared" si="36"/>
        <v>31284.633480361274</v>
      </c>
      <c r="L95" s="28">
        <f t="shared" si="37"/>
        <v>12579.792900651128</v>
      </c>
      <c r="M95" s="28">
        <f t="shared" si="38"/>
        <v>28756.952320940985</v>
      </c>
      <c r="N95" s="28">
        <f t="shared" si="39"/>
        <v>-45556.873766015538</v>
      </c>
      <c r="O95" s="28">
        <f t="shared" si="40"/>
        <v>30020.792900651129</v>
      </c>
      <c r="P95" s="28">
        <f t="shared" si="41"/>
        <v>-36709.98970804453</v>
      </c>
      <c r="X95" s="16"/>
      <c r="Z95" s="16"/>
      <c r="AA95" s="16"/>
    </row>
    <row r="96" spans="1:38" x14ac:dyDescent="0.25">
      <c r="A96" t="s">
        <v>11</v>
      </c>
      <c r="B96">
        <v>2830</v>
      </c>
      <c r="C96" s="28">
        <f t="shared" si="28"/>
        <v>2941.0972484772092</v>
      </c>
      <c r="D96" s="28">
        <f t="shared" si="29"/>
        <v>-13708.091157319888</v>
      </c>
      <c r="E96" s="28">
        <f t="shared" si="30"/>
        <v>1205.6769586221371</v>
      </c>
      <c r="F96" s="28">
        <f t="shared" si="31"/>
        <v>2290.3146397815572</v>
      </c>
      <c r="G96" s="28">
        <f t="shared" si="32"/>
        <v>-1614.3810123923549</v>
      </c>
      <c r="H96" s="28">
        <f t="shared" si="33"/>
        <v>3049.5610165931512</v>
      </c>
      <c r="I96" s="28">
        <f t="shared" si="34"/>
        <v>-3132.873766015543</v>
      </c>
      <c r="J96" s="28">
        <f t="shared" si="35"/>
        <v>3158.0247847090932</v>
      </c>
      <c r="K96" s="28">
        <f t="shared" si="36"/>
        <v>4079.9668136946002</v>
      </c>
      <c r="L96" s="28">
        <f t="shared" si="37"/>
        <v>-6712.1781138416291</v>
      </c>
      <c r="M96" s="28">
        <f t="shared" si="38"/>
        <v>-2699.018693551775</v>
      </c>
      <c r="N96" s="28">
        <f t="shared" si="39"/>
        <v>-6169.859273261919</v>
      </c>
      <c r="O96" s="28">
        <f t="shared" si="40"/>
        <v>9774.3146397815563</v>
      </c>
      <c r="P96" s="28">
        <f t="shared" si="41"/>
        <v>-6441.018693551774</v>
      </c>
      <c r="X96" s="16"/>
      <c r="Z96" s="16"/>
      <c r="AA96" s="16"/>
    </row>
    <row r="97" spans="1:27" x14ac:dyDescent="0.25">
      <c r="A97" t="s">
        <v>0</v>
      </c>
      <c r="B97">
        <v>2787</v>
      </c>
      <c r="C97" s="28">
        <f t="shared" si="28"/>
        <v>126.15521949170312</v>
      </c>
      <c r="D97" s="28">
        <f t="shared" si="29"/>
        <v>609.12623398445623</v>
      </c>
      <c r="E97" s="28">
        <f t="shared" si="30"/>
        <v>-2839.0621718126413</v>
      </c>
      <c r="F97" s="28">
        <f t="shared" si="31"/>
        <v>249.70594412938414</v>
      </c>
      <c r="G97" s="28">
        <f t="shared" si="32"/>
        <v>474.34362528880416</v>
      </c>
      <c r="H97" s="28">
        <f t="shared" si="33"/>
        <v>-334.35202688510793</v>
      </c>
      <c r="I97" s="28">
        <f t="shared" si="34"/>
        <v>631.59000210039824</v>
      </c>
      <c r="J97" s="28">
        <f t="shared" si="35"/>
        <v>-648.84478050829591</v>
      </c>
      <c r="K97" s="28">
        <f t="shared" si="36"/>
        <v>654.05377021634024</v>
      </c>
      <c r="L97" s="28">
        <f t="shared" si="37"/>
        <v>844.99579920184726</v>
      </c>
      <c r="M97" s="28">
        <f t="shared" si="38"/>
        <v>-1390.1491283343821</v>
      </c>
      <c r="N97" s="28">
        <f t="shared" si="39"/>
        <v>-558.9897080445279</v>
      </c>
      <c r="O97" s="28">
        <f t="shared" si="40"/>
        <v>-1277.8302877546721</v>
      </c>
      <c r="P97" s="28">
        <f t="shared" si="41"/>
        <v>2024.3436252888023</v>
      </c>
      <c r="X97" s="26"/>
      <c r="Z97" s="16"/>
      <c r="AA97" s="16"/>
    </row>
    <row r="98" spans="1:27" x14ac:dyDescent="0.25">
      <c r="A98" t="s">
        <v>1</v>
      </c>
      <c r="B98">
        <v>2821</v>
      </c>
      <c r="C98" s="28">
        <f t="shared" si="28"/>
        <v>2045.9233354337312</v>
      </c>
      <c r="D98" s="28">
        <f t="shared" si="29"/>
        <v>508.03927746271717</v>
      </c>
      <c r="E98" s="28">
        <f t="shared" si="30"/>
        <v>2453.0102919554702</v>
      </c>
      <c r="F98" s="28">
        <f t="shared" si="31"/>
        <v>-11433.178113841626</v>
      </c>
      <c r="G98" s="28">
        <f t="shared" si="32"/>
        <v>1005.5900021003982</v>
      </c>
      <c r="H98" s="28">
        <f t="shared" si="33"/>
        <v>1910.2276832598181</v>
      </c>
      <c r="I98" s="28">
        <f t="shared" si="34"/>
        <v>-1346.4679689140939</v>
      </c>
      <c r="J98" s="28">
        <f t="shared" si="35"/>
        <v>2543.4740600714122</v>
      </c>
      <c r="K98" s="28">
        <f t="shared" si="36"/>
        <v>-2612.960722537282</v>
      </c>
      <c r="L98" s="28">
        <f t="shared" si="37"/>
        <v>2633.9378281873542</v>
      </c>
      <c r="M98" s="28">
        <f t="shared" si="38"/>
        <v>3402.8798571728612</v>
      </c>
      <c r="N98" s="28">
        <f t="shared" si="39"/>
        <v>-5598.2650703633681</v>
      </c>
      <c r="O98" s="28">
        <f t="shared" si="40"/>
        <v>-2251.105650073514</v>
      </c>
      <c r="P98" s="28">
        <f t="shared" si="41"/>
        <v>-5145.9462297836581</v>
      </c>
      <c r="X98" s="26"/>
      <c r="Z98" s="26"/>
      <c r="AA98" s="26"/>
    </row>
    <row r="99" spans="1:27" x14ac:dyDescent="0.25">
      <c r="A99" t="s">
        <v>2</v>
      </c>
      <c r="B99">
        <v>2739</v>
      </c>
      <c r="C99" s="28">
        <f t="shared" si="28"/>
        <v>1351.8943499264869</v>
      </c>
      <c r="D99" s="28">
        <f t="shared" si="29"/>
        <v>-1663.091157319891</v>
      </c>
      <c r="E99" s="28">
        <f t="shared" si="30"/>
        <v>-412.97521529090494</v>
      </c>
      <c r="F99" s="28">
        <f t="shared" si="31"/>
        <v>-1994.0042007981519</v>
      </c>
      <c r="G99" s="28">
        <f t="shared" si="32"/>
        <v>9293.8073934047516</v>
      </c>
      <c r="H99" s="28">
        <f t="shared" si="33"/>
        <v>-817.42449065322387</v>
      </c>
      <c r="I99" s="28">
        <f t="shared" si="34"/>
        <v>-1552.786809493804</v>
      </c>
      <c r="J99" s="28">
        <f t="shared" si="35"/>
        <v>1094.5175383322839</v>
      </c>
      <c r="K99" s="28">
        <f t="shared" si="36"/>
        <v>-2067.5404326822099</v>
      </c>
      <c r="L99" s="28">
        <f t="shared" si="37"/>
        <v>2124.0247847090959</v>
      </c>
      <c r="M99" s="28">
        <f t="shared" si="38"/>
        <v>-2141.0766645662679</v>
      </c>
      <c r="N99" s="28">
        <f t="shared" si="39"/>
        <v>-2766.1346355807609</v>
      </c>
      <c r="O99" s="28">
        <f t="shared" si="40"/>
        <v>4550.7204368830098</v>
      </c>
      <c r="P99" s="28">
        <f t="shared" si="41"/>
        <v>1829.8798571728639</v>
      </c>
      <c r="X99" s="26"/>
      <c r="Z99" s="26"/>
      <c r="AA99" s="26"/>
    </row>
    <row r="100" spans="1:27" x14ac:dyDescent="0.25">
      <c r="A100" t="s">
        <v>3</v>
      </c>
      <c r="B100">
        <v>2870</v>
      </c>
      <c r="C100" s="28">
        <f t="shared" si="28"/>
        <v>8879.6479731148902</v>
      </c>
      <c r="D100" s="28">
        <f t="shared" si="29"/>
        <v>-3464.7288384793119</v>
      </c>
      <c r="E100" s="28">
        <f t="shared" si="30"/>
        <v>4262.2856542743102</v>
      </c>
      <c r="F100" s="28">
        <f t="shared" si="31"/>
        <v>1058.4015963032962</v>
      </c>
      <c r="G100" s="28">
        <f t="shared" si="32"/>
        <v>5110.3726107960492</v>
      </c>
      <c r="H100" s="28">
        <f t="shared" si="33"/>
        <v>-23818.815795001046</v>
      </c>
      <c r="I100" s="28">
        <f t="shared" si="34"/>
        <v>2094.9523209409772</v>
      </c>
      <c r="J100" s="28">
        <f t="shared" si="35"/>
        <v>3979.5900021003972</v>
      </c>
      <c r="K100" s="28">
        <f t="shared" si="36"/>
        <v>-2805.1056500735149</v>
      </c>
      <c r="L100" s="28">
        <f t="shared" si="37"/>
        <v>5298.8363789119912</v>
      </c>
      <c r="M100" s="28">
        <f t="shared" si="38"/>
        <v>-5443.5984036967029</v>
      </c>
      <c r="N100" s="28">
        <f t="shared" si="39"/>
        <v>5487.3001470279332</v>
      </c>
      <c r="O100" s="28">
        <f t="shared" si="40"/>
        <v>7089.2421760134403</v>
      </c>
      <c r="P100" s="28">
        <f t="shared" si="41"/>
        <v>-11662.902751522788</v>
      </c>
      <c r="X100" s="26"/>
      <c r="Z100" s="26"/>
      <c r="AA100" s="26"/>
    </row>
    <row r="101" spans="1:27" x14ac:dyDescent="0.25">
      <c r="A101" t="s">
        <v>4</v>
      </c>
      <c r="B101">
        <v>2824</v>
      </c>
      <c r="C101" s="28">
        <f t="shared" si="28"/>
        <v>2326.3146397815572</v>
      </c>
      <c r="D101" s="28">
        <f t="shared" si="29"/>
        <v>4544.9813064482232</v>
      </c>
      <c r="E101" s="28">
        <f t="shared" si="30"/>
        <v>-1773.3955051459779</v>
      </c>
      <c r="F101" s="28">
        <f t="shared" si="31"/>
        <v>2181.6189876076442</v>
      </c>
      <c r="G101" s="28">
        <f t="shared" si="32"/>
        <v>541.73492963663023</v>
      </c>
      <c r="H101" s="28">
        <f t="shared" si="33"/>
        <v>2615.7059441293832</v>
      </c>
      <c r="I101" s="28">
        <f t="shared" si="34"/>
        <v>-12191.482461667714</v>
      </c>
      <c r="J101" s="28">
        <f t="shared" si="35"/>
        <v>1072.2856542743111</v>
      </c>
      <c r="K101" s="28">
        <f t="shared" si="36"/>
        <v>2036.9233354337312</v>
      </c>
      <c r="L101" s="28">
        <f t="shared" si="37"/>
        <v>-1435.7723167401809</v>
      </c>
      <c r="M101" s="28">
        <f t="shared" si="38"/>
        <v>2712.1697122453252</v>
      </c>
      <c r="N101" s="28">
        <f t="shared" si="39"/>
        <v>-2786.265070363369</v>
      </c>
      <c r="O101" s="28">
        <f t="shared" si="40"/>
        <v>2808.6334803612672</v>
      </c>
      <c r="P101" s="28">
        <f t="shared" si="41"/>
        <v>3628.5755093467742</v>
      </c>
      <c r="X101" s="26"/>
      <c r="Z101" s="26"/>
      <c r="AA101" s="26"/>
    </row>
    <row r="102" spans="1:27" x14ac:dyDescent="0.25">
      <c r="A102" t="s">
        <v>5</v>
      </c>
      <c r="B102">
        <v>2757</v>
      </c>
      <c r="C102" s="28">
        <f t="shared" si="28"/>
        <v>352.24217601344304</v>
      </c>
      <c r="D102" s="28">
        <f t="shared" si="29"/>
        <v>-905.22159210249981</v>
      </c>
      <c r="E102" s="28">
        <f t="shared" si="30"/>
        <v>-1768.5549254358339</v>
      </c>
      <c r="F102" s="28">
        <f t="shared" si="31"/>
        <v>690.06826296996508</v>
      </c>
      <c r="G102" s="28">
        <f t="shared" si="32"/>
        <v>-848.91724427641282</v>
      </c>
      <c r="H102" s="28">
        <f t="shared" si="33"/>
        <v>-210.80130224742692</v>
      </c>
      <c r="I102" s="28">
        <f t="shared" si="34"/>
        <v>-1017.8302877546738</v>
      </c>
      <c r="J102" s="28">
        <f t="shared" si="35"/>
        <v>4743.9813064482287</v>
      </c>
      <c r="K102" s="28">
        <f t="shared" si="36"/>
        <v>-417.2505776097459</v>
      </c>
      <c r="L102" s="28">
        <f t="shared" si="37"/>
        <v>-792.61289645032582</v>
      </c>
      <c r="M102" s="28">
        <f t="shared" si="38"/>
        <v>558.69145137576209</v>
      </c>
      <c r="N102" s="28">
        <f t="shared" si="39"/>
        <v>-1055.3665196387319</v>
      </c>
      <c r="O102" s="28">
        <f t="shared" si="40"/>
        <v>1084.1986977525739</v>
      </c>
      <c r="P102" s="28">
        <f t="shared" si="41"/>
        <v>-1092.9027515227899</v>
      </c>
      <c r="X102" s="26"/>
      <c r="Z102" s="26"/>
      <c r="AA102" s="16"/>
    </row>
    <row r="103" spans="1:27" x14ac:dyDescent="0.25">
      <c r="A103" t="s">
        <v>6</v>
      </c>
      <c r="B103">
        <v>2907</v>
      </c>
      <c r="C103" s="28">
        <f t="shared" si="28"/>
        <v>17221.807393404742</v>
      </c>
      <c r="D103" s="28">
        <f t="shared" si="29"/>
        <v>-2462.9752152909068</v>
      </c>
      <c r="E103" s="28">
        <f t="shared" si="30"/>
        <v>6329.5610165931503</v>
      </c>
      <c r="F103" s="28">
        <f t="shared" si="31"/>
        <v>12366.227683259816</v>
      </c>
      <c r="G103" s="28">
        <f t="shared" si="32"/>
        <v>-4825.1491283343848</v>
      </c>
      <c r="H103" s="28">
        <f t="shared" si="33"/>
        <v>5935.8653644192373</v>
      </c>
      <c r="I103" s="28">
        <f t="shared" si="34"/>
        <v>1473.9813064482232</v>
      </c>
      <c r="J103" s="28">
        <f t="shared" si="35"/>
        <v>7116.9523209409763</v>
      </c>
      <c r="K103" s="28">
        <f t="shared" si="36"/>
        <v>-33171.236084856122</v>
      </c>
      <c r="L103" s="28">
        <f t="shared" si="37"/>
        <v>2917.5320310859042</v>
      </c>
      <c r="M103" s="28">
        <f t="shared" si="38"/>
        <v>5542.1697122453243</v>
      </c>
      <c r="N103" s="28">
        <f t="shared" si="39"/>
        <v>-3906.5259399285878</v>
      </c>
      <c r="O103" s="28">
        <f t="shared" si="40"/>
        <v>7379.4160890569183</v>
      </c>
      <c r="P103" s="28">
        <f t="shared" si="41"/>
        <v>-7581.0186935517759</v>
      </c>
      <c r="X103" s="26"/>
      <c r="Z103" s="26"/>
      <c r="AA103" s="16"/>
    </row>
    <row r="104" spans="1:27" x14ac:dyDescent="0.25">
      <c r="A104" t="s">
        <v>7</v>
      </c>
      <c r="B104">
        <v>2625</v>
      </c>
      <c r="C104" s="28">
        <f t="shared" si="28"/>
        <v>22731.024784709098</v>
      </c>
      <c r="D104" s="28">
        <f t="shared" si="29"/>
        <v>-19785.583910943078</v>
      </c>
      <c r="E104" s="28">
        <f t="shared" si="30"/>
        <v>2829.6334803612708</v>
      </c>
      <c r="F104" s="28">
        <f t="shared" si="31"/>
        <v>-7271.8302877546721</v>
      </c>
      <c r="G104" s="28">
        <f t="shared" si="32"/>
        <v>-14207.163621088006</v>
      </c>
      <c r="H104" s="28">
        <f t="shared" si="33"/>
        <v>5543.4595673177928</v>
      </c>
      <c r="I104" s="28">
        <f t="shared" si="34"/>
        <v>-6819.5259399285851</v>
      </c>
      <c r="J104" s="28">
        <f t="shared" si="35"/>
        <v>-1693.4099978995991</v>
      </c>
      <c r="K104" s="28">
        <f t="shared" si="36"/>
        <v>-8176.4389834068461</v>
      </c>
      <c r="L104" s="28">
        <f t="shared" si="37"/>
        <v>38109.372610796054</v>
      </c>
      <c r="M104" s="28">
        <f t="shared" si="38"/>
        <v>-3351.8592732619181</v>
      </c>
      <c r="N104" s="28">
        <f t="shared" si="39"/>
        <v>-6367.2215921024981</v>
      </c>
      <c r="O104" s="28">
        <f t="shared" si="40"/>
        <v>4488.0827557235898</v>
      </c>
      <c r="P104" s="28">
        <f t="shared" si="41"/>
        <v>-8477.9752152909041</v>
      </c>
      <c r="X104" s="26"/>
      <c r="Z104" s="26"/>
      <c r="AA104" s="16"/>
    </row>
    <row r="105" spans="1:27" x14ac:dyDescent="0.25">
      <c r="A105" t="s">
        <v>8</v>
      </c>
      <c r="B105">
        <v>2682</v>
      </c>
      <c r="C105" s="28">
        <f t="shared" si="28"/>
        <v>8792.4595673177937</v>
      </c>
      <c r="D105" s="28">
        <f t="shared" si="29"/>
        <v>14137.242176013446</v>
      </c>
      <c r="E105" s="28">
        <f t="shared" si="30"/>
        <v>-12305.366519638732</v>
      </c>
      <c r="F105" s="28">
        <f t="shared" si="31"/>
        <v>1759.8508716656179</v>
      </c>
      <c r="G105" s="28">
        <f t="shared" si="32"/>
        <v>-4522.612896450325</v>
      </c>
      <c r="H105" s="28">
        <f t="shared" si="33"/>
        <v>-8835.9462297836581</v>
      </c>
      <c r="I105" s="28">
        <f t="shared" si="34"/>
        <v>3447.6769586221399</v>
      </c>
      <c r="J105" s="28">
        <f t="shared" si="35"/>
        <v>-4241.308548624238</v>
      </c>
      <c r="K105" s="28">
        <f t="shared" si="36"/>
        <v>-1053.1926065952521</v>
      </c>
      <c r="L105" s="28">
        <f t="shared" si="37"/>
        <v>-5085.221592102499</v>
      </c>
      <c r="M105" s="28">
        <f t="shared" si="38"/>
        <v>23701.590002100405</v>
      </c>
      <c r="N105" s="28">
        <f t="shared" si="39"/>
        <v>-2084.6418819575711</v>
      </c>
      <c r="O105" s="28">
        <f t="shared" si="40"/>
        <v>-3960.004200798151</v>
      </c>
      <c r="P105" s="28">
        <f t="shared" si="41"/>
        <v>2791.3001470279369</v>
      </c>
      <c r="X105" s="16"/>
      <c r="Z105" s="26"/>
      <c r="AA105" s="16"/>
    </row>
    <row r="106" spans="1:27" x14ac:dyDescent="0.25">
      <c r="A106" s="6" t="s">
        <v>9</v>
      </c>
      <c r="B106">
        <v>2662</v>
      </c>
      <c r="C106" s="28">
        <f t="shared" si="28"/>
        <v>12943.184204998954</v>
      </c>
      <c r="D106" s="28">
        <f t="shared" si="29"/>
        <v>10667.821886158374</v>
      </c>
      <c r="E106" s="28">
        <f t="shared" si="30"/>
        <v>17152.604494854026</v>
      </c>
      <c r="F106" s="28">
        <f t="shared" si="31"/>
        <v>-14930.004200798152</v>
      </c>
      <c r="G106" s="28">
        <f t="shared" si="32"/>
        <v>2135.2131905061979</v>
      </c>
      <c r="H106" s="28">
        <f t="shared" si="33"/>
        <v>-5487.2505776097451</v>
      </c>
      <c r="I106" s="28">
        <f t="shared" si="34"/>
        <v>-10720.583910943078</v>
      </c>
      <c r="J106" s="28">
        <f t="shared" si="35"/>
        <v>4183.0392774627198</v>
      </c>
      <c r="K106" s="28">
        <f t="shared" si="36"/>
        <v>-5145.9462297836581</v>
      </c>
      <c r="L106" s="28">
        <f t="shared" si="37"/>
        <v>-1277.8302877546721</v>
      </c>
      <c r="M106" s="28">
        <f t="shared" si="38"/>
        <v>-6169.859273261919</v>
      </c>
      <c r="N106" s="28">
        <f t="shared" si="39"/>
        <v>28756.952320940985</v>
      </c>
      <c r="O106" s="28">
        <f t="shared" si="40"/>
        <v>-2529.2795631169911</v>
      </c>
      <c r="P106" s="28">
        <f t="shared" si="41"/>
        <v>-4804.6418819575711</v>
      </c>
      <c r="X106" s="16"/>
      <c r="Z106" s="16"/>
      <c r="AA106" s="26"/>
    </row>
    <row r="107" spans="1:27" x14ac:dyDescent="0.25">
      <c r="A107" t="s">
        <v>10</v>
      </c>
      <c r="B107">
        <v>2552</v>
      </c>
      <c r="C107" s="28">
        <f t="shared" si="28"/>
        <v>50072.169712245333</v>
      </c>
      <c r="D107" s="28">
        <f t="shared" si="29"/>
        <v>25457.676958622142</v>
      </c>
      <c r="E107" s="28">
        <f t="shared" si="30"/>
        <v>20982.314639781562</v>
      </c>
      <c r="F107" s="28">
        <f t="shared" si="31"/>
        <v>33737.097248477214</v>
      </c>
      <c r="G107" s="28">
        <f t="shared" si="32"/>
        <v>-29365.511447174962</v>
      </c>
      <c r="H107" s="28">
        <f t="shared" si="33"/>
        <v>4199.7059441293877</v>
      </c>
      <c r="I107" s="28">
        <f t="shared" si="34"/>
        <v>-10792.757823986554</v>
      </c>
      <c r="J107" s="28">
        <f t="shared" si="35"/>
        <v>-21086.09115731989</v>
      </c>
      <c r="K107" s="28">
        <f t="shared" si="36"/>
        <v>8227.5320310859097</v>
      </c>
      <c r="L107" s="28">
        <f t="shared" si="37"/>
        <v>-10121.453476160468</v>
      </c>
      <c r="M107" s="28">
        <f t="shared" si="38"/>
        <v>-2513.3375341314822</v>
      </c>
      <c r="N107" s="28">
        <f t="shared" si="39"/>
        <v>-12135.366519638728</v>
      </c>
      <c r="O107" s="28">
        <f t="shared" si="40"/>
        <v>56561.445074564173</v>
      </c>
      <c r="P107" s="28">
        <f t="shared" si="41"/>
        <v>-4974.7868094938012</v>
      </c>
      <c r="X107" s="16"/>
      <c r="Z107" s="16"/>
      <c r="AA107" s="26"/>
    </row>
    <row r="108" spans="1:27" x14ac:dyDescent="0.25">
      <c r="A108" t="s">
        <v>11</v>
      </c>
      <c r="B108">
        <v>2739</v>
      </c>
      <c r="C108" s="28">
        <f t="shared" si="28"/>
        <v>1351.8943499264869</v>
      </c>
      <c r="D108" s="28">
        <f t="shared" si="29"/>
        <v>8227.5320310859097</v>
      </c>
      <c r="E108" s="28">
        <f t="shared" si="30"/>
        <v>4183.0392774627198</v>
      </c>
      <c r="F108" s="28">
        <f t="shared" si="31"/>
        <v>3447.6769586221399</v>
      </c>
      <c r="G108" s="28">
        <f t="shared" si="32"/>
        <v>5543.4595673177928</v>
      </c>
      <c r="H108" s="28">
        <f t="shared" si="33"/>
        <v>-4825.1491283343848</v>
      </c>
      <c r="I108" s="28">
        <f t="shared" si="34"/>
        <v>690.06826296996508</v>
      </c>
      <c r="J108" s="28">
        <f t="shared" si="35"/>
        <v>-1773.3955051459779</v>
      </c>
      <c r="K108" s="28">
        <f t="shared" si="36"/>
        <v>-3464.7288384793119</v>
      </c>
      <c r="L108" s="28">
        <f t="shared" si="37"/>
        <v>1351.8943499264869</v>
      </c>
      <c r="M108" s="28">
        <f t="shared" si="38"/>
        <v>-1663.091157319891</v>
      </c>
      <c r="N108" s="28">
        <f t="shared" si="39"/>
        <v>-412.97521529090494</v>
      </c>
      <c r="O108" s="28">
        <f t="shared" si="40"/>
        <v>-1994.0042007981519</v>
      </c>
      <c r="P108" s="28">
        <f t="shared" si="41"/>
        <v>9293.8073934047516</v>
      </c>
      <c r="X108" s="16"/>
      <c r="Z108" s="16"/>
      <c r="AA108" s="26"/>
    </row>
    <row r="109" spans="1:27" x14ac:dyDescent="0.25">
      <c r="A109" t="s">
        <v>0</v>
      </c>
      <c r="B109">
        <v>2709</v>
      </c>
      <c r="C109" s="28">
        <f t="shared" si="28"/>
        <v>4457.9813064482269</v>
      </c>
      <c r="D109" s="28">
        <f t="shared" si="29"/>
        <v>2454.9378281873569</v>
      </c>
      <c r="E109" s="28">
        <f t="shared" si="30"/>
        <v>14940.57550934678</v>
      </c>
      <c r="F109" s="28">
        <f t="shared" si="31"/>
        <v>7596.0827557235898</v>
      </c>
      <c r="G109" s="28">
        <f t="shared" si="32"/>
        <v>6260.7204368830098</v>
      </c>
      <c r="H109" s="28">
        <f t="shared" si="33"/>
        <v>10066.503045578664</v>
      </c>
      <c r="I109" s="28">
        <f t="shared" si="34"/>
        <v>-8762.105650073514</v>
      </c>
      <c r="J109" s="28">
        <f t="shared" si="35"/>
        <v>1253.1117412308349</v>
      </c>
      <c r="K109" s="28">
        <f t="shared" si="36"/>
        <v>-3220.352026885108</v>
      </c>
      <c r="L109" s="28">
        <f t="shared" si="37"/>
        <v>-6291.6853602184419</v>
      </c>
      <c r="M109" s="28">
        <f t="shared" si="38"/>
        <v>2454.9378281873569</v>
      </c>
      <c r="N109" s="28">
        <f t="shared" si="39"/>
        <v>-3020.047679059021</v>
      </c>
      <c r="O109" s="28">
        <f t="shared" si="40"/>
        <v>-749.93173703003492</v>
      </c>
      <c r="P109" s="28">
        <f t="shared" si="41"/>
        <v>-3620.960722537282</v>
      </c>
      <c r="X109" s="26"/>
      <c r="Z109" s="16"/>
      <c r="AA109" s="26"/>
    </row>
    <row r="110" spans="1:27" x14ac:dyDescent="0.25">
      <c r="A110" t="s">
        <v>1</v>
      </c>
      <c r="B110">
        <v>2793</v>
      </c>
      <c r="C110" s="28">
        <f t="shared" si="28"/>
        <v>296.93782818735514</v>
      </c>
      <c r="D110" s="28">
        <f t="shared" si="29"/>
        <v>-1150.540432682209</v>
      </c>
      <c r="E110" s="28">
        <f t="shared" si="30"/>
        <v>-633.58391094307888</v>
      </c>
      <c r="F110" s="28">
        <f t="shared" si="31"/>
        <v>-3855.9462297836562</v>
      </c>
      <c r="G110" s="28">
        <f t="shared" si="32"/>
        <v>-1960.4389834068461</v>
      </c>
      <c r="H110" s="28">
        <f t="shared" si="33"/>
        <v>-1615.8013022474261</v>
      </c>
      <c r="I110" s="28">
        <f t="shared" si="34"/>
        <v>-2598.0186935517731</v>
      </c>
      <c r="J110" s="28">
        <f t="shared" si="35"/>
        <v>2261.3726107960492</v>
      </c>
      <c r="K110" s="28">
        <f t="shared" si="36"/>
        <v>-323.40999789960091</v>
      </c>
      <c r="L110" s="28">
        <f t="shared" si="37"/>
        <v>831.12623398445623</v>
      </c>
      <c r="M110" s="28">
        <f t="shared" si="38"/>
        <v>1623.7929006511222</v>
      </c>
      <c r="N110" s="28">
        <f t="shared" si="39"/>
        <v>-633.58391094307888</v>
      </c>
      <c r="O110" s="28">
        <f t="shared" si="40"/>
        <v>779.43058181054323</v>
      </c>
      <c r="P110" s="28">
        <f t="shared" si="41"/>
        <v>193.54652383952913</v>
      </c>
      <c r="X110" s="26"/>
      <c r="Z110" s="26"/>
      <c r="AA110" s="16"/>
    </row>
    <row r="111" spans="1:27" x14ac:dyDescent="0.25">
      <c r="A111" t="s">
        <v>2</v>
      </c>
      <c r="B111">
        <v>2677</v>
      </c>
      <c r="C111" s="28">
        <f t="shared" si="28"/>
        <v>9755.1407267380837</v>
      </c>
      <c r="D111" s="28">
        <f t="shared" si="29"/>
        <v>-1701.9607225372811</v>
      </c>
      <c r="E111" s="28">
        <f t="shared" si="30"/>
        <v>6594.5610165931548</v>
      </c>
      <c r="F111" s="28">
        <f t="shared" si="31"/>
        <v>3631.5175383322849</v>
      </c>
      <c r="G111" s="28">
        <f t="shared" si="32"/>
        <v>22101.155219491709</v>
      </c>
      <c r="H111" s="28">
        <f t="shared" si="33"/>
        <v>11236.662465868518</v>
      </c>
      <c r="I111" s="28">
        <f t="shared" si="34"/>
        <v>9261.3001470279378</v>
      </c>
      <c r="J111" s="28">
        <f t="shared" si="35"/>
        <v>14891.082755723592</v>
      </c>
      <c r="K111" s="28">
        <f t="shared" si="36"/>
        <v>-12961.525939928586</v>
      </c>
      <c r="L111" s="28">
        <f t="shared" si="37"/>
        <v>1853.6914513757629</v>
      </c>
      <c r="M111" s="28">
        <f t="shared" si="38"/>
        <v>-4763.77231674018</v>
      </c>
      <c r="N111" s="28">
        <f t="shared" si="39"/>
        <v>-9307.105650073514</v>
      </c>
      <c r="O111" s="28">
        <f t="shared" si="40"/>
        <v>3631.5175383322849</v>
      </c>
      <c r="P111" s="28">
        <f t="shared" si="41"/>
        <v>-4467.467968914093</v>
      </c>
      <c r="X111" s="26"/>
      <c r="Z111" s="26"/>
      <c r="AA111" s="16"/>
    </row>
    <row r="112" spans="1:27" x14ac:dyDescent="0.25">
      <c r="A112" t="s">
        <v>3</v>
      </c>
      <c r="B112">
        <v>2775</v>
      </c>
      <c r="C112" s="28">
        <f t="shared" si="28"/>
        <v>0.59000210039909606</v>
      </c>
      <c r="D112" s="28">
        <f t="shared" si="29"/>
        <v>75.865364419240962</v>
      </c>
      <c r="E112" s="28">
        <f t="shared" si="30"/>
        <v>-13.236084856122881</v>
      </c>
      <c r="F112" s="28">
        <f t="shared" si="31"/>
        <v>51.285654274313011</v>
      </c>
      <c r="G112" s="28">
        <f t="shared" si="32"/>
        <v>28.24217601344305</v>
      </c>
      <c r="H112" s="28">
        <f t="shared" si="33"/>
        <v>171.8798571728658</v>
      </c>
      <c r="I112" s="28">
        <f t="shared" si="34"/>
        <v>87.387103549675942</v>
      </c>
      <c r="J112" s="28">
        <f t="shared" si="35"/>
        <v>72.024784709095968</v>
      </c>
      <c r="K112" s="28">
        <f t="shared" si="36"/>
        <v>115.80739340474889</v>
      </c>
      <c r="L112" s="28">
        <f t="shared" si="37"/>
        <v>-100.80130224742874</v>
      </c>
      <c r="M112" s="28">
        <f t="shared" si="38"/>
        <v>14.416089056921072</v>
      </c>
      <c r="N112" s="28">
        <f t="shared" si="39"/>
        <v>-37.047679059021839</v>
      </c>
      <c r="O112" s="28">
        <f t="shared" si="40"/>
        <v>-72.381012392355785</v>
      </c>
      <c r="P112" s="28">
        <f t="shared" si="41"/>
        <v>28.24217601344305</v>
      </c>
      <c r="X112" s="26"/>
      <c r="Y112" s="26"/>
      <c r="Z112" s="26"/>
      <c r="AA112" s="16"/>
    </row>
    <row r="113" spans="1:27" x14ac:dyDescent="0.25">
      <c r="A113" t="s">
        <v>4</v>
      </c>
      <c r="B113">
        <v>2814</v>
      </c>
      <c r="C113" s="28">
        <f t="shared" si="28"/>
        <v>1461.6769586221371</v>
      </c>
      <c r="D113" s="28">
        <f t="shared" si="29"/>
        <v>-29.366519638731852</v>
      </c>
      <c r="E113" s="28">
        <f t="shared" si="30"/>
        <v>-3776.09115731989</v>
      </c>
      <c r="F113" s="28">
        <f t="shared" si="31"/>
        <v>658.80739340474622</v>
      </c>
      <c r="G113" s="28">
        <f t="shared" si="32"/>
        <v>-2552.670867464818</v>
      </c>
      <c r="H113" s="28">
        <f t="shared" si="33"/>
        <v>-1405.714345725688</v>
      </c>
      <c r="I113" s="28">
        <f t="shared" si="34"/>
        <v>-8555.0766645662643</v>
      </c>
      <c r="J113" s="28">
        <f t="shared" si="35"/>
        <v>-4349.5694181894551</v>
      </c>
      <c r="K113" s="28">
        <f t="shared" si="36"/>
        <v>-3584.931737030035</v>
      </c>
      <c r="L113" s="28">
        <f t="shared" si="37"/>
        <v>-5764.1491283343821</v>
      </c>
      <c r="M113" s="28">
        <f t="shared" si="38"/>
        <v>5017.2421760134403</v>
      </c>
      <c r="N113" s="28">
        <f t="shared" si="39"/>
        <v>-717.54043268220983</v>
      </c>
      <c r="O113" s="28">
        <f t="shared" si="40"/>
        <v>1843.9957992018471</v>
      </c>
      <c r="P113" s="28">
        <f t="shared" si="41"/>
        <v>3602.6624658685132</v>
      </c>
      <c r="X113" s="26"/>
      <c r="Y113" s="26"/>
      <c r="Z113" s="26"/>
      <c r="AA113" s="16"/>
    </row>
    <row r="114" spans="1:27" x14ac:dyDescent="0.25">
      <c r="A114" t="s">
        <v>5</v>
      </c>
      <c r="B114">
        <v>2751</v>
      </c>
      <c r="C114" s="28">
        <f t="shared" si="28"/>
        <v>613.45956731779108</v>
      </c>
      <c r="D114" s="28">
        <f t="shared" si="29"/>
        <v>-946.93173703003583</v>
      </c>
      <c r="E114" s="28">
        <f t="shared" si="30"/>
        <v>19.024784709095066</v>
      </c>
      <c r="F114" s="28">
        <f t="shared" si="31"/>
        <v>2446.3001470279369</v>
      </c>
      <c r="G114" s="28">
        <f t="shared" si="32"/>
        <v>-426.80130224742692</v>
      </c>
      <c r="H114" s="28">
        <f t="shared" si="33"/>
        <v>1653.7204368830089</v>
      </c>
      <c r="I114" s="28">
        <f t="shared" si="34"/>
        <v>910.67695862213907</v>
      </c>
      <c r="J114" s="28">
        <f t="shared" si="35"/>
        <v>5542.3146397815617</v>
      </c>
      <c r="K114" s="28">
        <f t="shared" si="36"/>
        <v>2817.8218861583719</v>
      </c>
      <c r="L114" s="28">
        <f t="shared" si="37"/>
        <v>2322.4595673177919</v>
      </c>
      <c r="M114" s="28">
        <f t="shared" si="38"/>
        <v>3734.2421760134448</v>
      </c>
      <c r="N114" s="28">
        <f t="shared" si="39"/>
        <v>-3250.3665196387328</v>
      </c>
      <c r="O114" s="28">
        <f t="shared" si="40"/>
        <v>464.85087166561703</v>
      </c>
      <c r="P114" s="28">
        <f t="shared" si="41"/>
        <v>-1194.6128964503259</v>
      </c>
      <c r="X114" s="26"/>
      <c r="Y114" s="26"/>
      <c r="Z114" s="26"/>
      <c r="AA114" s="26"/>
    </row>
    <row r="115" spans="1:27" x14ac:dyDescent="0.25">
      <c r="A115" t="s">
        <v>6</v>
      </c>
      <c r="B115">
        <v>2834</v>
      </c>
      <c r="C115" s="28">
        <f t="shared" si="28"/>
        <v>3390.9523209409772</v>
      </c>
      <c r="D115" s="28">
        <f t="shared" si="29"/>
        <v>-1442.2940558706159</v>
      </c>
      <c r="E115" s="28">
        <f t="shared" si="30"/>
        <v>2226.3146397815572</v>
      </c>
      <c r="F115" s="28">
        <f t="shared" si="31"/>
        <v>-44.728838479311825</v>
      </c>
      <c r="G115" s="28">
        <f t="shared" si="32"/>
        <v>-5751.45347616047</v>
      </c>
      <c r="H115" s="28">
        <f t="shared" si="33"/>
        <v>1003.4450745641662</v>
      </c>
      <c r="I115" s="28">
        <f t="shared" si="34"/>
        <v>-3888.033186305398</v>
      </c>
      <c r="J115" s="28">
        <f t="shared" si="35"/>
        <v>-2141.0766645662679</v>
      </c>
      <c r="K115" s="28">
        <f t="shared" si="36"/>
        <v>-13030.438983406844</v>
      </c>
      <c r="L115" s="28">
        <f t="shared" si="37"/>
        <v>-6624.931737030035</v>
      </c>
      <c r="M115" s="28">
        <f t="shared" si="38"/>
        <v>-5460.294055870615</v>
      </c>
      <c r="N115" s="28">
        <f t="shared" si="39"/>
        <v>-8779.5114471749621</v>
      </c>
      <c r="O115" s="28">
        <f t="shared" si="40"/>
        <v>7641.8798571728603</v>
      </c>
      <c r="P115" s="28">
        <f t="shared" si="41"/>
        <v>-1092.9027515227899</v>
      </c>
      <c r="X115" s="26"/>
      <c r="Y115" s="26"/>
      <c r="Z115" s="26"/>
      <c r="AA115" s="26"/>
    </row>
    <row r="116" spans="1:27" x14ac:dyDescent="0.25">
      <c r="A116" t="s">
        <v>7</v>
      </c>
      <c r="B116">
        <v>2728</v>
      </c>
      <c r="C116" s="28">
        <f t="shared" si="28"/>
        <v>2281.7929006511249</v>
      </c>
      <c r="D116" s="28">
        <f t="shared" si="29"/>
        <v>-2781.627389203949</v>
      </c>
      <c r="E116" s="28">
        <f t="shared" si="30"/>
        <v>1183.1262339844579</v>
      </c>
      <c r="F116" s="28">
        <f t="shared" si="31"/>
        <v>-1826.265070363369</v>
      </c>
      <c r="G116" s="28">
        <f t="shared" si="32"/>
        <v>36.691451375762036</v>
      </c>
      <c r="H116" s="28">
        <f t="shared" si="33"/>
        <v>4717.9668136946038</v>
      </c>
      <c r="I116" s="28">
        <f t="shared" si="34"/>
        <v>-823.13463558075989</v>
      </c>
      <c r="J116" s="28">
        <f t="shared" si="35"/>
        <v>3189.3871035496759</v>
      </c>
      <c r="K116" s="28">
        <f t="shared" si="36"/>
        <v>1756.3436252888059</v>
      </c>
      <c r="L116" s="28">
        <f t="shared" si="37"/>
        <v>10688.98130644823</v>
      </c>
      <c r="M116" s="28">
        <f t="shared" si="38"/>
        <v>5434.4885528250388</v>
      </c>
      <c r="N116" s="28">
        <f t="shared" si="39"/>
        <v>4479.1262339844588</v>
      </c>
      <c r="O116" s="28">
        <f t="shared" si="40"/>
        <v>7201.9088426801118</v>
      </c>
      <c r="P116" s="28">
        <f t="shared" si="41"/>
        <v>-6268.6998529720659</v>
      </c>
      <c r="X116" s="26"/>
      <c r="Y116" s="26"/>
      <c r="Z116" s="26"/>
      <c r="AA116" s="26"/>
    </row>
    <row r="117" spans="1:27" x14ac:dyDescent="0.25">
      <c r="A117" t="s">
        <v>8</v>
      </c>
      <c r="B117">
        <v>2748</v>
      </c>
      <c r="C117" s="28">
        <f t="shared" si="28"/>
        <v>771.06826296996508</v>
      </c>
      <c r="D117" s="28">
        <f t="shared" si="29"/>
        <v>1326.4305818105449</v>
      </c>
      <c r="E117" s="28">
        <f t="shared" si="30"/>
        <v>-1616.9897080445289</v>
      </c>
      <c r="F117" s="28">
        <f t="shared" si="31"/>
        <v>687.76391514387808</v>
      </c>
      <c r="G117" s="28">
        <f t="shared" si="32"/>
        <v>-1061.627389203949</v>
      </c>
      <c r="H117" s="28">
        <f t="shared" si="33"/>
        <v>21.329132535182062</v>
      </c>
      <c r="I117" s="28">
        <f t="shared" si="34"/>
        <v>2742.6044948540239</v>
      </c>
      <c r="J117" s="28">
        <f t="shared" si="35"/>
        <v>-478.49695442133992</v>
      </c>
      <c r="K117" s="28">
        <f t="shared" si="36"/>
        <v>1854.0247847090959</v>
      </c>
      <c r="L117" s="28">
        <f t="shared" si="37"/>
        <v>1020.9813064482261</v>
      </c>
      <c r="M117" s="28">
        <f t="shared" si="38"/>
        <v>6213.6189876076487</v>
      </c>
      <c r="N117" s="28">
        <f t="shared" si="39"/>
        <v>3159.1262339844588</v>
      </c>
      <c r="O117" s="28">
        <f t="shared" si="40"/>
        <v>2603.7639151438789</v>
      </c>
      <c r="P117" s="28">
        <f t="shared" si="41"/>
        <v>4186.5465238395318</v>
      </c>
      <c r="X117" s="16"/>
      <c r="Z117" s="26"/>
      <c r="AA117" s="26"/>
    </row>
    <row r="118" spans="1:27" x14ac:dyDescent="0.25">
      <c r="A118" s="6" t="s">
        <v>9</v>
      </c>
      <c r="B118">
        <v>2761</v>
      </c>
      <c r="C118" s="28">
        <f t="shared" si="28"/>
        <v>218.09724847721105</v>
      </c>
      <c r="D118" s="28">
        <f t="shared" si="29"/>
        <v>410.08275572358804</v>
      </c>
      <c r="E118" s="28">
        <f t="shared" si="30"/>
        <v>705.44507456416807</v>
      </c>
      <c r="F118" s="28">
        <f t="shared" si="31"/>
        <v>-859.97521529090579</v>
      </c>
      <c r="G118" s="28">
        <f t="shared" si="32"/>
        <v>365.77840789750104</v>
      </c>
      <c r="H118" s="28">
        <f t="shared" si="33"/>
        <v>-564.61289645032582</v>
      </c>
      <c r="I118" s="28">
        <f t="shared" si="34"/>
        <v>11.343625288805077</v>
      </c>
      <c r="J118" s="28">
        <f t="shared" si="35"/>
        <v>1458.6189876076469</v>
      </c>
      <c r="K118" s="28">
        <f t="shared" si="36"/>
        <v>-254.4824616677169</v>
      </c>
      <c r="L118" s="28">
        <f t="shared" si="37"/>
        <v>986.03927746271904</v>
      </c>
      <c r="M118" s="28">
        <f t="shared" si="38"/>
        <v>542.99579920184908</v>
      </c>
      <c r="N118" s="28">
        <f t="shared" si="39"/>
        <v>3304.6334803612717</v>
      </c>
      <c r="O118" s="28">
        <f t="shared" si="40"/>
        <v>1680.1407267380819</v>
      </c>
      <c r="P118" s="28">
        <f t="shared" si="41"/>
        <v>1384.7784078975019</v>
      </c>
      <c r="X118" s="16"/>
      <c r="Z118" s="16"/>
      <c r="AA118" s="16"/>
    </row>
    <row r="119" spans="1:27" x14ac:dyDescent="0.25">
      <c r="A119" t="s">
        <v>10</v>
      </c>
      <c r="B119">
        <v>2496</v>
      </c>
      <c r="C119" s="28">
        <f t="shared" si="28"/>
        <v>78270.198697752581</v>
      </c>
      <c r="D119" s="28">
        <f t="shared" si="29"/>
        <v>4131.6479731148956</v>
      </c>
      <c r="E119" s="28">
        <f t="shared" si="30"/>
        <v>7768.6334803612726</v>
      </c>
      <c r="F119" s="28">
        <f t="shared" si="31"/>
        <v>13363.995799201854</v>
      </c>
      <c r="G119" s="28">
        <f t="shared" si="32"/>
        <v>-16291.42449065322</v>
      </c>
      <c r="H119" s="28">
        <f t="shared" si="33"/>
        <v>6929.3291325351856</v>
      </c>
      <c r="I119" s="28">
        <f t="shared" si="34"/>
        <v>-10696.06217181264</v>
      </c>
      <c r="J119" s="28">
        <f t="shared" si="35"/>
        <v>214.89434992648972</v>
      </c>
      <c r="K119" s="28">
        <f t="shared" si="36"/>
        <v>27632.169712245333</v>
      </c>
      <c r="L119" s="28">
        <f t="shared" si="37"/>
        <v>-4820.9317370300323</v>
      </c>
      <c r="M119" s="28">
        <f t="shared" si="38"/>
        <v>18679.590002100405</v>
      </c>
      <c r="N119" s="28">
        <f t="shared" si="39"/>
        <v>10286.546523839534</v>
      </c>
      <c r="O119" s="28">
        <f t="shared" si="40"/>
        <v>62603.184204998957</v>
      </c>
      <c r="P119" s="28">
        <f t="shared" si="41"/>
        <v>31828.691451375766</v>
      </c>
      <c r="X119" s="16"/>
      <c r="Z119" s="16"/>
      <c r="AA119" s="16"/>
    </row>
    <row r="120" spans="1:27" x14ac:dyDescent="0.25">
      <c r="A120" t="s">
        <v>11</v>
      </c>
      <c r="B120">
        <v>2772</v>
      </c>
      <c r="C120" s="28">
        <f t="shared" si="28"/>
        <v>14.198697752573088</v>
      </c>
      <c r="D120" s="28">
        <f t="shared" si="29"/>
        <v>1054.1986977525767</v>
      </c>
      <c r="E120" s="28">
        <f t="shared" si="30"/>
        <v>55.647973114892075</v>
      </c>
      <c r="F120" s="28">
        <f t="shared" si="31"/>
        <v>104.63348036126905</v>
      </c>
      <c r="G120" s="28">
        <f t="shared" si="32"/>
        <v>179.99579920184902</v>
      </c>
      <c r="H120" s="28">
        <f t="shared" si="33"/>
        <v>-219.42449065322484</v>
      </c>
      <c r="I120" s="28">
        <f t="shared" si="34"/>
        <v>93.329132535182055</v>
      </c>
      <c r="J120" s="28">
        <f t="shared" si="35"/>
        <v>-144.06217181264486</v>
      </c>
      <c r="K120" s="28">
        <f t="shared" si="36"/>
        <v>2.8943499264860924</v>
      </c>
      <c r="L120" s="28">
        <f t="shared" si="37"/>
        <v>372.16971224532796</v>
      </c>
      <c r="M120" s="28">
        <f t="shared" si="38"/>
        <v>-64.93173703003589</v>
      </c>
      <c r="N120" s="28">
        <f t="shared" si="39"/>
        <v>251.5900021004</v>
      </c>
      <c r="O120" s="28">
        <f t="shared" si="40"/>
        <v>138.54652383953004</v>
      </c>
      <c r="P120" s="28">
        <f t="shared" si="41"/>
        <v>843.18420499895285</v>
      </c>
      <c r="X120" s="16"/>
      <c r="Z120" s="16"/>
      <c r="AA120" s="16"/>
    </row>
    <row r="121" spans="1:27" x14ac:dyDescent="0.25">
      <c r="A121" t="s">
        <v>0</v>
      </c>
      <c r="B121">
        <v>2706</v>
      </c>
      <c r="C121" s="28">
        <f t="shared" si="28"/>
        <v>4867.5900021004009</v>
      </c>
      <c r="D121" s="28">
        <f t="shared" si="29"/>
        <v>262.894349926487</v>
      </c>
      <c r="E121" s="28">
        <f t="shared" si="30"/>
        <v>19518.89434992649</v>
      </c>
      <c r="F121" s="28">
        <f t="shared" si="31"/>
        <v>1030.3436252888059</v>
      </c>
      <c r="G121" s="28">
        <f t="shared" si="32"/>
        <v>1937.3291325351829</v>
      </c>
      <c r="H121" s="28">
        <f t="shared" si="33"/>
        <v>3332.6914513757629</v>
      </c>
      <c r="I121" s="28">
        <f t="shared" si="34"/>
        <v>-4062.728838479311</v>
      </c>
      <c r="J121" s="28">
        <f t="shared" si="35"/>
        <v>1728.0247847090959</v>
      </c>
      <c r="K121" s="28">
        <f t="shared" si="36"/>
        <v>-2667.366519638731</v>
      </c>
      <c r="L121" s="28">
        <f t="shared" si="37"/>
        <v>53.590002100400007</v>
      </c>
      <c r="M121" s="28">
        <f t="shared" si="38"/>
        <v>6890.8653644192418</v>
      </c>
      <c r="N121" s="28">
        <f t="shared" si="39"/>
        <v>-1202.236084856122</v>
      </c>
      <c r="O121" s="28">
        <f t="shared" si="40"/>
        <v>4658.2856542743139</v>
      </c>
      <c r="P121" s="28">
        <f t="shared" si="41"/>
        <v>2565.2421760134439</v>
      </c>
      <c r="X121" s="26"/>
      <c r="Z121" s="16"/>
      <c r="AA121" s="16"/>
    </row>
    <row r="122" spans="1:27" x14ac:dyDescent="0.25">
      <c r="A122" t="s">
        <v>1</v>
      </c>
      <c r="B122">
        <v>2804</v>
      </c>
      <c r="C122" s="28">
        <f t="shared" si="28"/>
        <v>797.03927746271722</v>
      </c>
      <c r="D122" s="28">
        <f t="shared" si="29"/>
        <v>-1969.685360218441</v>
      </c>
      <c r="E122" s="28">
        <f t="shared" si="30"/>
        <v>-106.38101239235488</v>
      </c>
      <c r="F122" s="28">
        <f t="shared" si="31"/>
        <v>-7898.3810123923513</v>
      </c>
      <c r="G122" s="28">
        <f t="shared" si="32"/>
        <v>-416.93173703003589</v>
      </c>
      <c r="H122" s="28">
        <f t="shared" si="33"/>
        <v>-783.94622978365885</v>
      </c>
      <c r="I122" s="28">
        <f t="shared" si="34"/>
        <v>-1348.583910943079</v>
      </c>
      <c r="J122" s="28">
        <f t="shared" si="35"/>
        <v>1643.9957992018471</v>
      </c>
      <c r="K122" s="28">
        <f t="shared" si="36"/>
        <v>-699.25057760974585</v>
      </c>
      <c r="L122" s="28">
        <f t="shared" si="37"/>
        <v>1079.3581180424271</v>
      </c>
      <c r="M122" s="28">
        <f t="shared" si="38"/>
        <v>-21.685360218441865</v>
      </c>
      <c r="N122" s="28">
        <f t="shared" si="39"/>
        <v>-2788.4099978996001</v>
      </c>
      <c r="O122" s="28">
        <f t="shared" si="40"/>
        <v>486.48855282503615</v>
      </c>
      <c r="P122" s="28">
        <f t="shared" si="41"/>
        <v>-1884.989708044528</v>
      </c>
      <c r="X122" s="26"/>
      <c r="Z122" s="26"/>
      <c r="AA122" s="26"/>
    </row>
    <row r="123" spans="1:27" x14ac:dyDescent="0.25">
      <c r="A123" t="s">
        <v>2</v>
      </c>
      <c r="B123">
        <v>2708</v>
      </c>
      <c r="C123" s="28">
        <f t="shared" si="28"/>
        <v>4592.5175383322849</v>
      </c>
      <c r="D123" s="28">
        <f t="shared" si="29"/>
        <v>-1913.221592102499</v>
      </c>
      <c r="E123" s="28">
        <f t="shared" si="30"/>
        <v>4728.0537702163429</v>
      </c>
      <c r="F123" s="28">
        <f t="shared" si="31"/>
        <v>255.358118042429</v>
      </c>
      <c r="G123" s="28">
        <f t="shared" si="32"/>
        <v>18959.358118042433</v>
      </c>
      <c r="H123" s="28">
        <f t="shared" si="33"/>
        <v>1000.807393404748</v>
      </c>
      <c r="I123" s="28">
        <f t="shared" si="34"/>
        <v>1881.7929006511249</v>
      </c>
      <c r="J123" s="28">
        <f t="shared" si="35"/>
        <v>3237.1552194917049</v>
      </c>
      <c r="K123" s="28">
        <f t="shared" si="36"/>
        <v>-3946.265070363369</v>
      </c>
      <c r="L123" s="28">
        <f t="shared" si="37"/>
        <v>1678.4885528250379</v>
      </c>
      <c r="M123" s="28">
        <f t="shared" si="38"/>
        <v>-2590.902751522789</v>
      </c>
      <c r="N123" s="28">
        <f t="shared" si="39"/>
        <v>52.053770216342009</v>
      </c>
      <c r="O123" s="28">
        <f t="shared" si="40"/>
        <v>6693.3291325351838</v>
      </c>
      <c r="P123" s="28">
        <f t="shared" si="41"/>
        <v>-1167.77231674018</v>
      </c>
      <c r="X123" s="26"/>
      <c r="Z123" s="26"/>
      <c r="AA123" s="26"/>
    </row>
    <row r="124" spans="1:27" x14ac:dyDescent="0.25">
      <c r="A124" t="s">
        <v>3</v>
      </c>
      <c r="B124">
        <v>2848</v>
      </c>
      <c r="C124" s="28">
        <f t="shared" si="28"/>
        <v>5217.4450745641652</v>
      </c>
      <c r="D124" s="28">
        <f t="shared" si="29"/>
        <v>-4895.018693551775</v>
      </c>
      <c r="E124" s="28">
        <f t="shared" si="30"/>
        <v>2039.2421760134412</v>
      </c>
      <c r="F124" s="28">
        <f t="shared" si="31"/>
        <v>-5039.482461667717</v>
      </c>
      <c r="G124" s="28">
        <f t="shared" si="32"/>
        <v>-272.17811384163082</v>
      </c>
      <c r="H124" s="28">
        <f t="shared" si="33"/>
        <v>-20208.178113841626</v>
      </c>
      <c r="I124" s="28">
        <f t="shared" si="34"/>
        <v>-1066.7288384793119</v>
      </c>
      <c r="J124" s="28">
        <f t="shared" si="35"/>
        <v>-2005.7433312329349</v>
      </c>
      <c r="K124" s="28">
        <f t="shared" si="36"/>
        <v>-3450.3810123923549</v>
      </c>
      <c r="L124" s="28">
        <f t="shared" si="37"/>
        <v>4206.1986977525712</v>
      </c>
      <c r="M124" s="28">
        <f t="shared" si="38"/>
        <v>-1789.0476790590219</v>
      </c>
      <c r="N124" s="28">
        <f t="shared" si="39"/>
        <v>2761.5610165931512</v>
      </c>
      <c r="O124" s="28">
        <f t="shared" si="40"/>
        <v>-55.482461667717807</v>
      </c>
      <c r="P124" s="28">
        <f t="shared" si="41"/>
        <v>-7134.207099348876</v>
      </c>
      <c r="Z124" s="26"/>
      <c r="AA124" s="26"/>
    </row>
    <row r="125" spans="1:27" x14ac:dyDescent="0.25">
      <c r="A125" t="s">
        <v>4</v>
      </c>
      <c r="B125" s="16">
        <f>F7</f>
        <v>2891</v>
      </c>
      <c r="C125" s="28">
        <f t="shared" si="28"/>
        <v>13278.387103549672</v>
      </c>
      <c r="D125" s="28">
        <f t="shared" si="29"/>
        <v>8323.4160890569183</v>
      </c>
      <c r="E125" s="28">
        <f t="shared" si="30"/>
        <v>-7809.0476790590219</v>
      </c>
      <c r="F125" s="28">
        <f t="shared" si="31"/>
        <v>3253.2131905061942</v>
      </c>
      <c r="G125" s="28">
        <f t="shared" si="32"/>
        <v>-8039.5114471749639</v>
      </c>
      <c r="H125" s="28">
        <f t="shared" si="33"/>
        <v>-434.20709934887776</v>
      </c>
      <c r="I125" s="28">
        <f t="shared" si="34"/>
        <v>-32238.207099348874</v>
      </c>
      <c r="J125" s="28">
        <f t="shared" si="35"/>
        <v>-1701.7578239865588</v>
      </c>
      <c r="K125" s="28">
        <f t="shared" si="36"/>
        <v>-3199.7723167401819</v>
      </c>
      <c r="L125" s="28">
        <f t="shared" si="37"/>
        <v>-5504.4099978996019</v>
      </c>
      <c r="M125" s="28">
        <f t="shared" si="38"/>
        <v>6710.1697122453243</v>
      </c>
      <c r="N125" s="28">
        <f t="shared" si="39"/>
        <v>-2854.0766645662688</v>
      </c>
      <c r="O125" s="28">
        <f t="shared" si="40"/>
        <v>4405.5320310859042</v>
      </c>
      <c r="P125" s="28">
        <f t="shared" si="41"/>
        <v>-88.511447174964758</v>
      </c>
      <c r="Z125" s="26"/>
      <c r="AA125" s="26"/>
    </row>
    <row r="126" spans="1:27" x14ac:dyDescent="0.25">
      <c r="A126" t="s">
        <v>5</v>
      </c>
      <c r="B126" s="16">
        <f>G7</f>
        <v>2793</v>
      </c>
      <c r="C126" s="28">
        <f t="shared" ref="C126:C129" si="42">($B126-$B$56)*($B126-$B$56)</f>
        <v>296.93782818735514</v>
      </c>
      <c r="D126" s="28">
        <f t="shared" si="29"/>
        <v>1985.6624658685132</v>
      </c>
      <c r="E126" s="28">
        <f t="shared" si="30"/>
        <v>1244.6914513757602</v>
      </c>
      <c r="F126" s="28">
        <f t="shared" si="31"/>
        <v>-1167.77231674018</v>
      </c>
      <c r="G126" s="28">
        <f t="shared" si="32"/>
        <v>486.48855282503615</v>
      </c>
      <c r="H126" s="28">
        <f t="shared" si="33"/>
        <v>-1202.236084856122</v>
      </c>
      <c r="I126" s="28">
        <f t="shared" si="34"/>
        <v>-64.93173703003589</v>
      </c>
      <c r="J126" s="28">
        <f t="shared" si="35"/>
        <v>-4820.9317370300323</v>
      </c>
      <c r="K126" s="28">
        <f t="shared" si="36"/>
        <v>-254.4824616677169</v>
      </c>
      <c r="L126" s="28">
        <f t="shared" si="37"/>
        <v>-478.49695442133992</v>
      </c>
      <c r="M126" s="28">
        <f t="shared" si="38"/>
        <v>-823.13463558075989</v>
      </c>
      <c r="N126" s="28">
        <f t="shared" si="39"/>
        <v>1003.4450745641662</v>
      </c>
      <c r="O126" s="28">
        <f t="shared" si="40"/>
        <v>-426.80130224742692</v>
      </c>
      <c r="P126" s="28">
        <f t="shared" si="41"/>
        <v>658.80739340474622</v>
      </c>
      <c r="Z126" s="26"/>
      <c r="AA126" s="26"/>
    </row>
    <row r="127" spans="1:27" x14ac:dyDescent="0.25">
      <c r="A127" t="s">
        <v>6</v>
      </c>
      <c r="B127" s="16">
        <f>H7</f>
        <v>2858</v>
      </c>
      <c r="C127" s="28">
        <f t="shared" si="42"/>
        <v>6762.0827557235853</v>
      </c>
      <c r="D127" s="28">
        <f t="shared" si="29"/>
        <v>1417.0102919554702</v>
      </c>
      <c r="E127" s="28">
        <f t="shared" si="30"/>
        <v>9475.7349296366283</v>
      </c>
      <c r="F127" s="28">
        <f t="shared" si="31"/>
        <v>5939.7639151438752</v>
      </c>
      <c r="G127" s="28">
        <f t="shared" si="32"/>
        <v>-5572.6998529720649</v>
      </c>
      <c r="H127" s="28">
        <f t="shared" si="33"/>
        <v>2321.5610165931512</v>
      </c>
      <c r="I127" s="28">
        <f t="shared" si="34"/>
        <v>-5737.1636210880069</v>
      </c>
      <c r="J127" s="28">
        <f t="shared" si="35"/>
        <v>-309.8592732619208</v>
      </c>
      <c r="K127" s="28">
        <f t="shared" si="36"/>
        <v>-23005.859273261918</v>
      </c>
      <c r="L127" s="28">
        <f t="shared" si="37"/>
        <v>-1214.4099978996019</v>
      </c>
      <c r="M127" s="28">
        <f t="shared" si="38"/>
        <v>-2283.4244906532249</v>
      </c>
      <c r="N127" s="28">
        <f t="shared" si="39"/>
        <v>-3928.0621718126449</v>
      </c>
      <c r="O127" s="28">
        <f t="shared" si="40"/>
        <v>4788.5175383322812</v>
      </c>
      <c r="P127" s="28">
        <f t="shared" si="41"/>
        <v>-2036.7288384793119</v>
      </c>
      <c r="Z127" s="26"/>
      <c r="AA127" s="26"/>
    </row>
    <row r="128" spans="1:27" x14ac:dyDescent="0.25">
      <c r="A128" t="s">
        <v>7</v>
      </c>
      <c r="B128" s="16">
        <f>I7</f>
        <v>2744</v>
      </c>
      <c r="C128" s="28">
        <f t="shared" si="42"/>
        <v>1009.2131905061971</v>
      </c>
      <c r="D128" s="28">
        <f t="shared" ref="D128:D129" si="43">($B128-$B$56)*($B127-$B$56)</f>
        <v>-2612.3520268851089</v>
      </c>
      <c r="E128" s="28">
        <f t="shared" ref="E128:E129" si="44">($B128-$B$56)*($B126-$B$56)</f>
        <v>-547.42449065322387</v>
      </c>
      <c r="F128" s="28">
        <f t="shared" si="31"/>
        <v>-3660.6998529720659</v>
      </c>
      <c r="G128" s="28">
        <f t="shared" si="32"/>
        <v>-2294.6708674648189</v>
      </c>
      <c r="H128" s="28">
        <f t="shared" si="33"/>
        <v>2152.8653644192409</v>
      </c>
      <c r="I128" s="28">
        <f t="shared" si="34"/>
        <v>-896.87376601554286</v>
      </c>
      <c r="J128" s="28">
        <f t="shared" si="35"/>
        <v>2216.4015963032989</v>
      </c>
      <c r="K128" s="28">
        <f t="shared" si="36"/>
        <v>119.70594412938505</v>
      </c>
      <c r="L128" s="28">
        <f t="shared" si="37"/>
        <v>8887.7059441293895</v>
      </c>
      <c r="M128" s="28">
        <f t="shared" si="38"/>
        <v>469.15521949170403</v>
      </c>
      <c r="N128" s="28">
        <f t="shared" si="39"/>
        <v>882.14072673808107</v>
      </c>
      <c r="O128" s="28">
        <f t="shared" si="40"/>
        <v>1517.5030455786609</v>
      </c>
      <c r="P128" s="28">
        <f t="shared" si="41"/>
        <v>-1849.9172442764129</v>
      </c>
      <c r="Z128" s="26"/>
      <c r="AA128" s="26"/>
    </row>
    <row r="129" spans="1:27" x14ac:dyDescent="0.25">
      <c r="A129" t="s">
        <v>8</v>
      </c>
      <c r="B129" s="16">
        <f>J7</f>
        <v>2769</v>
      </c>
      <c r="C129" s="28">
        <f t="shared" si="42"/>
        <v>45.807393404747081</v>
      </c>
      <c r="D129" s="28">
        <f t="shared" si="43"/>
        <v>215.01029195547204</v>
      </c>
      <c r="E129" s="28">
        <f t="shared" si="44"/>
        <v>-556.55492543583375</v>
      </c>
      <c r="F129" s="28">
        <f t="shared" ref="F129" si="45">($B129-$B$56)*($B126-$B$56)</f>
        <v>-116.62738920394889</v>
      </c>
      <c r="G129" s="28">
        <f t="shared" si="32"/>
        <v>-779.90275152279071</v>
      </c>
      <c r="H129" s="28">
        <f t="shared" si="33"/>
        <v>-488.87376601554382</v>
      </c>
      <c r="I129" s="28">
        <f t="shared" si="34"/>
        <v>458.66246586851599</v>
      </c>
      <c r="J129" s="28">
        <f t="shared" si="35"/>
        <v>-191.07666456626788</v>
      </c>
      <c r="K129" s="28">
        <f t="shared" si="36"/>
        <v>472.19869775257399</v>
      </c>
      <c r="L129" s="28">
        <f t="shared" si="37"/>
        <v>25.503045578660085</v>
      </c>
      <c r="M129" s="28">
        <f t="shared" si="38"/>
        <v>1893.5030455786637</v>
      </c>
      <c r="N129" s="28">
        <f t="shared" si="39"/>
        <v>99.952320940979064</v>
      </c>
      <c r="O129" s="28">
        <f t="shared" si="40"/>
        <v>187.93782818735605</v>
      </c>
      <c r="P129" s="28">
        <f t="shared" si="41"/>
        <v>323.30014702793602</v>
      </c>
      <c r="Z129" s="26"/>
      <c r="AA129" s="26"/>
    </row>
    <row r="130" spans="1:27" x14ac:dyDescent="0.25">
      <c r="Z130" s="26"/>
      <c r="AA130" s="26"/>
    </row>
    <row r="131" spans="1:27" x14ac:dyDescent="0.25">
      <c r="Z131" s="26"/>
      <c r="AA131" s="16"/>
    </row>
    <row r="132" spans="1:27" x14ac:dyDescent="0.25">
      <c r="A132" s="6" t="s">
        <v>44</v>
      </c>
      <c r="B132" s="6"/>
      <c r="C132" s="6">
        <v>0</v>
      </c>
      <c r="D132" s="6">
        <v>1</v>
      </c>
      <c r="E132" s="6">
        <v>2</v>
      </c>
      <c r="F132" s="6">
        <v>3</v>
      </c>
      <c r="G132" s="6">
        <v>4</v>
      </c>
      <c r="H132" s="6">
        <v>5</v>
      </c>
      <c r="I132" s="6">
        <v>6</v>
      </c>
      <c r="J132" s="6">
        <v>7</v>
      </c>
      <c r="K132" s="6">
        <v>8</v>
      </c>
      <c r="L132" s="6">
        <v>9</v>
      </c>
      <c r="M132" s="6">
        <v>10</v>
      </c>
      <c r="N132" s="6">
        <v>11</v>
      </c>
      <c r="O132" s="6">
        <v>12</v>
      </c>
      <c r="P132" s="6">
        <v>13</v>
      </c>
      <c r="Z132" s="26"/>
      <c r="AA132" s="16"/>
    </row>
    <row r="133" spans="1:27" x14ac:dyDescent="0.25">
      <c r="A133" s="6" t="s">
        <v>45</v>
      </c>
      <c r="B133">
        <f>AVERAGE(B135:B206)</f>
        <v>2705.985507246377</v>
      </c>
      <c r="C133" s="28">
        <f>1/COUNT($B135:$B206)*SUM(C135:C206)</f>
        <v>14265.405587061541</v>
      </c>
      <c r="D133" s="28">
        <f t="shared" ref="D133:P133" si="46">1/COUNT($B135:$B206)*SUM(D135:D206)</f>
        <v>4396.2995138641527</v>
      </c>
      <c r="E133" s="28">
        <f t="shared" si="46"/>
        <v>7050.776511450219</v>
      </c>
      <c r="F133" s="28">
        <f t="shared" si="46"/>
        <v>4019.7651662511544</v>
      </c>
      <c r="G133" s="28">
        <f t="shared" si="46"/>
        <v>3106.7790258409973</v>
      </c>
      <c r="H133" s="28">
        <f t="shared" si="46"/>
        <v>3241.0604762731009</v>
      </c>
      <c r="I133" s="28">
        <f t="shared" si="46"/>
        <v>-1477.9517090855957</v>
      </c>
      <c r="J133" s="28">
        <f t="shared" si="46"/>
        <v>2474.8645029512131</v>
      </c>
      <c r="K133" s="28">
        <f t="shared" si="46"/>
        <v>-255.27139591304973</v>
      </c>
      <c r="L133" s="28">
        <f t="shared" si="46"/>
        <v>2493.9209975982385</v>
      </c>
      <c r="M133" s="28">
        <f t="shared" si="46"/>
        <v>1724.8058926848264</v>
      </c>
      <c r="N133" s="28">
        <f t="shared" si="46"/>
        <v>649.58723809697517</v>
      </c>
      <c r="O133" s="28">
        <f t="shared" si="46"/>
        <v>5728.129558094296</v>
      </c>
      <c r="P133" s="28">
        <f t="shared" si="46"/>
        <v>91.81029439071375</v>
      </c>
      <c r="Z133" s="26"/>
      <c r="AA133" s="16"/>
    </row>
    <row r="134" spans="1:27" x14ac:dyDescent="0.25">
      <c r="A134" s="6" t="s">
        <v>46</v>
      </c>
      <c r="C134" s="29">
        <f>C133/$C$133</f>
        <v>1</v>
      </c>
      <c r="D134" s="29">
        <f>D133/$C$133</f>
        <v>0.30817907608960765</v>
      </c>
      <c r="E134" s="29">
        <f t="shared" ref="E134:P134" si="47">E133/$C$133</f>
        <v>0.49425699594865657</v>
      </c>
      <c r="F134" s="29">
        <f t="shared" si="47"/>
        <v>0.28178414849256073</v>
      </c>
      <c r="G134" s="29">
        <f t="shared" si="47"/>
        <v>0.21778413567566479</v>
      </c>
      <c r="H134" s="29">
        <f t="shared" si="47"/>
        <v>0.22719721892889486</v>
      </c>
      <c r="I134" s="29">
        <f t="shared" si="47"/>
        <v>-0.10360390386839548</v>
      </c>
      <c r="J134" s="29">
        <f t="shared" si="47"/>
        <v>0.17348714607847318</v>
      </c>
      <c r="K134" s="29">
        <f t="shared" si="47"/>
        <v>-1.7894436604352571E-2</v>
      </c>
      <c r="L134" s="29">
        <f t="shared" si="47"/>
        <v>0.1748229997652628</v>
      </c>
      <c r="M134" s="29">
        <f t="shared" si="47"/>
        <v>0.12090829679944</v>
      </c>
      <c r="N134" s="29">
        <f t="shared" si="47"/>
        <v>4.5535840823631317E-2</v>
      </c>
      <c r="O134" s="29">
        <f t="shared" si="47"/>
        <v>0.40153990176694337</v>
      </c>
      <c r="P134" s="29">
        <f t="shared" si="47"/>
        <v>6.4358698973118571E-3</v>
      </c>
      <c r="Z134" s="26"/>
      <c r="AA134" s="16"/>
    </row>
    <row r="135" spans="1:27" x14ac:dyDescent="0.25">
      <c r="A135" s="6" t="s">
        <v>9</v>
      </c>
      <c r="D135" s="28"/>
      <c r="E135" s="28"/>
      <c r="F135" s="28"/>
      <c r="G135" s="28"/>
      <c r="H135" s="28"/>
      <c r="I135" s="28"/>
      <c r="J135" s="28"/>
      <c r="K135" s="28"/>
      <c r="AA135" s="26"/>
    </row>
    <row r="136" spans="1:27" x14ac:dyDescent="0.25">
      <c r="A136" t="s">
        <v>10</v>
      </c>
      <c r="AA136" s="26"/>
    </row>
    <row r="137" spans="1:27" x14ac:dyDescent="0.25">
      <c r="A137" t="s">
        <v>11</v>
      </c>
      <c r="AA137" s="26"/>
    </row>
    <row r="138" spans="1:27" x14ac:dyDescent="0.25">
      <c r="A138" t="s">
        <v>0</v>
      </c>
      <c r="B138">
        <v>2687</v>
      </c>
      <c r="C138" s="28">
        <f t="shared" ref="C138:C169" si="48">($B138-$B$133)*($B138-$B$133)</f>
        <v>360.44948540223294</v>
      </c>
      <c r="AA138" s="26"/>
    </row>
    <row r="139" spans="1:27" x14ac:dyDescent="0.25">
      <c r="A139" t="s">
        <v>1</v>
      </c>
      <c r="B139">
        <v>2484</v>
      </c>
      <c r="C139" s="28">
        <f t="shared" si="48"/>
        <v>49277.565427431291</v>
      </c>
      <c r="D139" s="28">
        <f t="shared" ref="D139:D170" si="49">($B139-$B$133)*($B138-$B$133)</f>
        <v>4214.5074564167608</v>
      </c>
      <c r="E139" s="28"/>
      <c r="F139" s="28"/>
      <c r="G139" s="28"/>
      <c r="H139" s="28"/>
      <c r="I139" s="28"/>
      <c r="J139" s="28"/>
      <c r="K139" s="28"/>
    </row>
    <row r="140" spans="1:27" x14ac:dyDescent="0.25">
      <c r="A140" t="s">
        <v>2</v>
      </c>
      <c r="B140">
        <v>2687</v>
      </c>
      <c r="C140" s="28">
        <f t="shared" si="48"/>
        <v>360.44948540223294</v>
      </c>
      <c r="D140" s="28">
        <f t="shared" si="49"/>
        <v>4214.5074564167608</v>
      </c>
      <c r="E140" s="28">
        <f t="shared" ref="E140:E171" si="50">($B140-$B$133)*($B138-$B$133)</f>
        <v>360.44948540223294</v>
      </c>
      <c r="F140" s="28"/>
      <c r="G140" s="28"/>
      <c r="H140" s="28"/>
      <c r="I140" s="28"/>
      <c r="J140" s="28"/>
      <c r="K140" s="28"/>
    </row>
    <row r="141" spans="1:27" x14ac:dyDescent="0.25">
      <c r="A141" t="s">
        <v>3</v>
      </c>
      <c r="B141">
        <v>2570</v>
      </c>
      <c r="C141" s="28">
        <f t="shared" si="48"/>
        <v>18492.058181054446</v>
      </c>
      <c r="D141" s="28">
        <f t="shared" si="49"/>
        <v>2581.7538332283398</v>
      </c>
      <c r="E141" s="28">
        <f t="shared" si="50"/>
        <v>30186.811804242869</v>
      </c>
      <c r="F141" s="28">
        <f t="shared" ref="F141:F172" si="51">($B141-$B$133)*($B138-$B$133)</f>
        <v>2581.7538332283398</v>
      </c>
      <c r="G141" s="28"/>
      <c r="H141" s="28"/>
      <c r="I141" s="28"/>
      <c r="J141" s="28"/>
      <c r="K141" s="28"/>
    </row>
    <row r="142" spans="1:27" x14ac:dyDescent="0.25">
      <c r="A142" t="s">
        <v>4</v>
      </c>
      <c r="B142">
        <v>2838</v>
      </c>
      <c r="C142" s="28">
        <f t="shared" si="48"/>
        <v>17427.826296996383</v>
      </c>
      <c r="D142" s="28">
        <f t="shared" si="49"/>
        <v>-17952.057760974585</v>
      </c>
      <c r="E142" s="28">
        <f t="shared" si="50"/>
        <v>-2506.3621088006917</v>
      </c>
      <c r="F142" s="28">
        <f t="shared" si="51"/>
        <v>-29305.304137786163</v>
      </c>
      <c r="G142" s="28">
        <f t="shared" ref="G142:G173" si="52">($B142-$B$133)*($B138-$B$133)</f>
        <v>-2506.3621088006917</v>
      </c>
      <c r="H142" s="28"/>
      <c r="I142" s="28"/>
      <c r="J142" s="28"/>
      <c r="K142" s="28"/>
    </row>
    <row r="143" spans="1:27" x14ac:dyDescent="0.25">
      <c r="A143" t="s">
        <v>5</v>
      </c>
      <c r="B143">
        <v>2496</v>
      </c>
      <c r="C143" s="28">
        <f t="shared" si="48"/>
        <v>44093.913253518243</v>
      </c>
      <c r="D143" s="28">
        <f t="shared" si="49"/>
        <v>-27721.130224742687</v>
      </c>
      <c r="E143" s="28">
        <f t="shared" si="50"/>
        <v>28554.985717286345</v>
      </c>
      <c r="F143" s="28">
        <f t="shared" si="51"/>
        <v>3986.6813694602365</v>
      </c>
      <c r="G143" s="28">
        <f t="shared" si="52"/>
        <v>46613.739340474764</v>
      </c>
      <c r="H143" s="28">
        <f t="shared" ref="H143:H174" si="53">($B143-$B$133)*($B138-$B$133)</f>
        <v>3986.6813694602365</v>
      </c>
      <c r="I143" s="28"/>
      <c r="J143" s="28"/>
      <c r="K143" s="28"/>
    </row>
    <row r="144" spans="1:27" x14ac:dyDescent="0.25">
      <c r="A144" t="s">
        <v>6</v>
      </c>
      <c r="B144">
        <v>2613</v>
      </c>
      <c r="C144" s="28">
        <f t="shared" si="48"/>
        <v>8646.3045578660258</v>
      </c>
      <c r="D144" s="28">
        <f t="shared" si="49"/>
        <v>19525.608905692134</v>
      </c>
      <c r="E144" s="28">
        <f t="shared" si="50"/>
        <v>-12275.434572568794</v>
      </c>
      <c r="F144" s="28">
        <f t="shared" si="51"/>
        <v>12644.681369460237</v>
      </c>
      <c r="G144" s="28">
        <f t="shared" si="52"/>
        <v>1765.3770216341297</v>
      </c>
      <c r="H144" s="28">
        <f t="shared" si="53"/>
        <v>20641.434992648657</v>
      </c>
      <c r="I144" s="28">
        <f t="shared" ref="I144:I175" si="54">($B144-$B$133)*($B138-$B$133)</f>
        <v>1765.3770216341297</v>
      </c>
      <c r="J144" s="28"/>
      <c r="K144" s="28"/>
    </row>
    <row r="145" spans="1:16" x14ac:dyDescent="0.25">
      <c r="A145" t="s">
        <v>7</v>
      </c>
      <c r="B145">
        <v>2506</v>
      </c>
      <c r="C145" s="28">
        <f t="shared" si="48"/>
        <v>39994.2031085907</v>
      </c>
      <c r="D145" s="28">
        <f t="shared" si="49"/>
        <v>18595.753833228362</v>
      </c>
      <c r="E145" s="28">
        <f t="shared" si="50"/>
        <v>41994.058181054468</v>
      </c>
      <c r="F145" s="28">
        <f t="shared" si="51"/>
        <v>-26400.985297206458</v>
      </c>
      <c r="G145" s="28">
        <f t="shared" si="52"/>
        <v>27195.130644822573</v>
      </c>
      <c r="H145" s="28">
        <f t="shared" si="53"/>
        <v>3796.8262969964667</v>
      </c>
      <c r="I145" s="28">
        <f t="shared" si="54"/>
        <v>44393.884268010996</v>
      </c>
      <c r="J145" s="28">
        <f t="shared" ref="J145:J176" si="55">($B145-$B$133)*($B138-$B$133)</f>
        <v>3796.8262969964667</v>
      </c>
      <c r="K145" s="28"/>
    </row>
    <row r="146" spans="1:16" x14ac:dyDescent="0.25">
      <c r="A146" t="s">
        <v>8</v>
      </c>
      <c r="B146">
        <v>2553</v>
      </c>
      <c r="C146" s="28">
        <f t="shared" si="48"/>
        <v>23404.565427431266</v>
      </c>
      <c r="D146" s="28">
        <f t="shared" si="49"/>
        <v>30594.884268010981</v>
      </c>
      <c r="E146" s="28">
        <f t="shared" si="50"/>
        <v>14225.434992648645</v>
      </c>
      <c r="F146" s="28">
        <f t="shared" si="51"/>
        <v>32124.739340474753</v>
      </c>
      <c r="G146" s="28">
        <f t="shared" si="52"/>
        <v>-20196.304137786177</v>
      </c>
      <c r="H146" s="28">
        <f t="shared" si="53"/>
        <v>20803.811804242854</v>
      </c>
      <c r="I146" s="28">
        <f t="shared" si="54"/>
        <v>2904.5074564167485</v>
      </c>
      <c r="J146" s="28">
        <f t="shared" si="55"/>
        <v>33960.565427431276</v>
      </c>
      <c r="K146" s="28">
        <f t="shared" ref="K146:K177" si="56">($B146-$B$133)*($B138-$B$133)</f>
        <v>2904.5074564167485</v>
      </c>
    </row>
    <row r="147" spans="1:16" x14ac:dyDescent="0.25">
      <c r="A147" s="6" t="s">
        <v>9</v>
      </c>
      <c r="B147">
        <v>2507</v>
      </c>
      <c r="C147" s="28">
        <f t="shared" si="48"/>
        <v>39595.232094097948</v>
      </c>
      <c r="D147" s="28">
        <f t="shared" si="49"/>
        <v>30441.898760764605</v>
      </c>
      <c r="E147" s="28">
        <f t="shared" si="50"/>
        <v>39794.217601344324</v>
      </c>
      <c r="F147" s="28">
        <f t="shared" si="51"/>
        <v>18502.768325981986</v>
      </c>
      <c r="G147" s="28">
        <f t="shared" si="52"/>
        <v>41784.072673808092</v>
      </c>
      <c r="H147" s="28">
        <f t="shared" si="53"/>
        <v>-26268.970804452834</v>
      </c>
      <c r="I147" s="28">
        <f t="shared" si="54"/>
        <v>27059.145137576197</v>
      </c>
      <c r="J147" s="28">
        <f t="shared" si="55"/>
        <v>3777.8407897500897</v>
      </c>
      <c r="K147" s="28">
        <f t="shared" si="56"/>
        <v>44171.89876076462</v>
      </c>
      <c r="L147" s="28">
        <f t="shared" ref="L147:L178" si="57">($B147-$B$133)*($B138-$B$133)</f>
        <v>3777.8407897500897</v>
      </c>
    </row>
    <row r="148" spans="1:16" x14ac:dyDescent="0.25">
      <c r="A148" t="s">
        <v>10</v>
      </c>
      <c r="B148">
        <v>2293</v>
      </c>
      <c r="C148" s="28">
        <f t="shared" si="48"/>
        <v>170557.02919554731</v>
      </c>
      <c r="D148" s="28">
        <f t="shared" si="49"/>
        <v>82178.130644822624</v>
      </c>
      <c r="E148" s="28">
        <f t="shared" si="50"/>
        <v>63180.797311489281</v>
      </c>
      <c r="F148" s="28">
        <f t="shared" si="51"/>
        <v>82591.116152068993</v>
      </c>
      <c r="G148" s="28">
        <f t="shared" si="52"/>
        <v>38401.666876706659</v>
      </c>
      <c r="H148" s="28">
        <f t="shared" si="53"/>
        <v>86720.971224532768</v>
      </c>
      <c r="I148" s="28">
        <f t="shared" si="54"/>
        <v>-54520.072253728162</v>
      </c>
      <c r="J148" s="28">
        <f t="shared" si="55"/>
        <v>56160.043688300873</v>
      </c>
      <c r="K148" s="28">
        <f t="shared" si="56"/>
        <v>7840.7393404747645</v>
      </c>
      <c r="L148" s="28">
        <f t="shared" si="57"/>
        <v>91676.797311489296</v>
      </c>
      <c r="M148" s="28">
        <f t="shared" ref="M148:M179" si="58">($B148-$B$133)*($B138-$B$133)</f>
        <v>7840.7393404747645</v>
      </c>
      <c r="N148" s="28"/>
    </row>
    <row r="149" spans="1:16" x14ac:dyDescent="0.25">
      <c r="A149" t="s">
        <v>11</v>
      </c>
      <c r="B149">
        <v>2552</v>
      </c>
      <c r="C149" s="28">
        <f t="shared" si="48"/>
        <v>23711.536441924018</v>
      </c>
      <c r="D149" s="28">
        <f t="shared" si="49"/>
        <v>63593.782818735657</v>
      </c>
      <c r="E149" s="28">
        <f t="shared" si="50"/>
        <v>30640.884268010981</v>
      </c>
      <c r="F149" s="28">
        <f t="shared" si="51"/>
        <v>23557.550934677642</v>
      </c>
      <c r="G149" s="28">
        <f t="shared" si="52"/>
        <v>30794.869775257361</v>
      </c>
      <c r="H149" s="28">
        <f t="shared" si="53"/>
        <v>14318.420499895023</v>
      </c>
      <c r="I149" s="28">
        <f t="shared" si="54"/>
        <v>32334.724847721129</v>
      </c>
      <c r="J149" s="28">
        <f t="shared" si="55"/>
        <v>-20328.318630539798</v>
      </c>
      <c r="K149" s="28">
        <f t="shared" si="56"/>
        <v>20939.797311489234</v>
      </c>
      <c r="L149" s="28">
        <f t="shared" si="57"/>
        <v>2923.4929636631255</v>
      </c>
      <c r="M149" s="28">
        <f t="shared" si="58"/>
        <v>34182.550934677653</v>
      </c>
      <c r="N149" s="28">
        <f t="shared" ref="N149:N180" si="59">($B149-$B$133)*($B138-$B$133)</f>
        <v>2923.4929636631255</v>
      </c>
    </row>
    <row r="150" spans="1:16" x14ac:dyDescent="0.25">
      <c r="A150" t="s">
        <v>0</v>
      </c>
      <c r="B150">
        <v>2515</v>
      </c>
      <c r="C150" s="28">
        <f t="shared" si="48"/>
        <v>36475.463978155916</v>
      </c>
      <c r="D150" s="28">
        <f t="shared" si="49"/>
        <v>29409.000210039965</v>
      </c>
      <c r="E150" s="28">
        <f t="shared" si="50"/>
        <v>78874.246586851601</v>
      </c>
      <c r="F150" s="28">
        <f t="shared" si="51"/>
        <v>38003.348036126932</v>
      </c>
      <c r="G150" s="28">
        <f t="shared" si="52"/>
        <v>29218.014702793589</v>
      </c>
      <c r="H150" s="28">
        <f t="shared" si="53"/>
        <v>38194.333543373308</v>
      </c>
      <c r="I150" s="28">
        <f t="shared" si="54"/>
        <v>17758.88426801097</v>
      </c>
      <c r="J150" s="28">
        <f t="shared" si="55"/>
        <v>40104.188615837076</v>
      </c>
      <c r="K150" s="28">
        <f t="shared" si="56"/>
        <v>-25212.85486242385</v>
      </c>
      <c r="L150" s="28">
        <f t="shared" si="57"/>
        <v>25971.261079605181</v>
      </c>
      <c r="M150" s="28">
        <f t="shared" si="58"/>
        <v>3625.9567317790738</v>
      </c>
      <c r="N150" s="28">
        <f t="shared" si="59"/>
        <v>42396.014702793604</v>
      </c>
      <c r="O150" s="28">
        <f t="shared" ref="O150:O181" si="60">($B150-$B$133)*($B138-$B$133)</f>
        <v>3625.9567317790738</v>
      </c>
    </row>
    <row r="151" spans="1:16" x14ac:dyDescent="0.25">
      <c r="A151" t="s">
        <v>1</v>
      </c>
      <c r="B151">
        <v>2683</v>
      </c>
      <c r="C151" s="28">
        <f t="shared" si="48"/>
        <v>528.33354337324874</v>
      </c>
      <c r="D151" s="28">
        <f t="shared" si="49"/>
        <v>4389.8987607645822</v>
      </c>
      <c r="E151" s="28">
        <f t="shared" si="50"/>
        <v>3539.4349926486334</v>
      </c>
      <c r="F151" s="28">
        <f t="shared" si="51"/>
        <v>9492.6813694602715</v>
      </c>
      <c r="G151" s="28">
        <f t="shared" si="52"/>
        <v>4573.7828187355981</v>
      </c>
      <c r="H151" s="28">
        <f t="shared" si="53"/>
        <v>3516.4494854022564</v>
      </c>
      <c r="I151" s="28">
        <f t="shared" si="54"/>
        <v>4596.7683259819751</v>
      </c>
      <c r="J151" s="28">
        <f t="shared" si="55"/>
        <v>2137.3190506196374</v>
      </c>
      <c r="K151" s="28">
        <f t="shared" si="56"/>
        <v>4826.6233984457449</v>
      </c>
      <c r="L151" s="28">
        <f t="shared" si="57"/>
        <v>-3034.4200798151837</v>
      </c>
      <c r="M151" s="28">
        <f t="shared" si="58"/>
        <v>3125.6958622138477</v>
      </c>
      <c r="N151" s="28">
        <f t="shared" si="59"/>
        <v>436.39151438774087</v>
      </c>
      <c r="O151" s="28">
        <f t="shared" si="60"/>
        <v>5102.4494854022687</v>
      </c>
      <c r="P151" s="28">
        <f t="shared" ref="P151:P182" si="61">($B151-$B$133)*($B138-$B$133)</f>
        <v>436.39151438774087</v>
      </c>
    </row>
    <row r="152" spans="1:16" x14ac:dyDescent="0.25">
      <c r="A152" t="s">
        <v>2</v>
      </c>
      <c r="B152">
        <v>2616</v>
      </c>
      <c r="C152" s="28">
        <f t="shared" si="48"/>
        <v>8097.3915143877648</v>
      </c>
      <c r="D152" s="28">
        <f t="shared" si="49"/>
        <v>2068.3625288805065</v>
      </c>
      <c r="E152" s="28">
        <f t="shared" si="50"/>
        <v>17185.927746271838</v>
      </c>
      <c r="F152" s="28">
        <f t="shared" si="51"/>
        <v>13856.463978155891</v>
      </c>
      <c r="G152" s="28">
        <f t="shared" si="52"/>
        <v>37162.71035496753</v>
      </c>
      <c r="H152" s="28">
        <f t="shared" si="53"/>
        <v>17905.811804242854</v>
      </c>
      <c r="I152" s="28">
        <f t="shared" si="54"/>
        <v>13766.478470909515</v>
      </c>
      <c r="J152" s="28">
        <f t="shared" si="55"/>
        <v>17995.797311489234</v>
      </c>
      <c r="K152" s="28">
        <f t="shared" si="56"/>
        <v>8367.3480361268957</v>
      </c>
      <c r="L152" s="28">
        <f t="shared" si="57"/>
        <v>18895.652383953002</v>
      </c>
      <c r="M152" s="28">
        <f t="shared" si="58"/>
        <v>-11879.391094307926</v>
      </c>
      <c r="N152" s="28">
        <f t="shared" si="59"/>
        <v>12236.724847721105</v>
      </c>
      <c r="O152" s="28">
        <f t="shared" si="60"/>
        <v>1708.4204998949988</v>
      </c>
      <c r="P152" s="28">
        <f t="shared" si="61"/>
        <v>19975.478470909526</v>
      </c>
    </row>
    <row r="153" spans="1:16" x14ac:dyDescent="0.25">
      <c r="A153" t="s">
        <v>3</v>
      </c>
      <c r="B153">
        <v>2757</v>
      </c>
      <c r="C153" s="28">
        <f t="shared" si="48"/>
        <v>2602.4784709094552</v>
      </c>
      <c r="D153" s="28">
        <f t="shared" si="49"/>
        <v>-4590.5650073513898</v>
      </c>
      <c r="E153" s="28">
        <f t="shared" si="50"/>
        <v>-1172.5939928586479</v>
      </c>
      <c r="F153" s="28">
        <f t="shared" si="51"/>
        <v>-9743.0287754673154</v>
      </c>
      <c r="G153" s="28">
        <f t="shared" si="52"/>
        <v>-7855.4925435832629</v>
      </c>
      <c r="H153" s="28">
        <f t="shared" si="53"/>
        <v>-21068.246166771623</v>
      </c>
      <c r="I153" s="28">
        <f t="shared" si="54"/>
        <v>-10151.1447174963</v>
      </c>
      <c r="J153" s="28">
        <f t="shared" si="55"/>
        <v>-7804.4780508296399</v>
      </c>
      <c r="K153" s="28">
        <f t="shared" si="56"/>
        <v>-10202.159210249922</v>
      </c>
      <c r="L153" s="28">
        <f t="shared" si="57"/>
        <v>-4743.6084856122588</v>
      </c>
      <c r="M153" s="28">
        <f t="shared" si="58"/>
        <v>-10712.304137786152</v>
      </c>
      <c r="N153" s="28">
        <f t="shared" si="59"/>
        <v>6734.65238395292</v>
      </c>
      <c r="O153" s="28">
        <f t="shared" si="60"/>
        <v>-6937.2316740180486</v>
      </c>
      <c r="P153" s="28">
        <f t="shared" si="61"/>
        <v>-968.53602184415593</v>
      </c>
    </row>
    <row r="154" spans="1:16" x14ac:dyDescent="0.25">
      <c r="A154" t="s">
        <v>4</v>
      </c>
      <c r="B154">
        <v>2777</v>
      </c>
      <c r="C154" s="28">
        <f t="shared" si="48"/>
        <v>5043.0581810543763</v>
      </c>
      <c r="D154" s="28">
        <f t="shared" si="49"/>
        <v>3622.7683259819155</v>
      </c>
      <c r="E154" s="28">
        <f t="shared" si="50"/>
        <v>-6390.2751522789295</v>
      </c>
      <c r="F154" s="28">
        <f t="shared" si="51"/>
        <v>-1632.3041377861875</v>
      </c>
      <c r="G154" s="28">
        <f t="shared" si="52"/>
        <v>-13562.738920394855</v>
      </c>
      <c r="H154" s="28">
        <f t="shared" si="53"/>
        <v>-10935.202688510803</v>
      </c>
      <c r="I154" s="28">
        <f t="shared" si="54"/>
        <v>-29327.956311699163</v>
      </c>
      <c r="J154" s="28">
        <f t="shared" si="55"/>
        <v>-14130.854862423839</v>
      </c>
      <c r="K154" s="28">
        <f t="shared" si="56"/>
        <v>-10864.18819575718</v>
      </c>
      <c r="L154" s="28">
        <f t="shared" si="57"/>
        <v>-14201.869355177461</v>
      </c>
      <c r="M154" s="28">
        <f t="shared" si="58"/>
        <v>-6603.3186305397985</v>
      </c>
      <c r="N154" s="28">
        <f t="shared" si="59"/>
        <v>-14912.014282713692</v>
      </c>
      <c r="O154" s="28">
        <f t="shared" si="60"/>
        <v>9374.9422390253803</v>
      </c>
      <c r="P154" s="28">
        <f t="shared" si="61"/>
        <v>-9656.9418189455882</v>
      </c>
    </row>
    <row r="155" spans="1:16" x14ac:dyDescent="0.25">
      <c r="A155" t="s">
        <v>5</v>
      </c>
      <c r="B155">
        <v>2674</v>
      </c>
      <c r="C155" s="28">
        <f t="shared" si="48"/>
        <v>1023.0726738080344</v>
      </c>
      <c r="D155" s="28">
        <f t="shared" si="49"/>
        <v>-2271.4345725687949</v>
      </c>
      <c r="E155" s="28">
        <f t="shared" si="50"/>
        <v>-1631.724427641255</v>
      </c>
      <c r="F155" s="28">
        <f t="shared" si="51"/>
        <v>2878.2320940978993</v>
      </c>
      <c r="G155" s="28">
        <f t="shared" si="52"/>
        <v>735.20310859064159</v>
      </c>
      <c r="H155" s="28">
        <f t="shared" si="53"/>
        <v>6108.7683259819751</v>
      </c>
      <c r="I155" s="28">
        <f t="shared" si="54"/>
        <v>4925.3045578660267</v>
      </c>
      <c r="J155" s="28">
        <f t="shared" si="55"/>
        <v>13209.550934677665</v>
      </c>
      <c r="K155" s="28">
        <f t="shared" si="56"/>
        <v>6364.6523839529909</v>
      </c>
      <c r="L155" s="28">
        <f t="shared" si="57"/>
        <v>4893.3190506196497</v>
      </c>
      <c r="M155" s="28">
        <f t="shared" si="58"/>
        <v>6396.6378911993679</v>
      </c>
      <c r="N155" s="28">
        <f t="shared" si="59"/>
        <v>2974.1886158370303</v>
      </c>
      <c r="O155" s="28">
        <f t="shared" si="60"/>
        <v>6716.4929636631377</v>
      </c>
      <c r="P155" s="28">
        <f t="shared" si="61"/>
        <v>-4222.5505145977904</v>
      </c>
    </row>
    <row r="156" spans="1:16" x14ac:dyDescent="0.25">
      <c r="A156" t="s">
        <v>6</v>
      </c>
      <c r="B156">
        <v>2778</v>
      </c>
      <c r="C156" s="28">
        <f t="shared" si="48"/>
        <v>5186.0871665616223</v>
      </c>
      <c r="D156" s="28">
        <f t="shared" si="49"/>
        <v>-2303.4200798151719</v>
      </c>
      <c r="E156" s="28">
        <f t="shared" si="50"/>
        <v>5114.0726738079993</v>
      </c>
      <c r="F156" s="28">
        <f t="shared" si="51"/>
        <v>3673.7828187355385</v>
      </c>
      <c r="G156" s="28">
        <f t="shared" si="52"/>
        <v>-6480.2606595253064</v>
      </c>
      <c r="H156" s="28">
        <f t="shared" si="53"/>
        <v>-1655.2896450325645</v>
      </c>
      <c r="I156" s="28">
        <f t="shared" si="54"/>
        <v>-13753.724427641231</v>
      </c>
      <c r="J156" s="28">
        <f t="shared" si="55"/>
        <v>-11089.18819575718</v>
      </c>
      <c r="K156" s="28">
        <f t="shared" si="56"/>
        <v>-29740.941818945543</v>
      </c>
      <c r="L156" s="28">
        <f t="shared" si="57"/>
        <v>-14329.840369670215</v>
      </c>
      <c r="M156" s="28">
        <f t="shared" si="58"/>
        <v>-11017.173703003557</v>
      </c>
      <c r="N156" s="28">
        <f t="shared" si="59"/>
        <v>-14401.854862423839</v>
      </c>
      <c r="O156" s="28">
        <f t="shared" si="60"/>
        <v>-6696.3041377861755</v>
      </c>
      <c r="P156" s="28">
        <f t="shared" si="61"/>
        <v>-15121.999789960069</v>
      </c>
    </row>
    <row r="157" spans="1:16" x14ac:dyDescent="0.25">
      <c r="A157" t="s">
        <v>7</v>
      </c>
      <c r="B157">
        <v>2715</v>
      </c>
      <c r="C157" s="28">
        <f t="shared" si="48"/>
        <v>81.261079605121878</v>
      </c>
      <c r="D157" s="28">
        <f t="shared" si="49"/>
        <v>649.17412308337191</v>
      </c>
      <c r="E157" s="28">
        <f t="shared" si="50"/>
        <v>-288.33312329342181</v>
      </c>
      <c r="F157" s="28">
        <f t="shared" si="51"/>
        <v>640.15963032974889</v>
      </c>
      <c r="G157" s="28">
        <f t="shared" si="52"/>
        <v>459.86977525728861</v>
      </c>
      <c r="H157" s="28">
        <f t="shared" si="53"/>
        <v>-811.17370300355685</v>
      </c>
      <c r="I157" s="28">
        <f t="shared" si="54"/>
        <v>-207.20268851081465</v>
      </c>
      <c r="J157" s="28">
        <f t="shared" si="55"/>
        <v>-1721.6374711194815</v>
      </c>
      <c r="K157" s="28">
        <f t="shared" si="56"/>
        <v>-1388.1012392354298</v>
      </c>
      <c r="L157" s="28">
        <f t="shared" si="57"/>
        <v>-3722.8548624237915</v>
      </c>
      <c r="M157" s="28">
        <f t="shared" si="58"/>
        <v>-1793.7534131484656</v>
      </c>
      <c r="N157" s="28">
        <f t="shared" si="59"/>
        <v>-1379.0867464818068</v>
      </c>
      <c r="O157" s="28">
        <f t="shared" si="60"/>
        <v>-1802.7679059020886</v>
      </c>
      <c r="P157" s="28">
        <f t="shared" si="61"/>
        <v>-838.2171812644259</v>
      </c>
    </row>
    <row r="158" spans="1:16" x14ac:dyDescent="0.25">
      <c r="A158" t="s">
        <v>8</v>
      </c>
      <c r="B158">
        <v>2758</v>
      </c>
      <c r="C158" s="28">
        <f t="shared" si="48"/>
        <v>2705.5074564167012</v>
      </c>
      <c r="D158" s="28">
        <f t="shared" si="49"/>
        <v>468.88426801091163</v>
      </c>
      <c r="E158" s="28">
        <f t="shared" si="50"/>
        <v>3745.7973114891615</v>
      </c>
      <c r="F158" s="28">
        <f t="shared" si="51"/>
        <v>-1663.709934887632</v>
      </c>
      <c r="G158" s="28">
        <f t="shared" si="52"/>
        <v>3693.7828187355385</v>
      </c>
      <c r="H158" s="28">
        <f t="shared" si="53"/>
        <v>2653.4929636630782</v>
      </c>
      <c r="I158" s="28">
        <f t="shared" si="54"/>
        <v>-4680.5505145977668</v>
      </c>
      <c r="J158" s="28">
        <f t="shared" si="55"/>
        <v>-1195.5795001050249</v>
      </c>
      <c r="K158" s="28">
        <f t="shared" si="56"/>
        <v>-9934.0142827136915</v>
      </c>
      <c r="L158" s="28">
        <f t="shared" si="57"/>
        <v>-8009.4780508296399</v>
      </c>
      <c r="M158" s="28">
        <f t="shared" si="58"/>
        <v>-21481.231674018003</v>
      </c>
      <c r="N158" s="28">
        <f t="shared" si="59"/>
        <v>-10350.130224742676</v>
      </c>
      <c r="O158" s="28">
        <f t="shared" si="60"/>
        <v>-7957.4635580760169</v>
      </c>
      <c r="P158" s="28">
        <f t="shared" si="61"/>
        <v>-10402.1447174963</v>
      </c>
    </row>
    <row r="159" spans="1:16" x14ac:dyDescent="0.25">
      <c r="A159" s="6" t="s">
        <v>9</v>
      </c>
      <c r="B159">
        <v>2741</v>
      </c>
      <c r="C159" s="28">
        <f t="shared" si="48"/>
        <v>1226.0147027935188</v>
      </c>
      <c r="D159" s="28">
        <f t="shared" si="49"/>
        <v>1821.2610796051101</v>
      </c>
      <c r="E159" s="28">
        <f t="shared" si="50"/>
        <v>315.63789119932034</v>
      </c>
      <c r="F159" s="28">
        <f t="shared" si="51"/>
        <v>2521.5509346775702</v>
      </c>
      <c r="G159" s="28">
        <f t="shared" si="52"/>
        <v>-1119.9563116992233</v>
      </c>
      <c r="H159" s="28">
        <f t="shared" si="53"/>
        <v>2486.5364419239472</v>
      </c>
      <c r="I159" s="28">
        <f t="shared" si="54"/>
        <v>1786.2465868514871</v>
      </c>
      <c r="J159" s="28">
        <f t="shared" si="55"/>
        <v>-3150.7968914093585</v>
      </c>
      <c r="K159" s="28">
        <f t="shared" si="56"/>
        <v>-804.82587691661627</v>
      </c>
      <c r="L159" s="28">
        <f t="shared" si="57"/>
        <v>-6687.2606595252828</v>
      </c>
      <c r="M159" s="28">
        <f t="shared" si="58"/>
        <v>-5391.7244276412312</v>
      </c>
      <c r="N159" s="28">
        <f t="shared" si="59"/>
        <v>-14460.478050829593</v>
      </c>
      <c r="O159" s="28">
        <f t="shared" si="60"/>
        <v>-6967.3766015542669</v>
      </c>
      <c r="P159" s="28">
        <f t="shared" si="61"/>
        <v>-5356.7099348876081</v>
      </c>
    </row>
    <row r="160" spans="1:16" x14ac:dyDescent="0.25">
      <c r="A160" t="s">
        <v>10</v>
      </c>
      <c r="B160">
        <v>2461</v>
      </c>
      <c r="C160" s="28">
        <f t="shared" si="48"/>
        <v>60017.898760764627</v>
      </c>
      <c r="D160" s="28">
        <f t="shared" si="49"/>
        <v>-8578.0432682209266</v>
      </c>
      <c r="E160" s="28">
        <f t="shared" si="50"/>
        <v>-12742.796891409334</v>
      </c>
      <c r="F160" s="28">
        <f t="shared" si="51"/>
        <v>-2208.4200798151246</v>
      </c>
      <c r="G160" s="28">
        <f t="shared" si="52"/>
        <v>-17642.507036336876</v>
      </c>
      <c r="H160" s="28">
        <f t="shared" si="53"/>
        <v>7835.9857172863321</v>
      </c>
      <c r="I160" s="28">
        <f t="shared" si="54"/>
        <v>-17397.521529090496</v>
      </c>
      <c r="J160" s="28">
        <f t="shared" si="55"/>
        <v>-12497.811384162958</v>
      </c>
      <c r="K160" s="28">
        <f t="shared" si="56"/>
        <v>22045.145137576197</v>
      </c>
      <c r="L160" s="28">
        <f t="shared" si="57"/>
        <v>5631.1161520689393</v>
      </c>
      <c r="M160" s="28">
        <f t="shared" si="58"/>
        <v>46788.681369460275</v>
      </c>
      <c r="N160" s="28">
        <f t="shared" si="59"/>
        <v>37724.217601344324</v>
      </c>
      <c r="O160" s="28">
        <f t="shared" si="60"/>
        <v>101175.46397815597</v>
      </c>
      <c r="P160" s="28">
        <f t="shared" si="61"/>
        <v>48748.565427431291</v>
      </c>
    </row>
    <row r="161" spans="1:16" x14ac:dyDescent="0.25">
      <c r="A161" t="s">
        <v>11</v>
      </c>
      <c r="B161">
        <v>2748</v>
      </c>
      <c r="C161" s="28">
        <f t="shared" si="48"/>
        <v>1765.2176013442411</v>
      </c>
      <c r="D161" s="28">
        <f t="shared" si="49"/>
        <v>-10292.941818945565</v>
      </c>
      <c r="E161" s="28">
        <f t="shared" si="50"/>
        <v>1471.11615206888</v>
      </c>
      <c r="F161" s="28">
        <f t="shared" si="51"/>
        <v>2185.362528880471</v>
      </c>
      <c r="G161" s="28">
        <f t="shared" si="52"/>
        <v>378.73934047468146</v>
      </c>
      <c r="H161" s="28">
        <f t="shared" si="53"/>
        <v>3025.6523839529314</v>
      </c>
      <c r="I161" s="28">
        <f t="shared" si="54"/>
        <v>-1343.8548624238622</v>
      </c>
      <c r="J161" s="28">
        <f t="shared" si="55"/>
        <v>2983.6378911993083</v>
      </c>
      <c r="K161" s="28">
        <f t="shared" si="56"/>
        <v>2143.348036126848</v>
      </c>
      <c r="L161" s="28">
        <f t="shared" si="57"/>
        <v>-3780.6954421339974</v>
      </c>
      <c r="M161" s="28">
        <f t="shared" si="58"/>
        <v>-965.72442764125515</v>
      </c>
      <c r="N161" s="28">
        <f t="shared" si="59"/>
        <v>-8024.1592102499217</v>
      </c>
      <c r="O161" s="28">
        <f t="shared" si="60"/>
        <v>-6469.62297836587</v>
      </c>
      <c r="P161" s="28">
        <f t="shared" si="61"/>
        <v>-17351.376601554231</v>
      </c>
    </row>
    <row r="162" spans="1:16" x14ac:dyDescent="0.25">
      <c r="A162" t="s">
        <v>0</v>
      </c>
      <c r="B162">
        <v>2660</v>
      </c>
      <c r="C162" s="28">
        <f t="shared" si="48"/>
        <v>2114.6668767065898</v>
      </c>
      <c r="D162" s="28">
        <f t="shared" si="49"/>
        <v>-1932.0577609745844</v>
      </c>
      <c r="E162" s="28">
        <f t="shared" si="50"/>
        <v>11265.78281873561</v>
      </c>
      <c r="F162" s="28">
        <f t="shared" si="51"/>
        <v>-1610.1592102499455</v>
      </c>
      <c r="G162" s="28">
        <f t="shared" si="52"/>
        <v>-2391.9128334383545</v>
      </c>
      <c r="H162" s="28">
        <f t="shared" si="53"/>
        <v>-414.53602184414405</v>
      </c>
      <c r="I162" s="28">
        <f t="shared" si="54"/>
        <v>-3311.6229783658941</v>
      </c>
      <c r="J162" s="28">
        <f t="shared" si="55"/>
        <v>1470.8697752573123</v>
      </c>
      <c r="K162" s="28">
        <f t="shared" si="56"/>
        <v>-3265.6374711195172</v>
      </c>
      <c r="L162" s="28">
        <f t="shared" si="57"/>
        <v>-2345.9273261919775</v>
      </c>
      <c r="M162" s="28">
        <f t="shared" si="58"/>
        <v>4138.0291955471776</v>
      </c>
      <c r="N162" s="28">
        <f t="shared" si="59"/>
        <v>1057.0002100399195</v>
      </c>
      <c r="O162" s="28">
        <f t="shared" si="60"/>
        <v>8782.5654274312528</v>
      </c>
      <c r="P162" s="28">
        <f t="shared" si="61"/>
        <v>7081.1016593153045</v>
      </c>
    </row>
    <row r="163" spans="1:16" x14ac:dyDescent="0.25">
      <c r="A163" t="s">
        <v>1</v>
      </c>
      <c r="B163">
        <v>2729</v>
      </c>
      <c r="C163" s="28">
        <f t="shared" si="48"/>
        <v>529.66687670656631</v>
      </c>
      <c r="D163" s="28">
        <f t="shared" si="49"/>
        <v>-1058.3331232934217</v>
      </c>
      <c r="E163" s="28">
        <f t="shared" si="50"/>
        <v>966.94223902540364</v>
      </c>
      <c r="F163" s="28">
        <f t="shared" si="51"/>
        <v>-5638.2171812644019</v>
      </c>
      <c r="G163" s="28">
        <f t="shared" si="52"/>
        <v>805.84078975004252</v>
      </c>
      <c r="H163" s="28">
        <f t="shared" si="53"/>
        <v>1197.0871665616339</v>
      </c>
      <c r="I163" s="28">
        <f t="shared" si="54"/>
        <v>207.46397815584413</v>
      </c>
      <c r="J163" s="28">
        <f t="shared" si="55"/>
        <v>1657.3770216340943</v>
      </c>
      <c r="K163" s="28">
        <f t="shared" si="56"/>
        <v>-736.13022474269962</v>
      </c>
      <c r="L163" s="28">
        <f t="shared" si="57"/>
        <v>1634.3625288804712</v>
      </c>
      <c r="M163" s="28">
        <f t="shared" si="58"/>
        <v>1174.0726738080109</v>
      </c>
      <c r="N163" s="28">
        <f t="shared" si="59"/>
        <v>-2070.9708044528347</v>
      </c>
      <c r="O163" s="28">
        <f t="shared" si="60"/>
        <v>-528.99978996009247</v>
      </c>
      <c r="P163" s="28">
        <f t="shared" si="61"/>
        <v>-4395.434572568759</v>
      </c>
    </row>
    <row r="164" spans="1:16" x14ac:dyDescent="0.25">
      <c r="A164" t="s">
        <v>2</v>
      </c>
      <c r="B164">
        <v>2652</v>
      </c>
      <c r="C164" s="28">
        <f t="shared" si="48"/>
        <v>2914.4349926486216</v>
      </c>
      <c r="D164" s="28">
        <f t="shared" si="49"/>
        <v>-1242.4490653224059</v>
      </c>
      <c r="E164" s="28">
        <f t="shared" si="50"/>
        <v>2482.5509346776057</v>
      </c>
      <c r="F164" s="28">
        <f t="shared" si="51"/>
        <v>-2268.1737030035688</v>
      </c>
      <c r="G164" s="28">
        <f t="shared" si="52"/>
        <v>13225.666876706626</v>
      </c>
      <c r="H164" s="28">
        <f t="shared" si="53"/>
        <v>-1890.2751522789297</v>
      </c>
      <c r="I164" s="28">
        <f t="shared" si="54"/>
        <v>-2808.0287754673386</v>
      </c>
      <c r="J164" s="28">
        <f t="shared" si="55"/>
        <v>-486.65196387312818</v>
      </c>
      <c r="K164" s="28">
        <f t="shared" si="56"/>
        <v>-3887.7389203948783</v>
      </c>
      <c r="L164" s="28">
        <f t="shared" si="57"/>
        <v>1726.7538332283282</v>
      </c>
      <c r="M164" s="28">
        <f t="shared" si="58"/>
        <v>-3833.7534131485013</v>
      </c>
      <c r="N164" s="28">
        <f t="shared" si="59"/>
        <v>-2754.0432682209616</v>
      </c>
      <c r="O164" s="28">
        <f t="shared" si="60"/>
        <v>4857.9132535181934</v>
      </c>
      <c r="P164" s="28">
        <f t="shared" si="61"/>
        <v>1240.8842680109353</v>
      </c>
    </row>
    <row r="165" spans="1:16" x14ac:dyDescent="0.25">
      <c r="A165" t="s">
        <v>3</v>
      </c>
      <c r="B165">
        <v>2770</v>
      </c>
      <c r="C165" s="28">
        <f t="shared" si="48"/>
        <v>4097.8552825036541</v>
      </c>
      <c r="D165" s="28">
        <f t="shared" si="49"/>
        <v>-3455.8548624238624</v>
      </c>
      <c r="E165" s="28">
        <f t="shared" si="50"/>
        <v>1473.2610796051101</v>
      </c>
      <c r="F165" s="28">
        <f t="shared" si="51"/>
        <v>-2943.7389203948783</v>
      </c>
      <c r="G165" s="28">
        <f t="shared" si="52"/>
        <v>2689.5364419239472</v>
      </c>
      <c r="H165" s="28">
        <f t="shared" si="53"/>
        <v>-15682.622978365858</v>
      </c>
      <c r="I165" s="28">
        <f t="shared" si="54"/>
        <v>2241.4349926485861</v>
      </c>
      <c r="J165" s="28">
        <f t="shared" si="55"/>
        <v>3329.6813694601774</v>
      </c>
      <c r="K165" s="28">
        <f t="shared" si="56"/>
        <v>577.05818105438777</v>
      </c>
      <c r="L165" s="28">
        <f t="shared" si="57"/>
        <v>4609.9712245326382</v>
      </c>
      <c r="M165" s="28">
        <f t="shared" si="58"/>
        <v>-2047.5360218441558</v>
      </c>
      <c r="N165" s="28">
        <f t="shared" si="59"/>
        <v>4545.9567317790152</v>
      </c>
      <c r="O165" s="28">
        <f t="shared" si="60"/>
        <v>3265.6668767065544</v>
      </c>
      <c r="P165" s="28">
        <f t="shared" si="61"/>
        <v>-5760.3766015542906</v>
      </c>
    </row>
    <row r="166" spans="1:16" x14ac:dyDescent="0.25">
      <c r="A166" t="s">
        <v>4</v>
      </c>
      <c r="B166">
        <v>2828</v>
      </c>
      <c r="C166" s="28">
        <f t="shared" si="48"/>
        <v>14887.536441923923</v>
      </c>
      <c r="D166" s="28">
        <f t="shared" si="49"/>
        <v>7810.695862213789</v>
      </c>
      <c r="E166" s="28">
        <f t="shared" si="50"/>
        <v>-6587.014282713727</v>
      </c>
      <c r="F166" s="28">
        <f t="shared" si="51"/>
        <v>2808.1016593152449</v>
      </c>
      <c r="G166" s="28">
        <f t="shared" si="52"/>
        <v>-5610.8983406847428</v>
      </c>
      <c r="H166" s="28">
        <f t="shared" si="53"/>
        <v>5126.3770216340827</v>
      </c>
      <c r="I166" s="28">
        <f t="shared" si="54"/>
        <v>-29891.782398655723</v>
      </c>
      <c r="J166" s="28">
        <f t="shared" si="55"/>
        <v>4272.2755723587215</v>
      </c>
      <c r="K166" s="28">
        <f t="shared" si="56"/>
        <v>6346.5219491703128</v>
      </c>
      <c r="L166" s="28">
        <f t="shared" si="57"/>
        <v>1099.8987607645229</v>
      </c>
      <c r="M166" s="28">
        <f t="shared" si="58"/>
        <v>8786.8118042427723</v>
      </c>
      <c r="N166" s="28">
        <f t="shared" si="59"/>
        <v>-3902.6954421340211</v>
      </c>
      <c r="O166" s="28">
        <f t="shared" si="60"/>
        <v>8664.7973114891502</v>
      </c>
      <c r="P166" s="28">
        <f t="shared" si="61"/>
        <v>6224.5074564166898</v>
      </c>
    </row>
    <row r="167" spans="1:16" x14ac:dyDescent="0.25">
      <c r="A167" t="s">
        <v>5</v>
      </c>
      <c r="B167">
        <v>2722</v>
      </c>
      <c r="C167" s="28">
        <f t="shared" si="48"/>
        <v>256.46397815584413</v>
      </c>
      <c r="D167" s="28">
        <f t="shared" si="49"/>
        <v>1954.000210039884</v>
      </c>
      <c r="E167" s="28">
        <f t="shared" si="50"/>
        <v>1025.159630329749</v>
      </c>
      <c r="F167" s="28">
        <f t="shared" si="51"/>
        <v>-864.55051459776712</v>
      </c>
      <c r="G167" s="28">
        <f t="shared" si="52"/>
        <v>368.56542743120525</v>
      </c>
      <c r="H167" s="28">
        <f t="shared" si="53"/>
        <v>-736.43457256878298</v>
      </c>
      <c r="I167" s="28">
        <f t="shared" si="54"/>
        <v>672.84078975004252</v>
      </c>
      <c r="J167" s="28">
        <f t="shared" si="55"/>
        <v>-3923.3186305397635</v>
      </c>
      <c r="K167" s="28">
        <f t="shared" si="56"/>
        <v>560.7393404746814</v>
      </c>
      <c r="L167" s="28">
        <f t="shared" si="57"/>
        <v>832.98571728627269</v>
      </c>
      <c r="M167" s="28">
        <f t="shared" si="58"/>
        <v>144.36252888048301</v>
      </c>
      <c r="N167" s="28">
        <f t="shared" si="59"/>
        <v>1153.2755723587331</v>
      </c>
      <c r="O167" s="28">
        <f t="shared" si="60"/>
        <v>-512.23167401806074</v>
      </c>
      <c r="P167" s="28">
        <f t="shared" si="61"/>
        <v>1137.2610796051101</v>
      </c>
    </row>
    <row r="168" spans="1:16" x14ac:dyDescent="0.25">
      <c r="A168" t="s">
        <v>6</v>
      </c>
      <c r="B168">
        <v>2825</v>
      </c>
      <c r="C168" s="28">
        <f t="shared" si="48"/>
        <v>14164.449485402185</v>
      </c>
      <c r="D168" s="28">
        <f t="shared" si="49"/>
        <v>1905.9567317790149</v>
      </c>
      <c r="E168" s="28">
        <f t="shared" si="50"/>
        <v>14521.492963663055</v>
      </c>
      <c r="F168" s="28">
        <f t="shared" si="51"/>
        <v>7618.65238395292</v>
      </c>
      <c r="G168" s="28">
        <f t="shared" si="52"/>
        <v>-6425.057760974596</v>
      </c>
      <c r="H168" s="28">
        <f t="shared" si="53"/>
        <v>2739.0581810543758</v>
      </c>
      <c r="I168" s="28">
        <f t="shared" si="54"/>
        <v>-5472.9418189456119</v>
      </c>
      <c r="J168" s="28">
        <f t="shared" si="55"/>
        <v>5000.3335433732136</v>
      </c>
      <c r="K168" s="28">
        <f t="shared" si="56"/>
        <v>-29156.825876916591</v>
      </c>
      <c r="L168" s="28">
        <f t="shared" si="57"/>
        <v>4167.2320940978525</v>
      </c>
      <c r="M168" s="28">
        <f t="shared" si="58"/>
        <v>6190.4784709094438</v>
      </c>
      <c r="N168" s="28">
        <f t="shared" si="59"/>
        <v>1072.8552825036538</v>
      </c>
      <c r="O168" s="28">
        <f t="shared" si="60"/>
        <v>8570.7683259819041</v>
      </c>
      <c r="P168" s="28">
        <f t="shared" si="61"/>
        <v>-3806.7389203948901</v>
      </c>
    </row>
    <row r="169" spans="1:16" x14ac:dyDescent="0.25">
      <c r="A169" t="s">
        <v>7</v>
      </c>
      <c r="B169">
        <v>2734</v>
      </c>
      <c r="C169" s="28">
        <f t="shared" si="48"/>
        <v>784.81180424279648</v>
      </c>
      <c r="D169" s="28">
        <f t="shared" si="49"/>
        <v>3334.1306448224909</v>
      </c>
      <c r="E169" s="28">
        <f t="shared" si="50"/>
        <v>448.63789119932034</v>
      </c>
      <c r="F169" s="28">
        <f t="shared" si="51"/>
        <v>3418.17412308336</v>
      </c>
      <c r="G169" s="28">
        <f t="shared" si="52"/>
        <v>1793.3335433732252</v>
      </c>
      <c r="H169" s="28">
        <f t="shared" si="53"/>
        <v>-1512.3766015542908</v>
      </c>
      <c r="I169" s="28">
        <f t="shared" si="54"/>
        <v>644.7393404746814</v>
      </c>
      <c r="J169" s="28">
        <f t="shared" si="55"/>
        <v>-1288.2606595253067</v>
      </c>
      <c r="K169" s="28">
        <f t="shared" si="56"/>
        <v>1177.0147027935188</v>
      </c>
      <c r="L169" s="28">
        <f t="shared" si="57"/>
        <v>-6863.1447174962868</v>
      </c>
      <c r="M169" s="28">
        <f t="shared" si="58"/>
        <v>980.9132535181576</v>
      </c>
      <c r="N169" s="28">
        <f t="shared" si="59"/>
        <v>1457.159630329749</v>
      </c>
      <c r="O169" s="28">
        <f t="shared" si="60"/>
        <v>252.53644192395922</v>
      </c>
      <c r="P169" s="28">
        <f t="shared" si="61"/>
        <v>2017.4494854022093</v>
      </c>
    </row>
    <row r="170" spans="1:16" x14ac:dyDescent="0.25">
      <c r="A170" t="s">
        <v>8</v>
      </c>
      <c r="B170">
        <v>2819</v>
      </c>
      <c r="C170" s="28">
        <f t="shared" ref="C170:C206" si="62">($B170-$B$133)*($B170-$B$133)</f>
        <v>12772.275572358709</v>
      </c>
      <c r="D170" s="28">
        <f t="shared" si="49"/>
        <v>3166.0436883007528</v>
      </c>
      <c r="E170" s="28">
        <f t="shared" si="50"/>
        <v>13450.362528880447</v>
      </c>
      <c r="F170" s="28">
        <f t="shared" si="51"/>
        <v>1809.8697752572768</v>
      </c>
      <c r="G170" s="28">
        <f t="shared" si="52"/>
        <v>13789.406007141317</v>
      </c>
      <c r="H170" s="28">
        <f t="shared" si="53"/>
        <v>7234.5654274311819</v>
      </c>
      <c r="I170" s="28">
        <f t="shared" si="54"/>
        <v>-6101.1447174963341</v>
      </c>
      <c r="J170" s="28">
        <f t="shared" si="55"/>
        <v>2600.9712245326377</v>
      </c>
      <c r="K170" s="28">
        <f t="shared" si="56"/>
        <v>-5197.02877546735</v>
      </c>
      <c r="L170" s="28">
        <f t="shared" si="57"/>
        <v>4748.2465868514755</v>
      </c>
      <c r="M170" s="28">
        <f t="shared" si="58"/>
        <v>-27686.912833438331</v>
      </c>
      <c r="N170" s="28">
        <f t="shared" si="59"/>
        <v>3957.1451375761139</v>
      </c>
      <c r="O170" s="28">
        <f t="shared" si="60"/>
        <v>5878.3915143877057</v>
      </c>
      <c r="P170" s="28">
        <f t="shared" si="61"/>
        <v>1018.7683259819156</v>
      </c>
    </row>
    <row r="171" spans="1:16" x14ac:dyDescent="0.25">
      <c r="A171" s="6" t="s">
        <v>9</v>
      </c>
      <c r="B171">
        <v>2799</v>
      </c>
      <c r="C171" s="28">
        <f t="shared" si="62"/>
        <v>8651.6958622137881</v>
      </c>
      <c r="D171" s="28">
        <f t="shared" ref="D171:D206" si="63">($B171-$B$133)*($B170-$B$133)</f>
        <v>10511.985717286248</v>
      </c>
      <c r="E171" s="28">
        <f t="shared" si="50"/>
        <v>2605.7538332282925</v>
      </c>
      <c r="F171" s="28">
        <f t="shared" si="51"/>
        <v>11070.072673807987</v>
      </c>
      <c r="G171" s="28">
        <f t="shared" si="52"/>
        <v>1489.5799201848165</v>
      </c>
      <c r="H171" s="28">
        <f t="shared" si="53"/>
        <v>11349.116152068857</v>
      </c>
      <c r="I171" s="28">
        <f t="shared" si="54"/>
        <v>5954.2755723587215</v>
      </c>
      <c r="J171" s="28">
        <f t="shared" si="55"/>
        <v>-5021.4345725687945</v>
      </c>
      <c r="K171" s="28">
        <f t="shared" si="56"/>
        <v>2140.6813694601774</v>
      </c>
      <c r="L171" s="28">
        <f t="shared" si="57"/>
        <v>-4277.3186305398103</v>
      </c>
      <c r="M171" s="28">
        <f t="shared" si="58"/>
        <v>3907.9567317790147</v>
      </c>
      <c r="N171" s="28">
        <f t="shared" si="59"/>
        <v>-22787.202688510792</v>
      </c>
      <c r="O171" s="28">
        <f t="shared" si="60"/>
        <v>3256.8552825036536</v>
      </c>
      <c r="P171" s="28">
        <f t="shared" si="61"/>
        <v>4838.1016593152453</v>
      </c>
    </row>
    <row r="172" spans="1:16" x14ac:dyDescent="0.25">
      <c r="A172" t="s">
        <v>10</v>
      </c>
      <c r="B172">
        <v>2521</v>
      </c>
      <c r="C172" s="28">
        <f t="shared" si="62"/>
        <v>34219.637891199389</v>
      </c>
      <c r="D172" s="28">
        <f t="shared" si="63"/>
        <v>-17206.333123293411</v>
      </c>
      <c r="E172" s="28">
        <f t="shared" ref="E172:E206" si="64">($B172-$B$133)*($B170-$B$133)</f>
        <v>-20906.04326822095</v>
      </c>
      <c r="F172" s="28">
        <f t="shared" si="51"/>
        <v>-5182.2751522789058</v>
      </c>
      <c r="G172" s="28">
        <f t="shared" si="52"/>
        <v>-22015.95631169921</v>
      </c>
      <c r="H172" s="28">
        <f t="shared" si="53"/>
        <v>-2962.4490653223825</v>
      </c>
      <c r="I172" s="28">
        <f t="shared" si="54"/>
        <v>-22570.912833438342</v>
      </c>
      <c r="J172" s="28">
        <f t="shared" si="55"/>
        <v>-11841.753413148477</v>
      </c>
      <c r="K172" s="28">
        <f t="shared" si="56"/>
        <v>9986.5364419240068</v>
      </c>
      <c r="L172" s="28">
        <f t="shared" si="57"/>
        <v>-4257.3476160470209</v>
      </c>
      <c r="M172" s="28">
        <f t="shared" si="58"/>
        <v>8506.6523839529909</v>
      </c>
      <c r="N172" s="28">
        <f t="shared" si="59"/>
        <v>-7772.0722537281836</v>
      </c>
      <c r="O172" s="28">
        <f t="shared" si="60"/>
        <v>45318.768325982011</v>
      </c>
      <c r="P172" s="28">
        <f t="shared" si="61"/>
        <v>-6477.1737030035447</v>
      </c>
    </row>
    <row r="173" spans="1:16" x14ac:dyDescent="0.25">
      <c r="A173" t="s">
        <v>11</v>
      </c>
      <c r="B173">
        <v>2825</v>
      </c>
      <c r="C173" s="28">
        <f t="shared" si="62"/>
        <v>14164.449485402185</v>
      </c>
      <c r="D173" s="28">
        <f t="shared" si="63"/>
        <v>-22015.95631169921</v>
      </c>
      <c r="E173" s="28">
        <f t="shared" si="64"/>
        <v>11070.072673807987</v>
      </c>
      <c r="F173" s="28">
        <f t="shared" ref="F173:F206" si="65">($B173-$B$133)*($B170-$B$133)</f>
        <v>13450.362528880447</v>
      </c>
      <c r="G173" s="28">
        <f t="shared" si="52"/>
        <v>3334.1306448224909</v>
      </c>
      <c r="H173" s="28">
        <f t="shared" si="53"/>
        <v>14164.449485402185</v>
      </c>
      <c r="I173" s="28">
        <f t="shared" si="54"/>
        <v>1905.9567317790149</v>
      </c>
      <c r="J173" s="28">
        <f t="shared" si="55"/>
        <v>14521.492963663055</v>
      </c>
      <c r="K173" s="28">
        <f t="shared" si="56"/>
        <v>7618.65238395292</v>
      </c>
      <c r="L173" s="28">
        <f t="shared" si="57"/>
        <v>-6425.057760974596</v>
      </c>
      <c r="M173" s="28">
        <f t="shared" si="58"/>
        <v>2739.0581810543758</v>
      </c>
      <c r="N173" s="28">
        <f t="shared" si="59"/>
        <v>-5472.9418189456119</v>
      </c>
      <c r="O173" s="28">
        <f t="shared" si="60"/>
        <v>5000.3335433732136</v>
      </c>
      <c r="P173" s="28">
        <f t="shared" si="61"/>
        <v>-29156.825876916591</v>
      </c>
    </row>
    <row r="174" spans="1:16" x14ac:dyDescent="0.25">
      <c r="A174" t="s">
        <v>0</v>
      </c>
      <c r="B174">
        <v>2790</v>
      </c>
      <c r="C174" s="28">
        <f t="shared" si="62"/>
        <v>7058.4349926485747</v>
      </c>
      <c r="D174" s="28">
        <f t="shared" si="63"/>
        <v>9998.9422390253803</v>
      </c>
      <c r="E174" s="28">
        <f t="shared" si="64"/>
        <v>-15541.463558076017</v>
      </c>
      <c r="F174" s="28">
        <f t="shared" si="65"/>
        <v>7814.5654274311819</v>
      </c>
      <c r="G174" s="28">
        <f t="shared" ref="G174:G206" si="66">($B174-$B$133)*($B170-$B$133)</f>
        <v>9494.8552825036422</v>
      </c>
      <c r="H174" s="28">
        <f t="shared" si="53"/>
        <v>2353.6233984456853</v>
      </c>
      <c r="I174" s="28">
        <f t="shared" si="54"/>
        <v>9998.9422390253803</v>
      </c>
      <c r="J174" s="28">
        <f t="shared" si="55"/>
        <v>1345.4494854022093</v>
      </c>
      <c r="K174" s="28">
        <f t="shared" si="56"/>
        <v>10250.985717286248</v>
      </c>
      <c r="L174" s="28">
        <f t="shared" si="57"/>
        <v>5378.1451375761144</v>
      </c>
      <c r="M174" s="28">
        <f t="shared" si="58"/>
        <v>-4535.5650073514016</v>
      </c>
      <c r="N174" s="28">
        <f t="shared" si="59"/>
        <v>1933.5509346775705</v>
      </c>
      <c r="O174" s="28">
        <f t="shared" si="60"/>
        <v>-3863.4490653224179</v>
      </c>
      <c r="P174" s="28">
        <f t="shared" si="61"/>
        <v>3529.8262969964076</v>
      </c>
    </row>
    <row r="175" spans="1:16" x14ac:dyDescent="0.25">
      <c r="A175" t="s">
        <v>1</v>
      </c>
      <c r="B175">
        <v>2818</v>
      </c>
      <c r="C175" s="28">
        <f t="shared" si="62"/>
        <v>12547.246586851463</v>
      </c>
      <c r="D175" s="28">
        <f t="shared" si="63"/>
        <v>9410.8407897500183</v>
      </c>
      <c r="E175" s="28">
        <f t="shared" si="64"/>
        <v>13331.348036126825</v>
      </c>
      <c r="F175" s="28">
        <f t="shared" si="65"/>
        <v>-20721.057760974574</v>
      </c>
      <c r="G175" s="28">
        <f t="shared" si="66"/>
        <v>10418.971224532626</v>
      </c>
      <c r="H175" s="28">
        <f t="shared" ref="H175:H206" si="67">($B175-$B$133)*($B170-$B$133)</f>
        <v>12659.261079605087</v>
      </c>
      <c r="I175" s="28">
        <f t="shared" si="54"/>
        <v>3138.0291955471298</v>
      </c>
      <c r="J175" s="28">
        <f t="shared" si="55"/>
        <v>13331.348036126825</v>
      </c>
      <c r="K175" s="28">
        <f t="shared" si="56"/>
        <v>1793.8552825036538</v>
      </c>
      <c r="L175" s="28">
        <f t="shared" si="57"/>
        <v>13667.391514387693</v>
      </c>
      <c r="M175" s="28">
        <f t="shared" si="58"/>
        <v>7170.5509346775589</v>
      </c>
      <c r="N175" s="28">
        <f t="shared" si="59"/>
        <v>-6047.1592102499571</v>
      </c>
      <c r="O175" s="28">
        <f t="shared" si="60"/>
        <v>2577.9567317790147</v>
      </c>
      <c r="P175" s="28">
        <f t="shared" si="61"/>
        <v>-5151.043268220973</v>
      </c>
    </row>
    <row r="176" spans="1:16" x14ac:dyDescent="0.25">
      <c r="A176" t="s">
        <v>2</v>
      </c>
      <c r="B176">
        <v>2743</v>
      </c>
      <c r="C176" s="28">
        <f t="shared" si="62"/>
        <v>1370.0726738080109</v>
      </c>
      <c r="D176" s="28">
        <f t="shared" si="63"/>
        <v>4146.1596303297374</v>
      </c>
      <c r="E176" s="28">
        <f t="shared" si="64"/>
        <v>3109.7538332282925</v>
      </c>
      <c r="F176" s="28">
        <f t="shared" si="65"/>
        <v>4405.2610796050985</v>
      </c>
      <c r="G176" s="28">
        <f t="shared" si="66"/>
        <v>-6847.1447174962987</v>
      </c>
      <c r="H176" s="28">
        <f t="shared" si="67"/>
        <v>3442.8842680108996</v>
      </c>
      <c r="I176" s="28">
        <f t="shared" ref="I176:I206" si="68">($B176-$B$133)*($B170-$B$133)</f>
        <v>4183.1741230833604</v>
      </c>
      <c r="J176" s="28">
        <f t="shared" si="55"/>
        <v>1036.9422390254038</v>
      </c>
      <c r="K176" s="28">
        <f t="shared" si="56"/>
        <v>4405.2610796050985</v>
      </c>
      <c r="L176" s="28">
        <f t="shared" si="57"/>
        <v>592.76832598192743</v>
      </c>
      <c r="M176" s="28">
        <f t="shared" si="58"/>
        <v>4516.3045578659676</v>
      </c>
      <c r="N176" s="28">
        <f t="shared" si="59"/>
        <v>2369.4639781558321</v>
      </c>
      <c r="O176" s="28">
        <f t="shared" si="60"/>
        <v>-1998.2461667716836</v>
      </c>
      <c r="P176" s="28">
        <f t="shared" si="61"/>
        <v>851.86977525728855</v>
      </c>
    </row>
    <row r="177" spans="1:16" x14ac:dyDescent="0.25">
      <c r="A177" t="s">
        <v>3</v>
      </c>
      <c r="B177">
        <v>2871</v>
      </c>
      <c r="C177" s="28">
        <f t="shared" si="62"/>
        <v>27229.782818735504</v>
      </c>
      <c r="D177" s="28">
        <f t="shared" si="63"/>
        <v>6107.9277462717573</v>
      </c>
      <c r="E177" s="28">
        <f t="shared" si="64"/>
        <v>18484.014702793484</v>
      </c>
      <c r="F177" s="28">
        <f t="shared" si="65"/>
        <v>13863.608905692039</v>
      </c>
      <c r="G177" s="28">
        <f t="shared" si="66"/>
        <v>19639.116152068844</v>
      </c>
      <c r="H177" s="28">
        <f t="shared" si="67"/>
        <v>-30525.289645032553</v>
      </c>
      <c r="I177" s="28">
        <f t="shared" si="68"/>
        <v>15348.739340474645</v>
      </c>
      <c r="J177" s="28">
        <f t="shared" ref="J177:J206" si="69">($B177-$B$133)*($B170-$B$133)</f>
        <v>18649.029195547108</v>
      </c>
      <c r="K177" s="28">
        <f t="shared" si="56"/>
        <v>4622.7973114891502</v>
      </c>
      <c r="L177" s="28">
        <f t="shared" si="57"/>
        <v>19639.116152068844</v>
      </c>
      <c r="M177" s="28">
        <f t="shared" si="58"/>
        <v>2642.6233984456735</v>
      </c>
      <c r="N177" s="28">
        <f t="shared" si="59"/>
        <v>20134.159630329712</v>
      </c>
      <c r="O177" s="28">
        <f t="shared" si="60"/>
        <v>10563.319050619579</v>
      </c>
      <c r="P177" s="28">
        <f t="shared" si="61"/>
        <v>-8908.3910943079372</v>
      </c>
    </row>
    <row r="178" spans="1:16" x14ac:dyDescent="0.25">
      <c r="A178" t="s">
        <v>4</v>
      </c>
      <c r="B178">
        <v>2818</v>
      </c>
      <c r="C178" s="28">
        <f t="shared" si="62"/>
        <v>12547.246586851463</v>
      </c>
      <c r="D178" s="28">
        <f t="shared" si="63"/>
        <v>18484.014702793484</v>
      </c>
      <c r="E178" s="28">
        <f t="shared" si="64"/>
        <v>4146.1596303297374</v>
      </c>
      <c r="F178" s="28">
        <f t="shared" si="65"/>
        <v>12547.246586851463</v>
      </c>
      <c r="G178" s="28">
        <f t="shared" si="66"/>
        <v>9410.8407897500183</v>
      </c>
      <c r="H178" s="28">
        <f t="shared" si="67"/>
        <v>13331.348036126825</v>
      </c>
      <c r="I178" s="28">
        <f t="shared" si="68"/>
        <v>-20721.057760974574</v>
      </c>
      <c r="J178" s="28">
        <f t="shared" si="69"/>
        <v>10418.971224532626</v>
      </c>
      <c r="K178" s="28">
        <f t="shared" ref="K178:K206" si="70">($B178-$B$133)*($B170-$B$133)</f>
        <v>12659.261079605087</v>
      </c>
      <c r="L178" s="28">
        <f t="shared" si="57"/>
        <v>3138.0291955471298</v>
      </c>
      <c r="M178" s="28">
        <f t="shared" si="58"/>
        <v>13331.348036126825</v>
      </c>
      <c r="N178" s="28">
        <f t="shared" si="59"/>
        <v>1793.8552825036538</v>
      </c>
      <c r="O178" s="28">
        <f t="shared" si="60"/>
        <v>13667.391514387693</v>
      </c>
      <c r="P178" s="28">
        <f t="shared" si="61"/>
        <v>7170.5509346775589</v>
      </c>
    </row>
    <row r="179" spans="1:16" x14ac:dyDescent="0.25">
      <c r="A179" t="s">
        <v>5</v>
      </c>
      <c r="B179">
        <v>2753</v>
      </c>
      <c r="C179" s="28">
        <f t="shared" si="62"/>
        <v>2210.362528880471</v>
      </c>
      <c r="D179" s="28">
        <f t="shared" si="63"/>
        <v>5266.3045578659676</v>
      </c>
      <c r="E179" s="28">
        <f t="shared" si="64"/>
        <v>7758.0726738079875</v>
      </c>
      <c r="F179" s="28">
        <f t="shared" si="65"/>
        <v>1740.2176013442411</v>
      </c>
      <c r="G179" s="28">
        <f t="shared" si="66"/>
        <v>5266.3045578659676</v>
      </c>
      <c r="H179" s="28">
        <f t="shared" si="67"/>
        <v>3949.8987607645226</v>
      </c>
      <c r="I179" s="28">
        <f t="shared" si="68"/>
        <v>5595.4060071413287</v>
      </c>
      <c r="J179" s="28">
        <f t="shared" si="69"/>
        <v>-8696.9997899600694</v>
      </c>
      <c r="K179" s="28">
        <f t="shared" si="70"/>
        <v>4373.0291955471303</v>
      </c>
      <c r="L179" s="28">
        <f t="shared" ref="L179:L206" si="71">($B179-$B$133)*($B170-$B$133)</f>
        <v>5313.3190506195906</v>
      </c>
      <c r="M179" s="28">
        <f t="shared" si="58"/>
        <v>1317.0871665616339</v>
      </c>
      <c r="N179" s="28">
        <f t="shared" si="59"/>
        <v>5595.4060071413287</v>
      </c>
      <c r="O179" s="28">
        <f t="shared" si="60"/>
        <v>752.9132535181576</v>
      </c>
      <c r="P179" s="28">
        <f t="shared" si="61"/>
        <v>5736.4494854021978</v>
      </c>
    </row>
    <row r="180" spans="1:16" x14ac:dyDescent="0.25">
      <c r="A180" t="s">
        <v>6</v>
      </c>
      <c r="B180">
        <v>2898</v>
      </c>
      <c r="C180" s="28">
        <f t="shared" si="62"/>
        <v>36869.565427431146</v>
      </c>
      <c r="D180" s="28">
        <f t="shared" si="63"/>
        <v>9027.4639781558089</v>
      </c>
      <c r="E180" s="28">
        <f t="shared" si="64"/>
        <v>21508.406007141304</v>
      </c>
      <c r="F180" s="28">
        <f t="shared" si="65"/>
        <v>31685.174123083325</v>
      </c>
      <c r="G180" s="28">
        <f t="shared" si="66"/>
        <v>7107.3190506195788</v>
      </c>
      <c r="H180" s="28">
        <f t="shared" si="67"/>
        <v>21508.406007141304</v>
      </c>
      <c r="I180" s="28">
        <f t="shared" si="68"/>
        <v>16132.00021003986</v>
      </c>
      <c r="J180" s="28">
        <f t="shared" si="69"/>
        <v>22852.507456416664</v>
      </c>
      <c r="K180" s="28">
        <f t="shared" si="70"/>
        <v>-35519.898340684733</v>
      </c>
      <c r="L180" s="28">
        <f t="shared" si="71"/>
        <v>17860.130644822468</v>
      </c>
      <c r="M180" s="28">
        <f t="shared" ref="M180:M206" si="72">($B180-$B$133)*($B170-$B$133)</f>
        <v>21700.420499894928</v>
      </c>
      <c r="N180" s="28">
        <f t="shared" si="59"/>
        <v>5379.1886158369716</v>
      </c>
      <c r="O180" s="28">
        <f t="shared" si="60"/>
        <v>22852.507456416664</v>
      </c>
      <c r="P180" s="28">
        <f t="shared" si="61"/>
        <v>3075.014702793495</v>
      </c>
    </row>
    <row r="181" spans="1:16" x14ac:dyDescent="0.25">
      <c r="A181" t="s">
        <v>7</v>
      </c>
      <c r="B181">
        <v>2619</v>
      </c>
      <c r="C181" s="28">
        <f t="shared" si="62"/>
        <v>7566.4784709095029</v>
      </c>
      <c r="D181" s="28">
        <f t="shared" si="63"/>
        <v>-16702.478050829675</v>
      </c>
      <c r="E181" s="28">
        <f t="shared" si="64"/>
        <v>-4089.5795001050133</v>
      </c>
      <c r="F181" s="28">
        <f t="shared" si="65"/>
        <v>-9743.6374711195167</v>
      </c>
      <c r="G181" s="28">
        <f t="shared" si="66"/>
        <v>-14353.869355177498</v>
      </c>
      <c r="H181" s="28">
        <f t="shared" si="67"/>
        <v>-3219.7244276412434</v>
      </c>
      <c r="I181" s="28">
        <f t="shared" si="68"/>
        <v>-9743.6374711195167</v>
      </c>
      <c r="J181" s="28">
        <f t="shared" si="69"/>
        <v>-7308.0432682209612</v>
      </c>
      <c r="K181" s="28">
        <f t="shared" si="70"/>
        <v>-10352.536021844156</v>
      </c>
      <c r="L181" s="28">
        <f t="shared" si="71"/>
        <v>16091.058181054446</v>
      </c>
      <c r="M181" s="28">
        <f t="shared" si="72"/>
        <v>-8090.912833438354</v>
      </c>
      <c r="N181" s="28">
        <f t="shared" ref="N181:N206" si="73">($B181-$B$133)*($B170-$B$133)</f>
        <v>-9830.6229783658946</v>
      </c>
      <c r="O181" s="28">
        <f t="shared" si="60"/>
        <v>-2436.8548624238506</v>
      </c>
      <c r="P181" s="28">
        <f t="shared" si="61"/>
        <v>-10352.536021844156</v>
      </c>
    </row>
    <row r="182" spans="1:16" x14ac:dyDescent="0.25">
      <c r="A182" t="s">
        <v>8</v>
      </c>
      <c r="B182">
        <v>2697</v>
      </c>
      <c r="C182" s="28">
        <f t="shared" si="62"/>
        <v>80.739340474693265</v>
      </c>
      <c r="D182" s="28">
        <f t="shared" si="63"/>
        <v>781.60890569209789</v>
      </c>
      <c r="E182" s="28">
        <f t="shared" si="64"/>
        <v>-1725.3476160470802</v>
      </c>
      <c r="F182" s="28">
        <f t="shared" si="65"/>
        <v>-422.44906532241777</v>
      </c>
      <c r="G182" s="28">
        <f t="shared" si="66"/>
        <v>-1006.5070363369217</v>
      </c>
      <c r="H182" s="28">
        <f t="shared" si="67"/>
        <v>-1482.7389203949017</v>
      </c>
      <c r="I182" s="28">
        <f t="shared" si="68"/>
        <v>-332.59399285864794</v>
      </c>
      <c r="J182" s="28">
        <f t="shared" si="69"/>
        <v>-1006.5070363369217</v>
      </c>
      <c r="K182" s="28">
        <f t="shared" si="70"/>
        <v>-754.91283343836619</v>
      </c>
      <c r="L182" s="28">
        <f t="shared" si="71"/>
        <v>-1069.4055870615605</v>
      </c>
      <c r="M182" s="28">
        <f t="shared" si="72"/>
        <v>1662.1886158370423</v>
      </c>
      <c r="N182" s="28">
        <f t="shared" si="73"/>
        <v>-835.78239865575904</v>
      </c>
      <c r="O182" s="28">
        <f t="shared" ref="O182:O206" si="74">($B182-$B$133)*($B170-$B$133)</f>
        <v>-1015.4925435832987</v>
      </c>
      <c r="P182" s="28">
        <f t="shared" si="61"/>
        <v>-251.72442764125509</v>
      </c>
    </row>
    <row r="183" spans="1:16" x14ac:dyDescent="0.25">
      <c r="A183" s="6" t="s">
        <v>9</v>
      </c>
      <c r="B183">
        <v>2655</v>
      </c>
      <c r="C183" s="28">
        <f t="shared" si="62"/>
        <v>2599.5219491703597</v>
      </c>
      <c r="D183" s="28">
        <f t="shared" si="63"/>
        <v>458.13064482252656</v>
      </c>
      <c r="E183" s="28">
        <f t="shared" si="64"/>
        <v>4435.0002100399315</v>
      </c>
      <c r="F183" s="28">
        <f t="shared" si="65"/>
        <v>-9789.9563116992467</v>
      </c>
      <c r="G183" s="28">
        <f t="shared" si="66"/>
        <v>-2397.0577609745847</v>
      </c>
      <c r="H183" s="28">
        <f t="shared" si="67"/>
        <v>-5711.1157319890881</v>
      </c>
      <c r="I183" s="28">
        <f t="shared" si="68"/>
        <v>-8413.3476160470691</v>
      </c>
      <c r="J183" s="28">
        <f t="shared" si="69"/>
        <v>-1887.2026885108146</v>
      </c>
      <c r="K183" s="28">
        <f t="shared" si="70"/>
        <v>-5711.1157319890881</v>
      </c>
      <c r="L183" s="28">
        <f t="shared" si="71"/>
        <v>-4283.5215290905326</v>
      </c>
      <c r="M183" s="28">
        <f t="shared" si="72"/>
        <v>-6068.014282713727</v>
      </c>
      <c r="N183" s="28">
        <f t="shared" si="73"/>
        <v>9431.5799201848749</v>
      </c>
      <c r="O183" s="28">
        <f t="shared" si="74"/>
        <v>-4742.3910943079254</v>
      </c>
      <c r="P183" s="28">
        <f t="shared" ref="P183:P206" si="75">($B183-$B$133)*($B170-$B$133)</f>
        <v>-5762.1012392354651</v>
      </c>
    </row>
    <row r="184" spans="1:16" x14ac:dyDescent="0.25">
      <c r="A184" t="s">
        <v>10</v>
      </c>
      <c r="B184">
        <v>2543</v>
      </c>
      <c r="C184" s="28">
        <f t="shared" si="62"/>
        <v>26564.275572358805</v>
      </c>
      <c r="D184" s="28">
        <f t="shared" si="63"/>
        <v>8309.8987607645813</v>
      </c>
      <c r="E184" s="28">
        <f t="shared" si="64"/>
        <v>1464.5074564167487</v>
      </c>
      <c r="F184" s="28">
        <f t="shared" si="65"/>
        <v>14177.377021634153</v>
      </c>
      <c r="G184" s="28">
        <f t="shared" si="66"/>
        <v>-31295.579500105025</v>
      </c>
      <c r="H184" s="28">
        <f t="shared" si="67"/>
        <v>-7662.6809493803621</v>
      </c>
      <c r="I184" s="28">
        <f t="shared" si="68"/>
        <v>-18256.738920394866</v>
      </c>
      <c r="J184" s="28">
        <f t="shared" si="69"/>
        <v>-26894.970804452845</v>
      </c>
      <c r="K184" s="28">
        <f t="shared" si="70"/>
        <v>-6032.8258769165923</v>
      </c>
      <c r="L184" s="28">
        <f t="shared" si="71"/>
        <v>-18256.738920394866</v>
      </c>
      <c r="M184" s="28">
        <f t="shared" si="72"/>
        <v>-13693.14471749631</v>
      </c>
      <c r="N184" s="28">
        <f t="shared" si="73"/>
        <v>-19397.637471119506</v>
      </c>
      <c r="O184" s="28">
        <f t="shared" si="74"/>
        <v>30149.956731779097</v>
      </c>
      <c r="P184" s="28">
        <f t="shared" si="75"/>
        <v>-15160.014282713704</v>
      </c>
    </row>
    <row r="185" spans="1:16" x14ac:dyDescent="0.25">
      <c r="A185" t="s">
        <v>11</v>
      </c>
      <c r="B185">
        <v>2740</v>
      </c>
      <c r="C185" s="28">
        <f t="shared" si="62"/>
        <v>1156.9857172862728</v>
      </c>
      <c r="D185" s="28">
        <f t="shared" si="63"/>
        <v>-5543.8693551774613</v>
      </c>
      <c r="E185" s="28">
        <f t="shared" si="64"/>
        <v>-1734.2461667716836</v>
      </c>
      <c r="F185" s="28">
        <f t="shared" si="65"/>
        <v>-305.63747111951699</v>
      </c>
      <c r="G185" s="28">
        <f t="shared" si="66"/>
        <v>-2958.7679059021125</v>
      </c>
      <c r="H185" s="28">
        <f t="shared" si="67"/>
        <v>6531.2755723587097</v>
      </c>
      <c r="I185" s="28">
        <f t="shared" si="68"/>
        <v>1599.174123083372</v>
      </c>
      <c r="J185" s="28">
        <f t="shared" si="69"/>
        <v>3810.1161520688679</v>
      </c>
      <c r="K185" s="28">
        <f t="shared" si="70"/>
        <v>5612.8842680108883</v>
      </c>
      <c r="L185" s="28">
        <f t="shared" si="71"/>
        <v>1259.0291955471419</v>
      </c>
      <c r="M185" s="28">
        <f t="shared" si="72"/>
        <v>3810.1161520688679</v>
      </c>
      <c r="N185" s="28">
        <f t="shared" si="73"/>
        <v>2857.7103549674234</v>
      </c>
      <c r="O185" s="28">
        <f t="shared" si="74"/>
        <v>4048.217601344229</v>
      </c>
      <c r="P185" s="28">
        <f t="shared" si="75"/>
        <v>-6292.1881957571677</v>
      </c>
    </row>
    <row r="186" spans="1:16" x14ac:dyDescent="0.25">
      <c r="A186" t="s">
        <v>0</v>
      </c>
      <c r="B186">
        <v>2707</v>
      </c>
      <c r="C186" s="28">
        <f t="shared" si="62"/>
        <v>1.0291955471536116</v>
      </c>
      <c r="D186" s="28">
        <f t="shared" si="63"/>
        <v>34.507456416713175</v>
      </c>
      <c r="E186" s="28">
        <f t="shared" si="64"/>
        <v>-165.34761604702118</v>
      </c>
      <c r="F186" s="28">
        <f t="shared" si="65"/>
        <v>-51.724427641243274</v>
      </c>
      <c r="G186" s="28">
        <f t="shared" si="66"/>
        <v>-9.1157319890765596</v>
      </c>
      <c r="H186" s="28">
        <f t="shared" si="67"/>
        <v>-88.246166771671895</v>
      </c>
      <c r="I186" s="28">
        <f t="shared" si="68"/>
        <v>194.79731148914988</v>
      </c>
      <c r="J186" s="28">
        <f t="shared" si="69"/>
        <v>47.695862213812397</v>
      </c>
      <c r="K186" s="28">
        <f t="shared" si="70"/>
        <v>113.6378911993085</v>
      </c>
      <c r="L186" s="28">
        <f t="shared" si="71"/>
        <v>167.40600714132842</v>
      </c>
      <c r="M186" s="28">
        <f t="shared" si="72"/>
        <v>37.550934677582227</v>
      </c>
      <c r="N186" s="28">
        <f t="shared" si="73"/>
        <v>113.6378911993085</v>
      </c>
      <c r="O186" s="28">
        <f t="shared" si="74"/>
        <v>85.232094097864021</v>
      </c>
      <c r="P186" s="28">
        <f t="shared" si="75"/>
        <v>120.73934047466962</v>
      </c>
    </row>
    <row r="187" spans="1:16" x14ac:dyDescent="0.25">
      <c r="A187" t="s">
        <v>1</v>
      </c>
      <c r="B187">
        <v>2787</v>
      </c>
      <c r="C187" s="28">
        <f t="shared" si="62"/>
        <v>6563.3480361268366</v>
      </c>
      <c r="D187" s="28">
        <f t="shared" si="63"/>
        <v>82.18861583699497</v>
      </c>
      <c r="E187" s="28">
        <f t="shared" si="64"/>
        <v>2755.6668767065544</v>
      </c>
      <c r="F187" s="28">
        <f t="shared" si="65"/>
        <v>-13204.18819575718</v>
      </c>
      <c r="G187" s="28">
        <f t="shared" si="66"/>
        <v>-4130.5650073514016</v>
      </c>
      <c r="H187" s="28">
        <f t="shared" si="67"/>
        <v>-727.95631169923524</v>
      </c>
      <c r="I187" s="28">
        <f t="shared" si="68"/>
        <v>-7047.0867464818302</v>
      </c>
      <c r="J187" s="28">
        <f t="shared" si="69"/>
        <v>15555.956731778992</v>
      </c>
      <c r="K187" s="28">
        <f t="shared" si="70"/>
        <v>3808.8552825036536</v>
      </c>
      <c r="L187" s="28">
        <f t="shared" si="71"/>
        <v>9074.7973114891502</v>
      </c>
      <c r="M187" s="28">
        <f t="shared" si="72"/>
        <v>13368.565427431169</v>
      </c>
      <c r="N187" s="28">
        <f t="shared" si="73"/>
        <v>2998.7103549674234</v>
      </c>
      <c r="O187" s="28">
        <f t="shared" si="74"/>
        <v>9074.7973114891502</v>
      </c>
      <c r="P187" s="28">
        <f t="shared" si="75"/>
        <v>6806.3915143877057</v>
      </c>
    </row>
    <row r="188" spans="1:16" x14ac:dyDescent="0.25">
      <c r="A188" t="s">
        <v>2</v>
      </c>
      <c r="B188">
        <v>2671</v>
      </c>
      <c r="C188" s="28">
        <f t="shared" si="62"/>
        <v>1223.9857172862964</v>
      </c>
      <c r="D188" s="28">
        <f t="shared" si="63"/>
        <v>-2834.3331232934338</v>
      </c>
      <c r="E188" s="28">
        <f t="shared" si="64"/>
        <v>-35.492543583275001</v>
      </c>
      <c r="F188" s="28">
        <f t="shared" si="65"/>
        <v>-1190.0142827137154</v>
      </c>
      <c r="G188" s="28">
        <f t="shared" si="66"/>
        <v>5702.1306448225505</v>
      </c>
      <c r="H188" s="28">
        <f t="shared" si="67"/>
        <v>1783.7538332283282</v>
      </c>
      <c r="I188" s="28">
        <f t="shared" si="68"/>
        <v>314.36252888049484</v>
      </c>
      <c r="J188" s="28">
        <f t="shared" si="69"/>
        <v>3043.2320940978993</v>
      </c>
      <c r="K188" s="28">
        <f t="shared" si="70"/>
        <v>-6717.7244276412785</v>
      </c>
      <c r="L188" s="28">
        <f t="shared" si="71"/>
        <v>-1644.8258769166162</v>
      </c>
      <c r="M188" s="28">
        <f t="shared" si="72"/>
        <v>-3918.8838479311203</v>
      </c>
      <c r="N188" s="28">
        <f t="shared" si="73"/>
        <v>-5773.1157319890999</v>
      </c>
      <c r="O188" s="28">
        <f t="shared" si="74"/>
        <v>-1294.9708044528463</v>
      </c>
      <c r="P188" s="28">
        <f t="shared" si="75"/>
        <v>-3918.8838479311203</v>
      </c>
    </row>
    <row r="189" spans="1:16" x14ac:dyDescent="0.25">
      <c r="A189" t="s">
        <v>3</v>
      </c>
      <c r="B189">
        <v>2767</v>
      </c>
      <c r="C189" s="28">
        <f t="shared" si="62"/>
        <v>3722.7683259819155</v>
      </c>
      <c r="D189" s="28">
        <f t="shared" si="63"/>
        <v>-2134.6229783658941</v>
      </c>
      <c r="E189" s="28">
        <f t="shared" si="64"/>
        <v>4943.0581810543763</v>
      </c>
      <c r="F189" s="28">
        <f t="shared" si="65"/>
        <v>61.898760764534636</v>
      </c>
      <c r="G189" s="28">
        <f t="shared" si="66"/>
        <v>2075.377021634094</v>
      </c>
      <c r="H189" s="28">
        <f t="shared" si="67"/>
        <v>-9944.4780508296408</v>
      </c>
      <c r="I189" s="28">
        <f t="shared" si="68"/>
        <v>-3110.8548624238624</v>
      </c>
      <c r="J189" s="28">
        <f t="shared" si="69"/>
        <v>-548.24616677169558</v>
      </c>
      <c r="K189" s="28">
        <f t="shared" si="70"/>
        <v>-5307.3766015542906</v>
      </c>
      <c r="L189" s="28">
        <f t="shared" si="71"/>
        <v>11715.666876706531</v>
      </c>
      <c r="M189" s="28">
        <f t="shared" si="72"/>
        <v>2868.5654274311933</v>
      </c>
      <c r="N189" s="28">
        <f t="shared" si="73"/>
        <v>6834.5074564166898</v>
      </c>
      <c r="O189" s="28">
        <f t="shared" si="74"/>
        <v>10068.275572358709</v>
      </c>
      <c r="P189" s="28">
        <f t="shared" si="75"/>
        <v>2258.4204998949631</v>
      </c>
    </row>
    <row r="190" spans="1:16" x14ac:dyDescent="0.25">
      <c r="A190" t="s">
        <v>4</v>
      </c>
      <c r="B190">
        <v>2811</v>
      </c>
      <c r="C190" s="28">
        <f t="shared" si="62"/>
        <v>11028.043688300741</v>
      </c>
      <c r="D190" s="28">
        <f t="shared" si="63"/>
        <v>6407.4060071413287</v>
      </c>
      <c r="E190" s="28">
        <f t="shared" si="64"/>
        <v>-3673.9852972064814</v>
      </c>
      <c r="F190" s="28">
        <f t="shared" si="65"/>
        <v>8507.6958622137881</v>
      </c>
      <c r="G190" s="28">
        <f t="shared" si="66"/>
        <v>106.53644192394738</v>
      </c>
      <c r="H190" s="28">
        <f t="shared" si="67"/>
        <v>3572.0147027935068</v>
      </c>
      <c r="I190" s="28">
        <f t="shared" si="68"/>
        <v>-17115.840369670226</v>
      </c>
      <c r="J190" s="28">
        <f t="shared" si="69"/>
        <v>-5354.2171812644492</v>
      </c>
      <c r="K190" s="28">
        <f t="shared" si="70"/>
        <v>-943.60848561228283</v>
      </c>
      <c r="L190" s="28">
        <f t="shared" si="71"/>
        <v>-9134.7389203948787</v>
      </c>
      <c r="M190" s="28">
        <f t="shared" si="72"/>
        <v>20164.304557865944</v>
      </c>
      <c r="N190" s="28">
        <f t="shared" si="73"/>
        <v>4937.2031085906065</v>
      </c>
      <c r="O190" s="28">
        <f t="shared" si="74"/>
        <v>11763.145137576103</v>
      </c>
      <c r="P190" s="28">
        <f t="shared" si="75"/>
        <v>17328.913253518123</v>
      </c>
    </row>
    <row r="191" spans="1:16" x14ac:dyDescent="0.25">
      <c r="A191" t="s">
        <v>5</v>
      </c>
      <c r="B191">
        <v>2744</v>
      </c>
      <c r="C191" s="28">
        <f t="shared" si="62"/>
        <v>1445.1016593152569</v>
      </c>
      <c r="D191" s="28">
        <f t="shared" si="63"/>
        <v>3992.0726738079989</v>
      </c>
      <c r="E191" s="28">
        <f t="shared" si="64"/>
        <v>2319.4349926485861</v>
      </c>
      <c r="F191" s="28">
        <f t="shared" si="65"/>
        <v>-1329.9563116992233</v>
      </c>
      <c r="G191" s="28">
        <f t="shared" si="66"/>
        <v>3079.7248477210464</v>
      </c>
      <c r="H191" s="28">
        <f t="shared" si="67"/>
        <v>38.565427431205244</v>
      </c>
      <c r="I191" s="28">
        <f t="shared" si="68"/>
        <v>1293.0436883007649</v>
      </c>
      <c r="J191" s="28">
        <f t="shared" si="69"/>
        <v>-6195.8113841629693</v>
      </c>
      <c r="K191" s="28">
        <f t="shared" si="70"/>
        <v>-1938.1881957571916</v>
      </c>
      <c r="L191" s="28">
        <f t="shared" si="71"/>
        <v>-341.57950010502492</v>
      </c>
      <c r="M191" s="28">
        <f t="shared" si="72"/>
        <v>-3306.7099348876204</v>
      </c>
      <c r="N191" s="28">
        <f t="shared" si="73"/>
        <v>7299.3335433732018</v>
      </c>
      <c r="O191" s="28">
        <f t="shared" si="74"/>
        <v>1787.2320940978641</v>
      </c>
      <c r="P191" s="28">
        <f t="shared" si="75"/>
        <v>4258.1741230833604</v>
      </c>
    </row>
    <row r="192" spans="1:16" x14ac:dyDescent="0.25">
      <c r="A192" t="s">
        <v>6</v>
      </c>
      <c r="B192">
        <v>2829</v>
      </c>
      <c r="C192" s="28">
        <f t="shared" si="62"/>
        <v>15132.565427431169</v>
      </c>
      <c r="D192" s="28">
        <f t="shared" si="63"/>
        <v>4676.3335433732136</v>
      </c>
      <c r="E192" s="28">
        <f t="shared" si="64"/>
        <v>12918.304557865955</v>
      </c>
      <c r="F192" s="28">
        <f t="shared" si="65"/>
        <v>7505.666876706543</v>
      </c>
      <c r="G192" s="28">
        <f t="shared" si="66"/>
        <v>-4303.7244276412666</v>
      </c>
      <c r="H192" s="28">
        <f t="shared" si="67"/>
        <v>9965.9567317790024</v>
      </c>
      <c r="I192" s="28">
        <f t="shared" si="68"/>
        <v>124.79731148916169</v>
      </c>
      <c r="J192" s="28">
        <f t="shared" si="69"/>
        <v>4184.2755723587215</v>
      </c>
      <c r="K192" s="28">
        <f t="shared" si="70"/>
        <v>-20049.579500105014</v>
      </c>
      <c r="L192" s="28">
        <f t="shared" si="71"/>
        <v>-6271.9563116992349</v>
      </c>
      <c r="M192" s="28">
        <f t="shared" si="72"/>
        <v>-1105.3476160470684</v>
      </c>
      <c r="N192" s="28">
        <f t="shared" si="73"/>
        <v>-10700.478050829664</v>
      </c>
      <c r="O192" s="28">
        <f t="shared" si="74"/>
        <v>23620.565427431156</v>
      </c>
      <c r="P192" s="28">
        <f t="shared" si="75"/>
        <v>5783.4639781558208</v>
      </c>
    </row>
    <row r="193" spans="1:16" x14ac:dyDescent="0.25">
      <c r="A193" t="s">
        <v>7</v>
      </c>
      <c r="B193">
        <v>2741</v>
      </c>
      <c r="C193" s="28">
        <f t="shared" si="62"/>
        <v>1226.0147027935188</v>
      </c>
      <c r="D193" s="28">
        <f t="shared" si="63"/>
        <v>4307.2900651123446</v>
      </c>
      <c r="E193" s="28">
        <f t="shared" si="64"/>
        <v>1331.0581810543879</v>
      </c>
      <c r="F193" s="28">
        <f t="shared" si="65"/>
        <v>3677.0291955471298</v>
      </c>
      <c r="G193" s="28">
        <f t="shared" si="66"/>
        <v>2136.3915143877171</v>
      </c>
      <c r="H193" s="28">
        <f t="shared" si="67"/>
        <v>-1224.9997899600924</v>
      </c>
      <c r="I193" s="28">
        <f t="shared" si="68"/>
        <v>2836.6813694601774</v>
      </c>
      <c r="J193" s="28">
        <f t="shared" si="69"/>
        <v>35.521949170336192</v>
      </c>
      <c r="K193" s="28">
        <f t="shared" si="70"/>
        <v>1191.0002100398958</v>
      </c>
      <c r="L193" s="28">
        <f t="shared" si="71"/>
        <v>-5706.8548624238383</v>
      </c>
      <c r="M193" s="28">
        <f t="shared" si="72"/>
        <v>-1785.2316740180606</v>
      </c>
      <c r="N193" s="28">
        <f t="shared" si="73"/>
        <v>-314.62297836589397</v>
      </c>
      <c r="O193" s="28">
        <f t="shared" si="74"/>
        <v>-3045.7534131484895</v>
      </c>
      <c r="P193" s="28">
        <f t="shared" si="75"/>
        <v>6723.2900651123327</v>
      </c>
    </row>
    <row r="194" spans="1:16" x14ac:dyDescent="0.25">
      <c r="A194" t="s">
        <v>8</v>
      </c>
      <c r="B194">
        <v>2761</v>
      </c>
      <c r="C194" s="28">
        <f t="shared" si="62"/>
        <v>3026.5944129384393</v>
      </c>
      <c r="D194" s="28">
        <f t="shared" si="63"/>
        <v>1926.3045578659792</v>
      </c>
      <c r="E194" s="28">
        <f t="shared" si="64"/>
        <v>6767.5799201848049</v>
      </c>
      <c r="F194" s="28">
        <f t="shared" si="65"/>
        <v>2091.348036126848</v>
      </c>
      <c r="G194" s="28">
        <f t="shared" si="66"/>
        <v>5777.3190506195906</v>
      </c>
      <c r="H194" s="28">
        <f t="shared" si="67"/>
        <v>3356.6813694601774</v>
      </c>
      <c r="I194" s="28">
        <f t="shared" si="68"/>
        <v>-1924.709934887632</v>
      </c>
      <c r="J194" s="28">
        <f t="shared" si="69"/>
        <v>4456.9712245326382</v>
      </c>
      <c r="K194" s="28">
        <f t="shared" si="70"/>
        <v>55.811804242796534</v>
      </c>
      <c r="L194" s="28">
        <f t="shared" si="71"/>
        <v>1871.2900651123562</v>
      </c>
      <c r="M194" s="28">
        <f t="shared" si="72"/>
        <v>-8966.5650073513789</v>
      </c>
      <c r="N194" s="28">
        <f t="shared" si="73"/>
        <v>-2804.9418189456005</v>
      </c>
      <c r="O194" s="28">
        <f t="shared" si="74"/>
        <v>-494.33312329343363</v>
      </c>
      <c r="P194" s="28">
        <f t="shared" si="75"/>
        <v>-4785.4635580760287</v>
      </c>
    </row>
    <row r="195" spans="1:16" x14ac:dyDescent="0.25">
      <c r="A195" s="6" t="s">
        <v>9</v>
      </c>
      <c r="B195">
        <v>2762</v>
      </c>
      <c r="C195" s="28">
        <f t="shared" si="62"/>
        <v>3137.6233984456853</v>
      </c>
      <c r="D195" s="28">
        <f t="shared" si="63"/>
        <v>3081.6089056920623</v>
      </c>
      <c r="E195" s="28">
        <f t="shared" si="64"/>
        <v>1961.3190506196022</v>
      </c>
      <c r="F195" s="28">
        <f t="shared" si="65"/>
        <v>6890.5944129384279</v>
      </c>
      <c r="G195" s="28">
        <f t="shared" si="66"/>
        <v>2129.362528880471</v>
      </c>
      <c r="H195" s="28">
        <f t="shared" si="67"/>
        <v>5882.3335433732136</v>
      </c>
      <c r="I195" s="28">
        <f t="shared" si="68"/>
        <v>3417.6958622138004</v>
      </c>
      <c r="J195" s="28">
        <f t="shared" si="69"/>
        <v>-1959.695442134009</v>
      </c>
      <c r="K195" s="28">
        <f t="shared" si="70"/>
        <v>4537.9857172862612</v>
      </c>
      <c r="L195" s="28">
        <f t="shared" si="71"/>
        <v>56.826296996419551</v>
      </c>
      <c r="M195" s="28">
        <f t="shared" si="72"/>
        <v>1905.3045578659792</v>
      </c>
      <c r="N195" s="28">
        <f t="shared" si="73"/>
        <v>-9129.550514597755</v>
      </c>
      <c r="O195" s="28">
        <f t="shared" si="74"/>
        <v>-2855.9273261919775</v>
      </c>
      <c r="P195" s="28">
        <f t="shared" si="75"/>
        <v>-503.31863053981061</v>
      </c>
    </row>
    <row r="196" spans="1:16" x14ac:dyDescent="0.25">
      <c r="A196" t="s">
        <v>10</v>
      </c>
      <c r="B196">
        <v>2504</v>
      </c>
      <c r="C196" s="28">
        <f t="shared" si="62"/>
        <v>40798.145137576212</v>
      </c>
      <c r="D196" s="28">
        <f t="shared" si="63"/>
        <v>-11314.115731989054</v>
      </c>
      <c r="E196" s="28">
        <f t="shared" si="64"/>
        <v>-11112.130224742676</v>
      </c>
      <c r="F196" s="28">
        <f t="shared" si="65"/>
        <v>-7072.420079815136</v>
      </c>
      <c r="G196" s="28">
        <f t="shared" si="66"/>
        <v>-24847.14471749631</v>
      </c>
      <c r="H196" s="28">
        <f t="shared" si="67"/>
        <v>-7678.3766015542669</v>
      </c>
      <c r="I196" s="28">
        <f t="shared" si="68"/>
        <v>-21211.405587061527</v>
      </c>
      <c r="J196" s="28">
        <f t="shared" si="69"/>
        <v>-12324.043268220938</v>
      </c>
      <c r="K196" s="28">
        <f t="shared" si="70"/>
        <v>7066.5654274312528</v>
      </c>
      <c r="L196" s="28">
        <f t="shared" si="71"/>
        <v>-16363.753413148477</v>
      </c>
      <c r="M196" s="28">
        <f t="shared" si="72"/>
        <v>-204.91283343831884</v>
      </c>
      <c r="N196" s="28">
        <f t="shared" si="73"/>
        <v>-6870.434572568759</v>
      </c>
      <c r="O196" s="28">
        <f t="shared" si="74"/>
        <v>32920.710354967508</v>
      </c>
      <c r="P196" s="28">
        <f t="shared" si="75"/>
        <v>10298.333543373285</v>
      </c>
    </row>
    <row r="197" spans="1:16" x14ac:dyDescent="0.25">
      <c r="A197" t="s">
        <v>11</v>
      </c>
      <c r="B197">
        <v>2763</v>
      </c>
      <c r="C197" s="28">
        <f t="shared" si="62"/>
        <v>3250.6523839529314</v>
      </c>
      <c r="D197" s="28">
        <f t="shared" si="63"/>
        <v>-11516.10123923543</v>
      </c>
      <c r="E197" s="28">
        <f t="shared" si="64"/>
        <v>3193.6378911993083</v>
      </c>
      <c r="F197" s="28">
        <f t="shared" si="65"/>
        <v>3136.6233984456853</v>
      </c>
      <c r="G197" s="28">
        <f t="shared" si="66"/>
        <v>1996.3335433732252</v>
      </c>
      <c r="H197" s="28">
        <f t="shared" si="67"/>
        <v>7013.6089056920509</v>
      </c>
      <c r="I197" s="28">
        <f t="shared" si="68"/>
        <v>2167.377021634094</v>
      </c>
      <c r="J197" s="28">
        <f t="shared" si="69"/>
        <v>5987.3480361268366</v>
      </c>
      <c r="K197" s="28">
        <f t="shared" si="70"/>
        <v>3478.7103549674234</v>
      </c>
      <c r="L197" s="28">
        <f t="shared" si="71"/>
        <v>-1994.680949380386</v>
      </c>
      <c r="M197" s="28">
        <f t="shared" si="72"/>
        <v>4619.0002100398842</v>
      </c>
      <c r="N197" s="28">
        <f t="shared" si="73"/>
        <v>57.840789750042568</v>
      </c>
      <c r="O197" s="28">
        <f t="shared" si="74"/>
        <v>1939.3190506196022</v>
      </c>
      <c r="P197" s="28">
        <f t="shared" si="75"/>
        <v>-9292.5360218441328</v>
      </c>
    </row>
    <row r="198" spans="1:16" x14ac:dyDescent="0.25">
      <c r="A198" t="s">
        <v>0</v>
      </c>
      <c r="B198">
        <v>2702</v>
      </c>
      <c r="C198" s="28">
        <f t="shared" si="62"/>
        <v>15.88426801092344</v>
      </c>
      <c r="D198" s="28">
        <f t="shared" si="63"/>
        <v>-227.23167401807251</v>
      </c>
      <c r="E198" s="28">
        <f t="shared" si="64"/>
        <v>805.01470279356602</v>
      </c>
      <c r="F198" s="28">
        <f t="shared" si="65"/>
        <v>-223.24616677169553</v>
      </c>
      <c r="G198" s="28">
        <f t="shared" si="66"/>
        <v>-219.26065952531854</v>
      </c>
      <c r="H198" s="28">
        <f t="shared" si="67"/>
        <v>-139.55051459777889</v>
      </c>
      <c r="I198" s="28">
        <f t="shared" si="68"/>
        <v>-490.27515227895339</v>
      </c>
      <c r="J198" s="28">
        <f t="shared" si="69"/>
        <v>-151.50703633690983</v>
      </c>
      <c r="K198" s="28">
        <f t="shared" si="70"/>
        <v>-418.53602184416769</v>
      </c>
      <c r="L198" s="28">
        <f t="shared" si="71"/>
        <v>-243.17370300358044</v>
      </c>
      <c r="M198" s="28">
        <f t="shared" si="72"/>
        <v>139.43499264860992</v>
      </c>
      <c r="N198" s="28">
        <f t="shared" si="73"/>
        <v>-322.8838479311201</v>
      </c>
      <c r="O198" s="28">
        <f t="shared" si="74"/>
        <v>-4.0432682209614734</v>
      </c>
      <c r="P198" s="28">
        <f t="shared" si="75"/>
        <v>-135.5650073514019</v>
      </c>
    </row>
    <row r="199" spans="1:16" x14ac:dyDescent="0.25">
      <c r="A199" t="s">
        <v>1</v>
      </c>
      <c r="B199">
        <v>2794</v>
      </c>
      <c r="C199" s="28">
        <f t="shared" si="62"/>
        <v>7746.5509346775589</v>
      </c>
      <c r="D199" s="28">
        <f t="shared" si="63"/>
        <v>-350.78239865575898</v>
      </c>
      <c r="E199" s="28">
        <f t="shared" si="64"/>
        <v>5018.1016593152453</v>
      </c>
      <c r="F199" s="28">
        <f t="shared" si="65"/>
        <v>-17777.651963873115</v>
      </c>
      <c r="G199" s="28">
        <f t="shared" si="66"/>
        <v>4930.0871665616223</v>
      </c>
      <c r="H199" s="28">
        <f t="shared" si="67"/>
        <v>4842.0726738079993</v>
      </c>
      <c r="I199" s="28">
        <f t="shared" si="68"/>
        <v>3081.7828187355385</v>
      </c>
      <c r="J199" s="28">
        <f t="shared" si="69"/>
        <v>10827.058181054364</v>
      </c>
      <c r="K199" s="28">
        <f t="shared" si="70"/>
        <v>3345.8262969964076</v>
      </c>
      <c r="L199" s="28">
        <f t="shared" si="71"/>
        <v>9242.7973114891502</v>
      </c>
      <c r="M199" s="28">
        <f t="shared" si="72"/>
        <v>5370.1596303297374</v>
      </c>
      <c r="N199" s="28">
        <f t="shared" si="73"/>
        <v>-3079.2316740180727</v>
      </c>
      <c r="O199" s="28">
        <f t="shared" si="74"/>
        <v>7130.4494854021978</v>
      </c>
      <c r="P199" s="28">
        <f t="shared" si="75"/>
        <v>89.290065112356089</v>
      </c>
    </row>
    <row r="200" spans="1:16" x14ac:dyDescent="0.25">
      <c r="A200" t="s">
        <v>2</v>
      </c>
      <c r="B200">
        <v>2708</v>
      </c>
      <c r="C200" s="28">
        <f t="shared" si="62"/>
        <v>4.0581810543996459</v>
      </c>
      <c r="D200" s="28">
        <f t="shared" si="63"/>
        <v>177.30455786597912</v>
      </c>
      <c r="E200" s="28">
        <f t="shared" si="64"/>
        <v>-8.0287754673384573</v>
      </c>
      <c r="F200" s="28">
        <f t="shared" si="65"/>
        <v>114.85528250366558</v>
      </c>
      <c r="G200" s="28">
        <f t="shared" si="66"/>
        <v>-406.89834068469582</v>
      </c>
      <c r="H200" s="28">
        <f t="shared" si="67"/>
        <v>112.84078975004256</v>
      </c>
      <c r="I200" s="28">
        <f t="shared" si="68"/>
        <v>110.82629699641954</v>
      </c>
      <c r="J200" s="28">
        <f t="shared" si="69"/>
        <v>70.536441923959202</v>
      </c>
      <c r="K200" s="28">
        <f t="shared" si="70"/>
        <v>247.81180424278472</v>
      </c>
      <c r="L200" s="28">
        <f t="shared" si="71"/>
        <v>76.579920184828254</v>
      </c>
      <c r="M200" s="28">
        <f t="shared" si="72"/>
        <v>211.55093467757041</v>
      </c>
      <c r="N200" s="28">
        <f t="shared" si="73"/>
        <v>122.91325351815765</v>
      </c>
      <c r="O200" s="28">
        <f t="shared" si="74"/>
        <v>-70.478050829651991</v>
      </c>
      <c r="P200" s="28">
        <f t="shared" si="75"/>
        <v>163.203108590618</v>
      </c>
    </row>
    <row r="201" spans="1:16" x14ac:dyDescent="0.25">
      <c r="A201" t="s">
        <v>3</v>
      </c>
      <c r="B201">
        <v>2836</v>
      </c>
      <c r="C201" s="28">
        <f t="shared" si="62"/>
        <v>16903.768325981891</v>
      </c>
      <c r="D201" s="28">
        <f t="shared" si="63"/>
        <v>261.91325351814584</v>
      </c>
      <c r="E201" s="28">
        <f t="shared" si="64"/>
        <v>11443.159630329725</v>
      </c>
      <c r="F201" s="28">
        <f t="shared" si="65"/>
        <v>-518.17370300359232</v>
      </c>
      <c r="G201" s="28">
        <f t="shared" si="66"/>
        <v>7412.7103549674121</v>
      </c>
      <c r="H201" s="28">
        <f t="shared" si="67"/>
        <v>-26261.04326822095</v>
      </c>
      <c r="I201" s="28">
        <f t="shared" si="68"/>
        <v>7282.695862213789</v>
      </c>
      <c r="J201" s="28">
        <f t="shared" si="69"/>
        <v>7152.681369460166</v>
      </c>
      <c r="K201" s="28">
        <f t="shared" si="70"/>
        <v>4552.3915143877057</v>
      </c>
      <c r="L201" s="28">
        <f t="shared" si="71"/>
        <v>15993.666876706531</v>
      </c>
      <c r="M201" s="28">
        <f t="shared" si="72"/>
        <v>4942.4349926485747</v>
      </c>
      <c r="N201" s="28">
        <f t="shared" si="73"/>
        <v>13653.406007141317</v>
      </c>
      <c r="O201" s="28">
        <f t="shared" si="74"/>
        <v>7932.7683259819041</v>
      </c>
      <c r="P201" s="28">
        <f t="shared" si="75"/>
        <v>-4548.6229783659055</v>
      </c>
    </row>
    <row r="202" spans="1:16" x14ac:dyDescent="0.25">
      <c r="A202" t="s">
        <v>4</v>
      </c>
      <c r="B202" s="16">
        <f>F14</f>
        <v>2890</v>
      </c>
      <c r="C202" s="28">
        <f t="shared" si="62"/>
        <v>33861.333543373177</v>
      </c>
      <c r="D202" s="28">
        <f t="shared" si="63"/>
        <v>23924.550934677536</v>
      </c>
      <c r="E202" s="28">
        <f t="shared" si="64"/>
        <v>370.69586221378876</v>
      </c>
      <c r="F202" s="28">
        <f t="shared" si="65"/>
        <v>16195.942239025368</v>
      </c>
      <c r="G202" s="28">
        <f t="shared" si="66"/>
        <v>-733.3910943079494</v>
      </c>
      <c r="H202" s="28">
        <f t="shared" si="67"/>
        <v>10491.492963663055</v>
      </c>
      <c r="I202" s="28">
        <f t="shared" si="68"/>
        <v>-37168.260659525309</v>
      </c>
      <c r="J202" s="28">
        <f t="shared" si="69"/>
        <v>10307.478470909431</v>
      </c>
      <c r="K202" s="28">
        <f t="shared" si="70"/>
        <v>10123.463978155809</v>
      </c>
      <c r="L202" s="28">
        <f t="shared" si="71"/>
        <v>6443.1741230833486</v>
      </c>
      <c r="M202" s="28">
        <f t="shared" si="72"/>
        <v>22636.449485402172</v>
      </c>
      <c r="N202" s="28">
        <f t="shared" si="73"/>
        <v>6995.2176013442177</v>
      </c>
      <c r="O202" s="28">
        <f t="shared" si="74"/>
        <v>19324.18861583696</v>
      </c>
      <c r="P202" s="28">
        <f t="shared" si="75"/>
        <v>11227.550934677547</v>
      </c>
    </row>
    <row r="203" spans="1:16" x14ac:dyDescent="0.25">
      <c r="A203" t="s">
        <v>5</v>
      </c>
      <c r="B203" s="16">
        <f>G14</f>
        <v>2776</v>
      </c>
      <c r="C203" s="28">
        <f t="shared" si="62"/>
        <v>4902.0291955471303</v>
      </c>
      <c r="D203" s="28">
        <f t="shared" si="63"/>
        <v>12883.681369460153</v>
      </c>
      <c r="E203" s="28">
        <f t="shared" si="64"/>
        <v>9102.8987607645104</v>
      </c>
      <c r="F203" s="28">
        <f t="shared" si="65"/>
        <v>141.04368830076481</v>
      </c>
      <c r="G203" s="28">
        <f t="shared" si="66"/>
        <v>6162.2900651123446</v>
      </c>
      <c r="H203" s="28">
        <f t="shared" si="67"/>
        <v>-279.04326822097329</v>
      </c>
      <c r="I203" s="28">
        <f t="shared" si="68"/>
        <v>3991.8407897500306</v>
      </c>
      <c r="J203" s="28">
        <f t="shared" si="69"/>
        <v>-14141.912833438331</v>
      </c>
      <c r="K203" s="28">
        <f t="shared" si="70"/>
        <v>3921.8262969964076</v>
      </c>
      <c r="L203" s="28">
        <f t="shared" si="71"/>
        <v>3851.8118042427845</v>
      </c>
      <c r="M203" s="28">
        <f t="shared" si="72"/>
        <v>2451.5219491703242</v>
      </c>
      <c r="N203" s="28">
        <f t="shared" si="73"/>
        <v>8612.7973114891502</v>
      </c>
      <c r="O203" s="28">
        <f t="shared" si="74"/>
        <v>2661.5654274311933</v>
      </c>
      <c r="P203" s="28">
        <f t="shared" si="75"/>
        <v>7352.5364419239359</v>
      </c>
    </row>
    <row r="204" spans="1:16" x14ac:dyDescent="0.25">
      <c r="A204" t="s">
        <v>6</v>
      </c>
      <c r="B204" s="16">
        <f>H14</f>
        <v>2848</v>
      </c>
      <c r="C204" s="28">
        <f t="shared" si="62"/>
        <v>20168.116152068844</v>
      </c>
      <c r="D204" s="28">
        <f t="shared" si="63"/>
        <v>9943.0726738079866</v>
      </c>
      <c r="E204" s="28">
        <f t="shared" si="64"/>
        <v>26132.724847721012</v>
      </c>
      <c r="F204" s="28">
        <f t="shared" si="65"/>
        <v>18463.942239025368</v>
      </c>
      <c r="G204" s="28">
        <f t="shared" si="66"/>
        <v>286.08716656162204</v>
      </c>
      <c r="H204" s="28">
        <f t="shared" si="67"/>
        <v>12499.333543373201</v>
      </c>
      <c r="I204" s="28">
        <f t="shared" si="68"/>
        <v>-565.99978996011612</v>
      </c>
      <c r="J204" s="28">
        <f t="shared" si="69"/>
        <v>8096.8842680108883</v>
      </c>
      <c r="K204" s="28">
        <f t="shared" si="70"/>
        <v>-28684.869355177474</v>
      </c>
      <c r="L204" s="28">
        <f t="shared" si="71"/>
        <v>7954.8697752572652</v>
      </c>
      <c r="M204" s="28">
        <f t="shared" si="72"/>
        <v>7812.8552825036422</v>
      </c>
      <c r="N204" s="28">
        <f t="shared" si="73"/>
        <v>4972.5654274311819</v>
      </c>
      <c r="O204" s="28">
        <f t="shared" si="74"/>
        <v>17469.840789750007</v>
      </c>
      <c r="P204" s="28">
        <f t="shared" si="75"/>
        <v>5398.6089056920509</v>
      </c>
    </row>
    <row r="205" spans="1:16" x14ac:dyDescent="0.25">
      <c r="A205" t="s">
        <v>7</v>
      </c>
      <c r="B205" s="16">
        <f>I14</f>
        <v>2727</v>
      </c>
      <c r="C205" s="28">
        <f t="shared" si="62"/>
        <v>441.6089056920743</v>
      </c>
      <c r="D205" s="28">
        <f t="shared" si="63"/>
        <v>2984.3625288804592</v>
      </c>
      <c r="E205" s="28">
        <f t="shared" si="64"/>
        <v>1471.3190506196022</v>
      </c>
      <c r="F205" s="28">
        <f t="shared" si="65"/>
        <v>3866.9712245326259</v>
      </c>
      <c r="G205" s="28">
        <f t="shared" si="66"/>
        <v>2732.188615836983</v>
      </c>
      <c r="H205" s="28">
        <f t="shared" si="67"/>
        <v>42.333543373236971</v>
      </c>
      <c r="I205" s="28">
        <f t="shared" si="68"/>
        <v>1849.5799201848165</v>
      </c>
      <c r="J205" s="28">
        <f t="shared" si="69"/>
        <v>-83.753413148501139</v>
      </c>
      <c r="K205" s="28">
        <f t="shared" si="70"/>
        <v>1198.130644822503</v>
      </c>
      <c r="L205" s="28">
        <f t="shared" si="71"/>
        <v>-4244.6229783658582</v>
      </c>
      <c r="M205" s="28">
        <f t="shared" si="72"/>
        <v>1177.11615206888</v>
      </c>
      <c r="N205" s="28">
        <f t="shared" si="73"/>
        <v>1156.1016593152569</v>
      </c>
      <c r="O205" s="28">
        <f t="shared" si="74"/>
        <v>735.81180424279648</v>
      </c>
      <c r="P205" s="28">
        <f t="shared" si="75"/>
        <v>2585.0871665616219</v>
      </c>
    </row>
    <row r="206" spans="1:16" x14ac:dyDescent="0.25">
      <c r="A206" t="s">
        <v>8</v>
      </c>
      <c r="B206" s="16">
        <f>J14</f>
        <v>2747</v>
      </c>
      <c r="C206" s="28">
        <f t="shared" si="62"/>
        <v>1682.188615836995</v>
      </c>
      <c r="D206" s="28">
        <f t="shared" si="63"/>
        <v>861.89876076453459</v>
      </c>
      <c r="E206" s="28">
        <f t="shared" si="64"/>
        <v>5824.65238395292</v>
      </c>
      <c r="F206" s="28">
        <f t="shared" si="65"/>
        <v>2871.6089056920623</v>
      </c>
      <c r="G206" s="28">
        <f t="shared" si="66"/>
        <v>7547.2610796050867</v>
      </c>
      <c r="H206" s="28">
        <f t="shared" si="67"/>
        <v>5332.4784709094438</v>
      </c>
      <c r="I206" s="28">
        <f t="shared" si="68"/>
        <v>82.623398445697305</v>
      </c>
      <c r="J206" s="28">
        <f t="shared" si="69"/>
        <v>3609.8697752572766</v>
      </c>
      <c r="K206" s="28">
        <f t="shared" si="70"/>
        <v>-163.46355807604078</v>
      </c>
      <c r="L206" s="28">
        <f t="shared" si="71"/>
        <v>2338.4204998949631</v>
      </c>
      <c r="M206" s="28">
        <f t="shared" si="72"/>
        <v>-8284.3331232933979</v>
      </c>
      <c r="N206" s="28">
        <f t="shared" si="73"/>
        <v>2297.4060071413401</v>
      </c>
      <c r="O206" s="28">
        <f t="shared" si="74"/>
        <v>2256.3915143877171</v>
      </c>
      <c r="P206" s="28">
        <f t="shared" si="75"/>
        <v>1436.1016593152569</v>
      </c>
    </row>
    <row r="209" spans="1:16" x14ac:dyDescent="0.25">
      <c r="A209" s="6" t="s">
        <v>44</v>
      </c>
      <c r="B209" s="6"/>
      <c r="C209" s="6">
        <v>0</v>
      </c>
      <c r="D209" s="6">
        <v>1</v>
      </c>
      <c r="E209" s="6">
        <v>2</v>
      </c>
      <c r="F209" s="6">
        <v>3</v>
      </c>
      <c r="G209" s="6">
        <v>4</v>
      </c>
      <c r="H209" s="6">
        <v>5</v>
      </c>
      <c r="I209" s="6">
        <v>6</v>
      </c>
      <c r="J209" s="6">
        <v>7</v>
      </c>
      <c r="K209" s="6">
        <v>8</v>
      </c>
      <c r="L209" s="6">
        <v>9</v>
      </c>
      <c r="M209" s="6">
        <v>10</v>
      </c>
      <c r="N209" s="6">
        <v>11</v>
      </c>
      <c r="O209" s="6">
        <v>12</v>
      </c>
      <c r="P209" s="6">
        <v>13</v>
      </c>
    </row>
    <row r="210" spans="1:16" x14ac:dyDescent="0.25">
      <c r="A210" s="6" t="s">
        <v>45</v>
      </c>
      <c r="B210">
        <f>AVERAGE(B212:B283)</f>
        <v>5481.753623188406</v>
      </c>
      <c r="C210" s="28">
        <f>1/COUNT($B212:$B283)*SUM(C212:C283)</f>
        <v>42260.881327452189</v>
      </c>
      <c r="D210" s="28">
        <f t="shared" ref="D210:P210" si="76">1/COUNT($B212:$B283)*SUM(D212:D283)</f>
        <v>6711.1293450103349</v>
      </c>
      <c r="E210" s="28">
        <f t="shared" si="76"/>
        <v>15054.436173742579</v>
      </c>
      <c r="F210" s="28">
        <f t="shared" si="76"/>
        <v>5408.572029990044</v>
      </c>
      <c r="G210" s="28">
        <f t="shared" si="76"/>
        <v>-1774.4727480830065</v>
      </c>
      <c r="H210" s="28">
        <f t="shared" si="76"/>
        <v>1440.2982688449936</v>
      </c>
      <c r="I210" s="28">
        <f t="shared" si="76"/>
        <v>-16654.35079404217</v>
      </c>
      <c r="J210" s="28">
        <f t="shared" si="76"/>
        <v>-749.7891869020325</v>
      </c>
      <c r="K210" s="28">
        <f t="shared" si="76"/>
        <v>-9422.1834713813041</v>
      </c>
      <c r="L210" s="28">
        <f t="shared" si="76"/>
        <v>211.71693012976729</v>
      </c>
      <c r="M210" s="28">
        <f t="shared" si="76"/>
        <v>1585.4066616135317</v>
      </c>
      <c r="N210" s="28">
        <f t="shared" si="76"/>
        <v>-6745.576364726694</v>
      </c>
      <c r="O210" s="28">
        <f t="shared" si="76"/>
        <v>17204.572303955134</v>
      </c>
      <c r="P210" s="28">
        <f t="shared" si="76"/>
        <v>-5530.3279666614962</v>
      </c>
    </row>
    <row r="211" spans="1:16" x14ac:dyDescent="0.25">
      <c r="A211" s="6" t="s">
        <v>46</v>
      </c>
      <c r="C211" s="29">
        <f>C210/$C$210</f>
        <v>1</v>
      </c>
      <c r="D211" s="29">
        <f>D210/$C$210</f>
        <v>0.15880239915041386</v>
      </c>
      <c r="E211" s="29">
        <f t="shared" ref="E211:P211" si="77">E210/$C$210</f>
        <v>0.3562262712198429</v>
      </c>
      <c r="F211" s="29">
        <f t="shared" si="77"/>
        <v>0.12798057825823658</v>
      </c>
      <c r="G211" s="29">
        <f t="shared" si="77"/>
        <v>-4.1988540994537402E-2</v>
      </c>
      <c r="H211" s="29">
        <f t="shared" si="77"/>
        <v>3.408112239035091E-2</v>
      </c>
      <c r="I211" s="29">
        <f t="shared" si="77"/>
        <v>-0.39408432268599408</v>
      </c>
      <c r="J211" s="29">
        <f t="shared" si="77"/>
        <v>-1.7741920266461125E-2</v>
      </c>
      <c r="K211" s="29">
        <f t="shared" si="77"/>
        <v>-0.22295283901854551</v>
      </c>
      <c r="L211" s="29">
        <f t="shared" si="77"/>
        <v>5.0097613556449516E-3</v>
      </c>
      <c r="M211" s="29">
        <f t="shared" si="77"/>
        <v>3.7514756242995564E-2</v>
      </c>
      <c r="N211" s="29">
        <f t="shared" si="77"/>
        <v>-0.15961750329955482</v>
      </c>
      <c r="O211" s="29">
        <f t="shared" si="77"/>
        <v>0.40710396384420028</v>
      </c>
      <c r="P211" s="29">
        <f t="shared" si="77"/>
        <v>-0.13086163357102204</v>
      </c>
    </row>
    <row r="212" spans="1:16" x14ac:dyDescent="0.25">
      <c r="A212" s="6" t="s">
        <v>9</v>
      </c>
      <c r="D212" s="28"/>
      <c r="E212" s="28"/>
      <c r="F212" s="28"/>
      <c r="G212" s="28"/>
      <c r="H212" s="28"/>
      <c r="I212" s="28"/>
      <c r="J212" s="28"/>
      <c r="K212" s="28"/>
    </row>
    <row r="213" spans="1:16" x14ac:dyDescent="0.25">
      <c r="A213" t="s">
        <v>10</v>
      </c>
    </row>
    <row r="214" spans="1:16" x14ac:dyDescent="0.25">
      <c r="A214" t="s">
        <v>11</v>
      </c>
    </row>
    <row r="215" spans="1:16" x14ac:dyDescent="0.25">
      <c r="A215" t="s">
        <v>0</v>
      </c>
      <c r="B215">
        <f t="shared" ref="B215:B246" si="78">B61+B138</f>
        <v>5358</v>
      </c>
      <c r="C215" s="28">
        <f>($B215-$B$210)*($B215-$B$210)</f>
        <v>15314.959252257975</v>
      </c>
    </row>
    <row r="216" spans="1:16" x14ac:dyDescent="0.25">
      <c r="A216" t="s">
        <v>1</v>
      </c>
      <c r="B216">
        <f t="shared" si="78"/>
        <v>5212</v>
      </c>
      <c r="C216" s="28">
        <f t="shared" ref="C216:C281" si="79">($B216-$B$210)*($B216-$B$210)</f>
        <v>72767.017223272516</v>
      </c>
      <c r="D216" s="28">
        <f>($B216-$B$210)*($B215-$B$210)</f>
        <v>33382.988237765247</v>
      </c>
      <c r="E216" s="28"/>
      <c r="F216" s="28"/>
      <c r="G216" s="28"/>
      <c r="H216" s="28"/>
      <c r="I216" s="28"/>
      <c r="J216" s="28"/>
      <c r="K216" s="28"/>
    </row>
    <row r="217" spans="1:16" x14ac:dyDescent="0.25">
      <c r="A217" t="s">
        <v>2</v>
      </c>
      <c r="B217">
        <f t="shared" si="78"/>
        <v>5378</v>
      </c>
      <c r="C217" s="28">
        <f t="shared" si="79"/>
        <v>10764.814324721736</v>
      </c>
      <c r="D217" s="28">
        <f t="shared" ref="D217:D281" si="80">($B217-$B$210)*($B216-$B$210)</f>
        <v>27987.915773997127</v>
      </c>
      <c r="E217" s="28">
        <f>($B217-$B$210)*($B215-$B$210)</f>
        <v>12839.886788489855</v>
      </c>
      <c r="F217" s="28"/>
      <c r="G217" s="28"/>
      <c r="H217" s="28"/>
      <c r="I217" s="28"/>
      <c r="J217" s="28"/>
      <c r="K217" s="28"/>
    </row>
    <row r="218" spans="1:16" x14ac:dyDescent="0.25">
      <c r="A218" t="s">
        <v>3</v>
      </c>
      <c r="B218">
        <f t="shared" si="78"/>
        <v>5387</v>
      </c>
      <c r="C218" s="28">
        <f t="shared" si="79"/>
        <v>8978.2491073304282</v>
      </c>
      <c r="D218" s="28">
        <f t="shared" si="80"/>
        <v>9831.031716026082</v>
      </c>
      <c r="E218" s="28">
        <f t="shared" ref="E218:E281" si="81">($B218-$B$210)*($B216-$B$210)</f>
        <v>25560.133165301475</v>
      </c>
      <c r="F218" s="28">
        <f>($B218-$B$210)*($B215-$B$210)</f>
        <v>11726.104179794202</v>
      </c>
      <c r="G218" s="28"/>
      <c r="H218" s="28"/>
      <c r="I218" s="28"/>
      <c r="J218" s="28"/>
      <c r="K218" s="28"/>
    </row>
    <row r="219" spans="1:16" x14ac:dyDescent="0.25">
      <c r="A219" t="s">
        <v>4</v>
      </c>
      <c r="B219">
        <f t="shared" si="78"/>
        <v>5669</v>
      </c>
      <c r="C219" s="28">
        <f t="shared" si="79"/>
        <v>35061.205629069453</v>
      </c>
      <c r="D219" s="28">
        <f t="shared" si="80"/>
        <v>-17742.27263180006</v>
      </c>
      <c r="E219" s="28">
        <f t="shared" si="81"/>
        <v>-19427.490023104405</v>
      </c>
      <c r="F219" s="28">
        <f t="shared" ref="F219:F282" si="82">($B219-$B$210)*($B216-$B$210)</f>
        <v>-50510.388573829012</v>
      </c>
      <c r="G219" s="28">
        <f>($B219-$B$210)*($B215-$B$210)</f>
        <v>-23172.417559336285</v>
      </c>
      <c r="H219" s="28"/>
      <c r="I219" s="28"/>
      <c r="J219" s="28"/>
      <c r="K219" s="28"/>
    </row>
    <row r="220" spans="1:16" x14ac:dyDescent="0.25">
      <c r="A220" t="s">
        <v>5</v>
      </c>
      <c r="B220">
        <f t="shared" si="78"/>
        <v>5218</v>
      </c>
      <c r="C220" s="28">
        <f t="shared" si="79"/>
        <v>69565.973745011652</v>
      </c>
      <c r="D220" s="28">
        <f t="shared" si="80"/>
        <v>-49386.910312959451</v>
      </c>
      <c r="E220" s="28">
        <f t="shared" si="81"/>
        <v>24991.611426171039</v>
      </c>
      <c r="F220" s="28">
        <f t="shared" si="82"/>
        <v>27365.394034866691</v>
      </c>
      <c r="G220" s="28">
        <f t="shared" ref="G220:G283" si="83">($B220-$B$210)*($B216-$B$210)</f>
        <v>71148.495484142084</v>
      </c>
      <c r="H220" s="28">
        <f>($B220-$B$210)*($B215-$B$210)</f>
        <v>32640.466498634811</v>
      </c>
      <c r="I220" s="28"/>
      <c r="J220" s="28"/>
      <c r="K220" s="28"/>
    </row>
    <row r="221" spans="1:16" x14ac:dyDescent="0.25">
      <c r="A221" t="s">
        <v>6</v>
      </c>
      <c r="B221">
        <f t="shared" si="78"/>
        <v>5496</v>
      </c>
      <c r="C221" s="28">
        <f t="shared" si="79"/>
        <v>202.95925225792374</v>
      </c>
      <c r="D221" s="28">
        <f t="shared" si="80"/>
        <v>-3757.5335013652134</v>
      </c>
      <c r="E221" s="28">
        <f t="shared" si="81"/>
        <v>2667.5824406636889</v>
      </c>
      <c r="F221" s="28">
        <f t="shared" si="82"/>
        <v>-1349.8958202058243</v>
      </c>
      <c r="G221" s="28">
        <f t="shared" si="83"/>
        <v>-1478.1132115101705</v>
      </c>
      <c r="H221" s="28">
        <f t="shared" ref="H221:H283" si="84">($B221-$B$210)*($B216-$B$210)</f>
        <v>-3843.0117622347775</v>
      </c>
      <c r="I221" s="28">
        <f>($B221-$B$210)*($B215-$B$210)</f>
        <v>-1763.0407477420508</v>
      </c>
      <c r="J221" s="28"/>
      <c r="K221" s="28"/>
    </row>
    <row r="222" spans="1:16" x14ac:dyDescent="0.25">
      <c r="A222" t="s">
        <v>7</v>
      </c>
      <c r="B222">
        <f t="shared" si="78"/>
        <v>5257</v>
      </c>
      <c r="C222" s="28">
        <f t="shared" si="79"/>
        <v>50514.191136315982</v>
      </c>
      <c r="D222" s="28">
        <f t="shared" si="80"/>
        <v>-3201.9248057130467</v>
      </c>
      <c r="E222" s="28">
        <f t="shared" si="81"/>
        <v>59279.582440663813</v>
      </c>
      <c r="F222" s="28">
        <f t="shared" si="82"/>
        <v>-42084.301617307283</v>
      </c>
      <c r="G222" s="28">
        <f t="shared" si="83"/>
        <v>21296.220121823204</v>
      </c>
      <c r="H222" s="28">
        <f t="shared" si="84"/>
        <v>23319.00273051886</v>
      </c>
      <c r="I222" s="28">
        <f t="shared" ref="I222:I283" si="85">($B222-$B$210)*($B216-$B$210)</f>
        <v>60628.104179794253</v>
      </c>
      <c r="J222" s="28">
        <f>($B222-$B$210)*($B215-$B$210)</f>
        <v>27814.075194286979</v>
      </c>
      <c r="K222" s="28"/>
    </row>
    <row r="223" spans="1:16" x14ac:dyDescent="0.25">
      <c r="A223" t="s">
        <v>8</v>
      </c>
      <c r="B223">
        <f t="shared" si="78"/>
        <v>5332</v>
      </c>
      <c r="C223" s="28">
        <f t="shared" si="79"/>
        <v>22426.147658055084</v>
      </c>
      <c r="D223" s="28">
        <f t="shared" si="80"/>
        <v>33657.669397185535</v>
      </c>
      <c r="E223" s="28">
        <f t="shared" si="81"/>
        <v>-2133.4465448434953</v>
      </c>
      <c r="F223" s="28">
        <f t="shared" si="82"/>
        <v>39498.060701533366</v>
      </c>
      <c r="G223" s="28">
        <f t="shared" si="83"/>
        <v>-28040.82335643773</v>
      </c>
      <c r="H223" s="28">
        <f t="shared" si="84"/>
        <v>14189.698382692757</v>
      </c>
      <c r="I223" s="28">
        <f t="shared" si="85"/>
        <v>15537.480991388411</v>
      </c>
      <c r="J223" s="28">
        <f t="shared" ref="J223:J283" si="86">($B223-$B$210)*($B216-$B$210)</f>
        <v>40396.582440663806</v>
      </c>
      <c r="K223" s="28">
        <f>($B223-$B$210)*($B215-$B$210)</f>
        <v>18532.553455156529</v>
      </c>
    </row>
    <row r="224" spans="1:16" x14ac:dyDescent="0.25">
      <c r="A224" s="6" t="s">
        <v>9</v>
      </c>
      <c r="B224">
        <f t="shared" si="78"/>
        <v>5195</v>
      </c>
      <c r="C224" s="28">
        <f t="shared" si="79"/>
        <v>82227.640411678323</v>
      </c>
      <c r="D224" s="28">
        <f t="shared" si="80"/>
        <v>42942.394034866702</v>
      </c>
      <c r="E224" s="28">
        <f t="shared" si="81"/>
        <v>64448.915773997156</v>
      </c>
      <c r="F224" s="28">
        <f t="shared" si="82"/>
        <v>-4085.2001680318758</v>
      </c>
      <c r="G224" s="28">
        <f t="shared" si="83"/>
        <v>75632.30707834498</v>
      </c>
      <c r="H224" s="28">
        <f t="shared" si="84"/>
        <v>-53693.576979626108</v>
      </c>
      <c r="I224" s="28">
        <f t="shared" si="85"/>
        <v>27170.944759504375</v>
      </c>
      <c r="J224" s="28">
        <f t="shared" si="86"/>
        <v>29751.72736820003</v>
      </c>
      <c r="K224" s="28">
        <f t="shared" ref="K224:K283" si="87">($B224-$B$210)*($B216-$B$210)</f>
        <v>77352.828817475427</v>
      </c>
      <c r="L224" s="28">
        <f>($B224-$B$210)*($B215-$B$210)</f>
        <v>35486.79983196815</v>
      </c>
    </row>
    <row r="225" spans="1:23" x14ac:dyDescent="0.25">
      <c r="A225" t="s">
        <v>10</v>
      </c>
      <c r="B225">
        <f t="shared" si="78"/>
        <v>4786</v>
      </c>
      <c r="C225" s="28">
        <f t="shared" si="79"/>
        <v>484073.10417979443</v>
      </c>
      <c r="D225" s="28">
        <f t="shared" si="80"/>
        <v>199509.87229573636</v>
      </c>
      <c r="E225" s="28">
        <f t="shared" si="81"/>
        <v>104191.62591892475</v>
      </c>
      <c r="F225" s="28">
        <f t="shared" si="82"/>
        <v>156373.14765805521</v>
      </c>
      <c r="G225" s="28">
        <f t="shared" si="83"/>
        <v>-9911.9682839738289</v>
      </c>
      <c r="H225" s="28">
        <f t="shared" si="84"/>
        <v>183507.53896240302</v>
      </c>
      <c r="I225" s="28">
        <f t="shared" si="85"/>
        <v>-130277.34509556806</v>
      </c>
      <c r="J225" s="28">
        <f t="shared" si="86"/>
        <v>65925.176643562416</v>
      </c>
      <c r="K225" s="28">
        <f t="shared" si="87"/>
        <v>72186.959252258079</v>
      </c>
      <c r="L225" s="28">
        <f t="shared" ref="L225:L283" si="88">($B225-$B$210)*($B216-$B$210)</f>
        <v>187682.06070153348</v>
      </c>
      <c r="M225" s="28">
        <f>($B225-$B$210)*($B215-$B$210)</f>
        <v>86102.031716026191</v>
      </c>
      <c r="N225" s="28"/>
    </row>
    <row r="226" spans="1:23" x14ac:dyDescent="0.25">
      <c r="A226" t="s">
        <v>11</v>
      </c>
      <c r="B226">
        <f t="shared" si="78"/>
        <v>5322</v>
      </c>
      <c r="C226" s="28">
        <f t="shared" si="79"/>
        <v>25521.220121823204</v>
      </c>
      <c r="D226" s="28">
        <f t="shared" si="80"/>
        <v>111149.16215080881</v>
      </c>
      <c r="E226" s="28">
        <f t="shared" si="81"/>
        <v>45809.930266750765</v>
      </c>
      <c r="F226" s="28">
        <f t="shared" si="82"/>
        <v>23923.683889939144</v>
      </c>
      <c r="G226" s="28">
        <f t="shared" si="83"/>
        <v>35905.205629069591</v>
      </c>
      <c r="H226" s="28">
        <f t="shared" si="84"/>
        <v>-2275.9103129594355</v>
      </c>
      <c r="I226" s="28">
        <f t="shared" si="85"/>
        <v>42135.59693341743</v>
      </c>
      <c r="J226" s="28">
        <f t="shared" si="86"/>
        <v>-29913.28712455367</v>
      </c>
      <c r="K226" s="28">
        <f t="shared" si="87"/>
        <v>15137.234614576817</v>
      </c>
      <c r="L226" s="28">
        <f t="shared" si="88"/>
        <v>16575.017223272469</v>
      </c>
      <c r="M226" s="28">
        <f t="shared" ref="M226:M283" si="89">($B226-$B$210)*($B216-$B$210)</f>
        <v>43094.118672547862</v>
      </c>
      <c r="N226" s="28">
        <f>($B226-$B$210)*($B215-$B$210)</f>
        <v>19770.089687040589</v>
      </c>
    </row>
    <row r="227" spans="1:23" x14ac:dyDescent="0.25">
      <c r="A227" t="s">
        <v>0</v>
      </c>
      <c r="B227">
        <f t="shared" si="78"/>
        <v>5232</v>
      </c>
      <c r="C227" s="28">
        <f t="shared" si="79"/>
        <v>62376.872295736284</v>
      </c>
      <c r="D227" s="28">
        <f t="shared" si="80"/>
        <v>39899.046208779742</v>
      </c>
      <c r="E227" s="28">
        <f t="shared" si="81"/>
        <v>173766.98823776536</v>
      </c>
      <c r="F227" s="28">
        <f t="shared" si="82"/>
        <v>71617.7563537073</v>
      </c>
      <c r="G227" s="28">
        <f t="shared" si="83"/>
        <v>37401.509976895686</v>
      </c>
      <c r="H227" s="28">
        <f t="shared" si="84"/>
        <v>56133.031716026133</v>
      </c>
      <c r="I227" s="28">
        <f t="shared" si="85"/>
        <v>-3558.0842260028971</v>
      </c>
      <c r="J227" s="28">
        <f t="shared" si="86"/>
        <v>65873.423020373972</v>
      </c>
      <c r="K227" s="28">
        <f t="shared" si="87"/>
        <v>-46765.461037597132</v>
      </c>
      <c r="L227" s="28">
        <f t="shared" si="88"/>
        <v>23665.060701533355</v>
      </c>
      <c r="M227" s="28">
        <f t="shared" si="89"/>
        <v>25912.843310229007</v>
      </c>
      <c r="N227" s="28">
        <f t="shared" ref="N227:N283" si="90">($B227-$B$210)*($B216-$B$210)</f>
        <v>67371.944759504404</v>
      </c>
      <c r="O227" s="28">
        <f>($B227-$B$210)*($B215-$B$210)</f>
        <v>30907.915773997127</v>
      </c>
    </row>
    <row r="228" spans="1:23" x14ac:dyDescent="0.25">
      <c r="A228" t="s">
        <v>1</v>
      </c>
      <c r="B228">
        <f t="shared" si="78"/>
        <v>5601</v>
      </c>
      <c r="C228" s="28">
        <f t="shared" si="79"/>
        <v>14219.698382692668</v>
      </c>
      <c r="D228" s="28">
        <f t="shared" si="80"/>
        <v>-29782.214660785525</v>
      </c>
      <c r="E228" s="28">
        <f t="shared" si="81"/>
        <v>-19050.040747742063</v>
      </c>
      <c r="F228" s="28">
        <f t="shared" si="82"/>
        <v>-82966.098718756461</v>
      </c>
      <c r="G228" s="28">
        <f t="shared" si="83"/>
        <v>-34194.330602814502</v>
      </c>
      <c r="H228" s="28">
        <f t="shared" si="84"/>
        <v>-17857.576979626123</v>
      </c>
      <c r="I228" s="28">
        <f t="shared" si="85"/>
        <v>-26801.055240495676</v>
      </c>
      <c r="J228" s="28">
        <f t="shared" si="86"/>
        <v>1698.8288174752956</v>
      </c>
      <c r="K228" s="28">
        <f t="shared" si="87"/>
        <v>-31451.663936147841</v>
      </c>
      <c r="L228" s="28">
        <f t="shared" si="88"/>
        <v>22328.452005881059</v>
      </c>
      <c r="M228" s="28">
        <f t="shared" si="89"/>
        <v>-11299.026254988452</v>
      </c>
      <c r="N228" s="28">
        <f t="shared" si="90"/>
        <v>-12372.243646292798</v>
      </c>
      <c r="O228" s="28">
        <f>($B228-$B$210)*($B216-$B$210)</f>
        <v>-32167.142197017405</v>
      </c>
      <c r="P228" s="28">
        <f>($B228-$B$210)*($B215-$B$210)</f>
        <v>-14757.171182524678</v>
      </c>
    </row>
    <row r="229" spans="1:23" x14ac:dyDescent="0.25">
      <c r="A229" t="s">
        <v>2</v>
      </c>
      <c r="B229">
        <f t="shared" si="78"/>
        <v>5462</v>
      </c>
      <c r="C229" s="28">
        <f t="shared" si="79"/>
        <v>390.20562906953052</v>
      </c>
      <c r="D229" s="28">
        <f t="shared" si="80"/>
        <v>-2355.547994118901</v>
      </c>
      <c r="E229" s="28">
        <f t="shared" si="81"/>
        <v>4933.5389624029067</v>
      </c>
      <c r="F229" s="28">
        <f t="shared" si="82"/>
        <v>3155.7128754463679</v>
      </c>
      <c r="G229" s="28">
        <f t="shared" si="83"/>
        <v>13743.654904431975</v>
      </c>
      <c r="H229" s="28">
        <f t="shared" si="84"/>
        <v>5664.423020373928</v>
      </c>
      <c r="I229" s="28">
        <f t="shared" si="85"/>
        <v>2958.1766435623081</v>
      </c>
      <c r="J229" s="28">
        <f t="shared" si="86"/>
        <v>4439.6983826927571</v>
      </c>
      <c r="K229" s="28">
        <f t="shared" si="87"/>
        <v>-281.41755933627286</v>
      </c>
      <c r="L229" s="28">
        <f t="shared" si="88"/>
        <v>5210.0896870405904</v>
      </c>
      <c r="M229" s="28">
        <f t="shared" si="89"/>
        <v>-3698.7943709305077</v>
      </c>
      <c r="N229" s="28">
        <f t="shared" si="90"/>
        <v>1871.7273681999791</v>
      </c>
      <c r="O229" s="28">
        <f t="shared" ref="O229:O283" si="91">($B229-$B$210)*($B217-$B$210)</f>
        <v>2049.5099768956329</v>
      </c>
      <c r="P229" s="28">
        <f t="shared" ref="P229:P283" si="92">($B229-$B$210)*($B216-$B$210)</f>
        <v>5328.6114261710263</v>
      </c>
    </row>
    <row r="230" spans="1:23" x14ac:dyDescent="0.25">
      <c r="A230" t="s">
        <v>3</v>
      </c>
      <c r="B230">
        <f t="shared" si="78"/>
        <v>5750</v>
      </c>
      <c r="C230" s="28">
        <f t="shared" si="79"/>
        <v>71956.118672547687</v>
      </c>
      <c r="D230" s="28">
        <f t="shared" si="80"/>
        <v>-5298.8378491913918</v>
      </c>
      <c r="E230" s="28">
        <f t="shared" si="81"/>
        <v>31987.408527620177</v>
      </c>
      <c r="F230" s="28">
        <f t="shared" si="82"/>
        <v>-66995.504515858018</v>
      </c>
      <c r="G230" s="28">
        <f t="shared" si="83"/>
        <v>-42853.330602814553</v>
      </c>
      <c r="H230" s="28">
        <f t="shared" si="84"/>
        <v>-186633.38857382894</v>
      </c>
      <c r="I230" s="28">
        <f t="shared" si="85"/>
        <v>-76920.620457886995</v>
      </c>
      <c r="J230" s="28">
        <f t="shared" si="86"/>
        <v>-40170.866834698616</v>
      </c>
      <c r="K230" s="28">
        <f t="shared" si="87"/>
        <v>-60289.345095568169</v>
      </c>
      <c r="L230" s="28">
        <f t="shared" si="88"/>
        <v>3821.5389624028044</v>
      </c>
      <c r="M230" s="28">
        <f t="shared" si="89"/>
        <v>-70750.953791220338</v>
      </c>
      <c r="N230" s="28">
        <f t="shared" si="90"/>
        <v>50228.162150808566</v>
      </c>
      <c r="O230" s="28">
        <f t="shared" si="91"/>
        <v>-25417.316110060943</v>
      </c>
      <c r="P230" s="28">
        <f t="shared" si="92"/>
        <v>-27831.533501365291</v>
      </c>
    </row>
    <row r="231" spans="1:23" x14ac:dyDescent="0.25">
      <c r="A231" t="s">
        <v>4</v>
      </c>
      <c r="B231">
        <f t="shared" si="78"/>
        <v>5769</v>
      </c>
      <c r="C231" s="28">
        <f t="shared" si="79"/>
        <v>82510.480991388264</v>
      </c>
      <c r="D231" s="28">
        <f t="shared" si="80"/>
        <v>77052.799831967975</v>
      </c>
      <c r="E231" s="28">
        <f t="shared" si="81"/>
        <v>-5674.1566897711054</v>
      </c>
      <c r="F231" s="28">
        <f t="shared" si="82"/>
        <v>34253.089687040461</v>
      </c>
      <c r="G231" s="28">
        <f t="shared" si="83"/>
        <v>-71740.82335643773</v>
      </c>
      <c r="H231" s="28">
        <f t="shared" si="84"/>
        <v>-45888.649443394272</v>
      </c>
      <c r="I231" s="28">
        <f t="shared" si="85"/>
        <v>-199852.70741440865</v>
      </c>
      <c r="J231" s="28">
        <f t="shared" si="86"/>
        <v>-82368.939298466707</v>
      </c>
      <c r="K231" s="28">
        <f t="shared" si="87"/>
        <v>-43016.185675278328</v>
      </c>
      <c r="L231" s="28">
        <f t="shared" si="88"/>
        <v>-64559.663936147881</v>
      </c>
      <c r="M231" s="28">
        <f t="shared" si="89"/>
        <v>4092.2201218230907</v>
      </c>
      <c r="N231" s="28">
        <f t="shared" si="90"/>
        <v>-75762.27263180005</v>
      </c>
      <c r="O231" s="28">
        <f t="shared" si="91"/>
        <v>53785.843310228855</v>
      </c>
      <c r="P231" s="28">
        <f t="shared" si="92"/>
        <v>-27217.634950640659</v>
      </c>
    </row>
    <row r="232" spans="1:23" x14ac:dyDescent="0.25">
      <c r="A232" t="s">
        <v>5</v>
      </c>
      <c r="B232">
        <f t="shared" si="78"/>
        <v>5555</v>
      </c>
      <c r="C232" s="28">
        <f t="shared" si="79"/>
        <v>5365.0317160260183</v>
      </c>
      <c r="D232" s="28">
        <f t="shared" si="80"/>
        <v>21039.756353707136</v>
      </c>
      <c r="E232" s="28">
        <f t="shared" si="81"/>
        <v>19648.075194286852</v>
      </c>
      <c r="F232" s="28">
        <f t="shared" si="82"/>
        <v>-1446.8813274522258</v>
      </c>
      <c r="G232" s="28">
        <f t="shared" si="83"/>
        <v>8734.3650493593432</v>
      </c>
      <c r="H232" s="28">
        <f t="shared" si="84"/>
        <v>-18293.54799411885</v>
      </c>
      <c r="I232" s="28">
        <f t="shared" si="85"/>
        <v>-11701.374081075388</v>
      </c>
      <c r="J232" s="28">
        <f t="shared" si="86"/>
        <v>-50961.432052089782</v>
      </c>
      <c r="K232" s="28">
        <f t="shared" si="87"/>
        <v>-21003.66393614783</v>
      </c>
      <c r="L232" s="28">
        <f t="shared" si="88"/>
        <v>-10968.910312959448</v>
      </c>
      <c r="M232" s="28">
        <f t="shared" si="89"/>
        <v>-16462.388573829001</v>
      </c>
      <c r="N232" s="28">
        <f t="shared" si="90"/>
        <v>1043.4954841419708</v>
      </c>
      <c r="O232" s="28">
        <f t="shared" si="91"/>
        <v>-19318.997269481166</v>
      </c>
      <c r="P232" s="28">
        <f t="shared" si="92"/>
        <v>13715.118672547736</v>
      </c>
      <c r="W232" s="26"/>
    </row>
    <row r="233" spans="1:23" x14ac:dyDescent="0.25">
      <c r="A233" t="s">
        <v>6</v>
      </c>
      <c r="B233">
        <f t="shared" si="78"/>
        <v>5789</v>
      </c>
      <c r="C233" s="28">
        <f t="shared" si="79"/>
        <v>94400.336063852024</v>
      </c>
      <c r="D233" s="28">
        <f t="shared" si="80"/>
        <v>22504.683889939017</v>
      </c>
      <c r="E233" s="28">
        <f t="shared" si="81"/>
        <v>88255.408527620137</v>
      </c>
      <c r="F233" s="28">
        <f t="shared" si="82"/>
        <v>82417.727368199849</v>
      </c>
      <c r="G233" s="28">
        <f t="shared" si="83"/>
        <v>-6069.2291535392251</v>
      </c>
      <c r="H233" s="28">
        <f t="shared" si="84"/>
        <v>36638.017223272342</v>
      </c>
      <c r="I233" s="28">
        <f t="shared" si="85"/>
        <v>-76735.895820205857</v>
      </c>
      <c r="J233" s="28">
        <f t="shared" si="86"/>
        <v>-49083.721907162391</v>
      </c>
      <c r="K233" s="28">
        <f t="shared" si="87"/>
        <v>-213767.77987817678</v>
      </c>
      <c r="L233" s="28">
        <f t="shared" si="88"/>
        <v>-88104.011762234833</v>
      </c>
      <c r="M233" s="28">
        <f t="shared" si="89"/>
        <v>-46011.258139046447</v>
      </c>
      <c r="N233" s="28">
        <f t="shared" si="90"/>
        <v>-69054.736399916001</v>
      </c>
      <c r="O233" s="28">
        <f t="shared" si="91"/>
        <v>4377.1476580549715</v>
      </c>
      <c r="P233" s="28">
        <f t="shared" si="92"/>
        <v>-81037.345095568162</v>
      </c>
    </row>
    <row r="234" spans="1:23" x14ac:dyDescent="0.25">
      <c r="A234" t="s">
        <v>7</v>
      </c>
      <c r="B234">
        <f t="shared" si="78"/>
        <v>5647</v>
      </c>
      <c r="C234" s="28">
        <f t="shared" si="79"/>
        <v>27306.365049359316</v>
      </c>
      <c r="D234" s="28">
        <f t="shared" si="80"/>
        <v>50771.35055660567</v>
      </c>
      <c r="E234" s="28">
        <f t="shared" si="81"/>
        <v>12103.698382692668</v>
      </c>
      <c r="F234" s="28">
        <f t="shared" si="82"/>
        <v>47466.42302037379</v>
      </c>
      <c r="G234" s="28">
        <f t="shared" si="83"/>
        <v>44326.741860953502</v>
      </c>
      <c r="H234" s="28">
        <f t="shared" si="84"/>
        <v>-3264.2146607855761</v>
      </c>
      <c r="I234" s="28">
        <f t="shared" si="85"/>
        <v>19705.031716025991</v>
      </c>
      <c r="J234" s="28">
        <f t="shared" si="86"/>
        <v>-41270.881327452204</v>
      </c>
      <c r="K234" s="28">
        <f t="shared" si="87"/>
        <v>-26398.707414408738</v>
      </c>
      <c r="L234" s="28">
        <f t="shared" si="88"/>
        <v>-114970.76538542313</v>
      </c>
      <c r="M234" s="28">
        <f t="shared" si="89"/>
        <v>-47384.99726948118</v>
      </c>
      <c r="N234" s="28">
        <f t="shared" si="90"/>
        <v>-24746.243646292798</v>
      </c>
      <c r="O234" s="28">
        <f t="shared" si="91"/>
        <v>-37139.721907162348</v>
      </c>
      <c r="P234" s="28">
        <f t="shared" si="92"/>
        <v>2354.1621508086205</v>
      </c>
    </row>
    <row r="235" spans="1:23" x14ac:dyDescent="0.25">
      <c r="A235" t="s">
        <v>8</v>
      </c>
      <c r="B235">
        <f t="shared" si="78"/>
        <v>5704</v>
      </c>
      <c r="C235" s="28">
        <f t="shared" si="79"/>
        <v>49393.452005881038</v>
      </c>
      <c r="D235" s="28">
        <f t="shared" si="80"/>
        <v>36725.408527620173</v>
      </c>
      <c r="E235" s="28">
        <f t="shared" si="81"/>
        <v>68284.39403486652</v>
      </c>
      <c r="F235" s="28">
        <f t="shared" si="82"/>
        <v>16278.741860953527</v>
      </c>
      <c r="G235" s="28">
        <f t="shared" si="83"/>
        <v>63839.466498634647</v>
      </c>
      <c r="H235" s="28">
        <f t="shared" si="84"/>
        <v>59616.785339214359</v>
      </c>
      <c r="I235" s="28">
        <f t="shared" si="85"/>
        <v>-4390.1711825247166</v>
      </c>
      <c r="J235" s="28">
        <f t="shared" si="86"/>
        <v>26502.075194286852</v>
      </c>
      <c r="K235" s="28">
        <f t="shared" si="87"/>
        <v>-55506.837849191339</v>
      </c>
      <c r="L235" s="28">
        <f t="shared" si="88"/>
        <v>-35504.663936147881</v>
      </c>
      <c r="M235" s="28">
        <f t="shared" si="89"/>
        <v>-154628.72190716228</v>
      </c>
      <c r="N235" s="28">
        <f t="shared" si="90"/>
        <v>-63729.953791220323</v>
      </c>
      <c r="O235" s="28">
        <f t="shared" si="91"/>
        <v>-33282.200168031937</v>
      </c>
      <c r="P235" s="28">
        <f t="shared" si="92"/>
        <v>-49950.67842890149</v>
      </c>
    </row>
    <row r="236" spans="1:23" x14ac:dyDescent="0.25">
      <c r="A236" s="6" t="s">
        <v>9</v>
      </c>
      <c r="B236">
        <f t="shared" si="78"/>
        <v>5662</v>
      </c>
      <c r="C236" s="28">
        <f t="shared" si="79"/>
        <v>32488.756353707136</v>
      </c>
      <c r="D236" s="28">
        <f t="shared" si="80"/>
        <v>40059.104179794085</v>
      </c>
      <c r="E236" s="28">
        <f t="shared" si="81"/>
        <v>29785.060701533228</v>
      </c>
      <c r="F236" s="28">
        <f t="shared" si="82"/>
        <v>55380.046208779575</v>
      </c>
      <c r="G236" s="28">
        <f t="shared" si="83"/>
        <v>13202.394034866578</v>
      </c>
      <c r="H236" s="28">
        <f t="shared" si="84"/>
        <v>51775.118672547695</v>
      </c>
      <c r="I236" s="28">
        <f t="shared" si="85"/>
        <v>48350.437513127414</v>
      </c>
      <c r="J236" s="28">
        <f t="shared" si="86"/>
        <v>-3560.5190086116659</v>
      </c>
      <c r="K236" s="28">
        <f t="shared" si="87"/>
        <v>21493.727368199903</v>
      </c>
      <c r="L236" s="28">
        <f t="shared" si="88"/>
        <v>-45017.185675278291</v>
      </c>
      <c r="M236" s="28">
        <f t="shared" si="89"/>
        <v>-28795.01176223483</v>
      </c>
      <c r="N236" s="28">
        <f t="shared" si="90"/>
        <v>-125407.06973324923</v>
      </c>
      <c r="O236" s="28">
        <f t="shared" si="91"/>
        <v>-51686.301617307268</v>
      </c>
      <c r="P236" s="28">
        <f t="shared" si="92"/>
        <v>-26992.54799411889</v>
      </c>
    </row>
    <row r="237" spans="1:23" x14ac:dyDescent="0.25">
      <c r="A237" t="s">
        <v>10</v>
      </c>
      <c r="B237">
        <f t="shared" si="78"/>
        <v>5118</v>
      </c>
      <c r="C237" s="28">
        <f t="shared" si="79"/>
        <v>132316.69838269285</v>
      </c>
      <c r="D237" s="28">
        <f t="shared" si="80"/>
        <v>-65565.272631800006</v>
      </c>
      <c r="E237" s="28">
        <f t="shared" si="81"/>
        <v>-80842.924805713061</v>
      </c>
      <c r="F237" s="28">
        <f t="shared" si="82"/>
        <v>-60108.968283973918</v>
      </c>
      <c r="G237" s="28">
        <f t="shared" si="83"/>
        <v>-111761.98277672757</v>
      </c>
      <c r="H237" s="28">
        <f t="shared" si="84"/>
        <v>-26643.634950640568</v>
      </c>
      <c r="I237" s="28">
        <f t="shared" si="85"/>
        <v>-104486.91031295944</v>
      </c>
      <c r="J237" s="28">
        <f t="shared" si="86"/>
        <v>-97575.591472379732</v>
      </c>
      <c r="K237" s="28">
        <f t="shared" si="87"/>
        <v>7185.4520058811886</v>
      </c>
      <c r="L237" s="28">
        <f t="shared" si="88"/>
        <v>-43376.301617307246</v>
      </c>
      <c r="M237" s="28">
        <f t="shared" si="89"/>
        <v>90848.785339214563</v>
      </c>
      <c r="N237" s="28">
        <f t="shared" si="90"/>
        <v>58110.959252258028</v>
      </c>
      <c r="O237" s="28">
        <f t="shared" si="91"/>
        <v>253082.90128124363</v>
      </c>
      <c r="P237" s="28">
        <f t="shared" si="92"/>
        <v>104307.66939718559</v>
      </c>
    </row>
    <row r="238" spans="1:23" x14ac:dyDescent="0.25">
      <c r="A238" t="s">
        <v>11</v>
      </c>
      <c r="B238">
        <f t="shared" si="78"/>
        <v>5704</v>
      </c>
      <c r="C238" s="28">
        <f t="shared" si="79"/>
        <v>49393.452005881038</v>
      </c>
      <c r="D238" s="28">
        <f t="shared" si="80"/>
        <v>-80842.924805713061</v>
      </c>
      <c r="E238" s="28">
        <f t="shared" si="81"/>
        <v>40059.104179794085</v>
      </c>
      <c r="F238" s="28">
        <f t="shared" si="82"/>
        <v>49393.452005881038</v>
      </c>
      <c r="G238" s="28">
        <f t="shared" si="83"/>
        <v>36725.408527620173</v>
      </c>
      <c r="H238" s="28">
        <f t="shared" si="84"/>
        <v>68284.39403486652</v>
      </c>
      <c r="I238" s="28">
        <f t="shared" si="85"/>
        <v>16278.741860953527</v>
      </c>
      <c r="J238" s="28">
        <f t="shared" si="86"/>
        <v>63839.466498634647</v>
      </c>
      <c r="K238" s="28">
        <f t="shared" si="87"/>
        <v>59616.785339214359</v>
      </c>
      <c r="L238" s="28">
        <f t="shared" si="88"/>
        <v>-4390.1711825247166</v>
      </c>
      <c r="M238" s="28">
        <f t="shared" si="89"/>
        <v>26502.075194286852</v>
      </c>
      <c r="N238" s="28">
        <f t="shared" si="90"/>
        <v>-55506.837849191339</v>
      </c>
      <c r="O238" s="28">
        <f t="shared" si="91"/>
        <v>-35504.663936147881</v>
      </c>
      <c r="P238" s="28">
        <f t="shared" si="92"/>
        <v>-154628.72190716228</v>
      </c>
    </row>
    <row r="239" spans="1:23" x14ac:dyDescent="0.25">
      <c r="A239" t="s">
        <v>0</v>
      </c>
      <c r="B239">
        <f t="shared" si="78"/>
        <v>5322</v>
      </c>
      <c r="C239" s="28">
        <f t="shared" si="79"/>
        <v>25521.220121823204</v>
      </c>
      <c r="D239" s="28">
        <f t="shared" si="80"/>
        <v>-35504.663936147881</v>
      </c>
      <c r="E239" s="28">
        <f t="shared" si="81"/>
        <v>58110.959252258028</v>
      </c>
      <c r="F239" s="28">
        <f t="shared" si="82"/>
        <v>-28795.01176223483</v>
      </c>
      <c r="G239" s="28">
        <f t="shared" si="83"/>
        <v>-35504.663936147881</v>
      </c>
      <c r="H239" s="28">
        <f t="shared" si="84"/>
        <v>-26398.707414408738</v>
      </c>
      <c r="I239" s="28">
        <f t="shared" si="85"/>
        <v>-49083.721907162391</v>
      </c>
      <c r="J239" s="28">
        <f t="shared" si="86"/>
        <v>-11701.374081075388</v>
      </c>
      <c r="K239" s="28">
        <f t="shared" si="87"/>
        <v>-45888.649443394272</v>
      </c>
      <c r="L239" s="28">
        <f t="shared" si="88"/>
        <v>-42853.330602814553</v>
      </c>
      <c r="M239" s="28">
        <f t="shared" si="89"/>
        <v>3155.7128754463679</v>
      </c>
      <c r="N239" s="28">
        <f t="shared" si="90"/>
        <v>-19050.040747742063</v>
      </c>
      <c r="O239" s="28">
        <f t="shared" si="91"/>
        <v>39899.046208779742</v>
      </c>
      <c r="P239" s="28">
        <f t="shared" si="92"/>
        <v>25521.220121823204</v>
      </c>
    </row>
    <row r="240" spans="1:23" x14ac:dyDescent="0.25">
      <c r="A240" t="s">
        <v>1</v>
      </c>
      <c r="B240">
        <f t="shared" si="78"/>
        <v>5455</v>
      </c>
      <c r="C240" s="28">
        <f t="shared" si="79"/>
        <v>715.7563537072142</v>
      </c>
      <c r="D240" s="28">
        <f t="shared" si="80"/>
        <v>4273.9882377652102</v>
      </c>
      <c r="E240" s="28">
        <f t="shared" si="81"/>
        <v>-5945.8958202058748</v>
      </c>
      <c r="F240" s="28">
        <f t="shared" si="82"/>
        <v>9731.7273682000305</v>
      </c>
      <c r="G240" s="28">
        <f t="shared" si="83"/>
        <v>-4822.2436462928235</v>
      </c>
      <c r="H240" s="28">
        <f t="shared" si="84"/>
        <v>-5945.8958202058748</v>
      </c>
      <c r="I240" s="28">
        <f t="shared" si="85"/>
        <v>-4420.9392984667338</v>
      </c>
      <c r="J240" s="28">
        <f t="shared" si="86"/>
        <v>-8219.9537912203832</v>
      </c>
      <c r="K240" s="28">
        <f t="shared" si="87"/>
        <v>-1959.605965133384</v>
      </c>
      <c r="L240" s="28">
        <f t="shared" si="88"/>
        <v>-7684.8813274522636</v>
      </c>
      <c r="M240" s="28">
        <f t="shared" si="89"/>
        <v>-7176.5624868725499</v>
      </c>
      <c r="N240" s="28">
        <f t="shared" si="90"/>
        <v>528.48099138837233</v>
      </c>
      <c r="O240" s="28">
        <f t="shared" si="91"/>
        <v>-3190.2726318000591</v>
      </c>
      <c r="P240" s="28">
        <f t="shared" si="92"/>
        <v>6681.8143247217486</v>
      </c>
    </row>
    <row r="241" spans="1:16" x14ac:dyDescent="0.25">
      <c r="A241" t="s">
        <v>2</v>
      </c>
      <c r="B241">
        <f t="shared" si="78"/>
        <v>5304</v>
      </c>
      <c r="C241" s="28">
        <f t="shared" si="79"/>
        <v>31596.350556605819</v>
      </c>
      <c r="D241" s="28">
        <f t="shared" si="80"/>
        <v>4755.5534551565179</v>
      </c>
      <c r="E241" s="28">
        <f t="shared" si="81"/>
        <v>28396.785339214512</v>
      </c>
      <c r="F241" s="28">
        <f t="shared" si="82"/>
        <v>-39505.09871875657</v>
      </c>
      <c r="G241" s="28">
        <f t="shared" si="83"/>
        <v>64658.524469649332</v>
      </c>
      <c r="H241" s="28">
        <f t="shared" si="84"/>
        <v>-32039.446544843522</v>
      </c>
      <c r="I241" s="28">
        <f t="shared" si="85"/>
        <v>-39505.09871875657</v>
      </c>
      <c r="J241" s="28">
        <f t="shared" si="86"/>
        <v>-29373.142197017431</v>
      </c>
      <c r="K241" s="28">
        <f t="shared" si="87"/>
        <v>-54614.15668977108</v>
      </c>
      <c r="L241" s="28">
        <f t="shared" si="88"/>
        <v>-13019.80886368408</v>
      </c>
      <c r="M241" s="28">
        <f t="shared" si="89"/>
        <v>-51059.08422600296</v>
      </c>
      <c r="N241" s="28">
        <f t="shared" si="90"/>
        <v>-47681.765385423249</v>
      </c>
      <c r="O241" s="28">
        <f t="shared" si="91"/>
        <v>3511.2780928376756</v>
      </c>
      <c r="P241" s="28">
        <f t="shared" si="92"/>
        <v>-21196.475530350755</v>
      </c>
    </row>
    <row r="242" spans="1:16" x14ac:dyDescent="0.25">
      <c r="A242" t="s">
        <v>3</v>
      </c>
      <c r="B242">
        <f t="shared" si="78"/>
        <v>5621</v>
      </c>
      <c r="C242" s="28">
        <f t="shared" si="79"/>
        <v>19389.553455156427</v>
      </c>
      <c r="D242" s="28">
        <f t="shared" si="80"/>
        <v>-24751.547994118875</v>
      </c>
      <c r="E242" s="28">
        <f t="shared" si="81"/>
        <v>-3725.3450955681787</v>
      </c>
      <c r="F242" s="28">
        <f t="shared" si="82"/>
        <v>-22245.113211510183</v>
      </c>
      <c r="G242" s="28">
        <f t="shared" si="83"/>
        <v>30947.002730518732</v>
      </c>
      <c r="H242" s="28">
        <f t="shared" si="84"/>
        <v>-50651.374081075366</v>
      </c>
      <c r="I242" s="28">
        <f t="shared" si="85"/>
        <v>25098.654904431784</v>
      </c>
      <c r="J242" s="28">
        <f t="shared" si="86"/>
        <v>30947.002730518732</v>
      </c>
      <c r="K242" s="28">
        <f t="shared" si="87"/>
        <v>23009.959252257871</v>
      </c>
      <c r="L242" s="28">
        <f t="shared" si="88"/>
        <v>42782.944759504222</v>
      </c>
      <c r="M242" s="28">
        <f t="shared" si="89"/>
        <v>10199.292585591224</v>
      </c>
      <c r="N242" s="28">
        <f t="shared" si="90"/>
        <v>39998.017223272342</v>
      </c>
      <c r="O242" s="28">
        <f t="shared" si="91"/>
        <v>37352.336063852053</v>
      </c>
      <c r="P242" s="28">
        <f t="shared" si="92"/>
        <v>-2750.6204578870206</v>
      </c>
    </row>
    <row r="243" spans="1:16" x14ac:dyDescent="0.25">
      <c r="A243" t="s">
        <v>4</v>
      </c>
      <c r="B243">
        <f t="shared" si="78"/>
        <v>5662</v>
      </c>
      <c r="C243" s="28">
        <f t="shared" si="79"/>
        <v>32488.756353707136</v>
      </c>
      <c r="D243" s="28">
        <f t="shared" si="80"/>
        <v>25098.654904431784</v>
      </c>
      <c r="E243" s="28">
        <f t="shared" si="81"/>
        <v>-32039.446544843522</v>
      </c>
      <c r="F243" s="28">
        <f t="shared" si="82"/>
        <v>-4822.2436462928235</v>
      </c>
      <c r="G243" s="28">
        <f t="shared" si="83"/>
        <v>-28795.01176223483</v>
      </c>
      <c r="H243" s="28">
        <f t="shared" si="84"/>
        <v>40059.104179794085</v>
      </c>
      <c r="I243" s="28">
        <f t="shared" si="85"/>
        <v>-65565.272631800006</v>
      </c>
      <c r="J243" s="28">
        <f t="shared" si="86"/>
        <v>32488.756353707136</v>
      </c>
      <c r="K243" s="28">
        <f t="shared" si="87"/>
        <v>40059.104179794085</v>
      </c>
      <c r="L243" s="28">
        <f t="shared" si="88"/>
        <v>29785.060701533228</v>
      </c>
      <c r="M243" s="28">
        <f t="shared" si="89"/>
        <v>55380.046208779575</v>
      </c>
      <c r="N243" s="28">
        <f t="shared" si="90"/>
        <v>13202.394034866578</v>
      </c>
      <c r="O243" s="28">
        <f t="shared" si="91"/>
        <v>51775.118672547695</v>
      </c>
      <c r="P243" s="28">
        <f t="shared" si="92"/>
        <v>48350.437513127414</v>
      </c>
    </row>
    <row r="244" spans="1:16" x14ac:dyDescent="0.25">
      <c r="A244" t="s">
        <v>5</v>
      </c>
      <c r="B244">
        <f t="shared" si="78"/>
        <v>5440</v>
      </c>
      <c r="C244" s="28">
        <f t="shared" si="79"/>
        <v>1743.3650493593937</v>
      </c>
      <c r="D244" s="28">
        <f t="shared" si="80"/>
        <v>-7525.9392984667338</v>
      </c>
      <c r="E244" s="28">
        <f t="shared" si="81"/>
        <v>-5814.0407477420886</v>
      </c>
      <c r="F244" s="28">
        <f t="shared" si="82"/>
        <v>7421.8578029826076</v>
      </c>
      <c r="G244" s="28">
        <f t="shared" si="83"/>
        <v>1117.0607015333039</v>
      </c>
      <c r="H244" s="28">
        <f t="shared" si="84"/>
        <v>6670.2925855912999</v>
      </c>
      <c r="I244" s="28">
        <f t="shared" si="85"/>
        <v>-9279.591472379785</v>
      </c>
      <c r="J244" s="28">
        <f t="shared" si="86"/>
        <v>15188.03171602612</v>
      </c>
      <c r="K244" s="28">
        <f t="shared" si="87"/>
        <v>-7525.9392984667338</v>
      </c>
      <c r="L244" s="28">
        <f t="shared" si="88"/>
        <v>-9279.591472379785</v>
      </c>
      <c r="M244" s="28">
        <f t="shared" si="89"/>
        <v>-6899.6349506406441</v>
      </c>
      <c r="N244" s="28">
        <f t="shared" si="90"/>
        <v>-12828.649443394293</v>
      </c>
      <c r="O244" s="28">
        <f t="shared" si="91"/>
        <v>-3058.3016173072942</v>
      </c>
      <c r="P244" s="28">
        <f t="shared" si="92"/>
        <v>-11993.576979626174</v>
      </c>
    </row>
    <row r="245" spans="1:16" x14ac:dyDescent="0.25">
      <c r="A245" t="s">
        <v>6</v>
      </c>
      <c r="B245">
        <f t="shared" si="78"/>
        <v>5657</v>
      </c>
      <c r="C245" s="28">
        <f t="shared" si="79"/>
        <v>30711.292585591196</v>
      </c>
      <c r="D245" s="28">
        <f t="shared" si="80"/>
        <v>-7317.1711825247039</v>
      </c>
      <c r="E245" s="28">
        <f t="shared" si="81"/>
        <v>31587.524469649168</v>
      </c>
      <c r="F245" s="28">
        <f t="shared" si="82"/>
        <v>24402.423020373812</v>
      </c>
      <c r="G245" s="28">
        <f t="shared" si="83"/>
        <v>-31150.67842890149</v>
      </c>
      <c r="H245" s="28">
        <f t="shared" si="84"/>
        <v>-4688.4755303507936</v>
      </c>
      <c r="I245" s="28">
        <f t="shared" si="85"/>
        <v>-27996.243646292798</v>
      </c>
      <c r="J245" s="28">
        <f t="shared" si="86"/>
        <v>38947.872295736117</v>
      </c>
      <c r="K245" s="28">
        <f t="shared" si="87"/>
        <v>-63746.504515857981</v>
      </c>
      <c r="L245" s="28">
        <f t="shared" si="88"/>
        <v>31587.524469649168</v>
      </c>
      <c r="M245" s="28">
        <f t="shared" si="89"/>
        <v>38947.872295736117</v>
      </c>
      <c r="N245" s="28">
        <f t="shared" si="90"/>
        <v>28958.828817475256</v>
      </c>
      <c r="O245" s="28">
        <f t="shared" si="91"/>
        <v>53843.814324721607</v>
      </c>
      <c r="P245" s="28">
        <f t="shared" si="92"/>
        <v>12836.162150808608</v>
      </c>
    </row>
    <row r="246" spans="1:16" x14ac:dyDescent="0.25">
      <c r="A246" t="s">
        <v>7</v>
      </c>
      <c r="B246">
        <f t="shared" si="78"/>
        <v>5480</v>
      </c>
      <c r="C246" s="28">
        <f t="shared" si="79"/>
        <v>3.0751942869151612</v>
      </c>
      <c r="D246" s="28">
        <f t="shared" si="80"/>
        <v>-307.31611006094357</v>
      </c>
      <c r="E246" s="28">
        <f t="shared" si="81"/>
        <v>73.220121823154429</v>
      </c>
      <c r="F246" s="28">
        <f t="shared" si="82"/>
        <v>-316.08422600297348</v>
      </c>
      <c r="G246" s="28">
        <f t="shared" si="83"/>
        <v>-244.18567527832826</v>
      </c>
      <c r="H246" s="28">
        <f t="shared" si="84"/>
        <v>311.71287544636795</v>
      </c>
      <c r="I246" s="28">
        <f t="shared" si="85"/>
        <v>46.915773997064704</v>
      </c>
      <c r="J246" s="28">
        <f t="shared" si="86"/>
        <v>280.14765805506028</v>
      </c>
      <c r="K246" s="28">
        <f t="shared" si="87"/>
        <v>-389.73639991602471</v>
      </c>
      <c r="L246" s="28">
        <f t="shared" si="88"/>
        <v>637.88678848988047</v>
      </c>
      <c r="M246" s="28">
        <f t="shared" si="89"/>
        <v>-316.08422600297348</v>
      </c>
      <c r="N246" s="28">
        <f t="shared" si="90"/>
        <v>-389.73639991602471</v>
      </c>
      <c r="O246" s="28">
        <f t="shared" si="91"/>
        <v>-289.77987817688376</v>
      </c>
      <c r="P246" s="28">
        <f t="shared" si="92"/>
        <v>-538.7943709305332</v>
      </c>
    </row>
    <row r="247" spans="1:16" x14ac:dyDescent="0.25">
      <c r="A247" t="s">
        <v>8</v>
      </c>
      <c r="B247">
        <f t="shared" ref="B247:B278" si="93">B93+B170</f>
        <v>5637</v>
      </c>
      <c r="C247" s="28">
        <f t="shared" si="79"/>
        <v>24101.437513127436</v>
      </c>
      <c r="D247" s="28">
        <f t="shared" si="80"/>
        <v>-272.24364629282394</v>
      </c>
      <c r="E247" s="28">
        <f t="shared" si="81"/>
        <v>27206.365049359316</v>
      </c>
      <c r="F247" s="28">
        <f t="shared" si="82"/>
        <v>-6482.0987187565843</v>
      </c>
      <c r="G247" s="28">
        <f t="shared" si="83"/>
        <v>27982.596933417288</v>
      </c>
      <c r="H247" s="28">
        <f t="shared" si="84"/>
        <v>21617.495484141931</v>
      </c>
      <c r="I247" s="28">
        <f t="shared" si="85"/>
        <v>-27595.605965133371</v>
      </c>
      <c r="J247" s="28">
        <f t="shared" si="86"/>
        <v>-4153.403066582674</v>
      </c>
      <c r="K247" s="28">
        <f t="shared" si="87"/>
        <v>-24801.171182524678</v>
      </c>
      <c r="L247" s="28">
        <f t="shared" si="88"/>
        <v>34502.944759504237</v>
      </c>
      <c r="M247" s="28">
        <f t="shared" si="89"/>
        <v>-56471.432052089862</v>
      </c>
      <c r="N247" s="28">
        <f t="shared" si="90"/>
        <v>27982.596933417288</v>
      </c>
      <c r="O247" s="28">
        <f t="shared" si="91"/>
        <v>34502.944759504237</v>
      </c>
      <c r="P247" s="28">
        <f t="shared" si="92"/>
        <v>25653.901281243376</v>
      </c>
    </row>
    <row r="248" spans="1:16" x14ac:dyDescent="0.25">
      <c r="A248" s="6" t="s">
        <v>9</v>
      </c>
      <c r="B248">
        <f t="shared" si="93"/>
        <v>5597</v>
      </c>
      <c r="C248" s="28">
        <f t="shared" si="79"/>
        <v>13281.727368199916</v>
      </c>
      <c r="D248" s="28">
        <f t="shared" si="80"/>
        <v>17891.582440663675</v>
      </c>
      <c r="E248" s="28">
        <f t="shared" si="81"/>
        <v>-202.0987187565847</v>
      </c>
      <c r="F248" s="28">
        <f t="shared" si="82"/>
        <v>20196.509976895555</v>
      </c>
      <c r="G248" s="28">
        <f t="shared" si="83"/>
        <v>-4811.953791220345</v>
      </c>
      <c r="H248" s="28">
        <f t="shared" si="84"/>
        <v>20772.741860953527</v>
      </c>
      <c r="I248" s="28">
        <f t="shared" si="85"/>
        <v>16047.640411678172</v>
      </c>
      <c r="J248" s="28">
        <f t="shared" si="86"/>
        <v>-20485.461037597132</v>
      </c>
      <c r="K248" s="28">
        <f t="shared" si="87"/>
        <v>-3083.2581390464352</v>
      </c>
      <c r="L248" s="28">
        <f t="shared" si="88"/>
        <v>-18411.026254988439</v>
      </c>
      <c r="M248" s="28">
        <f t="shared" si="89"/>
        <v>25613.089687040476</v>
      </c>
      <c r="N248" s="28">
        <f t="shared" si="90"/>
        <v>-41921.287124553623</v>
      </c>
      <c r="O248" s="28">
        <f t="shared" si="91"/>
        <v>20772.741860953527</v>
      </c>
      <c r="P248" s="28">
        <f t="shared" si="92"/>
        <v>25613.089687040476</v>
      </c>
    </row>
    <row r="249" spans="1:16" x14ac:dyDescent="0.25">
      <c r="A249" t="s">
        <v>10</v>
      </c>
      <c r="B249">
        <f t="shared" si="93"/>
        <v>5044</v>
      </c>
      <c r="C249" s="28">
        <f t="shared" si="79"/>
        <v>191628.23461457694</v>
      </c>
      <c r="D249" s="28">
        <f t="shared" si="80"/>
        <v>-50449.519008611576</v>
      </c>
      <c r="E249" s="28">
        <f t="shared" si="81"/>
        <v>-67959.663936147816</v>
      </c>
      <c r="F249" s="28">
        <f t="shared" si="82"/>
        <v>767.65490443192311</v>
      </c>
      <c r="G249" s="28">
        <f t="shared" si="83"/>
        <v>-76714.736399915942</v>
      </c>
      <c r="H249" s="28">
        <f t="shared" si="84"/>
        <v>18277.799831968161</v>
      </c>
      <c r="I249" s="28">
        <f t="shared" si="85"/>
        <v>-78903.50451585796</v>
      </c>
      <c r="J249" s="28">
        <f t="shared" si="86"/>
        <v>-60955.60596513332</v>
      </c>
      <c r="K249" s="28">
        <f t="shared" si="87"/>
        <v>77812.292585591378</v>
      </c>
      <c r="L249" s="28">
        <f t="shared" si="88"/>
        <v>11711.495484142073</v>
      </c>
      <c r="M249" s="28">
        <f t="shared" si="89"/>
        <v>69932.727368200067</v>
      </c>
      <c r="N249" s="28">
        <f t="shared" si="90"/>
        <v>-97289.156689771014</v>
      </c>
      <c r="O249" s="28">
        <f t="shared" si="91"/>
        <v>159234.46649863489</v>
      </c>
      <c r="P249" s="28">
        <f t="shared" si="92"/>
        <v>-78903.50451585796</v>
      </c>
    </row>
    <row r="250" spans="1:16" x14ac:dyDescent="0.25">
      <c r="A250" t="s">
        <v>11</v>
      </c>
      <c r="B250">
        <f t="shared" si="93"/>
        <v>5655</v>
      </c>
      <c r="C250" s="28">
        <f t="shared" si="79"/>
        <v>30014.30707834482</v>
      </c>
      <c r="D250" s="28">
        <f t="shared" si="80"/>
        <v>-75839.229153539127</v>
      </c>
      <c r="E250" s="28">
        <f t="shared" si="81"/>
        <v>19966.017223272367</v>
      </c>
      <c r="F250" s="28">
        <f t="shared" si="82"/>
        <v>26895.872295736128</v>
      </c>
      <c r="G250" s="28">
        <f t="shared" si="83"/>
        <v>-303.80886368413161</v>
      </c>
      <c r="H250" s="28">
        <f t="shared" si="84"/>
        <v>30360.799831968008</v>
      </c>
      <c r="I250" s="28">
        <f t="shared" si="85"/>
        <v>-7233.6639361478919</v>
      </c>
      <c r="J250" s="28">
        <f t="shared" si="86"/>
        <v>31227.03171602598</v>
      </c>
      <c r="K250" s="28">
        <f t="shared" si="87"/>
        <v>24123.930266750624</v>
      </c>
      <c r="L250" s="28">
        <f t="shared" si="88"/>
        <v>-30795.171182524678</v>
      </c>
      <c r="M250" s="28">
        <f t="shared" si="89"/>
        <v>-4634.9682839739817</v>
      </c>
      <c r="N250" s="28">
        <f t="shared" si="90"/>
        <v>-27676.736399915986</v>
      </c>
      <c r="O250" s="28">
        <f t="shared" si="91"/>
        <v>38503.379542112925</v>
      </c>
      <c r="P250" s="28">
        <f t="shared" si="92"/>
        <v>-63018.997269481166</v>
      </c>
    </row>
    <row r="251" spans="1:16" x14ac:dyDescent="0.25">
      <c r="A251" t="s">
        <v>0</v>
      </c>
      <c r="B251">
        <f t="shared" si="93"/>
        <v>5577</v>
      </c>
      <c r="C251" s="28">
        <f t="shared" si="79"/>
        <v>9071.8722957361551</v>
      </c>
      <c r="D251" s="28">
        <f t="shared" si="80"/>
        <v>16501.089687040487</v>
      </c>
      <c r="E251" s="28">
        <f t="shared" si="81"/>
        <v>-41694.446544843457</v>
      </c>
      <c r="F251" s="28">
        <f t="shared" si="82"/>
        <v>10976.799831968036</v>
      </c>
      <c r="G251" s="28">
        <f t="shared" si="83"/>
        <v>14786.654904431796</v>
      </c>
      <c r="H251" s="28">
        <f t="shared" si="84"/>
        <v>-167.02625498846507</v>
      </c>
      <c r="I251" s="28">
        <f t="shared" si="85"/>
        <v>16691.582440663675</v>
      </c>
      <c r="J251" s="28">
        <f t="shared" si="86"/>
        <v>-3976.8813274522258</v>
      </c>
      <c r="K251" s="28">
        <f t="shared" si="87"/>
        <v>17167.814324721647</v>
      </c>
      <c r="L251" s="28">
        <f t="shared" si="88"/>
        <v>13262.712875446292</v>
      </c>
      <c r="M251" s="28">
        <f t="shared" si="89"/>
        <v>-16930.388573829012</v>
      </c>
      <c r="N251" s="28">
        <f t="shared" si="90"/>
        <v>-2548.1856752783156</v>
      </c>
      <c r="O251" s="28">
        <f t="shared" si="91"/>
        <v>-15215.95379122032</v>
      </c>
      <c r="P251" s="28">
        <f t="shared" si="92"/>
        <v>21168.162150808595</v>
      </c>
    </row>
    <row r="252" spans="1:16" x14ac:dyDescent="0.25">
      <c r="A252" t="s">
        <v>1</v>
      </c>
      <c r="B252">
        <f t="shared" si="93"/>
        <v>5639</v>
      </c>
      <c r="C252" s="28">
        <f t="shared" si="79"/>
        <v>24726.423020373812</v>
      </c>
      <c r="D252" s="28">
        <f t="shared" si="80"/>
        <v>14977.147658054984</v>
      </c>
      <c r="E252" s="28">
        <f t="shared" si="81"/>
        <v>27242.365049359316</v>
      </c>
      <c r="F252" s="28">
        <f t="shared" si="82"/>
        <v>-68835.171182524631</v>
      </c>
      <c r="G252" s="28">
        <f t="shared" si="83"/>
        <v>18122.075194286863</v>
      </c>
      <c r="H252" s="28">
        <f t="shared" si="84"/>
        <v>24411.930266750624</v>
      </c>
      <c r="I252" s="28">
        <f t="shared" si="85"/>
        <v>-275.7508926696359</v>
      </c>
      <c r="J252" s="28">
        <f t="shared" si="86"/>
        <v>27556.857802982504</v>
      </c>
      <c r="K252" s="28">
        <f t="shared" si="87"/>
        <v>-6565.6059651333962</v>
      </c>
      <c r="L252" s="28">
        <f t="shared" si="88"/>
        <v>28343.089687040476</v>
      </c>
      <c r="M252" s="28">
        <f t="shared" si="89"/>
        <v>21895.988237765119</v>
      </c>
      <c r="N252" s="28">
        <f t="shared" si="90"/>
        <v>-27951.113211510183</v>
      </c>
      <c r="O252" s="28">
        <f t="shared" si="91"/>
        <v>-4206.910312959486</v>
      </c>
      <c r="P252" s="28">
        <f t="shared" si="92"/>
        <v>-25120.67842890149</v>
      </c>
    </row>
    <row r="253" spans="1:16" x14ac:dyDescent="0.25">
      <c r="A253" t="s">
        <v>2</v>
      </c>
      <c r="B253">
        <f t="shared" si="93"/>
        <v>5482</v>
      </c>
      <c r="C253" s="28">
        <f t="shared" si="79"/>
        <v>6.070153329123442E-2</v>
      </c>
      <c r="D253" s="28">
        <f t="shared" si="80"/>
        <v>38.74186095355212</v>
      </c>
      <c r="E253" s="28">
        <f t="shared" si="81"/>
        <v>23.466498634722978</v>
      </c>
      <c r="F253" s="28">
        <f t="shared" si="82"/>
        <v>42.683889939056414</v>
      </c>
      <c r="G253" s="28">
        <f t="shared" si="83"/>
        <v>-107.85234194488881</v>
      </c>
      <c r="H253" s="28">
        <f t="shared" si="84"/>
        <v>28.394034866603345</v>
      </c>
      <c r="I253" s="28">
        <f t="shared" si="85"/>
        <v>38.249107330364083</v>
      </c>
      <c r="J253" s="28">
        <f t="shared" si="86"/>
        <v>-0.43205208989680233</v>
      </c>
      <c r="K253" s="28">
        <f t="shared" si="87"/>
        <v>43.17664356224445</v>
      </c>
      <c r="L253" s="28">
        <f t="shared" si="88"/>
        <v>-10.287124553657536</v>
      </c>
      <c r="M253" s="28">
        <f t="shared" si="89"/>
        <v>44.408527620214542</v>
      </c>
      <c r="N253" s="28">
        <f t="shared" si="90"/>
        <v>34.307078344859789</v>
      </c>
      <c r="O253" s="28">
        <f t="shared" si="91"/>
        <v>-43.794370930444032</v>
      </c>
      <c r="P253" s="28">
        <f t="shared" si="92"/>
        <v>-6.5914723797472616</v>
      </c>
    </row>
    <row r="254" spans="1:16" x14ac:dyDescent="0.25">
      <c r="A254" t="s">
        <v>3</v>
      </c>
      <c r="B254">
        <f t="shared" si="93"/>
        <v>5741</v>
      </c>
      <c r="C254" s="28">
        <f t="shared" si="79"/>
        <v>67208.683889938999</v>
      </c>
      <c r="D254" s="28">
        <f t="shared" si="80"/>
        <v>63.872295736141993</v>
      </c>
      <c r="E254" s="28">
        <f t="shared" si="81"/>
        <v>40765.553455156405</v>
      </c>
      <c r="F254" s="28">
        <f t="shared" si="82"/>
        <v>24692.278092837572</v>
      </c>
      <c r="G254" s="28">
        <f t="shared" si="83"/>
        <v>44913.495484141909</v>
      </c>
      <c r="H254" s="28">
        <f t="shared" si="84"/>
        <v>-113486.04074774204</v>
      </c>
      <c r="I254" s="28">
        <f t="shared" si="85"/>
        <v>29877.205629069453</v>
      </c>
      <c r="J254" s="28">
        <f t="shared" si="86"/>
        <v>40247.060701533213</v>
      </c>
      <c r="K254" s="28">
        <f t="shared" si="87"/>
        <v>-454.62045788704603</v>
      </c>
      <c r="L254" s="28">
        <f t="shared" si="88"/>
        <v>45431.988237765094</v>
      </c>
      <c r="M254" s="28">
        <f t="shared" si="89"/>
        <v>-10824.475530350806</v>
      </c>
      <c r="N254" s="28">
        <f t="shared" si="90"/>
        <v>46728.220121823062</v>
      </c>
      <c r="O254" s="28">
        <f t="shared" si="91"/>
        <v>36099.118672547709</v>
      </c>
      <c r="P254" s="28">
        <f t="shared" si="92"/>
        <v>-46081.982776727593</v>
      </c>
    </row>
    <row r="255" spans="1:16" x14ac:dyDescent="0.25">
      <c r="A255" t="s">
        <v>4</v>
      </c>
      <c r="B255">
        <f t="shared" si="93"/>
        <v>5642</v>
      </c>
      <c r="C255" s="28">
        <f t="shared" si="79"/>
        <v>25678.901281243376</v>
      </c>
      <c r="D255" s="28">
        <f t="shared" si="80"/>
        <v>41543.292585591182</v>
      </c>
      <c r="E255" s="28">
        <f t="shared" si="81"/>
        <v>39.480991388334175</v>
      </c>
      <c r="F255" s="28">
        <f t="shared" si="82"/>
        <v>25198.162150808595</v>
      </c>
      <c r="G255" s="28">
        <f t="shared" si="83"/>
        <v>15262.886788489766</v>
      </c>
      <c r="H255" s="28">
        <f t="shared" si="84"/>
        <v>27762.1041797941</v>
      </c>
      <c r="I255" s="28">
        <f t="shared" si="85"/>
        <v>-70148.432052089847</v>
      </c>
      <c r="J255" s="28">
        <f t="shared" si="86"/>
        <v>18467.814324721647</v>
      </c>
      <c r="K255" s="28">
        <f t="shared" si="87"/>
        <v>24877.669397185407</v>
      </c>
      <c r="L255" s="28">
        <f t="shared" si="88"/>
        <v>-281.01176223485385</v>
      </c>
      <c r="M255" s="28">
        <f t="shared" si="89"/>
        <v>28082.596933417288</v>
      </c>
      <c r="N255" s="28">
        <f t="shared" si="90"/>
        <v>-6690.8668346986142</v>
      </c>
      <c r="O255" s="28">
        <f t="shared" si="91"/>
        <v>28883.828817475256</v>
      </c>
      <c r="P255" s="28">
        <f t="shared" si="92"/>
        <v>22313.727368199903</v>
      </c>
    </row>
    <row r="256" spans="1:16" x14ac:dyDescent="0.25">
      <c r="A256" t="s">
        <v>5</v>
      </c>
      <c r="B256">
        <f t="shared" si="93"/>
        <v>5510</v>
      </c>
      <c r="C256" s="28">
        <f t="shared" si="79"/>
        <v>797.85780298255622</v>
      </c>
      <c r="D256" s="28">
        <f t="shared" si="80"/>
        <v>4526.3795421129671</v>
      </c>
      <c r="E256" s="28">
        <f t="shared" si="81"/>
        <v>7322.7708464607749</v>
      </c>
      <c r="F256" s="28">
        <f t="shared" si="82"/>
        <v>6.9592522579237484</v>
      </c>
      <c r="G256" s="28">
        <f t="shared" si="83"/>
        <v>4441.640411678185</v>
      </c>
      <c r="H256" s="28">
        <f t="shared" si="84"/>
        <v>2690.3650493593555</v>
      </c>
      <c r="I256" s="28">
        <f t="shared" si="85"/>
        <v>4893.5824406636893</v>
      </c>
      <c r="J256" s="28">
        <f t="shared" si="86"/>
        <v>-12364.953791220256</v>
      </c>
      <c r="K256" s="28">
        <f t="shared" si="87"/>
        <v>3255.2925855912358</v>
      </c>
      <c r="L256" s="28">
        <f t="shared" si="88"/>
        <v>4385.147658054997</v>
      </c>
      <c r="M256" s="28">
        <f t="shared" si="89"/>
        <v>-49.533501365264286</v>
      </c>
      <c r="N256" s="28">
        <f t="shared" si="90"/>
        <v>4950.0751942868774</v>
      </c>
      <c r="O256" s="28">
        <f t="shared" si="91"/>
        <v>-1179.3885738290251</v>
      </c>
      <c r="P256" s="28">
        <f t="shared" si="92"/>
        <v>5091.3070783448475</v>
      </c>
    </row>
    <row r="257" spans="1:16" x14ac:dyDescent="0.25">
      <c r="A257" t="s">
        <v>6</v>
      </c>
      <c r="B257">
        <f t="shared" si="93"/>
        <v>5805</v>
      </c>
      <c r="C257" s="28">
        <f t="shared" si="79"/>
        <v>104488.22012182303</v>
      </c>
      <c r="D257" s="28">
        <f t="shared" si="80"/>
        <v>9130.5389624027921</v>
      </c>
      <c r="E257" s="28">
        <f t="shared" si="81"/>
        <v>51799.060701533199</v>
      </c>
      <c r="F257" s="28">
        <f t="shared" si="82"/>
        <v>83800.452005881016</v>
      </c>
      <c r="G257" s="28">
        <f t="shared" si="83"/>
        <v>79.640411678159168</v>
      </c>
      <c r="H257" s="28">
        <f t="shared" si="84"/>
        <v>50829.321571098422</v>
      </c>
      <c r="I257" s="28">
        <f t="shared" si="85"/>
        <v>30788.04620877959</v>
      </c>
      <c r="J257" s="28">
        <f t="shared" si="86"/>
        <v>56001.263600083927</v>
      </c>
      <c r="K257" s="28">
        <f t="shared" si="87"/>
        <v>-141502.27263180004</v>
      </c>
      <c r="L257" s="28">
        <f t="shared" si="88"/>
        <v>37252.97374501147</v>
      </c>
      <c r="M257" s="28">
        <f t="shared" si="89"/>
        <v>50182.828817475231</v>
      </c>
      <c r="N257" s="28">
        <f t="shared" si="90"/>
        <v>-566.85234194502891</v>
      </c>
      <c r="O257" s="28">
        <f t="shared" si="91"/>
        <v>56647.756353707111</v>
      </c>
      <c r="P257" s="28">
        <f t="shared" si="92"/>
        <v>-13496.707414408789</v>
      </c>
    </row>
    <row r="258" spans="1:16" x14ac:dyDescent="0.25">
      <c r="A258" t="s">
        <v>7</v>
      </c>
      <c r="B258">
        <f t="shared" si="93"/>
        <v>5244</v>
      </c>
      <c r="C258" s="28">
        <f t="shared" si="79"/>
        <v>56526.785339214541</v>
      </c>
      <c r="D258" s="28">
        <f t="shared" si="80"/>
        <v>-76852.997269481217</v>
      </c>
      <c r="E258" s="28">
        <f t="shared" si="81"/>
        <v>-6715.6784289014522</v>
      </c>
      <c r="F258" s="28">
        <f t="shared" si="82"/>
        <v>-38099.156689771044</v>
      </c>
      <c r="G258" s="28">
        <f t="shared" si="83"/>
        <v>-61636.765385423234</v>
      </c>
      <c r="H258" s="28">
        <f t="shared" si="84"/>
        <v>-58.576979626085134</v>
      </c>
      <c r="I258" s="28">
        <f t="shared" si="85"/>
        <v>-37385.895820205827</v>
      </c>
      <c r="J258" s="28">
        <f t="shared" si="86"/>
        <v>-22645.171182524653</v>
      </c>
      <c r="K258" s="28">
        <f t="shared" si="87"/>
        <v>-41189.953791220323</v>
      </c>
      <c r="L258" s="28">
        <f t="shared" si="88"/>
        <v>104077.50997689573</v>
      </c>
      <c r="M258" s="28">
        <f t="shared" si="89"/>
        <v>-27400.243646292773</v>
      </c>
      <c r="N258" s="28">
        <f t="shared" si="90"/>
        <v>-36910.388573829012</v>
      </c>
      <c r="O258" s="28">
        <f t="shared" si="91"/>
        <v>416.93026675072684</v>
      </c>
      <c r="P258" s="28">
        <f t="shared" si="92"/>
        <v>-41665.461037597132</v>
      </c>
    </row>
    <row r="259" spans="1:16" x14ac:dyDescent="0.25">
      <c r="A259" t="s">
        <v>8</v>
      </c>
      <c r="B259">
        <f t="shared" si="93"/>
        <v>5379</v>
      </c>
      <c r="C259" s="28">
        <f t="shared" si="79"/>
        <v>10558.307078344924</v>
      </c>
      <c r="D259" s="28">
        <f t="shared" si="80"/>
        <v>24430.046208779731</v>
      </c>
      <c r="E259" s="28">
        <f t="shared" si="81"/>
        <v>-33214.736399916022</v>
      </c>
      <c r="F259" s="28">
        <f t="shared" si="82"/>
        <v>-2902.4175593362602</v>
      </c>
      <c r="G259" s="28">
        <f t="shared" si="83"/>
        <v>-16465.895820205849</v>
      </c>
      <c r="H259" s="28">
        <f t="shared" si="84"/>
        <v>-26638.504515858043</v>
      </c>
      <c r="I259" s="28">
        <f t="shared" si="85"/>
        <v>-25.316110060892658</v>
      </c>
      <c r="J259" s="28">
        <f t="shared" si="86"/>
        <v>-16157.634950640631</v>
      </c>
      <c r="K259" s="28">
        <f t="shared" si="87"/>
        <v>-9786.9103129594605</v>
      </c>
      <c r="L259" s="28">
        <f t="shared" si="88"/>
        <v>-17801.692921655129</v>
      </c>
      <c r="M259" s="28">
        <f t="shared" si="89"/>
        <v>44980.770846460924</v>
      </c>
      <c r="N259" s="28">
        <f t="shared" si="90"/>
        <v>-11841.98277672758</v>
      </c>
      <c r="O259" s="28">
        <f t="shared" si="91"/>
        <v>-15952.127704263819</v>
      </c>
      <c r="P259" s="28">
        <f t="shared" si="92"/>
        <v>180.19113631591929</v>
      </c>
    </row>
    <row r="260" spans="1:16" x14ac:dyDescent="0.25">
      <c r="A260" s="6" t="s">
        <v>9</v>
      </c>
      <c r="B260">
        <f t="shared" si="93"/>
        <v>5317</v>
      </c>
      <c r="C260" s="28">
        <f t="shared" si="79"/>
        <v>27143.756353707264</v>
      </c>
      <c r="D260" s="28">
        <f t="shared" si="80"/>
        <v>16929.031716026093</v>
      </c>
      <c r="E260" s="28">
        <f t="shared" si="81"/>
        <v>39170.770846460902</v>
      </c>
      <c r="F260" s="28">
        <f t="shared" si="82"/>
        <v>-53256.011762234855</v>
      </c>
      <c r="G260" s="28">
        <f t="shared" si="83"/>
        <v>-4653.6929216550889</v>
      </c>
      <c r="H260" s="28">
        <f t="shared" si="84"/>
        <v>-26401.171182524678</v>
      </c>
      <c r="I260" s="28">
        <f t="shared" si="85"/>
        <v>-42711.779878176872</v>
      </c>
      <c r="J260" s="28">
        <f t="shared" si="86"/>
        <v>-40.591472379721793</v>
      </c>
      <c r="K260" s="28">
        <f t="shared" si="87"/>
        <v>-25906.910312959462</v>
      </c>
      <c r="L260" s="28">
        <f t="shared" si="88"/>
        <v>-15692.18567527829</v>
      </c>
      <c r="M260" s="28">
        <f t="shared" si="89"/>
        <v>-28542.968283973958</v>
      </c>
      <c r="N260" s="28">
        <f t="shared" si="90"/>
        <v>72121.495484142099</v>
      </c>
      <c r="O260" s="28">
        <f t="shared" si="91"/>
        <v>-18987.258139046411</v>
      </c>
      <c r="P260" s="28">
        <f t="shared" si="92"/>
        <v>-25577.40306658265</v>
      </c>
    </row>
    <row r="261" spans="1:16" x14ac:dyDescent="0.25">
      <c r="A261" t="s">
        <v>10</v>
      </c>
      <c r="B261">
        <f t="shared" si="93"/>
        <v>5095</v>
      </c>
      <c r="C261" s="28">
        <f t="shared" si="79"/>
        <v>149578.36504935953</v>
      </c>
      <c r="D261" s="28">
        <f t="shared" si="80"/>
        <v>63719.060701533395</v>
      </c>
      <c r="E261" s="28">
        <f t="shared" si="81"/>
        <v>39740.336063852221</v>
      </c>
      <c r="F261" s="28">
        <f t="shared" si="82"/>
        <v>91952.075194287027</v>
      </c>
      <c r="G261" s="28">
        <f t="shared" si="83"/>
        <v>-125016.70741440872</v>
      </c>
      <c r="H261" s="28">
        <f t="shared" si="84"/>
        <v>-10924.388573828961</v>
      </c>
      <c r="I261" s="28">
        <f t="shared" si="85"/>
        <v>-61975.866834698551</v>
      </c>
      <c r="J261" s="28">
        <f t="shared" si="86"/>
        <v>-100264.47553035074</v>
      </c>
      <c r="K261" s="28">
        <f t="shared" si="87"/>
        <v>-95.28712455359387</v>
      </c>
      <c r="L261" s="28">
        <f t="shared" si="88"/>
        <v>-60815.605965133334</v>
      </c>
      <c r="M261" s="28">
        <f t="shared" si="89"/>
        <v>-36836.88132745216</v>
      </c>
      <c r="N261" s="28">
        <f t="shared" si="90"/>
        <v>-67003.66393614783</v>
      </c>
      <c r="O261" s="28">
        <f t="shared" si="91"/>
        <v>169302.79983196824</v>
      </c>
      <c r="P261" s="28">
        <f t="shared" si="92"/>
        <v>-44571.95379122028</v>
      </c>
    </row>
    <row r="262" spans="1:16" x14ac:dyDescent="0.25">
      <c r="A262" t="s">
        <v>11</v>
      </c>
      <c r="B262">
        <f t="shared" si="93"/>
        <v>5479</v>
      </c>
      <c r="C262" s="28">
        <f t="shared" si="79"/>
        <v>7.582440663727124</v>
      </c>
      <c r="D262" s="28">
        <f t="shared" si="80"/>
        <v>1064.973745011624</v>
      </c>
      <c r="E262" s="28">
        <f t="shared" si="81"/>
        <v>453.66939718549617</v>
      </c>
      <c r="F262" s="28">
        <f t="shared" si="82"/>
        <v>282.9447595043253</v>
      </c>
      <c r="G262" s="28">
        <f t="shared" si="83"/>
        <v>654.68388993913277</v>
      </c>
      <c r="H262" s="28">
        <f t="shared" si="84"/>
        <v>-890.09871875662293</v>
      </c>
      <c r="I262" s="28">
        <f t="shared" si="85"/>
        <v>-77.779878176858304</v>
      </c>
      <c r="J262" s="28">
        <f t="shared" si="86"/>
        <v>-441.25813904644787</v>
      </c>
      <c r="K262" s="28">
        <f t="shared" si="87"/>
        <v>-713.8668346986401</v>
      </c>
      <c r="L262" s="28">
        <f t="shared" si="88"/>
        <v>-0.67842890149082069</v>
      </c>
      <c r="M262" s="28">
        <f t="shared" si="89"/>
        <v>-432.99726948122992</v>
      </c>
      <c r="N262" s="28">
        <f t="shared" si="90"/>
        <v>-262.27263180005906</v>
      </c>
      <c r="O262" s="28">
        <f t="shared" si="91"/>
        <v>-477.05524049572563</v>
      </c>
      <c r="P262" s="28">
        <f t="shared" si="92"/>
        <v>1205.4085276203291</v>
      </c>
    </row>
    <row r="263" spans="1:16" x14ac:dyDescent="0.25">
      <c r="A263" t="s">
        <v>0</v>
      </c>
      <c r="B263">
        <f t="shared" si="93"/>
        <v>5416</v>
      </c>
      <c r="C263" s="28">
        <f t="shared" si="79"/>
        <v>4323.5389624028812</v>
      </c>
      <c r="D263" s="28">
        <f t="shared" si="80"/>
        <v>181.06070153330396</v>
      </c>
      <c r="E263" s="28">
        <f t="shared" si="81"/>
        <v>25430.452005881201</v>
      </c>
      <c r="F263" s="28">
        <f t="shared" si="82"/>
        <v>10833.147658055073</v>
      </c>
      <c r="G263" s="28">
        <f t="shared" si="83"/>
        <v>6756.4230203739025</v>
      </c>
      <c r="H263" s="28">
        <f t="shared" si="84"/>
        <v>15633.16215080871</v>
      </c>
      <c r="I263" s="28">
        <f t="shared" si="85"/>
        <v>-21254.620457887046</v>
      </c>
      <c r="J263" s="28">
        <f t="shared" si="86"/>
        <v>-1857.3016173072815</v>
      </c>
      <c r="K263" s="28">
        <f t="shared" si="87"/>
        <v>-10536.779878176871</v>
      </c>
      <c r="L263" s="28">
        <f t="shared" si="88"/>
        <v>-17046.388573829063</v>
      </c>
      <c r="M263" s="28">
        <f t="shared" si="89"/>
        <v>-16.200168031913979</v>
      </c>
      <c r="N263" s="28">
        <f t="shared" si="90"/>
        <v>-10339.519008611653</v>
      </c>
      <c r="O263" s="28">
        <f t="shared" si="91"/>
        <v>-6262.7943709304818</v>
      </c>
      <c r="P263" s="28">
        <f t="shared" si="92"/>
        <v>-11391.576979626148</v>
      </c>
    </row>
    <row r="264" spans="1:16" x14ac:dyDescent="0.25">
      <c r="A264" t="s">
        <v>1</v>
      </c>
      <c r="B264">
        <f t="shared" si="93"/>
        <v>5580</v>
      </c>
      <c r="C264" s="28">
        <f t="shared" si="79"/>
        <v>9652.3505566057192</v>
      </c>
      <c r="D264" s="28">
        <f t="shared" si="80"/>
        <v>-6460.0552404956998</v>
      </c>
      <c r="E264" s="28">
        <f t="shared" si="81"/>
        <v>-270.533501365277</v>
      </c>
      <c r="F264" s="28">
        <f t="shared" si="82"/>
        <v>-37997.142197017383</v>
      </c>
      <c r="G264" s="28">
        <f t="shared" si="83"/>
        <v>-16186.446544843508</v>
      </c>
      <c r="H264" s="28">
        <f t="shared" si="84"/>
        <v>-10095.171182524678</v>
      </c>
      <c r="I264" s="28">
        <f t="shared" si="85"/>
        <v>-23358.432052089873</v>
      </c>
      <c r="J264" s="28">
        <f t="shared" si="86"/>
        <v>31757.785339214373</v>
      </c>
      <c r="K264" s="28">
        <f t="shared" si="87"/>
        <v>2775.1041797941375</v>
      </c>
      <c r="L264" s="28">
        <f t="shared" si="88"/>
        <v>15743.625918924548</v>
      </c>
      <c r="M264" s="28">
        <f t="shared" si="89"/>
        <v>25470.017223272356</v>
      </c>
      <c r="N264" s="28">
        <f t="shared" si="90"/>
        <v>24.205629069505033</v>
      </c>
      <c r="O264" s="28">
        <f t="shared" si="91"/>
        <v>15448.886788489766</v>
      </c>
      <c r="P264" s="28">
        <f t="shared" si="92"/>
        <v>9357.6114261709372</v>
      </c>
    </row>
    <row r="265" spans="1:16" x14ac:dyDescent="0.25">
      <c r="A265" t="s">
        <v>2</v>
      </c>
      <c r="B265">
        <f t="shared" si="93"/>
        <v>5348</v>
      </c>
      <c r="C265" s="28">
        <f t="shared" si="79"/>
        <v>17890.031716026093</v>
      </c>
      <c r="D265" s="28">
        <f t="shared" si="80"/>
        <v>-13140.808863684093</v>
      </c>
      <c r="E265" s="28">
        <f t="shared" si="81"/>
        <v>8794.785339214488</v>
      </c>
      <c r="F265" s="28">
        <f t="shared" si="82"/>
        <v>368.30707834491074</v>
      </c>
      <c r="G265" s="28">
        <f t="shared" si="83"/>
        <v>51729.698382692804</v>
      </c>
      <c r="H265" s="28">
        <f t="shared" si="84"/>
        <v>22036.39403486668</v>
      </c>
      <c r="I265" s="28">
        <f t="shared" si="85"/>
        <v>13743.669397185509</v>
      </c>
      <c r="J265" s="28">
        <f t="shared" si="86"/>
        <v>31800.408527620315</v>
      </c>
      <c r="K265" s="28">
        <f t="shared" si="87"/>
        <v>-43235.374081075439</v>
      </c>
      <c r="L265" s="28">
        <f t="shared" si="88"/>
        <v>-3778.0552404956748</v>
      </c>
      <c r="M265" s="28">
        <f t="shared" si="89"/>
        <v>-21433.533501365266</v>
      </c>
      <c r="N265" s="28">
        <f t="shared" si="90"/>
        <v>-34675.142197017456</v>
      </c>
      <c r="O265" s="28">
        <f t="shared" si="91"/>
        <v>-32.953791220307224</v>
      </c>
      <c r="P265" s="28">
        <f t="shared" si="92"/>
        <v>-21032.272631800046</v>
      </c>
    </row>
    <row r="266" spans="1:16" x14ac:dyDescent="0.25">
      <c r="A266" t="s">
        <v>3</v>
      </c>
      <c r="B266">
        <f t="shared" si="93"/>
        <v>5542</v>
      </c>
      <c r="C266" s="28">
        <f t="shared" si="79"/>
        <v>3629.6259189245734</v>
      </c>
      <c r="D266" s="28">
        <f t="shared" si="80"/>
        <v>-8058.1711825246657</v>
      </c>
      <c r="E266" s="28">
        <f t="shared" si="81"/>
        <v>5918.9882377651466</v>
      </c>
      <c r="F266" s="28">
        <f t="shared" si="82"/>
        <v>-3961.4175593362729</v>
      </c>
      <c r="G266" s="28">
        <f t="shared" si="83"/>
        <v>-165.89582020584973</v>
      </c>
      <c r="H266" s="28">
        <f t="shared" si="84"/>
        <v>-23300.504515857952</v>
      </c>
      <c r="I266" s="28">
        <f t="shared" si="85"/>
        <v>-9925.8088636840803</v>
      </c>
      <c r="J266" s="28">
        <f t="shared" si="86"/>
        <v>-6190.5335013652511</v>
      </c>
      <c r="K266" s="28">
        <f t="shared" si="87"/>
        <v>-14323.794370930444</v>
      </c>
      <c r="L266" s="28">
        <f t="shared" si="88"/>
        <v>19474.423020373801</v>
      </c>
      <c r="M266" s="28">
        <f t="shared" si="89"/>
        <v>1701.7418609535648</v>
      </c>
      <c r="N266" s="28">
        <f t="shared" si="90"/>
        <v>9654.2636000839757</v>
      </c>
      <c r="O266" s="28">
        <f t="shared" si="91"/>
        <v>15618.654904431784</v>
      </c>
      <c r="P266" s="28">
        <f t="shared" si="92"/>
        <v>14.843310228932337</v>
      </c>
    </row>
    <row r="267" spans="1:16" x14ac:dyDescent="0.25">
      <c r="A267" t="s">
        <v>4</v>
      </c>
      <c r="B267">
        <f t="shared" si="93"/>
        <v>5625</v>
      </c>
      <c r="C267" s="28">
        <f t="shared" si="79"/>
        <v>20519.524469649179</v>
      </c>
      <c r="D267" s="28">
        <f t="shared" si="80"/>
        <v>8630.0751942868774</v>
      </c>
      <c r="E267" s="28">
        <f t="shared" si="81"/>
        <v>-19159.721907162362</v>
      </c>
      <c r="F267" s="28">
        <f t="shared" si="82"/>
        <v>14073.43751312745</v>
      </c>
      <c r="G267" s="28">
        <f t="shared" si="83"/>
        <v>-9418.9682839739689</v>
      </c>
      <c r="H267" s="28">
        <f t="shared" si="84"/>
        <v>-394.44654484354618</v>
      </c>
      <c r="I267" s="28">
        <f t="shared" si="85"/>
        <v>-55401.055240495647</v>
      </c>
      <c r="J267" s="28">
        <f t="shared" si="86"/>
        <v>-23600.359588321779</v>
      </c>
      <c r="K267" s="28">
        <f t="shared" si="87"/>
        <v>-14719.084226002948</v>
      </c>
      <c r="L267" s="28">
        <f t="shared" si="88"/>
        <v>-34057.34509556814</v>
      </c>
      <c r="M267" s="28">
        <f t="shared" si="89"/>
        <v>46303.872295736102</v>
      </c>
      <c r="N267" s="28">
        <f t="shared" si="90"/>
        <v>4046.1911363158683</v>
      </c>
      <c r="O267" s="28">
        <f t="shared" si="91"/>
        <v>22954.712875446279</v>
      </c>
      <c r="P267" s="28">
        <f t="shared" si="92"/>
        <v>37136.104179794085</v>
      </c>
    </row>
    <row r="268" spans="1:16" x14ac:dyDescent="0.25">
      <c r="A268" t="s">
        <v>5</v>
      </c>
      <c r="B268">
        <f t="shared" si="93"/>
        <v>5495</v>
      </c>
      <c r="C268" s="28">
        <f t="shared" si="79"/>
        <v>175.4664986347357</v>
      </c>
      <c r="D268" s="28">
        <f t="shared" si="80"/>
        <v>1897.4954841419581</v>
      </c>
      <c r="E268" s="28">
        <f t="shared" si="81"/>
        <v>798.04620877965453</v>
      </c>
      <c r="F268" s="28">
        <f t="shared" si="82"/>
        <v>-1771.750892669585</v>
      </c>
      <c r="G268" s="28">
        <f t="shared" si="83"/>
        <v>1301.4085276202272</v>
      </c>
      <c r="H268" s="28">
        <f t="shared" si="84"/>
        <v>-870.99726948119178</v>
      </c>
      <c r="I268" s="28">
        <f t="shared" si="85"/>
        <v>-36.47553035076858</v>
      </c>
      <c r="J268" s="28">
        <f t="shared" si="86"/>
        <v>-5123.0842260028712</v>
      </c>
      <c r="K268" s="28">
        <f t="shared" si="87"/>
        <v>-2182.3885738289996</v>
      </c>
      <c r="L268" s="28">
        <f t="shared" si="88"/>
        <v>-1361.1132115101705</v>
      </c>
      <c r="M268" s="28">
        <f t="shared" si="89"/>
        <v>-3149.3740810753629</v>
      </c>
      <c r="N268" s="28">
        <f t="shared" si="90"/>
        <v>4281.8433102288818</v>
      </c>
      <c r="O268" s="28">
        <f t="shared" si="91"/>
        <v>374.162150808646</v>
      </c>
      <c r="P268" s="28">
        <f t="shared" si="92"/>
        <v>2122.6838899390564</v>
      </c>
    </row>
    <row r="269" spans="1:16" x14ac:dyDescent="0.25">
      <c r="A269" t="s">
        <v>6</v>
      </c>
      <c r="B269">
        <f t="shared" si="93"/>
        <v>5663</v>
      </c>
      <c r="C269" s="28">
        <f t="shared" si="79"/>
        <v>32850.249107330324</v>
      </c>
      <c r="D269" s="28">
        <f t="shared" si="80"/>
        <v>2400.8578029825308</v>
      </c>
      <c r="E269" s="28">
        <f t="shared" si="81"/>
        <v>25962.886788489752</v>
      </c>
      <c r="F269" s="28">
        <f t="shared" si="82"/>
        <v>10919.43751312745</v>
      </c>
      <c r="G269" s="28">
        <f t="shared" si="83"/>
        <v>-24242.359588321789</v>
      </c>
      <c r="H269" s="28">
        <f t="shared" si="84"/>
        <v>17806.799831968023</v>
      </c>
      <c r="I269" s="28">
        <f t="shared" si="85"/>
        <v>-11917.605965133396</v>
      </c>
      <c r="J269" s="28">
        <f t="shared" si="86"/>
        <v>-499.08422600297348</v>
      </c>
      <c r="K269" s="28">
        <f t="shared" si="87"/>
        <v>-70097.692921655078</v>
      </c>
      <c r="L269" s="28">
        <f t="shared" si="88"/>
        <v>-29860.997269481206</v>
      </c>
      <c r="M269" s="28">
        <f t="shared" si="89"/>
        <v>-18623.721907162377</v>
      </c>
      <c r="N269" s="28">
        <f t="shared" si="90"/>
        <v>-43091.982776727571</v>
      </c>
      <c r="O269" s="28">
        <f t="shared" si="91"/>
        <v>58587.234614576679</v>
      </c>
      <c r="P269" s="28">
        <f t="shared" si="92"/>
        <v>5119.5534551564415</v>
      </c>
    </row>
    <row r="270" spans="1:16" x14ac:dyDescent="0.25">
      <c r="A270" t="s">
        <v>7</v>
      </c>
      <c r="B270">
        <f t="shared" si="93"/>
        <v>5469</v>
      </c>
      <c r="C270" s="28">
        <f t="shared" si="79"/>
        <v>162.65490443184675</v>
      </c>
      <c r="D270" s="28">
        <f t="shared" si="80"/>
        <v>-2311.5479941189137</v>
      </c>
      <c r="E270" s="28">
        <f t="shared" si="81"/>
        <v>-168.93929846670878</v>
      </c>
      <c r="F270" s="28">
        <f t="shared" si="82"/>
        <v>-1826.9103129594864</v>
      </c>
      <c r="G270" s="28">
        <f t="shared" si="83"/>
        <v>-768.35958832178994</v>
      </c>
      <c r="H270" s="28">
        <f t="shared" si="84"/>
        <v>1705.8433102289705</v>
      </c>
      <c r="I270" s="28">
        <f t="shared" si="85"/>
        <v>-1252.9972694812172</v>
      </c>
      <c r="J270" s="28">
        <f t="shared" si="86"/>
        <v>838.59693341736374</v>
      </c>
      <c r="K270" s="28">
        <f t="shared" si="87"/>
        <v>35.118672547786943</v>
      </c>
      <c r="L270" s="28">
        <f t="shared" si="88"/>
        <v>4932.5099768956843</v>
      </c>
      <c r="M270" s="28">
        <f t="shared" si="89"/>
        <v>2101.2056290695559</v>
      </c>
      <c r="N270" s="28">
        <f t="shared" si="90"/>
        <v>1310.4809913883851</v>
      </c>
      <c r="O270" s="28">
        <f t="shared" si="91"/>
        <v>3032.2201218231926</v>
      </c>
      <c r="P270" s="28">
        <f t="shared" si="92"/>
        <v>-4122.5624868725627</v>
      </c>
    </row>
    <row r="271" spans="1:16" x14ac:dyDescent="0.25">
      <c r="A271" t="s">
        <v>8</v>
      </c>
      <c r="B271">
        <f t="shared" si="93"/>
        <v>5509</v>
      </c>
      <c r="C271" s="28">
        <f t="shared" si="79"/>
        <v>742.36504935936819</v>
      </c>
      <c r="D271" s="28">
        <f t="shared" si="80"/>
        <v>-347.49002310439249</v>
      </c>
      <c r="E271" s="28">
        <f t="shared" si="81"/>
        <v>4938.3070783448475</v>
      </c>
      <c r="F271" s="28">
        <f t="shared" si="82"/>
        <v>360.91577399705199</v>
      </c>
      <c r="G271" s="28">
        <f t="shared" si="83"/>
        <v>3902.9447595042743</v>
      </c>
      <c r="H271" s="28">
        <f t="shared" si="84"/>
        <v>1641.4954841419708</v>
      </c>
      <c r="I271" s="28">
        <f t="shared" si="85"/>
        <v>-3644.3016173072688</v>
      </c>
      <c r="J271" s="28">
        <f t="shared" si="86"/>
        <v>2676.8578029825435</v>
      </c>
      <c r="K271" s="28">
        <f t="shared" si="87"/>
        <v>-1791.5479941188755</v>
      </c>
      <c r="L271" s="28">
        <f t="shared" si="88"/>
        <v>-75.026254988452322</v>
      </c>
      <c r="M271" s="28">
        <f t="shared" si="89"/>
        <v>-10537.634950640555</v>
      </c>
      <c r="N271" s="28">
        <f t="shared" si="90"/>
        <v>-4488.9392984666829</v>
      </c>
      <c r="O271" s="28">
        <f t="shared" si="91"/>
        <v>-2799.6639361478542</v>
      </c>
      <c r="P271" s="28">
        <f t="shared" si="92"/>
        <v>-6477.9248057130462</v>
      </c>
    </row>
    <row r="272" spans="1:16" x14ac:dyDescent="0.25">
      <c r="A272" s="6" t="s">
        <v>9</v>
      </c>
      <c r="B272">
        <f t="shared" si="93"/>
        <v>5523</v>
      </c>
      <c r="C272" s="28">
        <f t="shared" si="79"/>
        <v>1701.2636000840007</v>
      </c>
      <c r="D272" s="28">
        <f t="shared" si="80"/>
        <v>1123.8143247216844</v>
      </c>
      <c r="E272" s="28">
        <f t="shared" si="81"/>
        <v>-526.04074774207629</v>
      </c>
      <c r="F272" s="28">
        <f t="shared" si="82"/>
        <v>7475.7563537071637</v>
      </c>
      <c r="G272" s="28">
        <f t="shared" si="83"/>
        <v>546.36504935936819</v>
      </c>
      <c r="H272" s="28">
        <f t="shared" si="84"/>
        <v>5908.394034866591</v>
      </c>
      <c r="I272" s="28">
        <f t="shared" si="85"/>
        <v>2484.944759504287</v>
      </c>
      <c r="J272" s="28">
        <f t="shared" si="86"/>
        <v>-5516.8523419449521</v>
      </c>
      <c r="K272" s="28">
        <f t="shared" si="87"/>
        <v>4052.3070783448597</v>
      </c>
      <c r="L272" s="28">
        <f t="shared" si="88"/>
        <v>-2712.0987187565593</v>
      </c>
      <c r="M272" s="28">
        <f t="shared" si="89"/>
        <v>-113.57697962613607</v>
      </c>
      <c r="N272" s="28">
        <f t="shared" si="90"/>
        <v>-15952.185675278239</v>
      </c>
      <c r="O272" s="28">
        <f t="shared" si="91"/>
        <v>-6795.4900231043666</v>
      </c>
      <c r="P272" s="28">
        <f t="shared" si="92"/>
        <v>-4238.2146607855375</v>
      </c>
    </row>
    <row r="273" spans="1:16" x14ac:dyDescent="0.25">
      <c r="A273" t="s">
        <v>10</v>
      </c>
      <c r="B273">
        <f t="shared" si="93"/>
        <v>5000</v>
      </c>
      <c r="C273" s="28">
        <f t="shared" si="79"/>
        <v>232086.55345515665</v>
      </c>
      <c r="D273" s="28">
        <f t="shared" si="80"/>
        <v>-19870.59147237967</v>
      </c>
      <c r="E273" s="28">
        <f t="shared" si="81"/>
        <v>-13126.040747741987</v>
      </c>
      <c r="F273" s="28">
        <f t="shared" si="82"/>
        <v>6144.1041797942526</v>
      </c>
      <c r="G273" s="28">
        <f t="shared" si="83"/>
        <v>-87316.098718756504</v>
      </c>
      <c r="H273" s="28">
        <f t="shared" si="84"/>
        <v>-6381.490023104303</v>
      </c>
      <c r="I273" s="28">
        <f t="shared" si="85"/>
        <v>-69009.461037597081</v>
      </c>
      <c r="J273" s="28">
        <f t="shared" si="86"/>
        <v>-29023.910312959386</v>
      </c>
      <c r="K273" s="28">
        <f t="shared" si="87"/>
        <v>64436.292585591378</v>
      </c>
      <c r="L273" s="28">
        <f t="shared" si="88"/>
        <v>-47330.54799411881</v>
      </c>
      <c r="M273" s="28">
        <f t="shared" si="89"/>
        <v>31677.046208779768</v>
      </c>
      <c r="N273" s="28">
        <f t="shared" si="90"/>
        <v>1326.5679479101923</v>
      </c>
      <c r="O273" s="28">
        <f t="shared" si="91"/>
        <v>186319.95925225809</v>
      </c>
      <c r="P273" s="28">
        <f t="shared" si="92"/>
        <v>79370.654904431954</v>
      </c>
    </row>
    <row r="274" spans="1:16" x14ac:dyDescent="0.25">
      <c r="A274" t="s">
        <v>11</v>
      </c>
      <c r="B274">
        <f t="shared" si="93"/>
        <v>5535</v>
      </c>
      <c r="C274" s="28">
        <f t="shared" si="79"/>
        <v>2835.1766435622571</v>
      </c>
      <c r="D274" s="28">
        <f t="shared" si="80"/>
        <v>-25651.634950640542</v>
      </c>
      <c r="E274" s="28">
        <f t="shared" si="81"/>
        <v>2196.2201218231289</v>
      </c>
      <c r="F274" s="28">
        <f t="shared" si="82"/>
        <v>1450.7708464608127</v>
      </c>
      <c r="G274" s="28">
        <f t="shared" si="83"/>
        <v>-679.08422600294807</v>
      </c>
      <c r="H274" s="28">
        <f t="shared" si="84"/>
        <v>9650.7128754462919</v>
      </c>
      <c r="I274" s="28">
        <f t="shared" si="85"/>
        <v>705.32157109849641</v>
      </c>
      <c r="J274" s="28">
        <f t="shared" si="86"/>
        <v>7627.3505566057192</v>
      </c>
      <c r="K274" s="28">
        <f t="shared" si="87"/>
        <v>3207.9012812434153</v>
      </c>
      <c r="L274" s="28">
        <f t="shared" si="88"/>
        <v>-7121.8958202058238</v>
      </c>
      <c r="M274" s="28">
        <f t="shared" si="89"/>
        <v>5231.2636000839884</v>
      </c>
      <c r="N274" s="28">
        <f t="shared" si="90"/>
        <v>-3501.142197017431</v>
      </c>
      <c r="O274" s="28">
        <f t="shared" si="91"/>
        <v>-146.62045788700786</v>
      </c>
      <c r="P274" s="28">
        <f t="shared" si="92"/>
        <v>-20593.229153539112</v>
      </c>
    </row>
    <row r="275" spans="1:16" x14ac:dyDescent="0.25">
      <c r="A275" t="s">
        <v>0</v>
      </c>
      <c r="B275">
        <f t="shared" si="93"/>
        <v>5408</v>
      </c>
      <c r="C275" s="28">
        <f t="shared" si="79"/>
        <v>5439.5969334173769</v>
      </c>
      <c r="D275" s="28">
        <f t="shared" si="80"/>
        <v>-3927.1132115101832</v>
      </c>
      <c r="E275" s="28">
        <f t="shared" si="81"/>
        <v>35531.075194287019</v>
      </c>
      <c r="F275" s="28">
        <f t="shared" si="82"/>
        <v>-3042.0697332493114</v>
      </c>
      <c r="G275" s="28">
        <f t="shared" si="83"/>
        <v>-2009.5190086116277</v>
      </c>
      <c r="H275" s="28">
        <f t="shared" si="84"/>
        <v>940.6259189246116</v>
      </c>
      <c r="I275" s="28">
        <f t="shared" si="85"/>
        <v>-13367.576979626148</v>
      </c>
      <c r="J275" s="28">
        <f t="shared" si="86"/>
        <v>-976.96828397394393</v>
      </c>
      <c r="K275" s="28">
        <f t="shared" si="87"/>
        <v>-10564.939298466721</v>
      </c>
      <c r="L275" s="28">
        <f t="shared" si="88"/>
        <v>-4443.3885738290246</v>
      </c>
      <c r="M275" s="28">
        <f t="shared" si="89"/>
        <v>9864.8143247217358</v>
      </c>
      <c r="N275" s="28">
        <f t="shared" si="90"/>
        <v>-7246.0262549884519</v>
      </c>
      <c r="O275" s="28">
        <f t="shared" si="91"/>
        <v>4849.5679479101291</v>
      </c>
      <c r="P275" s="28">
        <f t="shared" si="92"/>
        <v>203.08968704055181</v>
      </c>
    </row>
    <row r="276" spans="1:16" x14ac:dyDescent="0.25">
      <c r="A276" t="s">
        <v>1</v>
      </c>
      <c r="B276">
        <f t="shared" si="93"/>
        <v>5598</v>
      </c>
      <c r="C276" s="28">
        <f t="shared" si="79"/>
        <v>13513.220121823104</v>
      </c>
      <c r="D276" s="28">
        <f t="shared" si="80"/>
        <v>-8573.5914723797596</v>
      </c>
      <c r="E276" s="28">
        <f t="shared" si="81"/>
        <v>6189.6983826926808</v>
      </c>
      <c r="F276" s="28">
        <f t="shared" si="82"/>
        <v>-56002.113211510121</v>
      </c>
      <c r="G276" s="28">
        <f t="shared" si="83"/>
        <v>4794.7418609535525</v>
      </c>
      <c r="H276" s="28">
        <f t="shared" si="84"/>
        <v>3167.2925855912358</v>
      </c>
      <c r="I276" s="28">
        <f t="shared" si="85"/>
        <v>-1482.5624868725249</v>
      </c>
      <c r="J276" s="28">
        <f t="shared" si="86"/>
        <v>21069.234614576715</v>
      </c>
      <c r="K276" s="28">
        <f t="shared" si="87"/>
        <v>1539.8433102289196</v>
      </c>
      <c r="L276" s="28">
        <f t="shared" si="88"/>
        <v>16651.872295736142</v>
      </c>
      <c r="M276" s="28">
        <f t="shared" si="89"/>
        <v>7003.4230203738389</v>
      </c>
      <c r="N276" s="28">
        <f t="shared" si="90"/>
        <v>-15548.374081075401</v>
      </c>
      <c r="O276" s="28">
        <f t="shared" si="91"/>
        <v>11420.785339214412</v>
      </c>
      <c r="P276" s="28">
        <f t="shared" si="92"/>
        <v>-7643.6204578870074</v>
      </c>
    </row>
    <row r="277" spans="1:16" x14ac:dyDescent="0.25">
      <c r="A277" t="s">
        <v>2</v>
      </c>
      <c r="B277">
        <f t="shared" si="93"/>
        <v>5416</v>
      </c>
      <c r="C277" s="28">
        <f t="shared" si="79"/>
        <v>4323.5389624028812</v>
      </c>
      <c r="D277" s="28">
        <f t="shared" si="80"/>
        <v>-7643.6204578870074</v>
      </c>
      <c r="E277" s="28">
        <f t="shared" si="81"/>
        <v>4849.5679479101291</v>
      </c>
      <c r="F277" s="28">
        <f t="shared" si="82"/>
        <v>-3501.142197017431</v>
      </c>
      <c r="G277" s="28">
        <f t="shared" si="83"/>
        <v>31677.046208779768</v>
      </c>
      <c r="H277" s="28">
        <f t="shared" si="84"/>
        <v>-2712.0987187565593</v>
      </c>
      <c r="I277" s="28">
        <f t="shared" si="85"/>
        <v>-1791.5479941188755</v>
      </c>
      <c r="J277" s="28">
        <f t="shared" si="86"/>
        <v>838.59693341736374</v>
      </c>
      <c r="K277" s="28">
        <f t="shared" si="87"/>
        <v>-11917.605965133396</v>
      </c>
      <c r="L277" s="28">
        <f t="shared" si="88"/>
        <v>-870.99726948119178</v>
      </c>
      <c r="M277" s="28">
        <f t="shared" si="89"/>
        <v>-9418.9682839739689</v>
      </c>
      <c r="N277" s="28">
        <f t="shared" si="90"/>
        <v>-3961.4175593362729</v>
      </c>
      <c r="O277" s="28">
        <f t="shared" si="91"/>
        <v>8794.785339214488</v>
      </c>
      <c r="P277" s="28">
        <f t="shared" si="92"/>
        <v>-6460.0552404956998</v>
      </c>
    </row>
    <row r="278" spans="1:16" x14ac:dyDescent="0.25">
      <c r="A278" t="s">
        <v>3</v>
      </c>
      <c r="B278">
        <f t="shared" si="93"/>
        <v>5684</v>
      </c>
      <c r="C278" s="28">
        <f t="shared" si="79"/>
        <v>40903.596933417277</v>
      </c>
      <c r="D278" s="28">
        <f t="shared" si="80"/>
        <v>-13298.432052089922</v>
      </c>
      <c r="E278" s="28">
        <f t="shared" si="81"/>
        <v>23510.408527620188</v>
      </c>
      <c r="F278" s="28">
        <f t="shared" si="82"/>
        <v>-14916.403066582674</v>
      </c>
      <c r="G278" s="28">
        <f t="shared" si="83"/>
        <v>10768.886788489766</v>
      </c>
      <c r="H278" s="28">
        <f t="shared" si="84"/>
        <v>-97432.924805713032</v>
      </c>
      <c r="I278" s="28">
        <f t="shared" si="85"/>
        <v>8341.9302667506381</v>
      </c>
      <c r="J278" s="28">
        <f t="shared" si="86"/>
        <v>5510.4809913883219</v>
      </c>
      <c r="K278" s="28">
        <f t="shared" si="87"/>
        <v>-2579.3740810754393</v>
      </c>
      <c r="L278" s="28">
        <f t="shared" si="88"/>
        <v>36656.423020373797</v>
      </c>
      <c r="M278" s="28">
        <f t="shared" si="89"/>
        <v>2679.0317160260051</v>
      </c>
      <c r="N278" s="28">
        <f t="shared" si="90"/>
        <v>28971.060701533228</v>
      </c>
      <c r="O278" s="28">
        <f t="shared" si="91"/>
        <v>12184.611426170924</v>
      </c>
      <c r="P278" s="28">
        <f t="shared" si="92"/>
        <v>-27051.185675278317</v>
      </c>
    </row>
    <row r="279" spans="1:16" x14ac:dyDescent="0.25">
      <c r="A279" t="s">
        <v>4</v>
      </c>
      <c r="B279">
        <f>F21</f>
        <v>5781</v>
      </c>
      <c r="C279" s="28">
        <f t="shared" si="79"/>
        <v>89548.39403486652</v>
      </c>
      <c r="D279" s="28">
        <f t="shared" si="80"/>
        <v>60521.495484141895</v>
      </c>
      <c r="E279" s="28">
        <f t="shared" si="81"/>
        <v>-19676.533501365302</v>
      </c>
      <c r="F279" s="28">
        <f t="shared" si="82"/>
        <v>34786.307078344806</v>
      </c>
      <c r="G279" s="28">
        <f t="shared" si="83"/>
        <v>-22070.504515858054</v>
      </c>
      <c r="H279" s="28">
        <f t="shared" si="84"/>
        <v>15933.785339214386</v>
      </c>
      <c r="I279" s="28">
        <f t="shared" si="85"/>
        <v>-144163.02625498842</v>
      </c>
      <c r="J279" s="28">
        <f t="shared" si="86"/>
        <v>12342.828817475258</v>
      </c>
      <c r="K279" s="28">
        <f t="shared" si="87"/>
        <v>8153.3795421129416</v>
      </c>
      <c r="L279" s="28">
        <f t="shared" si="88"/>
        <v>-3816.4755303508196</v>
      </c>
      <c r="M279" s="28">
        <f t="shared" si="89"/>
        <v>54237.321571098422</v>
      </c>
      <c r="N279" s="28">
        <f t="shared" si="90"/>
        <v>3963.9302667506249</v>
      </c>
      <c r="O279" s="28">
        <f t="shared" si="91"/>
        <v>42865.959252257846</v>
      </c>
      <c r="P279" s="28">
        <f t="shared" si="92"/>
        <v>18028.509976895544</v>
      </c>
    </row>
    <row r="280" spans="1:16" x14ac:dyDescent="0.25">
      <c r="A280" t="s">
        <v>5</v>
      </c>
      <c r="B280">
        <f>G21</f>
        <v>5569</v>
      </c>
      <c r="C280" s="28">
        <f t="shared" si="79"/>
        <v>7611.9302667506508</v>
      </c>
      <c r="D280" s="28">
        <f t="shared" si="80"/>
        <v>26108.162150808581</v>
      </c>
      <c r="E280" s="28">
        <f t="shared" si="81"/>
        <v>17645.263600083963</v>
      </c>
      <c r="F280" s="28">
        <f t="shared" si="82"/>
        <v>-5736.765385423234</v>
      </c>
      <c r="G280" s="28">
        <f t="shared" si="83"/>
        <v>10142.075194286877</v>
      </c>
      <c r="H280" s="28">
        <f t="shared" si="84"/>
        <v>-6434.7363999159861</v>
      </c>
      <c r="I280" s="28">
        <f t="shared" si="85"/>
        <v>4645.5534551564542</v>
      </c>
      <c r="J280" s="28">
        <f t="shared" si="86"/>
        <v>-42031.258139046346</v>
      </c>
      <c r="K280" s="28">
        <f t="shared" si="87"/>
        <v>3598.5969334173255</v>
      </c>
      <c r="L280" s="28">
        <f t="shared" si="88"/>
        <v>2377.1476580550093</v>
      </c>
      <c r="M280" s="28">
        <f t="shared" si="89"/>
        <v>-1112.7074144087514</v>
      </c>
      <c r="N280" s="28">
        <f t="shared" si="90"/>
        <v>15813.089687040489</v>
      </c>
      <c r="O280" s="28">
        <f t="shared" si="91"/>
        <v>1155.698382692693</v>
      </c>
      <c r="P280" s="28">
        <f t="shared" si="92"/>
        <v>12497.727368199916</v>
      </c>
    </row>
    <row r="281" spans="1:16" x14ac:dyDescent="0.25">
      <c r="A281" t="s">
        <v>6</v>
      </c>
      <c r="B281" s="16">
        <f>H21</f>
        <v>5706</v>
      </c>
      <c r="C281" s="28">
        <f t="shared" si="79"/>
        <v>50286.437513127414</v>
      </c>
      <c r="D281" s="28">
        <f t="shared" si="80"/>
        <v>19564.683889939031</v>
      </c>
      <c r="E281" s="28">
        <f t="shared" si="81"/>
        <v>67104.915773996967</v>
      </c>
      <c r="F281" s="28">
        <f t="shared" si="82"/>
        <v>45353.017223272342</v>
      </c>
      <c r="G281" s="28">
        <f t="shared" si="83"/>
        <v>-14745.011762234853</v>
      </c>
      <c r="H281" s="28">
        <f t="shared" si="84"/>
        <v>26067.828817475256</v>
      </c>
      <c r="I281" s="28">
        <f t="shared" si="85"/>
        <v>-16538.982776727607</v>
      </c>
      <c r="J281" s="28">
        <f t="shared" si="86"/>
        <v>11940.307078344835</v>
      </c>
      <c r="K281" s="28">
        <f t="shared" si="87"/>
        <v>-108031.50451585796</v>
      </c>
      <c r="L281" s="28">
        <f t="shared" si="88"/>
        <v>9249.3505566057065</v>
      </c>
      <c r="M281" s="28">
        <f t="shared" si="89"/>
        <v>6109.9012812433903</v>
      </c>
      <c r="N281" s="28">
        <f t="shared" si="90"/>
        <v>-2859.9537912203709</v>
      </c>
      <c r="O281" s="28">
        <f t="shared" si="91"/>
        <v>40643.843310228869</v>
      </c>
      <c r="P281" s="28">
        <f t="shared" si="92"/>
        <v>2970.4520058810735</v>
      </c>
    </row>
    <row r="282" spans="1:16" x14ac:dyDescent="0.25">
      <c r="A282" t="s">
        <v>7</v>
      </c>
      <c r="B282" s="16">
        <f>I21</f>
        <v>5471</v>
      </c>
      <c r="C282" s="28">
        <f t="shared" ref="C282:C283" si="94">($B282-$B$210)*($B282-$B$210)</f>
        <v>115.64041167822283</v>
      </c>
      <c r="D282" s="28">
        <f t="shared" ref="D282:D283" si="95">($B282-$B$210)*($B281-$B$210)</f>
        <v>-2411.4610375971829</v>
      </c>
      <c r="E282" s="28">
        <f t="shared" ref="E282:E283" si="96">($B282-$B$210)*($B280-$B$210)</f>
        <v>-938.21466078556341</v>
      </c>
      <c r="F282" s="28">
        <f t="shared" si="82"/>
        <v>-3217.9827767276315</v>
      </c>
      <c r="G282" s="28">
        <f t="shared" si="83"/>
        <v>-2174.8813274522513</v>
      </c>
      <c r="H282" s="28">
        <f t="shared" si="84"/>
        <v>707.08968704055178</v>
      </c>
      <c r="I282" s="28">
        <f t="shared" si="85"/>
        <v>-1250.0697332493369</v>
      </c>
      <c r="J282" s="28">
        <f t="shared" si="86"/>
        <v>793.11867254779963</v>
      </c>
      <c r="K282" s="28">
        <f t="shared" si="87"/>
        <v>-572.59147237976003</v>
      </c>
      <c r="L282" s="28">
        <f t="shared" si="88"/>
        <v>5180.5969334174406</v>
      </c>
      <c r="M282" s="28">
        <f t="shared" si="89"/>
        <v>-443.5479941188882</v>
      </c>
      <c r="N282" s="28">
        <f t="shared" si="90"/>
        <v>-292.99726948120446</v>
      </c>
      <c r="O282" s="28">
        <f t="shared" si="91"/>
        <v>137.14765805503478</v>
      </c>
      <c r="P282" s="28">
        <f t="shared" si="92"/>
        <v>-1949.0552404957257</v>
      </c>
    </row>
    <row r="283" spans="1:16" x14ac:dyDescent="0.25">
      <c r="A283" t="s">
        <v>8</v>
      </c>
      <c r="B283" s="16">
        <f>J21</f>
        <v>5516</v>
      </c>
      <c r="C283" s="28">
        <f t="shared" si="94"/>
        <v>1172.8143247216844</v>
      </c>
      <c r="D283" s="28">
        <f t="shared" si="95"/>
        <v>-368.27263180004633</v>
      </c>
      <c r="E283" s="28">
        <f t="shared" si="96"/>
        <v>7679.6259189245484</v>
      </c>
      <c r="F283" s="28">
        <f t="shared" ref="F283" si="97">($B283-$B$210)*($B280-$B$210)</f>
        <v>2987.8722957361674</v>
      </c>
      <c r="G283" s="28">
        <f t="shared" si="83"/>
        <v>10248.1041797941</v>
      </c>
      <c r="H283" s="28">
        <f t="shared" si="84"/>
        <v>6926.20562906948</v>
      </c>
      <c r="I283" s="28">
        <f t="shared" si="85"/>
        <v>-2251.8233564377174</v>
      </c>
      <c r="J283" s="28">
        <f t="shared" si="86"/>
        <v>3981.0172232723939</v>
      </c>
      <c r="K283" s="28">
        <f t="shared" si="87"/>
        <v>-2525.7943709304695</v>
      </c>
      <c r="L283" s="28">
        <f t="shared" si="88"/>
        <v>1823.4954841419708</v>
      </c>
      <c r="M283" s="28">
        <f t="shared" si="89"/>
        <v>-16498.31611006083</v>
      </c>
      <c r="N283" s="28">
        <f t="shared" si="90"/>
        <v>1412.5389624028426</v>
      </c>
      <c r="O283" s="28">
        <f t="shared" si="91"/>
        <v>933.08968704052631</v>
      </c>
      <c r="P283" s="28">
        <f t="shared" si="92"/>
        <v>-436.76538542323436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Roman,Normale"&amp;12&amp;A</oddHeader>
    <oddFooter>&amp;C&amp;"Times New Roman,Normale"&amp;12Pagina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workbookViewId="0"/>
  </sheetViews>
  <sheetFormatPr defaultRowHeight="13.2" x14ac:dyDescent="0.25"/>
  <cols>
    <col min="1" max="1" width="17.44140625" bestFit="1" customWidth="1"/>
    <col min="2" max="2" width="17.33203125" bestFit="1" customWidth="1"/>
    <col min="3" max="3" width="14.109375" bestFit="1" customWidth="1"/>
    <col min="4" max="4" width="14" bestFit="1" customWidth="1"/>
    <col min="5" max="5" width="13.5546875" bestFit="1" customWidth="1"/>
    <col min="6" max="6" width="13.44140625" bestFit="1" customWidth="1"/>
    <col min="7" max="7" width="16.88671875" bestFit="1" customWidth="1"/>
    <col min="8" max="8" width="16.6640625" bestFit="1" customWidth="1"/>
  </cols>
  <sheetData>
    <row r="1" spans="1:11" s="6" customFormat="1" x14ac:dyDescent="0.25">
      <c r="A1" s="6" t="s">
        <v>53</v>
      </c>
      <c r="B1" s="6" t="s">
        <v>54</v>
      </c>
      <c r="C1" s="6" t="s">
        <v>49</v>
      </c>
      <c r="D1" s="6" t="s">
        <v>50</v>
      </c>
      <c r="E1" s="6" t="s">
        <v>48</v>
      </c>
      <c r="F1" s="6" t="s">
        <v>51</v>
      </c>
      <c r="G1" s="6" t="s">
        <v>47</v>
      </c>
      <c r="H1" s="6" t="s">
        <v>52</v>
      </c>
      <c r="I1" s="6" t="s">
        <v>55</v>
      </c>
      <c r="J1" s="6" t="s">
        <v>56</v>
      </c>
    </row>
    <row r="2" spans="1:11" x14ac:dyDescent="0.25">
      <c r="A2" s="38">
        <f>Unscheduled!B61</f>
        <v>816</v>
      </c>
      <c r="B2" s="38">
        <f>Unscheduled!B137</f>
        <v>707</v>
      </c>
      <c r="C2" s="38">
        <f>Domestic!B61</f>
        <v>4127</v>
      </c>
      <c r="D2" s="38">
        <f>Domestic!B138</f>
        <v>4170</v>
      </c>
      <c r="E2" s="38">
        <f>Regional!B61</f>
        <v>747</v>
      </c>
      <c r="F2" s="38">
        <f>Regional!B138</f>
        <v>783</v>
      </c>
      <c r="G2" s="38">
        <f>International!B61</f>
        <v>2671</v>
      </c>
      <c r="H2" s="38">
        <f>International!B138</f>
        <v>2687</v>
      </c>
      <c r="I2" s="38">
        <f>A2+C2+E2+G2</f>
        <v>8361</v>
      </c>
      <c r="J2" s="38">
        <f>B2+D2+F2+H2</f>
        <v>8347</v>
      </c>
      <c r="K2" s="38"/>
    </row>
    <row r="3" spans="1:11" x14ac:dyDescent="0.25">
      <c r="A3" s="38">
        <f>Unscheduled!B62</f>
        <v>824</v>
      </c>
      <c r="B3" s="38">
        <f>Unscheduled!B138</f>
        <v>1054</v>
      </c>
      <c r="C3" s="38">
        <f>Domestic!B62</f>
        <v>4158</v>
      </c>
      <c r="D3" s="38">
        <f>Domestic!B139</f>
        <v>4170</v>
      </c>
      <c r="E3" s="38">
        <f>Regional!B62</f>
        <v>805</v>
      </c>
      <c r="F3" s="38">
        <f>Regional!B139</f>
        <v>802</v>
      </c>
      <c r="G3" s="38">
        <f>International!B62</f>
        <v>2728</v>
      </c>
      <c r="H3" s="38">
        <f>International!B139</f>
        <v>2484</v>
      </c>
      <c r="I3" s="38">
        <f t="shared" ref="I3:I66" si="0">A3+C3+E3+G3</f>
        <v>8515</v>
      </c>
      <c r="J3" s="38">
        <f t="shared" ref="J3:J66" si="1">B3+D3+F3+H3</f>
        <v>8510</v>
      </c>
      <c r="K3" s="38"/>
    </row>
    <row r="4" spans="1:11" x14ac:dyDescent="0.25">
      <c r="A4" s="38">
        <f>Unscheduled!B63</f>
        <v>900</v>
      </c>
      <c r="B4" s="38">
        <f>Unscheduled!B139</f>
        <v>637</v>
      </c>
      <c r="C4" s="38">
        <f>Domestic!B63</f>
        <v>3924</v>
      </c>
      <c r="D4" s="38">
        <f>Domestic!B140</f>
        <v>4095</v>
      </c>
      <c r="E4" s="38">
        <f>Regional!B63</f>
        <v>783</v>
      </c>
      <c r="F4" s="38">
        <f>Regional!B140</f>
        <v>827</v>
      </c>
      <c r="G4" s="38">
        <f>International!B63</f>
        <v>2691</v>
      </c>
      <c r="H4" s="38">
        <f>International!B140</f>
        <v>2687</v>
      </c>
      <c r="I4" s="38">
        <f t="shared" si="0"/>
        <v>8298</v>
      </c>
      <c r="J4" s="38">
        <f t="shared" si="1"/>
        <v>8246</v>
      </c>
      <c r="K4" s="38"/>
    </row>
    <row r="5" spans="1:11" x14ac:dyDescent="0.25">
      <c r="A5" s="38">
        <f>Unscheduled!B64</f>
        <v>793</v>
      </c>
      <c r="B5" s="38">
        <f>Unscheduled!B140</f>
        <v>1004</v>
      </c>
      <c r="C5" s="38">
        <f>Domestic!B64</f>
        <v>4170</v>
      </c>
      <c r="D5" s="38">
        <f>Domestic!B141</f>
        <v>4175</v>
      </c>
      <c r="E5" s="38">
        <f>Regional!B64</f>
        <v>829</v>
      </c>
      <c r="F5" s="38">
        <f>Regional!B141</f>
        <v>831</v>
      </c>
      <c r="G5" s="38">
        <f>International!B64</f>
        <v>2817</v>
      </c>
      <c r="H5" s="38">
        <f>International!B141</f>
        <v>2570</v>
      </c>
      <c r="I5" s="38">
        <f t="shared" si="0"/>
        <v>8609</v>
      </c>
      <c r="J5" s="38">
        <f t="shared" si="1"/>
        <v>8580</v>
      </c>
      <c r="K5" s="38"/>
    </row>
    <row r="6" spans="1:11" x14ac:dyDescent="0.25">
      <c r="A6" s="38">
        <f>Unscheduled!B65</f>
        <v>881</v>
      </c>
      <c r="B6" s="38">
        <f>Unscheduled!B141</f>
        <v>708</v>
      </c>
      <c r="C6" s="38">
        <f>Domestic!B65</f>
        <v>4170</v>
      </c>
      <c r="D6" s="38">
        <f>Domestic!B142</f>
        <v>4298</v>
      </c>
      <c r="E6" s="38">
        <f>Regional!B65</f>
        <v>840</v>
      </c>
      <c r="F6" s="38">
        <f>Regional!B142</f>
        <v>863</v>
      </c>
      <c r="G6" s="38">
        <f>International!B65</f>
        <v>2831</v>
      </c>
      <c r="H6" s="38">
        <f>International!B142</f>
        <v>2838</v>
      </c>
      <c r="I6" s="38">
        <f t="shared" si="0"/>
        <v>8722</v>
      </c>
      <c r="J6" s="38">
        <f t="shared" si="1"/>
        <v>8707</v>
      </c>
      <c r="K6" s="38"/>
    </row>
    <row r="7" spans="1:11" x14ac:dyDescent="0.25">
      <c r="A7" s="38">
        <f>Unscheduled!B66</f>
        <v>789</v>
      </c>
      <c r="B7" s="38">
        <f>Unscheduled!B142</f>
        <v>988</v>
      </c>
      <c r="C7" s="38">
        <f>Domestic!B66</f>
        <v>3982</v>
      </c>
      <c r="D7" s="38">
        <f>Domestic!B143</f>
        <v>4003</v>
      </c>
      <c r="E7" s="38">
        <f>Regional!B66</f>
        <v>820</v>
      </c>
      <c r="F7" s="38">
        <f>Regional!B143</f>
        <v>817</v>
      </c>
      <c r="G7" s="38">
        <f>International!B66</f>
        <v>2722</v>
      </c>
      <c r="H7" s="38">
        <f>International!B143</f>
        <v>2496</v>
      </c>
      <c r="I7" s="38">
        <f t="shared" si="0"/>
        <v>8313</v>
      </c>
      <c r="J7" s="38">
        <f t="shared" si="1"/>
        <v>8304</v>
      </c>
      <c r="K7" s="38"/>
    </row>
    <row r="8" spans="1:11" x14ac:dyDescent="0.25">
      <c r="A8" s="38">
        <f>Unscheduled!B67</f>
        <v>911</v>
      </c>
      <c r="B8" s="38">
        <f>Unscheduled!B143</f>
        <v>1120</v>
      </c>
      <c r="C8" s="38">
        <f>Domestic!B67</f>
        <v>4273</v>
      </c>
      <c r="D8" s="38">
        <f>Domestic!B144</f>
        <v>4292</v>
      </c>
      <c r="E8" s="38">
        <f>Regional!B67</f>
        <v>872</v>
      </c>
      <c r="F8" s="38">
        <f>Regional!B144</f>
        <v>867</v>
      </c>
      <c r="G8" s="38">
        <f>International!B67</f>
        <v>2883</v>
      </c>
      <c r="H8" s="38">
        <f>International!B144</f>
        <v>2613</v>
      </c>
      <c r="I8" s="38">
        <f t="shared" si="0"/>
        <v>8939</v>
      </c>
      <c r="J8" s="38">
        <f t="shared" si="1"/>
        <v>8892</v>
      </c>
      <c r="K8" s="38"/>
    </row>
    <row r="9" spans="1:11" x14ac:dyDescent="0.25">
      <c r="A9" s="38">
        <f>Unscheduled!B68</f>
        <v>891</v>
      </c>
      <c r="B9" s="38">
        <f>Unscheduled!B144</f>
        <v>1080</v>
      </c>
      <c r="C9" s="38">
        <f>Domestic!B68</f>
        <v>3818</v>
      </c>
      <c r="D9" s="38">
        <f>Domestic!B145</f>
        <v>3838</v>
      </c>
      <c r="E9" s="38">
        <f>Regional!B68</f>
        <v>825</v>
      </c>
      <c r="F9" s="38">
        <f>Regional!B145</f>
        <v>820</v>
      </c>
      <c r="G9" s="38">
        <f>International!B68</f>
        <v>2751</v>
      </c>
      <c r="H9" s="38">
        <f>International!B145</f>
        <v>2506</v>
      </c>
      <c r="I9" s="38">
        <f t="shared" si="0"/>
        <v>8285</v>
      </c>
      <c r="J9" s="38">
        <f t="shared" si="1"/>
        <v>8244</v>
      </c>
      <c r="K9" s="38"/>
    </row>
    <row r="10" spans="1:11" x14ac:dyDescent="0.25">
      <c r="A10" s="38">
        <f>Unscheduled!B69</f>
        <v>701</v>
      </c>
      <c r="B10" s="38">
        <f>Unscheduled!B145</f>
        <v>934</v>
      </c>
      <c r="C10" s="38">
        <f>Domestic!B69</f>
        <v>3751</v>
      </c>
      <c r="D10" s="38">
        <f>Domestic!B146</f>
        <v>3758</v>
      </c>
      <c r="E10" s="38">
        <f>Regional!B69</f>
        <v>722</v>
      </c>
      <c r="F10" s="38">
        <f>Regional!B146</f>
        <v>716</v>
      </c>
      <c r="G10" s="38">
        <f>International!B69</f>
        <v>2779</v>
      </c>
      <c r="H10" s="38">
        <f>International!B146</f>
        <v>2553</v>
      </c>
      <c r="I10" s="38">
        <f t="shared" si="0"/>
        <v>7953</v>
      </c>
      <c r="J10" s="38">
        <f t="shared" si="1"/>
        <v>7961</v>
      </c>
      <c r="K10" s="38"/>
    </row>
    <row r="11" spans="1:11" x14ac:dyDescent="0.25">
      <c r="A11" s="38">
        <f>Unscheduled!B70</f>
        <v>796</v>
      </c>
      <c r="B11" s="38">
        <f>Unscheduled!B146</f>
        <v>953</v>
      </c>
      <c r="C11" s="38">
        <f>Domestic!B70</f>
        <v>3792</v>
      </c>
      <c r="D11" s="38">
        <f>Domestic!B147</f>
        <v>3815</v>
      </c>
      <c r="E11" s="38">
        <f>Regional!B70</f>
        <v>744</v>
      </c>
      <c r="F11" s="38">
        <f>Regional!B147</f>
        <v>740</v>
      </c>
      <c r="G11" s="38">
        <f>International!B70</f>
        <v>2688</v>
      </c>
      <c r="H11" s="38">
        <f>International!B147</f>
        <v>2507</v>
      </c>
      <c r="I11" s="38">
        <f t="shared" si="0"/>
        <v>8020</v>
      </c>
      <c r="J11" s="38">
        <f t="shared" si="1"/>
        <v>8015</v>
      </c>
      <c r="K11" s="38"/>
    </row>
    <row r="12" spans="1:11" x14ac:dyDescent="0.25">
      <c r="A12" s="38">
        <f>Unscheduled!B71</f>
        <v>866</v>
      </c>
      <c r="B12" s="38">
        <f>Unscheduled!B147</f>
        <v>1038</v>
      </c>
      <c r="C12" s="38">
        <f>Domestic!B71</f>
        <v>3548</v>
      </c>
      <c r="D12" s="38">
        <f>Domestic!B148</f>
        <v>3567</v>
      </c>
      <c r="E12" s="38">
        <f>Regional!B71</f>
        <v>707</v>
      </c>
      <c r="F12" s="38">
        <f>Regional!B148</f>
        <v>703</v>
      </c>
      <c r="G12" s="38">
        <f>International!B71</f>
        <v>2493</v>
      </c>
      <c r="H12" s="38">
        <f>International!B148</f>
        <v>2293</v>
      </c>
      <c r="I12" s="38">
        <f t="shared" si="0"/>
        <v>7614</v>
      </c>
      <c r="J12" s="38">
        <f t="shared" si="1"/>
        <v>7601</v>
      </c>
      <c r="K12" s="38"/>
    </row>
    <row r="13" spans="1:11" x14ac:dyDescent="0.25">
      <c r="A13" s="38">
        <f>Unscheduled!B72</f>
        <v>847</v>
      </c>
      <c r="B13" s="38">
        <f>Unscheduled!B148</f>
        <v>1064</v>
      </c>
      <c r="C13" s="38">
        <f>Domestic!B72</f>
        <v>3982</v>
      </c>
      <c r="D13" s="38">
        <f>Domestic!B149</f>
        <v>3993</v>
      </c>
      <c r="E13" s="38">
        <f>Regional!B72</f>
        <v>779</v>
      </c>
      <c r="F13" s="38">
        <f>Regional!B149</f>
        <v>779</v>
      </c>
      <c r="G13" s="38">
        <f>International!B72</f>
        <v>2770</v>
      </c>
      <c r="H13" s="38">
        <f>International!B149</f>
        <v>2552</v>
      </c>
      <c r="I13" s="38">
        <f t="shared" si="0"/>
        <v>8378</v>
      </c>
      <c r="J13" s="38">
        <f t="shared" si="1"/>
        <v>8388</v>
      </c>
      <c r="K13" s="38"/>
    </row>
    <row r="14" spans="1:11" x14ac:dyDescent="0.25">
      <c r="A14" s="38">
        <f>Unscheduled!B73</f>
        <v>893</v>
      </c>
      <c r="B14" s="38">
        <f>Unscheduled!B149</f>
        <v>1095</v>
      </c>
      <c r="C14" s="38">
        <f>Domestic!B73</f>
        <v>3942</v>
      </c>
      <c r="D14" s="38">
        <f>Domestic!B150</f>
        <v>3939</v>
      </c>
      <c r="E14" s="38">
        <f>Regional!B73</f>
        <v>786</v>
      </c>
      <c r="F14" s="38">
        <f>Regional!B150</f>
        <v>788</v>
      </c>
      <c r="G14" s="38">
        <f>International!B73</f>
        <v>2717</v>
      </c>
      <c r="H14" s="38">
        <f>International!B150</f>
        <v>2515</v>
      </c>
      <c r="I14" s="38">
        <f t="shared" si="0"/>
        <v>8338</v>
      </c>
      <c r="J14" s="38">
        <f t="shared" si="1"/>
        <v>8337</v>
      </c>
      <c r="K14" s="38"/>
    </row>
    <row r="15" spans="1:11" x14ac:dyDescent="0.25">
      <c r="A15" s="38">
        <f>Unscheduled!B74</f>
        <v>851</v>
      </c>
      <c r="B15" s="38">
        <f>Unscheduled!B150</f>
        <v>1070</v>
      </c>
      <c r="C15" s="38">
        <f>Domestic!B74</f>
        <v>3999</v>
      </c>
      <c r="D15" s="38">
        <f>Domestic!B151</f>
        <v>4009</v>
      </c>
      <c r="E15" s="38">
        <f>Regional!B74</f>
        <v>827</v>
      </c>
      <c r="F15" s="38">
        <f>Regional!B151</f>
        <v>826</v>
      </c>
      <c r="G15" s="38">
        <f>International!B74</f>
        <v>2918</v>
      </c>
      <c r="H15" s="38">
        <f>International!B151</f>
        <v>2683</v>
      </c>
      <c r="I15" s="38">
        <f t="shared" si="0"/>
        <v>8595</v>
      </c>
      <c r="J15" s="38">
        <f t="shared" si="1"/>
        <v>8588</v>
      </c>
      <c r="K15" s="38"/>
    </row>
    <row r="16" spans="1:11" x14ac:dyDescent="0.25">
      <c r="A16" s="38">
        <f>Unscheduled!B75</f>
        <v>767</v>
      </c>
      <c r="B16" s="38">
        <f>Unscheduled!B151</f>
        <v>1005</v>
      </c>
      <c r="C16" s="38">
        <f>Domestic!B75</f>
        <v>3801</v>
      </c>
      <c r="D16" s="38">
        <f>Domestic!B152</f>
        <v>3817</v>
      </c>
      <c r="E16" s="38">
        <f>Regional!B75</f>
        <v>793</v>
      </c>
      <c r="F16" s="38">
        <f>Regional!B152</f>
        <v>791</v>
      </c>
      <c r="G16" s="38">
        <f>International!B75</f>
        <v>2846</v>
      </c>
      <c r="H16" s="38">
        <f>International!B152</f>
        <v>2616</v>
      </c>
      <c r="I16" s="38">
        <f t="shared" si="0"/>
        <v>8207</v>
      </c>
      <c r="J16" s="38">
        <f t="shared" si="1"/>
        <v>8229</v>
      </c>
      <c r="K16" s="38"/>
    </row>
    <row r="17" spans="1:11" x14ac:dyDescent="0.25">
      <c r="A17" s="38">
        <f>Unscheduled!B76</f>
        <v>975</v>
      </c>
      <c r="B17" s="38">
        <f>Unscheduled!B152</f>
        <v>1181</v>
      </c>
      <c r="C17" s="38">
        <f>Domestic!B76</f>
        <v>4034</v>
      </c>
      <c r="D17" s="38">
        <f>Domestic!B153</f>
        <v>4049</v>
      </c>
      <c r="E17" s="38">
        <f>Regional!B76</f>
        <v>819</v>
      </c>
      <c r="F17" s="38">
        <f>Regional!B153</f>
        <v>814</v>
      </c>
      <c r="G17" s="38">
        <f>International!B76</f>
        <v>2993</v>
      </c>
      <c r="H17" s="38">
        <f>International!B153</f>
        <v>2757</v>
      </c>
      <c r="I17" s="38">
        <f t="shared" si="0"/>
        <v>8821</v>
      </c>
      <c r="J17" s="38">
        <f t="shared" si="1"/>
        <v>8801</v>
      </c>
      <c r="K17" s="38"/>
    </row>
    <row r="18" spans="1:11" x14ac:dyDescent="0.25">
      <c r="A18" s="38">
        <f>Unscheduled!B77</f>
        <v>902</v>
      </c>
      <c r="B18" s="38">
        <f>Unscheduled!B153</f>
        <v>1086</v>
      </c>
      <c r="C18" s="38">
        <f>Domestic!B77</f>
        <v>4018</v>
      </c>
      <c r="D18" s="38">
        <f>Domestic!B154</f>
        <v>4023</v>
      </c>
      <c r="E18" s="38">
        <f>Regional!B77</f>
        <v>834</v>
      </c>
      <c r="F18" s="38">
        <f>Regional!B154</f>
        <v>835</v>
      </c>
      <c r="G18" s="38">
        <f>International!B77</f>
        <v>2992</v>
      </c>
      <c r="H18" s="38">
        <f>International!B154</f>
        <v>2777</v>
      </c>
      <c r="I18" s="38">
        <f t="shared" si="0"/>
        <v>8746</v>
      </c>
      <c r="J18" s="38">
        <f t="shared" si="1"/>
        <v>8721</v>
      </c>
      <c r="K18" s="38"/>
    </row>
    <row r="19" spans="1:11" x14ac:dyDescent="0.25">
      <c r="A19" s="38">
        <f>Unscheduled!B78</f>
        <v>789</v>
      </c>
      <c r="B19" s="38">
        <f>Unscheduled!B154</f>
        <v>986</v>
      </c>
      <c r="C19" s="38">
        <f>Domestic!B78</f>
        <v>3922</v>
      </c>
      <c r="D19" s="38">
        <f>Domestic!B155</f>
        <v>3927</v>
      </c>
      <c r="E19" s="38">
        <f>Regional!B78</f>
        <v>817</v>
      </c>
      <c r="F19" s="38">
        <f>Regional!B155</f>
        <v>815</v>
      </c>
      <c r="G19" s="38">
        <f>International!B78</f>
        <v>2881</v>
      </c>
      <c r="H19" s="38">
        <f>International!B155</f>
        <v>2674</v>
      </c>
      <c r="I19" s="38">
        <f t="shared" si="0"/>
        <v>8409</v>
      </c>
      <c r="J19" s="38">
        <f t="shared" si="1"/>
        <v>8402</v>
      </c>
      <c r="K19" s="38"/>
    </row>
    <row r="20" spans="1:11" x14ac:dyDescent="0.25">
      <c r="A20" s="38">
        <f>Unscheduled!B79</f>
        <v>1029</v>
      </c>
      <c r="B20" s="38">
        <f>Unscheduled!B155</f>
        <v>1230</v>
      </c>
      <c r="C20" s="38">
        <f>Domestic!B79</f>
        <v>4140</v>
      </c>
      <c r="D20" s="38">
        <f>Domestic!B156</f>
        <v>4145</v>
      </c>
      <c r="E20" s="38">
        <f>Regional!B79</f>
        <v>846</v>
      </c>
      <c r="F20" s="38">
        <f>Regional!B156</f>
        <v>848</v>
      </c>
      <c r="G20" s="38">
        <f>International!B79</f>
        <v>3011</v>
      </c>
      <c r="H20" s="38">
        <f>International!B156</f>
        <v>2778</v>
      </c>
      <c r="I20" s="38">
        <f t="shared" si="0"/>
        <v>9026</v>
      </c>
      <c r="J20" s="38">
        <f t="shared" si="1"/>
        <v>9001</v>
      </c>
      <c r="K20" s="38"/>
    </row>
    <row r="21" spans="1:11" x14ac:dyDescent="0.25">
      <c r="A21" s="38">
        <f>Unscheduled!B80</f>
        <v>886</v>
      </c>
      <c r="B21" s="38">
        <f>Unscheduled!B156</f>
        <v>1059</v>
      </c>
      <c r="C21" s="38">
        <f>Domestic!B80</f>
        <v>4125</v>
      </c>
      <c r="D21" s="38">
        <f>Domestic!B157</f>
        <v>4132</v>
      </c>
      <c r="E21" s="38">
        <f>Regional!B80</f>
        <v>819</v>
      </c>
      <c r="F21" s="38">
        <f>Regional!B157</f>
        <v>819</v>
      </c>
      <c r="G21" s="38">
        <f>International!B80</f>
        <v>2932</v>
      </c>
      <c r="H21" s="38">
        <f>International!B157</f>
        <v>2715</v>
      </c>
      <c r="I21" s="38">
        <f t="shared" si="0"/>
        <v>8762</v>
      </c>
      <c r="J21" s="38">
        <f t="shared" si="1"/>
        <v>8725</v>
      </c>
      <c r="K21" s="38"/>
    </row>
    <row r="22" spans="1:11" x14ac:dyDescent="0.25">
      <c r="A22" s="38">
        <f>Unscheduled!B81</f>
        <v>862</v>
      </c>
      <c r="B22" s="38">
        <f>Unscheduled!B157</f>
        <v>1048</v>
      </c>
      <c r="C22" s="38">
        <f>Domestic!B81</f>
        <v>3970</v>
      </c>
      <c r="D22" s="38">
        <f>Domestic!B158</f>
        <v>3995</v>
      </c>
      <c r="E22" s="38">
        <f>Regional!B81</f>
        <v>723</v>
      </c>
      <c r="F22" s="38">
        <f>Regional!B158</f>
        <v>724</v>
      </c>
      <c r="G22" s="38">
        <f>International!B81</f>
        <v>2946</v>
      </c>
      <c r="H22" s="38">
        <f>International!B158</f>
        <v>2758</v>
      </c>
      <c r="I22" s="38">
        <f t="shared" si="0"/>
        <v>8501</v>
      </c>
      <c r="J22" s="38">
        <f t="shared" si="1"/>
        <v>8525</v>
      </c>
      <c r="K22" s="38"/>
    </row>
    <row r="23" spans="1:11" x14ac:dyDescent="0.25">
      <c r="A23" s="38">
        <f>Unscheduled!B82</f>
        <v>841</v>
      </c>
      <c r="B23" s="38">
        <f>Unscheduled!B158</f>
        <v>998</v>
      </c>
      <c r="C23" s="38">
        <f>Domestic!B82</f>
        <v>4099</v>
      </c>
      <c r="D23" s="38">
        <f>Domestic!B159</f>
        <v>4127</v>
      </c>
      <c r="E23" s="38">
        <f>Regional!B82</f>
        <v>781</v>
      </c>
      <c r="F23" s="38">
        <f>Regional!B159</f>
        <v>786</v>
      </c>
      <c r="G23" s="38">
        <f>International!B82</f>
        <v>2921</v>
      </c>
      <c r="H23" s="38">
        <f>International!B159</f>
        <v>2741</v>
      </c>
      <c r="I23" s="38">
        <f t="shared" si="0"/>
        <v>8642</v>
      </c>
      <c r="J23" s="38">
        <f t="shared" si="1"/>
        <v>8652</v>
      </c>
      <c r="K23" s="38"/>
    </row>
    <row r="24" spans="1:11" x14ac:dyDescent="0.25">
      <c r="A24" s="38">
        <f>Unscheduled!B83</f>
        <v>836</v>
      </c>
      <c r="B24" s="38">
        <f>Unscheduled!B159</f>
        <v>1009</v>
      </c>
      <c r="C24" s="38">
        <f>Domestic!B83</f>
        <v>3965</v>
      </c>
      <c r="D24" s="38">
        <f>Domestic!B160</f>
        <v>3983</v>
      </c>
      <c r="E24" s="38">
        <f>Regional!B83</f>
        <v>801</v>
      </c>
      <c r="F24" s="38">
        <f>Regional!B160</f>
        <v>799</v>
      </c>
      <c r="G24" s="38">
        <f>International!B83</f>
        <v>2657</v>
      </c>
      <c r="H24" s="38">
        <f>International!B160</f>
        <v>2461</v>
      </c>
      <c r="I24" s="38">
        <f t="shared" si="0"/>
        <v>8259</v>
      </c>
      <c r="J24" s="38">
        <f t="shared" si="1"/>
        <v>8252</v>
      </c>
      <c r="K24" s="38"/>
    </row>
    <row r="25" spans="1:11" x14ac:dyDescent="0.25">
      <c r="A25" s="38">
        <f>Unscheduled!B84</f>
        <v>914</v>
      </c>
      <c r="B25" s="38">
        <f>Unscheduled!B160</f>
        <v>1102</v>
      </c>
      <c r="C25" s="38">
        <f>Domestic!B84</f>
        <v>4306</v>
      </c>
      <c r="D25" s="38">
        <f>Domestic!B161</f>
        <v>4321</v>
      </c>
      <c r="E25" s="38">
        <f>Regional!B84</f>
        <v>859</v>
      </c>
      <c r="F25" s="38">
        <f>Regional!B161</f>
        <v>858</v>
      </c>
      <c r="G25" s="38">
        <f>International!B84</f>
        <v>2956</v>
      </c>
      <c r="H25" s="38">
        <f>International!B161</f>
        <v>2748</v>
      </c>
      <c r="I25" s="38">
        <f t="shared" si="0"/>
        <v>9035</v>
      </c>
      <c r="J25" s="38">
        <f t="shared" si="1"/>
        <v>9029</v>
      </c>
      <c r="K25" s="38"/>
    </row>
    <row r="26" spans="1:11" x14ac:dyDescent="0.25">
      <c r="A26" s="38">
        <f>Unscheduled!B85</f>
        <v>1187</v>
      </c>
      <c r="B26" s="38">
        <f>Unscheduled!B161</f>
        <v>1195</v>
      </c>
      <c r="C26" s="38">
        <f>Domestic!B85</f>
        <v>4190</v>
      </c>
      <c r="D26" s="38">
        <f>Domestic!B162</f>
        <v>4197</v>
      </c>
      <c r="E26" s="38">
        <f>Regional!B85</f>
        <v>876</v>
      </c>
      <c r="F26" s="38">
        <f>Regional!B162</f>
        <v>874</v>
      </c>
      <c r="G26" s="38">
        <f>International!B85</f>
        <v>2662</v>
      </c>
      <c r="H26" s="38">
        <f>International!B162</f>
        <v>2660</v>
      </c>
      <c r="I26" s="38">
        <f t="shared" si="0"/>
        <v>8915</v>
      </c>
      <c r="J26" s="38">
        <f t="shared" si="1"/>
        <v>8926</v>
      </c>
      <c r="K26" s="38"/>
    </row>
    <row r="27" spans="1:11" x14ac:dyDescent="0.25">
      <c r="A27" s="38">
        <f>Unscheduled!B86</f>
        <v>1180</v>
      </c>
      <c r="B27" s="38">
        <f>Unscheduled!B162</f>
        <v>1179</v>
      </c>
      <c r="C27" s="38">
        <f>Domestic!B86</f>
        <v>4210</v>
      </c>
      <c r="D27" s="38">
        <f>Domestic!B163</f>
        <v>4218</v>
      </c>
      <c r="E27" s="38">
        <f>Regional!B86</f>
        <v>904</v>
      </c>
      <c r="F27" s="38">
        <f>Regional!B163</f>
        <v>902</v>
      </c>
      <c r="G27" s="38">
        <f>International!B86</f>
        <v>2726</v>
      </c>
      <c r="H27" s="38">
        <f>International!B163</f>
        <v>2729</v>
      </c>
      <c r="I27" s="38">
        <f t="shared" si="0"/>
        <v>9020</v>
      </c>
      <c r="J27" s="38">
        <f t="shared" si="1"/>
        <v>9028</v>
      </c>
      <c r="K27" s="38"/>
    </row>
    <row r="28" spans="1:11" x14ac:dyDescent="0.25">
      <c r="A28" s="38">
        <f>Unscheduled!B87</f>
        <v>1095</v>
      </c>
      <c r="B28" s="38">
        <f>Unscheduled!B163</f>
        <v>1050</v>
      </c>
      <c r="C28" s="38">
        <f>Domestic!B87</f>
        <v>4208</v>
      </c>
      <c r="D28" s="38">
        <f>Domestic!B164</f>
        <v>4222</v>
      </c>
      <c r="E28" s="38">
        <f>Regional!B87</f>
        <v>911</v>
      </c>
      <c r="F28" s="38">
        <f>Regional!B164</f>
        <v>910</v>
      </c>
      <c r="G28" s="38">
        <f>International!B87</f>
        <v>2652</v>
      </c>
      <c r="H28" s="38">
        <f>International!B164</f>
        <v>2652</v>
      </c>
      <c r="I28" s="38">
        <f t="shared" si="0"/>
        <v>8866</v>
      </c>
      <c r="J28" s="38">
        <f t="shared" si="1"/>
        <v>8834</v>
      </c>
      <c r="K28" s="38"/>
    </row>
    <row r="29" spans="1:11" x14ac:dyDescent="0.25">
      <c r="A29" s="38">
        <f>Unscheduled!B88</f>
        <v>1165</v>
      </c>
      <c r="B29" s="38">
        <f>Unscheduled!B164</f>
        <v>1318</v>
      </c>
      <c r="C29" s="38">
        <f>Domestic!B88</f>
        <v>4447</v>
      </c>
      <c r="D29" s="38">
        <f>Domestic!B165</f>
        <v>4393</v>
      </c>
      <c r="E29" s="38">
        <f>Regional!B88</f>
        <v>980</v>
      </c>
      <c r="F29" s="38">
        <f>Regional!B165</f>
        <v>968</v>
      </c>
      <c r="G29" s="38">
        <f>International!B88</f>
        <v>2851</v>
      </c>
      <c r="H29" s="38">
        <f>International!B165</f>
        <v>2770</v>
      </c>
      <c r="I29" s="38">
        <f t="shared" si="0"/>
        <v>9443</v>
      </c>
      <c r="J29" s="38">
        <f t="shared" si="1"/>
        <v>9449</v>
      </c>
      <c r="K29" s="38"/>
    </row>
    <row r="30" spans="1:11" x14ac:dyDescent="0.25">
      <c r="A30" s="38">
        <f>Unscheduled!B89</f>
        <v>1249</v>
      </c>
      <c r="B30" s="38">
        <f>Unscheduled!B165</f>
        <v>1223</v>
      </c>
      <c r="C30" s="38">
        <f>Domestic!B89</f>
        <v>4379</v>
      </c>
      <c r="D30" s="38">
        <f>Domestic!B166</f>
        <v>4393</v>
      </c>
      <c r="E30" s="38">
        <f>Regional!B89</f>
        <v>951</v>
      </c>
      <c r="F30" s="38">
        <f>Regional!B166</f>
        <v>949</v>
      </c>
      <c r="G30" s="38">
        <f>International!B89</f>
        <v>2834</v>
      </c>
      <c r="H30" s="38">
        <f>International!B166</f>
        <v>2828</v>
      </c>
      <c r="I30" s="38">
        <f t="shared" si="0"/>
        <v>9413</v>
      </c>
      <c r="J30" s="38">
        <f t="shared" si="1"/>
        <v>9393</v>
      </c>
      <c r="K30" s="38"/>
    </row>
    <row r="31" spans="1:11" x14ac:dyDescent="0.25">
      <c r="A31" s="38">
        <f>Unscheduled!B90</f>
        <v>1173</v>
      </c>
      <c r="B31" s="38">
        <f>Unscheduled!B166</f>
        <v>1171</v>
      </c>
      <c r="C31" s="38">
        <f>Domestic!B90</f>
        <v>4246</v>
      </c>
      <c r="D31" s="38">
        <f>Domestic!B167</f>
        <v>4276</v>
      </c>
      <c r="E31" s="38">
        <f>Regional!B90</f>
        <v>911</v>
      </c>
      <c r="F31" s="38">
        <f>Regional!B167</f>
        <v>911</v>
      </c>
      <c r="G31" s="38">
        <f>International!B90</f>
        <v>2718</v>
      </c>
      <c r="H31" s="38">
        <f>International!B167</f>
        <v>2722</v>
      </c>
      <c r="I31" s="38">
        <f t="shared" si="0"/>
        <v>9048</v>
      </c>
      <c r="J31" s="38">
        <f t="shared" si="1"/>
        <v>9080</v>
      </c>
      <c r="K31" s="38"/>
    </row>
    <row r="32" spans="1:11" x14ac:dyDescent="0.25">
      <c r="A32" s="38">
        <f>Unscheduled!B91</f>
        <v>1243</v>
      </c>
      <c r="B32" s="38">
        <f>Unscheduled!B167</f>
        <v>1206</v>
      </c>
      <c r="C32" s="38">
        <f>Domestic!B91</f>
        <v>4661</v>
      </c>
      <c r="D32" s="38">
        <f>Domestic!B168</f>
        <v>4690</v>
      </c>
      <c r="E32" s="38">
        <f>Regional!B91</f>
        <v>901</v>
      </c>
      <c r="F32" s="38">
        <f>Regional!B168</f>
        <v>903</v>
      </c>
      <c r="G32" s="38">
        <f>International!B91</f>
        <v>2832</v>
      </c>
      <c r="H32" s="38">
        <f>International!B168</f>
        <v>2825</v>
      </c>
      <c r="I32" s="38">
        <f t="shared" si="0"/>
        <v>9637</v>
      </c>
      <c r="J32" s="38">
        <f t="shared" si="1"/>
        <v>9624</v>
      </c>
      <c r="K32" s="38"/>
    </row>
    <row r="33" spans="1:11" x14ac:dyDescent="0.25">
      <c r="A33" s="38">
        <f>Unscheduled!B92</f>
        <v>1184</v>
      </c>
      <c r="B33" s="38">
        <f>Unscheduled!B168</f>
        <v>1189</v>
      </c>
      <c r="C33" s="38">
        <f>Domestic!B92</f>
        <v>4313</v>
      </c>
      <c r="D33" s="38">
        <f>Domestic!B169</f>
        <v>4350</v>
      </c>
      <c r="E33" s="38">
        <f>Regional!B92</f>
        <v>864</v>
      </c>
      <c r="F33" s="38">
        <f>Regional!B169</f>
        <v>860</v>
      </c>
      <c r="G33" s="38">
        <f>International!B92</f>
        <v>2746</v>
      </c>
      <c r="H33" s="38">
        <f>International!B169</f>
        <v>2734</v>
      </c>
      <c r="I33" s="38">
        <f t="shared" si="0"/>
        <v>9107</v>
      </c>
      <c r="J33" s="38">
        <f t="shared" si="1"/>
        <v>9133</v>
      </c>
      <c r="K33" s="38"/>
    </row>
    <row r="34" spans="1:11" x14ac:dyDescent="0.25">
      <c r="A34" s="38">
        <f>Unscheduled!B93</f>
        <v>1071</v>
      </c>
      <c r="B34" s="38">
        <f>Unscheduled!B169</f>
        <v>1050</v>
      </c>
      <c r="C34" s="38">
        <f>Domestic!B93</f>
        <v>4166</v>
      </c>
      <c r="D34" s="38">
        <f>Domestic!B170</f>
        <v>4190</v>
      </c>
      <c r="E34" s="38">
        <f>Regional!B93</f>
        <v>746</v>
      </c>
      <c r="F34" s="38">
        <f>Regional!B170</f>
        <v>747</v>
      </c>
      <c r="G34" s="38">
        <f>International!B93</f>
        <v>2818</v>
      </c>
      <c r="H34" s="38">
        <f>International!B170</f>
        <v>2819</v>
      </c>
      <c r="I34" s="38">
        <f t="shared" si="0"/>
        <v>8801</v>
      </c>
      <c r="J34" s="38">
        <f t="shared" si="1"/>
        <v>8806</v>
      </c>
      <c r="K34" s="38"/>
    </row>
    <row r="35" spans="1:11" x14ac:dyDescent="0.25">
      <c r="A35" s="38">
        <f>Unscheduled!B94</f>
        <v>957</v>
      </c>
      <c r="B35" s="38">
        <f>Unscheduled!B170</f>
        <v>952</v>
      </c>
      <c r="C35" s="38">
        <f>Domestic!B94</f>
        <v>4163</v>
      </c>
      <c r="D35" s="38">
        <f>Domestic!B171</f>
        <v>4185</v>
      </c>
      <c r="E35" s="38">
        <f>Regional!B94</f>
        <v>782</v>
      </c>
      <c r="F35" s="38">
        <f>Regional!B171</f>
        <v>793</v>
      </c>
      <c r="G35" s="38">
        <f>International!B94</f>
        <v>2798</v>
      </c>
      <c r="H35" s="38">
        <f>International!B171</f>
        <v>2799</v>
      </c>
      <c r="I35" s="38">
        <f t="shared" si="0"/>
        <v>8700</v>
      </c>
      <c r="J35" s="38">
        <f t="shared" si="1"/>
        <v>8729</v>
      </c>
      <c r="K35" s="38"/>
    </row>
    <row r="36" spans="1:11" x14ac:dyDescent="0.25">
      <c r="A36" s="38">
        <f>Unscheduled!B95</f>
        <v>934</v>
      </c>
      <c r="B36" s="38">
        <f>Unscheduled!B171</f>
        <v>913</v>
      </c>
      <c r="C36" s="38">
        <f>Domestic!B95</f>
        <v>4038</v>
      </c>
      <c r="D36" s="38">
        <f>Domestic!B172</f>
        <v>4061</v>
      </c>
      <c r="E36" s="38">
        <f>Regional!B95</f>
        <v>830</v>
      </c>
      <c r="F36" s="38">
        <f>Regional!B172</f>
        <v>825</v>
      </c>
      <c r="G36" s="38">
        <f>International!B95</f>
        <v>2523</v>
      </c>
      <c r="H36" s="38">
        <f>International!B172</f>
        <v>2521</v>
      </c>
      <c r="I36" s="38">
        <f t="shared" si="0"/>
        <v>8325</v>
      </c>
      <c r="J36" s="38">
        <f t="shared" si="1"/>
        <v>8320</v>
      </c>
      <c r="K36" s="38"/>
    </row>
    <row r="37" spans="1:11" x14ac:dyDescent="0.25">
      <c r="A37" s="38">
        <f>Unscheduled!B96</f>
        <v>1052</v>
      </c>
      <c r="B37" s="38">
        <f>Unscheduled!B172</f>
        <v>1041</v>
      </c>
      <c r="C37" s="38">
        <f>Domestic!B96</f>
        <v>4700</v>
      </c>
      <c r="D37" s="38">
        <f>Domestic!B173</f>
        <v>4716</v>
      </c>
      <c r="E37" s="38">
        <f>Regional!B96</f>
        <v>935</v>
      </c>
      <c r="F37" s="38">
        <f>Regional!B173</f>
        <v>931</v>
      </c>
      <c r="G37" s="38">
        <f>International!B96</f>
        <v>2830</v>
      </c>
      <c r="H37" s="38">
        <f>International!B173</f>
        <v>2825</v>
      </c>
      <c r="I37" s="38">
        <f t="shared" si="0"/>
        <v>9517</v>
      </c>
      <c r="J37" s="38">
        <f t="shared" si="1"/>
        <v>9513</v>
      </c>
      <c r="K37" s="38"/>
    </row>
    <row r="38" spans="1:11" x14ac:dyDescent="0.25">
      <c r="A38" s="38">
        <f>Unscheduled!B97</f>
        <v>1156</v>
      </c>
      <c r="B38" s="38">
        <f>Unscheduled!B173</f>
        <v>1036</v>
      </c>
      <c r="C38" s="38">
        <f>Domestic!B97</f>
        <v>4384</v>
      </c>
      <c r="D38" s="38">
        <f>Domestic!B174</f>
        <v>4401</v>
      </c>
      <c r="E38" s="38">
        <f>Regional!B97</f>
        <v>891</v>
      </c>
      <c r="F38" s="38">
        <f>Regional!B174</f>
        <v>894</v>
      </c>
      <c r="G38" s="38">
        <f>International!B97</f>
        <v>2787</v>
      </c>
      <c r="H38" s="38">
        <f>International!B174</f>
        <v>2790</v>
      </c>
      <c r="I38" s="38">
        <f t="shared" si="0"/>
        <v>9218</v>
      </c>
      <c r="J38" s="38">
        <f t="shared" si="1"/>
        <v>9121</v>
      </c>
      <c r="K38" s="38"/>
    </row>
    <row r="39" spans="1:11" x14ac:dyDescent="0.25">
      <c r="A39" s="38">
        <f>Unscheduled!B98</f>
        <v>1048</v>
      </c>
      <c r="B39" s="38">
        <f>Unscheduled!B174</f>
        <v>1014</v>
      </c>
      <c r="C39" s="38">
        <f>Domestic!B98</f>
        <v>4564</v>
      </c>
      <c r="D39" s="38">
        <f>Domestic!B175</f>
        <v>4601</v>
      </c>
      <c r="E39" s="38">
        <f>Regional!B98</f>
        <v>955</v>
      </c>
      <c r="F39" s="38">
        <f>Regional!B175</f>
        <v>961</v>
      </c>
      <c r="G39" s="38">
        <f>International!B98</f>
        <v>2821</v>
      </c>
      <c r="H39" s="38">
        <f>International!B175</f>
        <v>2818</v>
      </c>
      <c r="I39" s="38">
        <f t="shared" si="0"/>
        <v>9388</v>
      </c>
      <c r="J39" s="38">
        <f t="shared" si="1"/>
        <v>9394</v>
      </c>
      <c r="K39" s="38"/>
    </row>
    <row r="40" spans="1:11" x14ac:dyDescent="0.25">
      <c r="A40" s="38">
        <f>Unscheduled!B99</f>
        <v>1071</v>
      </c>
      <c r="B40" s="38">
        <f>Unscheduled!B175</f>
        <v>1033</v>
      </c>
      <c r="C40" s="38">
        <f>Domestic!B99</f>
        <v>4424</v>
      </c>
      <c r="D40" s="38">
        <f>Domestic!B176</f>
        <v>4456</v>
      </c>
      <c r="E40" s="38">
        <f>Regional!B99</f>
        <v>891</v>
      </c>
      <c r="F40" s="38">
        <f>Regional!B176</f>
        <v>891</v>
      </c>
      <c r="G40" s="38">
        <f>International!B99</f>
        <v>2739</v>
      </c>
      <c r="H40" s="38">
        <f>International!B176</f>
        <v>2743</v>
      </c>
      <c r="I40" s="38">
        <f t="shared" si="0"/>
        <v>9125</v>
      </c>
      <c r="J40" s="38">
        <f t="shared" si="1"/>
        <v>9123</v>
      </c>
      <c r="K40" s="38"/>
    </row>
    <row r="41" spans="1:11" x14ac:dyDescent="0.25">
      <c r="A41" s="38">
        <f>Unscheduled!B100</f>
        <v>1207</v>
      </c>
      <c r="B41" s="38">
        <f>Unscheduled!B176</f>
        <v>1182</v>
      </c>
      <c r="C41" s="38">
        <f>Domestic!B100</f>
        <v>4758</v>
      </c>
      <c r="D41" s="38">
        <f>Domestic!B177</f>
        <v>4785</v>
      </c>
      <c r="E41" s="38">
        <f>Regional!B100</f>
        <v>915</v>
      </c>
      <c r="F41" s="38">
        <f>Regional!B177</f>
        <v>915</v>
      </c>
      <c r="G41" s="38">
        <f>International!B100</f>
        <v>2870</v>
      </c>
      <c r="H41" s="38">
        <f>International!B177</f>
        <v>2871</v>
      </c>
      <c r="I41" s="38">
        <f t="shared" si="0"/>
        <v>9750</v>
      </c>
      <c r="J41" s="38">
        <f t="shared" si="1"/>
        <v>9753</v>
      </c>
      <c r="K41" s="38"/>
    </row>
    <row r="42" spans="1:11" x14ac:dyDescent="0.25">
      <c r="A42" s="38">
        <f>Unscheduled!B101</f>
        <v>1215</v>
      </c>
      <c r="B42" s="38">
        <f>Unscheduled!B177</f>
        <v>1187</v>
      </c>
      <c r="C42" s="38">
        <f>Domestic!B101</f>
        <v>4573</v>
      </c>
      <c r="D42" s="38">
        <f>Domestic!B178</f>
        <v>4590</v>
      </c>
      <c r="E42" s="38">
        <f>Regional!B101</f>
        <v>914</v>
      </c>
      <c r="F42" s="38">
        <f>Regional!B178</f>
        <v>917</v>
      </c>
      <c r="G42" s="38">
        <f>International!B101</f>
        <v>2824</v>
      </c>
      <c r="H42" s="38">
        <f>International!B178</f>
        <v>2818</v>
      </c>
      <c r="I42" s="38">
        <f t="shared" si="0"/>
        <v>9526</v>
      </c>
      <c r="J42" s="38">
        <f t="shared" si="1"/>
        <v>9512</v>
      </c>
      <c r="K42" s="38"/>
    </row>
    <row r="43" spans="1:11" x14ac:dyDescent="0.25">
      <c r="A43" s="38">
        <f>Unscheduled!B102</f>
        <v>1111</v>
      </c>
      <c r="B43" s="38">
        <f>Unscheduled!B178</f>
        <v>1083</v>
      </c>
      <c r="C43" s="38">
        <f>Domestic!B102</f>
        <v>4608</v>
      </c>
      <c r="D43" s="38">
        <f>Domestic!B179</f>
        <v>4638</v>
      </c>
      <c r="E43" s="38">
        <f>Regional!B102</f>
        <v>883</v>
      </c>
      <c r="F43" s="38">
        <f>Regional!B179</f>
        <v>886</v>
      </c>
      <c r="G43" s="38">
        <f>International!B102</f>
        <v>2757</v>
      </c>
      <c r="H43" s="38">
        <f>International!B179</f>
        <v>2753</v>
      </c>
      <c r="I43" s="38">
        <f t="shared" si="0"/>
        <v>9359</v>
      </c>
      <c r="J43" s="38">
        <f t="shared" si="1"/>
        <v>9360</v>
      </c>
      <c r="K43" s="38"/>
    </row>
    <row r="44" spans="1:11" x14ac:dyDescent="0.25">
      <c r="A44" s="38">
        <f>Unscheduled!B103</f>
        <v>1158</v>
      </c>
      <c r="B44" s="38">
        <f>Unscheduled!B179</f>
        <v>1089</v>
      </c>
      <c r="C44" s="38">
        <f>Domestic!B103</f>
        <v>4862</v>
      </c>
      <c r="D44" s="38">
        <f>Domestic!B180</f>
        <v>4906</v>
      </c>
      <c r="E44" s="38">
        <f>Regional!B103</f>
        <v>927</v>
      </c>
      <c r="F44" s="38">
        <f>Regional!B180</f>
        <v>926</v>
      </c>
      <c r="G44" s="38">
        <f>International!B103</f>
        <v>2907</v>
      </c>
      <c r="H44" s="38">
        <f>International!B180</f>
        <v>2898</v>
      </c>
      <c r="I44" s="38">
        <f t="shared" si="0"/>
        <v>9854</v>
      </c>
      <c r="J44" s="38">
        <f t="shared" si="1"/>
        <v>9819</v>
      </c>
      <c r="K44" s="38"/>
    </row>
    <row r="45" spans="1:11" x14ac:dyDescent="0.25">
      <c r="A45" s="38">
        <f>Unscheduled!B104</f>
        <v>1141</v>
      </c>
      <c r="B45" s="38">
        <f>Unscheduled!B180</f>
        <v>1128</v>
      </c>
      <c r="C45" s="38">
        <f>Domestic!B104</f>
        <v>4761</v>
      </c>
      <c r="D45" s="38">
        <f>Domestic!B181</f>
        <v>4788</v>
      </c>
      <c r="E45" s="38">
        <f>Regional!B104</f>
        <v>934</v>
      </c>
      <c r="F45" s="38">
        <f>Regional!B181</f>
        <v>933</v>
      </c>
      <c r="G45" s="38">
        <f>International!B104</f>
        <v>2625</v>
      </c>
      <c r="H45" s="38">
        <f>International!B181</f>
        <v>2619</v>
      </c>
      <c r="I45" s="38">
        <f t="shared" si="0"/>
        <v>9461</v>
      </c>
      <c r="J45" s="38">
        <f t="shared" si="1"/>
        <v>9468</v>
      </c>
      <c r="K45" s="38"/>
    </row>
    <row r="46" spans="1:11" x14ac:dyDescent="0.25">
      <c r="A46" s="38">
        <f>Unscheduled!B105</f>
        <v>1098</v>
      </c>
      <c r="B46" s="38">
        <f>Unscheduled!B181</f>
        <v>1056</v>
      </c>
      <c r="C46" s="38">
        <f>Domestic!B105</f>
        <v>4542</v>
      </c>
      <c r="D46" s="38">
        <f>Domestic!B182</f>
        <v>4561</v>
      </c>
      <c r="E46" s="38">
        <f>Regional!B105</f>
        <v>783</v>
      </c>
      <c r="F46" s="38">
        <f>Regional!B182</f>
        <v>785</v>
      </c>
      <c r="G46" s="38">
        <f>International!B105</f>
        <v>2682</v>
      </c>
      <c r="H46" s="38">
        <f>International!B182</f>
        <v>2697</v>
      </c>
      <c r="I46" s="38">
        <f t="shared" si="0"/>
        <v>9105</v>
      </c>
      <c r="J46" s="38">
        <f t="shared" si="1"/>
        <v>9099</v>
      </c>
      <c r="K46" s="38"/>
    </row>
    <row r="47" spans="1:11" x14ac:dyDescent="0.25">
      <c r="A47" s="38">
        <f>Unscheduled!B106</f>
        <v>948</v>
      </c>
      <c r="B47" s="38">
        <f>Unscheduled!B182</f>
        <v>924</v>
      </c>
      <c r="C47" s="38">
        <f>Domestic!B106</f>
        <v>4482</v>
      </c>
      <c r="D47" s="38">
        <f>Domestic!B183</f>
        <v>4510</v>
      </c>
      <c r="E47" s="38">
        <f>Regional!B106</f>
        <v>832</v>
      </c>
      <c r="F47" s="38">
        <f>Regional!B183</f>
        <v>834</v>
      </c>
      <c r="G47" s="38">
        <f>International!B106</f>
        <v>2662</v>
      </c>
      <c r="H47" s="38">
        <f>International!B183</f>
        <v>2655</v>
      </c>
      <c r="I47" s="38">
        <f t="shared" si="0"/>
        <v>8924</v>
      </c>
      <c r="J47" s="38">
        <f t="shared" si="1"/>
        <v>8923</v>
      </c>
      <c r="K47" s="38"/>
    </row>
    <row r="48" spans="1:11" x14ac:dyDescent="0.25">
      <c r="A48" s="38">
        <f>Unscheduled!B107</f>
        <v>1079</v>
      </c>
      <c r="B48" s="38">
        <f>Unscheduled!B183</f>
        <v>1002</v>
      </c>
      <c r="C48" s="38">
        <f>Domestic!B107</f>
        <v>4457</v>
      </c>
      <c r="D48" s="38">
        <f>Domestic!B184</f>
        <v>4506</v>
      </c>
      <c r="E48" s="38">
        <f>Regional!B107</f>
        <v>865</v>
      </c>
      <c r="F48" s="38">
        <f>Regional!B184</f>
        <v>870</v>
      </c>
      <c r="G48" s="38">
        <f>International!B107</f>
        <v>2552</v>
      </c>
      <c r="H48" s="38">
        <f>International!B184</f>
        <v>2543</v>
      </c>
      <c r="I48" s="38">
        <f t="shared" si="0"/>
        <v>8953</v>
      </c>
      <c r="J48" s="38">
        <f t="shared" si="1"/>
        <v>8921</v>
      </c>
      <c r="K48" s="38"/>
    </row>
    <row r="49" spans="1:11" x14ac:dyDescent="0.25">
      <c r="A49" s="38">
        <f>Unscheduled!B108</f>
        <v>1110</v>
      </c>
      <c r="B49" s="38">
        <f>Unscheduled!B184</f>
        <v>1082</v>
      </c>
      <c r="C49" s="38">
        <f>Domestic!B108</f>
        <v>4775</v>
      </c>
      <c r="D49" s="38">
        <f>Domestic!B185</f>
        <v>4809</v>
      </c>
      <c r="E49" s="38">
        <f>Regional!B108</f>
        <v>890</v>
      </c>
      <c r="F49" s="38">
        <f>Regional!B185</f>
        <v>890</v>
      </c>
      <c r="G49" s="38">
        <f>International!B108</f>
        <v>2739</v>
      </c>
      <c r="H49" s="38">
        <f>International!B185</f>
        <v>2740</v>
      </c>
      <c r="I49" s="38">
        <f t="shared" si="0"/>
        <v>9514</v>
      </c>
      <c r="J49" s="38">
        <f t="shared" si="1"/>
        <v>9521</v>
      </c>
      <c r="K49" s="38"/>
    </row>
    <row r="50" spans="1:11" x14ac:dyDescent="0.25">
      <c r="A50" s="38">
        <f>Unscheduled!B109</f>
        <v>1098</v>
      </c>
      <c r="B50" s="38">
        <f>Unscheduled!B185</f>
        <v>1056</v>
      </c>
      <c r="C50" s="38">
        <f>Domestic!B109</f>
        <v>4497</v>
      </c>
      <c r="D50" s="38">
        <f>Domestic!B186</f>
        <v>4527</v>
      </c>
      <c r="E50" s="38">
        <f>Regional!B109</f>
        <v>872</v>
      </c>
      <c r="F50" s="38">
        <f>Regional!B186</f>
        <v>867</v>
      </c>
      <c r="G50" s="38">
        <f>International!B109</f>
        <v>2709</v>
      </c>
      <c r="H50" s="38">
        <f>International!B186</f>
        <v>2707</v>
      </c>
      <c r="I50" s="38">
        <f t="shared" si="0"/>
        <v>9176</v>
      </c>
      <c r="J50" s="38">
        <f t="shared" si="1"/>
        <v>9157</v>
      </c>
      <c r="K50" s="38"/>
    </row>
    <row r="51" spans="1:11" x14ac:dyDescent="0.25">
      <c r="A51" s="38">
        <f>Unscheduled!B110</f>
        <v>1076</v>
      </c>
      <c r="B51" s="38">
        <f>Unscheduled!B186</f>
        <v>1022</v>
      </c>
      <c r="C51" s="38">
        <f>Domestic!B110</f>
        <v>4646</v>
      </c>
      <c r="D51" s="38">
        <f>Domestic!B187</f>
        <v>4704</v>
      </c>
      <c r="E51" s="38">
        <f>Regional!B110</f>
        <v>897</v>
      </c>
      <c r="F51" s="38">
        <f>Regional!B187</f>
        <v>897</v>
      </c>
      <c r="G51" s="38">
        <f>International!B110</f>
        <v>2793</v>
      </c>
      <c r="H51" s="38">
        <f>International!B187</f>
        <v>2787</v>
      </c>
      <c r="I51" s="38">
        <f t="shared" si="0"/>
        <v>9412</v>
      </c>
      <c r="J51" s="38">
        <f t="shared" si="1"/>
        <v>9410</v>
      </c>
      <c r="K51" s="38"/>
    </row>
    <row r="52" spans="1:11" x14ac:dyDescent="0.25">
      <c r="A52" s="38">
        <f>Unscheduled!B111</f>
        <v>259</v>
      </c>
      <c r="B52" s="38">
        <f>Unscheduled!B187</f>
        <v>273</v>
      </c>
      <c r="C52" s="38">
        <f>Domestic!B111</f>
        <v>4470</v>
      </c>
      <c r="D52" s="38">
        <f>Domestic!B188</f>
        <v>4541</v>
      </c>
      <c r="E52" s="38">
        <f>Regional!B111</f>
        <v>860</v>
      </c>
      <c r="F52" s="38">
        <f>Regional!B188</f>
        <v>861</v>
      </c>
      <c r="G52" s="38">
        <f>International!B111</f>
        <v>2677</v>
      </c>
      <c r="H52" s="38">
        <f>International!B188</f>
        <v>2671</v>
      </c>
      <c r="I52" s="38">
        <f t="shared" si="0"/>
        <v>8266</v>
      </c>
      <c r="J52" s="38">
        <f t="shared" si="1"/>
        <v>8346</v>
      </c>
      <c r="K52" s="38"/>
    </row>
    <row r="53" spans="1:11" x14ac:dyDescent="0.25">
      <c r="A53" s="38">
        <f>Unscheduled!B112</f>
        <v>1299</v>
      </c>
      <c r="B53" s="38">
        <f>Unscheduled!B188</f>
        <v>1261</v>
      </c>
      <c r="C53" s="38">
        <f>Domestic!B112</f>
        <v>4637</v>
      </c>
      <c r="D53" s="38">
        <f>Domestic!B189</f>
        <v>4718</v>
      </c>
      <c r="E53" s="38">
        <f>Regional!B112</f>
        <v>921</v>
      </c>
      <c r="F53" s="38">
        <f>Regional!B189</f>
        <v>918</v>
      </c>
      <c r="G53" s="38">
        <f>International!B112</f>
        <v>2775</v>
      </c>
      <c r="H53" s="38">
        <f>International!B189</f>
        <v>2767</v>
      </c>
      <c r="I53" s="38">
        <f t="shared" si="0"/>
        <v>9632</v>
      </c>
      <c r="J53" s="38">
        <f t="shared" si="1"/>
        <v>9664</v>
      </c>
      <c r="K53" s="38"/>
    </row>
    <row r="54" spans="1:11" x14ac:dyDescent="0.25">
      <c r="A54" s="38">
        <f>Unscheduled!B113</f>
        <v>1183</v>
      </c>
      <c r="B54" s="38">
        <f>Unscheduled!B189</f>
        <v>1135</v>
      </c>
      <c r="C54" s="38">
        <f>Domestic!B113</f>
        <v>4601</v>
      </c>
      <c r="D54" s="38">
        <f>Domestic!B190</f>
        <v>4660</v>
      </c>
      <c r="E54" s="38">
        <f>Regional!B113</f>
        <v>948</v>
      </c>
      <c r="F54" s="38">
        <f>Regional!B190</f>
        <v>937</v>
      </c>
      <c r="G54" s="38">
        <f>International!B113</f>
        <v>2814</v>
      </c>
      <c r="H54" s="38">
        <f>International!B190</f>
        <v>2811</v>
      </c>
      <c r="I54" s="38">
        <f t="shared" si="0"/>
        <v>9546</v>
      </c>
      <c r="J54" s="38">
        <f t="shared" si="1"/>
        <v>9543</v>
      </c>
      <c r="K54" s="38"/>
    </row>
    <row r="55" spans="1:11" x14ac:dyDescent="0.25">
      <c r="A55" s="38">
        <f>Unscheduled!B114</f>
        <v>1105</v>
      </c>
      <c r="B55" s="38">
        <f>Unscheduled!B190</f>
        <v>1053</v>
      </c>
      <c r="C55" s="38">
        <f>Domestic!B114</f>
        <v>4620</v>
      </c>
      <c r="D55" s="38">
        <f>Domestic!B191</f>
        <v>4689</v>
      </c>
      <c r="E55" s="38">
        <f>Regional!B114</f>
        <v>916</v>
      </c>
      <c r="F55" s="38">
        <f>Regional!B191</f>
        <v>915</v>
      </c>
      <c r="G55" s="38">
        <f>International!B114</f>
        <v>2751</v>
      </c>
      <c r="H55" s="38">
        <f>International!B191</f>
        <v>2744</v>
      </c>
      <c r="I55" s="38">
        <f t="shared" si="0"/>
        <v>9392</v>
      </c>
      <c r="J55" s="38">
        <f t="shared" si="1"/>
        <v>9401</v>
      </c>
      <c r="K55" s="38"/>
    </row>
    <row r="56" spans="1:11" x14ac:dyDescent="0.25">
      <c r="A56" s="38">
        <f>Unscheduled!B115</f>
        <v>1191</v>
      </c>
      <c r="B56" s="38">
        <f>Unscheduled!B191</f>
        <v>1140</v>
      </c>
      <c r="C56" s="38">
        <f>Domestic!B115</f>
        <v>4724</v>
      </c>
      <c r="D56" s="38">
        <f>Domestic!B192</f>
        <v>4780</v>
      </c>
      <c r="E56" s="38">
        <f>Regional!B115</f>
        <v>937</v>
      </c>
      <c r="F56" s="38">
        <f>Regional!B192</f>
        <v>938</v>
      </c>
      <c r="G56" s="38">
        <f>International!B115</f>
        <v>2834</v>
      </c>
      <c r="H56" s="38">
        <f>International!B192</f>
        <v>2829</v>
      </c>
      <c r="I56" s="38">
        <f t="shared" si="0"/>
        <v>9686</v>
      </c>
      <c r="J56" s="38">
        <f t="shared" si="1"/>
        <v>9687</v>
      </c>
      <c r="K56" s="38"/>
    </row>
    <row r="57" spans="1:11" x14ac:dyDescent="0.25">
      <c r="A57" s="38">
        <f>Unscheduled!B116</f>
        <v>1051</v>
      </c>
      <c r="B57" s="38">
        <f>Unscheduled!B192</f>
        <v>1012</v>
      </c>
      <c r="C57" s="38">
        <f>Domestic!B116</f>
        <v>4675</v>
      </c>
      <c r="D57" s="38">
        <f>Domestic!B193</f>
        <v>4700</v>
      </c>
      <c r="E57" s="38">
        <f>Regional!B116</f>
        <v>908</v>
      </c>
      <c r="F57" s="38">
        <f>Regional!B193</f>
        <v>919</v>
      </c>
      <c r="G57" s="38">
        <f>International!B116</f>
        <v>2728</v>
      </c>
      <c r="H57" s="38">
        <f>International!B193</f>
        <v>2741</v>
      </c>
      <c r="I57" s="38">
        <f t="shared" si="0"/>
        <v>9362</v>
      </c>
      <c r="J57" s="38">
        <f t="shared" si="1"/>
        <v>9372</v>
      </c>
      <c r="K57" s="38"/>
    </row>
    <row r="58" spans="1:11" x14ac:dyDescent="0.25">
      <c r="A58" s="38">
        <f>Unscheduled!B117</f>
        <v>1032</v>
      </c>
      <c r="B58" s="38">
        <f>Unscheduled!B193</f>
        <v>978</v>
      </c>
      <c r="C58" s="38">
        <f>Domestic!B117</f>
        <v>4453</v>
      </c>
      <c r="D58" s="38">
        <f>Domestic!B194</f>
        <v>4492</v>
      </c>
      <c r="E58" s="38">
        <f>Regional!B117</f>
        <v>770</v>
      </c>
      <c r="F58" s="38">
        <f>Regional!B194</f>
        <v>779</v>
      </c>
      <c r="G58" s="38">
        <f>International!B117</f>
        <v>2748</v>
      </c>
      <c r="H58" s="38">
        <f>International!B194</f>
        <v>2761</v>
      </c>
      <c r="I58" s="38">
        <f t="shared" si="0"/>
        <v>9003</v>
      </c>
      <c r="J58" s="38">
        <f t="shared" si="1"/>
        <v>9010</v>
      </c>
      <c r="K58" s="38"/>
    </row>
    <row r="59" spans="1:11" x14ac:dyDescent="0.25">
      <c r="A59" s="38">
        <f>Unscheduled!B118</f>
        <v>960</v>
      </c>
      <c r="B59" s="38">
        <f>Unscheduled!B194</f>
        <v>926</v>
      </c>
      <c r="C59" s="38">
        <f>Domestic!B118</f>
        <v>4461</v>
      </c>
      <c r="D59" s="38">
        <f>Domestic!B195</f>
        <v>4496</v>
      </c>
      <c r="E59" s="38">
        <f>Regional!B118</f>
        <v>810</v>
      </c>
      <c r="F59" s="38">
        <f>Regional!B195</f>
        <v>818</v>
      </c>
      <c r="G59" s="38">
        <f>International!B118</f>
        <v>2761</v>
      </c>
      <c r="H59" s="38">
        <f>International!B195</f>
        <v>2762</v>
      </c>
      <c r="I59" s="38">
        <f t="shared" si="0"/>
        <v>8992</v>
      </c>
      <c r="J59" s="38">
        <f t="shared" si="1"/>
        <v>9002</v>
      </c>
      <c r="K59" s="38"/>
    </row>
    <row r="60" spans="1:11" x14ac:dyDescent="0.25">
      <c r="A60" s="38">
        <f>Unscheduled!B119</f>
        <v>881</v>
      </c>
      <c r="B60" s="38">
        <f>Unscheduled!B195</f>
        <v>855</v>
      </c>
      <c r="C60" s="38">
        <f>Domestic!B119</f>
        <v>4275</v>
      </c>
      <c r="D60" s="38">
        <f>Domestic!B196</f>
        <v>4317</v>
      </c>
      <c r="E60" s="38">
        <f>Regional!B119</f>
        <v>804</v>
      </c>
      <c r="F60" s="38">
        <f>Regional!B196</f>
        <v>804</v>
      </c>
      <c r="G60" s="38">
        <f>International!B119</f>
        <v>2496</v>
      </c>
      <c r="H60" s="38">
        <f>International!B196</f>
        <v>2504</v>
      </c>
      <c r="I60" s="38">
        <f t="shared" si="0"/>
        <v>8456</v>
      </c>
      <c r="J60" s="38">
        <f t="shared" si="1"/>
        <v>8480</v>
      </c>
      <c r="K60" s="38"/>
    </row>
    <row r="61" spans="1:11" x14ac:dyDescent="0.25">
      <c r="A61" s="38">
        <f>Unscheduled!B120</f>
        <v>1082</v>
      </c>
      <c r="B61" s="38">
        <f>Unscheduled!B196</f>
        <v>1059</v>
      </c>
      <c r="C61" s="38">
        <f>Domestic!B120</f>
        <v>4725</v>
      </c>
      <c r="D61" s="38">
        <f>Domestic!B197</f>
        <v>4765</v>
      </c>
      <c r="E61" s="38">
        <f>Regional!B120</f>
        <v>885</v>
      </c>
      <c r="F61" s="38">
        <f>Regional!B197</f>
        <v>888</v>
      </c>
      <c r="G61" s="38">
        <f>International!B120</f>
        <v>2772</v>
      </c>
      <c r="H61" s="38">
        <f>International!B197</f>
        <v>2763</v>
      </c>
      <c r="I61" s="38">
        <f t="shared" si="0"/>
        <v>9464</v>
      </c>
      <c r="J61" s="38">
        <f t="shared" si="1"/>
        <v>9475</v>
      </c>
      <c r="K61" s="38"/>
    </row>
    <row r="62" spans="1:11" x14ac:dyDescent="0.25">
      <c r="A62" s="38">
        <f>Unscheduled!B121</f>
        <v>1047</v>
      </c>
      <c r="B62" s="38">
        <f>Unscheduled!B197</f>
        <v>1015</v>
      </c>
      <c r="C62" s="38">
        <f>Domestic!B121</f>
        <v>4434</v>
      </c>
      <c r="D62" s="38">
        <f>Domestic!B198</f>
        <v>4480</v>
      </c>
      <c r="E62" s="38">
        <f>Regional!B121</f>
        <v>829</v>
      </c>
      <c r="F62" s="38">
        <f>Regional!B198</f>
        <v>829</v>
      </c>
      <c r="G62" s="38">
        <f>International!B121</f>
        <v>2706</v>
      </c>
      <c r="H62" s="38">
        <f>International!B198</f>
        <v>2702</v>
      </c>
      <c r="I62" s="38">
        <f t="shared" si="0"/>
        <v>9016</v>
      </c>
      <c r="J62" s="38">
        <f t="shared" si="1"/>
        <v>9026</v>
      </c>
      <c r="K62" s="38"/>
    </row>
    <row r="63" spans="1:11" x14ac:dyDescent="0.25">
      <c r="A63" s="38">
        <f>Unscheduled!B122</f>
        <v>1050</v>
      </c>
      <c r="B63" s="38">
        <f>Unscheduled!B198</f>
        <v>1018</v>
      </c>
      <c r="C63" s="38">
        <f>Domestic!B122</f>
        <v>4679</v>
      </c>
      <c r="D63" s="38">
        <f>Domestic!B199</f>
        <v>4706</v>
      </c>
      <c r="E63" s="38">
        <f>Regional!B122</f>
        <v>893</v>
      </c>
      <c r="F63" s="38">
        <f>Regional!B199</f>
        <v>893</v>
      </c>
      <c r="G63" s="38">
        <f>International!B122</f>
        <v>2804</v>
      </c>
      <c r="H63" s="38">
        <f>International!B199</f>
        <v>2794</v>
      </c>
      <c r="I63" s="38">
        <f t="shared" si="0"/>
        <v>9426</v>
      </c>
      <c r="J63" s="38">
        <f t="shared" si="1"/>
        <v>9411</v>
      </c>
      <c r="K63" s="38"/>
    </row>
    <row r="64" spans="1:11" x14ac:dyDescent="0.25">
      <c r="A64" s="38">
        <f>Unscheduled!B123</f>
        <v>1083</v>
      </c>
      <c r="B64" s="38">
        <f>Unscheduled!B199</f>
        <v>1061</v>
      </c>
      <c r="C64" s="38">
        <f>Domestic!B123</f>
        <v>4455</v>
      </c>
      <c r="D64" s="38">
        <f>Domestic!B200</f>
        <v>4512</v>
      </c>
      <c r="E64" s="38">
        <f>Regional!B123</f>
        <v>864</v>
      </c>
      <c r="F64" s="38">
        <f>Regional!B200</f>
        <v>867</v>
      </c>
      <c r="G64" s="38">
        <f>International!B123</f>
        <v>2708</v>
      </c>
      <c r="H64" s="38">
        <f>International!B200</f>
        <v>2708</v>
      </c>
      <c r="I64" s="38">
        <f t="shared" si="0"/>
        <v>9110</v>
      </c>
      <c r="J64" s="38">
        <f t="shared" si="1"/>
        <v>9148</v>
      </c>
      <c r="K64" s="38"/>
    </row>
    <row r="65" spans="1:11" x14ac:dyDescent="0.25">
      <c r="A65" s="38">
        <f>Unscheduled!B124</f>
        <v>1163</v>
      </c>
      <c r="B65" s="38">
        <f>Unscheduled!B200</f>
        <v>1135</v>
      </c>
      <c r="C65" s="38">
        <f>Domestic!B124</f>
        <v>4654</v>
      </c>
      <c r="D65" s="38">
        <f>Domestic!B201</f>
        <v>4702</v>
      </c>
      <c r="E65" s="38">
        <f>Regional!B124</f>
        <v>910</v>
      </c>
      <c r="F65" s="38">
        <f>Regional!B201</f>
        <v>910</v>
      </c>
      <c r="G65" s="38">
        <f>International!B124</f>
        <v>2848</v>
      </c>
      <c r="H65" s="38">
        <f>International!B201</f>
        <v>2836</v>
      </c>
      <c r="I65" s="38">
        <f t="shared" si="0"/>
        <v>9575</v>
      </c>
      <c r="J65" s="38">
        <f t="shared" si="1"/>
        <v>9583</v>
      </c>
      <c r="K65" s="38"/>
    </row>
    <row r="66" spans="1:11" x14ac:dyDescent="0.25">
      <c r="A66" s="38">
        <f>Unscheduled!B125</f>
        <v>1200</v>
      </c>
      <c r="B66" s="38">
        <f>Unscheduled!B201</f>
        <v>1105</v>
      </c>
      <c r="C66" s="38">
        <f>Domestic!B125</f>
        <v>4682</v>
      </c>
      <c r="D66" s="38">
        <f>Domestic!B202</f>
        <v>4768</v>
      </c>
      <c r="E66" s="38">
        <f>Regional!B125</f>
        <v>899</v>
      </c>
      <c r="F66" s="38">
        <f>Regional!B202</f>
        <v>904</v>
      </c>
      <c r="G66" s="38">
        <f>International!B125</f>
        <v>2891</v>
      </c>
      <c r="H66" s="38">
        <f>International!B202</f>
        <v>2890</v>
      </c>
      <c r="I66" s="38">
        <f t="shared" si="0"/>
        <v>9672</v>
      </c>
      <c r="J66" s="38">
        <f t="shared" si="1"/>
        <v>9667</v>
      </c>
      <c r="K66" s="38"/>
    </row>
    <row r="67" spans="1:11" x14ac:dyDescent="0.25">
      <c r="A67" s="38">
        <f>Unscheduled!B126</f>
        <v>1035</v>
      </c>
      <c r="B67" s="38">
        <f>Unscheduled!B202</f>
        <v>999</v>
      </c>
      <c r="C67" s="38">
        <f>Domestic!B126</f>
        <v>4510</v>
      </c>
      <c r="D67" s="38">
        <f>Domestic!B203</f>
        <v>4556</v>
      </c>
      <c r="E67" s="38">
        <f>Regional!B126</f>
        <v>870</v>
      </c>
      <c r="F67" s="38">
        <f>Regional!B203</f>
        <v>869</v>
      </c>
      <c r="G67" s="38">
        <f>International!B126</f>
        <v>2793</v>
      </c>
      <c r="H67" s="38">
        <f>International!B203</f>
        <v>2776</v>
      </c>
      <c r="I67" s="38">
        <f t="shared" ref="I67:J67" si="2">A67+C67+E67+G67</f>
        <v>9208</v>
      </c>
      <c r="J67" s="38">
        <f t="shared" si="2"/>
        <v>9200</v>
      </c>
      <c r="K67" s="38"/>
    </row>
    <row r="68" spans="1:11" x14ac:dyDescent="0.25">
      <c r="A68" s="38">
        <f>Unscheduled!B127</f>
        <v>1181</v>
      </c>
      <c r="B68" s="38">
        <f>Unscheduled!B203</f>
        <v>1144</v>
      </c>
      <c r="C68" s="38">
        <f>Domestic!B127</f>
        <v>4708</v>
      </c>
      <c r="D68" s="38">
        <f>Domestic!B204</f>
        <v>4759</v>
      </c>
      <c r="E68" s="38">
        <f>Regional!B127</f>
        <v>897</v>
      </c>
      <c r="F68" s="38">
        <f>Regional!B204</f>
        <v>898</v>
      </c>
      <c r="G68" s="38">
        <f>International!B127</f>
        <v>2858</v>
      </c>
      <c r="H68" s="38">
        <f>International!B204</f>
        <v>2848</v>
      </c>
      <c r="I68" s="38">
        <f t="shared" ref="I68:I70" si="3">A68+C68+E68+G68</f>
        <v>9644</v>
      </c>
      <c r="J68" s="38">
        <f t="shared" ref="J68:J70" si="4">B68+D68+F68+H68</f>
        <v>9649</v>
      </c>
    </row>
    <row r="69" spans="1:11" x14ac:dyDescent="0.25">
      <c r="A69" s="38">
        <f>Unscheduled!B128</f>
        <v>1316</v>
      </c>
      <c r="B69" s="38">
        <f>Unscheduled!B204</f>
        <v>1268</v>
      </c>
      <c r="C69" s="38">
        <f>Domestic!B128</f>
        <v>4536</v>
      </c>
      <c r="D69" s="38">
        <f>Domestic!B205</f>
        <v>4594</v>
      </c>
      <c r="E69" s="38">
        <f>Regional!B128</f>
        <v>866</v>
      </c>
      <c r="F69" s="38">
        <f>Regional!B205</f>
        <v>866</v>
      </c>
      <c r="G69" s="38">
        <f>International!B128</f>
        <v>2744</v>
      </c>
      <c r="H69" s="38">
        <f>International!B205</f>
        <v>2727</v>
      </c>
      <c r="I69" s="38">
        <f t="shared" si="3"/>
        <v>9462</v>
      </c>
      <c r="J69" s="38">
        <f t="shared" si="4"/>
        <v>9455</v>
      </c>
    </row>
    <row r="70" spans="1:11" x14ac:dyDescent="0.25">
      <c r="A70" s="38">
        <f>Unscheduled!B129</f>
        <v>1090</v>
      </c>
      <c r="B70" s="38">
        <f>Unscheduled!B205</f>
        <v>1105</v>
      </c>
      <c r="C70" s="38">
        <f>Domestic!B129</f>
        <v>4418</v>
      </c>
      <c r="D70" s="38">
        <f>Domestic!B206</f>
        <v>4477</v>
      </c>
      <c r="E70" s="38">
        <f>Regional!B129</f>
        <v>770</v>
      </c>
      <c r="F70" s="38">
        <f>Regional!B206</f>
        <v>772</v>
      </c>
      <c r="G70" s="38">
        <f>International!B129</f>
        <v>2769</v>
      </c>
      <c r="H70" s="38">
        <f>International!B206</f>
        <v>2747</v>
      </c>
      <c r="I70" s="38">
        <f t="shared" si="3"/>
        <v>9047</v>
      </c>
      <c r="J70" s="38">
        <f t="shared" si="4"/>
        <v>9101</v>
      </c>
    </row>
    <row r="71" spans="1:11" x14ac:dyDescent="0.25">
      <c r="A71" s="16"/>
      <c r="B71" s="16"/>
    </row>
    <row r="72" spans="1:11" x14ac:dyDescent="0.25">
      <c r="A72" s="16"/>
      <c r="B72" s="16"/>
    </row>
    <row r="73" spans="1:11" x14ac:dyDescent="0.25">
      <c r="A73" s="16"/>
      <c r="B73" s="16"/>
    </row>
    <row r="74" spans="1:11" x14ac:dyDescent="0.25">
      <c r="A74" s="16"/>
      <c r="B74" s="16"/>
    </row>
    <row r="75" spans="1:11" x14ac:dyDescent="0.25">
      <c r="A75" s="16"/>
      <c r="B75" s="16"/>
    </row>
    <row r="76" spans="1:11" x14ac:dyDescent="0.25">
      <c r="A76" s="16"/>
      <c r="B76" s="16"/>
    </row>
    <row r="77" spans="1:11" x14ac:dyDescent="0.25">
      <c r="A77" s="16"/>
      <c r="B77" s="16"/>
    </row>
    <row r="78" spans="1:11" x14ac:dyDescent="0.25">
      <c r="A78" s="16"/>
      <c r="B78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datasource</vt:lpstr>
      <vt:lpstr>Total</vt:lpstr>
      <vt:lpstr>Unscheduled</vt:lpstr>
      <vt:lpstr>Domestic</vt:lpstr>
      <vt:lpstr>Regional</vt:lpstr>
      <vt:lpstr>International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Aicardi, (Creasys) Flavio - ARMAEREO</dc:creator>
  <dc:description/>
  <cp:lastModifiedBy>Utente Windows</cp:lastModifiedBy>
  <cp:revision>13</cp:revision>
  <dcterms:created xsi:type="dcterms:W3CDTF">2017-10-06T11:10:03Z</dcterms:created>
  <dcterms:modified xsi:type="dcterms:W3CDTF">2018-02-25T12:19:13Z</dcterms:modified>
  <dc:language>it-IT</dc:language>
</cp:coreProperties>
</file>