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niroma1it-my.sharepoint.com/personal/tanzi_2129131_studenti_uniroma1_it/Documents/Documents/"/>
    </mc:Choice>
  </mc:AlternateContent>
  <xr:revisionPtr revIDLastSave="0" documentId="8_{D2AD6D76-1808-4491-A7BA-17E5A363943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BLANK Gantt Chart &amp; Burndown" sheetId="8" r:id="rId1"/>
    <sheet name="Release Backlog" sheetId="2" r:id="rId2"/>
    <sheet name="User Stories or Tas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GJDnLGtbJMUb4P7rlzJD1H5Z+GRUY2+V+vEgYkehsE="/>
    </ext>
  </extLst>
</workbook>
</file>

<file path=xl/calcChain.xml><?xml version="1.0" encoding="utf-8"?>
<calcChain xmlns="http://schemas.openxmlformats.org/spreadsheetml/2006/main">
  <c r="B70" i="8" l="1"/>
  <c r="F52" i="8"/>
  <c r="L52" i="8" s="1"/>
  <c r="E52" i="8"/>
  <c r="E42" i="8"/>
  <c r="F42" i="8"/>
  <c r="F34" i="8"/>
  <c r="E34" i="8"/>
  <c r="G34" i="8" s="1"/>
  <c r="F30" i="8"/>
  <c r="E30" i="8"/>
  <c r="G30" i="8" s="1"/>
  <c r="F26" i="8"/>
  <c r="L26" i="8" s="1"/>
  <c r="E26" i="8"/>
  <c r="F17" i="8"/>
  <c r="E17" i="8"/>
  <c r="F11" i="8"/>
  <c r="E11" i="8"/>
  <c r="E62" i="8" s="1"/>
  <c r="M64" i="8" s="1"/>
  <c r="G53" i="8"/>
  <c r="G54" i="8"/>
  <c r="G55" i="8"/>
  <c r="G56" i="8"/>
  <c r="G57" i="8"/>
  <c r="G58" i="8"/>
  <c r="G59" i="8"/>
  <c r="G60" i="8"/>
  <c r="L53" i="8"/>
  <c r="L54" i="8"/>
  <c r="L55" i="8"/>
  <c r="L56" i="8"/>
  <c r="L57" i="8"/>
  <c r="L58" i="8"/>
  <c r="L59" i="8"/>
  <c r="L60" i="8"/>
  <c r="K54" i="8"/>
  <c r="K55" i="8"/>
  <c r="K56" i="8"/>
  <c r="K57" i="8"/>
  <c r="K58" i="8"/>
  <c r="K59" i="8"/>
  <c r="K60" i="8"/>
  <c r="K53" i="8"/>
  <c r="G52" i="8"/>
  <c r="G51" i="8"/>
  <c r="K38" i="8"/>
  <c r="L38" i="8"/>
  <c r="G27" i="8"/>
  <c r="G28" i="8"/>
  <c r="G29" i="8"/>
  <c r="G31" i="8"/>
  <c r="G32" i="8"/>
  <c r="G33" i="8"/>
  <c r="G35" i="8"/>
  <c r="G36" i="8"/>
  <c r="G37" i="8"/>
  <c r="G38" i="8"/>
  <c r="G39" i="8"/>
  <c r="G40" i="8"/>
  <c r="G41" i="8"/>
  <c r="G43" i="8"/>
  <c r="G44" i="8"/>
  <c r="G45" i="8"/>
  <c r="G46" i="8"/>
  <c r="G47" i="8"/>
  <c r="G48" i="8"/>
  <c r="G49" i="8"/>
  <c r="G50" i="8"/>
  <c r="G25" i="8"/>
  <c r="K43" i="8"/>
  <c r="L43" i="8"/>
  <c r="K44" i="8"/>
  <c r="L44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36" i="8"/>
  <c r="L36" i="8"/>
  <c r="K37" i="8"/>
  <c r="L37" i="8"/>
  <c r="K39" i="8"/>
  <c r="L39" i="8"/>
  <c r="K40" i="8"/>
  <c r="L40" i="8"/>
  <c r="K41" i="8"/>
  <c r="L41" i="8"/>
  <c r="K35" i="8"/>
  <c r="L35" i="8"/>
  <c r="K22" i="8"/>
  <c r="G19" i="8"/>
  <c r="G20" i="8"/>
  <c r="G21" i="8"/>
  <c r="G22" i="8"/>
  <c r="G23" i="8"/>
  <c r="G24" i="8"/>
  <c r="G18" i="8"/>
  <c r="K12" i="8"/>
  <c r="G12" i="8"/>
  <c r="G13" i="8"/>
  <c r="G14" i="8"/>
  <c r="G15" i="8"/>
  <c r="G16" i="8"/>
  <c r="L29" i="8"/>
  <c r="L28" i="8"/>
  <c r="K29" i="8"/>
  <c r="BV65" i="8"/>
  <c r="L34" i="8"/>
  <c r="L33" i="8"/>
  <c r="K33" i="8"/>
  <c r="L32" i="8"/>
  <c r="K32" i="8"/>
  <c r="L31" i="8"/>
  <c r="K31" i="8"/>
  <c r="K28" i="8"/>
  <c r="L27" i="8"/>
  <c r="K27" i="8"/>
  <c r="L25" i="8"/>
  <c r="K25" i="8"/>
  <c r="L24" i="8"/>
  <c r="K24" i="8"/>
  <c r="L23" i="8"/>
  <c r="K23" i="8"/>
  <c r="L21" i="8"/>
  <c r="K21" i="8"/>
  <c r="L20" i="8"/>
  <c r="K20" i="8"/>
  <c r="L19" i="8"/>
  <c r="K19" i="8"/>
  <c r="L18" i="8"/>
  <c r="K18" i="8"/>
  <c r="L16" i="8"/>
  <c r="K16" i="8"/>
  <c r="L15" i="8"/>
  <c r="K15" i="8"/>
  <c r="L14" i="8"/>
  <c r="K14" i="8"/>
  <c r="L13" i="8"/>
  <c r="K13" i="8"/>
  <c r="L12" i="8"/>
  <c r="BK2" i="8"/>
  <c r="G26" i="8" l="1"/>
  <c r="F62" i="8"/>
  <c r="G17" i="8"/>
  <c r="L42" i="8"/>
  <c r="G42" i="8"/>
  <c r="G11" i="8"/>
  <c r="L17" i="8"/>
  <c r="L22" i="8"/>
  <c r="L11" i="8"/>
  <c r="L30" i="8"/>
  <c r="M66" i="8"/>
  <c r="I62" i="8"/>
  <c r="M63" i="8"/>
  <c r="G62" i="8" l="1"/>
  <c r="N63" i="8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AU63" i="8" s="1"/>
  <c r="AV63" i="8" s="1"/>
  <c r="AW63" i="8" s="1"/>
  <c r="AX63" i="8" s="1"/>
  <c r="AY63" i="8" s="1"/>
  <c r="AZ63" i="8" s="1"/>
  <c r="BA63" i="8" s="1"/>
  <c r="BB63" i="8" s="1"/>
  <c r="BC63" i="8" s="1"/>
  <c r="BD63" i="8" s="1"/>
  <c r="BE63" i="8" s="1"/>
  <c r="N64" i="8"/>
  <c r="BF63" i="8" l="1"/>
  <c r="BG63" i="8" s="1"/>
  <c r="BH63" i="8" s="1"/>
  <c r="BI63" i="8" s="1"/>
  <c r="BJ63" i="8" s="1"/>
  <c r="BK63" i="8" s="1"/>
  <c r="BL63" i="8" s="1"/>
  <c r="BM63" i="8" s="1"/>
  <c r="BN63" i="8" s="1"/>
  <c r="BO63" i="8" s="1"/>
  <c r="BP63" i="8" s="1"/>
  <c r="BQ63" i="8" s="1"/>
  <c r="BR63" i="8" s="1"/>
  <c r="BS63" i="8" s="1"/>
  <c r="BT63" i="8" s="1"/>
  <c r="N66" i="8"/>
  <c r="O64" i="8" l="1"/>
  <c r="O66" i="8" l="1"/>
  <c r="P64" i="8" l="1"/>
  <c r="P66" i="8" l="1"/>
  <c r="Q64" i="8" l="1"/>
  <c r="Q66" i="8" l="1"/>
  <c r="R64" i="8" l="1"/>
  <c r="R66" i="8" s="1"/>
  <c r="S64" i="8" s="1"/>
  <c r="S66" i="8" s="1"/>
  <c r="T64" i="8" s="1"/>
  <c r="T66" i="8" s="1"/>
  <c r="U64" i="8" s="1"/>
  <c r="U66" i="8" s="1"/>
  <c r="V64" i="8" s="1"/>
  <c r="V66" i="8" s="1"/>
  <c r="W64" i="8" s="1"/>
  <c r="W66" i="8" s="1"/>
  <c r="X64" i="8" s="1"/>
  <c r="X66" i="8" s="1"/>
  <c r="Y64" i="8" s="1"/>
  <c r="Y66" i="8" s="1"/>
  <c r="Z64" i="8" s="1"/>
  <c r="Z66" i="8" s="1"/>
  <c r="AA64" i="8" s="1"/>
  <c r="AA66" i="8" l="1"/>
  <c r="AB64" i="8" s="1"/>
  <c r="AB66" i="8" s="1"/>
  <c r="AC64" i="8" s="1"/>
  <c r="AC66" i="8" s="1"/>
  <c r="AD64" i="8" s="1"/>
  <c r="AD66" i="8" s="1"/>
  <c r="AE64" i="8" s="1"/>
  <c r="AE66" i="8" s="1"/>
  <c r="AF64" i="8" s="1"/>
  <c r="AF66" i="8" s="1"/>
  <c r="AG64" i="8" s="1"/>
  <c r="AG66" i="8" s="1"/>
  <c r="AH64" i="8" s="1"/>
  <c r="AH66" i="8" s="1"/>
  <c r="AI64" i="8" s="1"/>
  <c r="AI66" i="8" s="1"/>
  <c r="AJ64" i="8" s="1"/>
  <c r="AJ66" i="8" s="1"/>
  <c r="AK64" i="8" s="1"/>
  <c r="AK66" i="8" s="1"/>
  <c r="AL64" i="8" s="1"/>
  <c r="AL66" i="8" s="1"/>
  <c r="AM64" i="8" s="1"/>
  <c r="AM66" i="8" s="1"/>
  <c r="AN64" i="8" s="1"/>
  <c r="AN66" i="8" s="1"/>
  <c r="AO64" i="8" s="1"/>
  <c r="AO66" i="8" s="1"/>
  <c r="AP64" i="8" s="1"/>
  <c r="AP66" i="8" s="1"/>
  <c r="AQ64" i="8" s="1"/>
  <c r="AQ66" i="8" s="1"/>
  <c r="AR64" i="8" s="1"/>
  <c r="AR66" i="8" s="1"/>
  <c r="AS64" i="8" s="1"/>
  <c r="AS66" i="8" s="1"/>
  <c r="AT64" i="8" s="1"/>
  <c r="AT66" i="8" s="1"/>
  <c r="AU64" i="8" s="1"/>
  <c r="AU66" i="8" s="1"/>
  <c r="AV64" i="8" s="1"/>
  <c r="AV66" i="8" s="1"/>
  <c r="AW64" i="8" s="1"/>
  <c r="AW66" i="8" s="1"/>
  <c r="AX64" i="8" s="1"/>
  <c r="AX66" i="8" s="1"/>
  <c r="AY64" i="8" s="1"/>
  <c r="AY66" i="8" s="1"/>
  <c r="AZ64" i="8" s="1"/>
  <c r="AZ66" i="8" s="1"/>
  <c r="BA64" i="8" s="1"/>
  <c r="BA66" i="8" s="1"/>
  <c r="BB64" i="8" s="1"/>
  <c r="BB66" i="8" s="1"/>
  <c r="BC64" i="8" s="1"/>
  <c r="BC66" i="8" s="1"/>
  <c r="BD64" i="8" s="1"/>
  <c r="BD66" i="8" s="1"/>
  <c r="BE64" i="8" s="1"/>
  <c r="BE66" i="8" s="1"/>
  <c r="BF64" i="8" s="1"/>
  <c r="BF66" i="8" s="1"/>
  <c r="BG64" i="8" s="1"/>
  <c r="BG66" i="8" s="1"/>
  <c r="BH64" i="8" s="1"/>
  <c r="BH66" i="8" s="1"/>
  <c r="BI64" i="8" s="1"/>
  <c r="BI66" i="8" s="1"/>
  <c r="BJ64" i="8" s="1"/>
  <c r="BJ66" i="8" s="1"/>
  <c r="BK64" i="8" s="1"/>
  <c r="BK66" i="8" s="1"/>
  <c r="BL64" i="8" s="1"/>
  <c r="BL66" i="8" s="1"/>
  <c r="BM64" i="8" s="1"/>
  <c r="BM66" i="8" s="1"/>
  <c r="BN64" i="8" s="1"/>
  <c r="BN66" i="8" s="1"/>
  <c r="BO64" i="8" s="1"/>
  <c r="BO66" i="8" s="1"/>
  <c r="BP64" i="8" s="1"/>
  <c r="BP66" i="8" s="1"/>
  <c r="BQ64" i="8" s="1"/>
  <c r="BQ66" i="8" s="1"/>
  <c r="BR64" i="8" s="1"/>
  <c r="BR66" i="8" s="1"/>
  <c r="BS64" i="8" s="1"/>
  <c r="BS66" i="8" s="1"/>
  <c r="BT64" i="8" s="1"/>
  <c r="BT66" i="8" s="1"/>
  <c r="BV66" i="8" s="1"/>
  <c r="BV64" i="8" l="1"/>
</calcChain>
</file>

<file path=xl/sharedStrings.xml><?xml version="1.0" encoding="utf-8"?>
<sst xmlns="http://schemas.openxmlformats.org/spreadsheetml/2006/main" count="669" uniqueCount="206">
  <si>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</si>
  <si>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</si>
  <si>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</si>
  <si>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</si>
  <si>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</si>
  <si>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</si>
  <si>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</si>
  <si>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</si>
  <si>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</si>
  <si>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</si>
  <si>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</si>
  <si>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</si>
  <si>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</si>
  <si>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</si>
  <si>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</si>
  <si>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</si>
  <si>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</si>
  <si>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</si>
  <si>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</si>
  <si>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</si>
  <si>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</si>
  <si>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</si>
  <si>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</si>
  <si>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</si>
  <si>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ESTIMATE</t>
  </si>
  <si>
    <t>COMPLETED</t>
  </si>
  <si>
    <t>REMAINING</t>
  </si>
  <si>
    <t>M</t>
  </si>
  <si>
    <t>T</t>
  </si>
  <si>
    <t>W</t>
  </si>
  <si>
    <t>R</t>
  </si>
  <si>
    <t>F</t>
  </si>
  <si>
    <t>DB Creation</t>
  </si>
  <si>
    <t>SignUp Data Validation</t>
  </si>
  <si>
    <t>User's data insertion</t>
  </si>
  <si>
    <t>SignIn Data Validation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</si>
  <si>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</si>
  <si>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</si>
  <si>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</si>
  <si>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</si>
  <si>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</si>
  <si>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</si>
  <si>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</si>
  <si>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</si>
  <si>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</si>
  <si>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</si>
  <si>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</si>
  <si>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</si>
  <si>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</si>
  <si>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</si>
  <si>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</si>
  <si>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</si>
  <si>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</si>
  <si>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</si>
  <si>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DB</t>
  </si>
  <si>
    <t>create the DB by following the ER diagram</t>
  </si>
  <si>
    <t>Completed</t>
  </si>
  <si>
    <t>Not Started</t>
  </si>
  <si>
    <t>SignUp</t>
  </si>
  <si>
    <t>SignUp form creation</t>
  </si>
  <si>
    <t>create the view for the sign up phase</t>
  </si>
  <si>
    <t>In Progress</t>
  </si>
  <si>
    <t>validate the correctness of the user's data</t>
  </si>
  <si>
    <t>insert user's data in the DB once validated</t>
  </si>
  <si>
    <t>SignIn</t>
  </si>
  <si>
    <t>SignIn form creation</t>
  </si>
  <si>
    <t>create the view for the sign in phase</t>
  </si>
  <si>
    <t>USER STORIES or TASKS</t>
  </si>
  <si>
    <t>ADDED BY</t>
  </si>
  <si>
    <t>DATED ADDED</t>
  </si>
  <si>
    <t>Delete profile</t>
  </si>
  <si>
    <t>Profile</t>
  </si>
  <si>
    <t>create the view of the user's profile</t>
  </si>
  <si>
    <t>Profile form creation</t>
  </si>
  <si>
    <t>delete user's data if requested by the user</t>
  </si>
  <si>
    <t>update and validate the user's data if changed by the user</t>
  </si>
  <si>
    <t>Update profile</t>
  </si>
  <si>
    <t>Environment</t>
  </si>
  <si>
    <t>Environment Creation</t>
  </si>
  <si>
    <t>Francesco Saverio Sconocchia Pisoni</t>
  </si>
  <si>
    <t>Search recipes</t>
  </si>
  <si>
    <t>Lorenzo Tanzi</t>
  </si>
  <si>
    <t>Home page view</t>
  </si>
  <si>
    <t>Search view</t>
  </si>
  <si>
    <t>create the view for the home page</t>
  </si>
  <si>
    <t>create view for search results</t>
  </si>
  <si>
    <t>Recipe API request "by recipe name"</t>
  </si>
  <si>
    <t>Recipe API request "by ingredient"</t>
  </si>
  <si>
    <t>implement API request by recipe name and response management</t>
  </si>
  <si>
    <t>implement API request by ingredient and response management</t>
  </si>
  <si>
    <t>Save recipes</t>
  </si>
  <si>
    <t>validate the correctness of the user's input data</t>
  </si>
  <si>
    <t>create the jwt authentication system</t>
  </si>
  <si>
    <t>create the unit tests for the authentication system routes</t>
  </si>
  <si>
    <t>create the routine which retrieves the messages from the queue</t>
  </si>
  <si>
    <t>insert the messages in the DB once parsed</t>
  </si>
  <si>
    <t>JWT setting</t>
  </si>
  <si>
    <t>Tests auth</t>
  </si>
  <si>
    <t>Message consumer</t>
  </si>
  <si>
    <t>Message insertion</t>
  </si>
  <si>
    <t>Authentication</t>
  </si>
  <si>
    <t>Message</t>
  </si>
  <si>
    <t>Test</t>
  </si>
  <si>
    <t>Create the springboot project for authentication and user profile services and the docker-compose file</t>
  </si>
  <si>
    <t>H</t>
  </si>
  <si>
    <t>L</t>
  </si>
  <si>
    <t>JWT creation and providing</t>
  </si>
  <si>
    <t>create the JWT token and provides it to the user</t>
  </si>
  <si>
    <t>WEEK 12</t>
  </si>
  <si>
    <t>WEEK 11</t>
  </si>
  <si>
    <t>WEEK 10</t>
  </si>
  <si>
    <t>WEEK 9</t>
  </si>
  <si>
    <t>1.1</t>
  </si>
  <si>
    <t>1.2</t>
  </si>
  <si>
    <t>Saved recipes view</t>
  </si>
  <si>
    <t>Recipe view</t>
  </si>
  <si>
    <t>create view to display all information of a recipe</t>
  </si>
  <si>
    <t xml:space="preserve">create view to display all saved recipes </t>
  </si>
  <si>
    <t>Removal of saved recipe</t>
  </si>
  <si>
    <t>Insertion of saved recipe</t>
  </si>
  <si>
    <t>Create shopping list</t>
  </si>
  <si>
    <t>Implement Ingredient Selection</t>
  </si>
  <si>
    <t>Code the functionality to allow users to select multiple ingredients from the shopping list.</t>
  </si>
  <si>
    <t>Add Quantity Selection</t>
  </si>
  <si>
    <t>Add functionality for users to specify quantities of each selected ingredient before moving to storage.</t>
  </si>
  <si>
    <t>Create Delete Option in Shopping List View</t>
  </si>
  <si>
    <t>Implement Ingredient Deletion Function</t>
  </si>
  <si>
    <t>Code the function that deletes selected ingredients from the shopping list in the database.</t>
  </si>
  <si>
    <t>Validation for Delete Action</t>
  </si>
  <si>
    <t>Add validation to confirm the deletion action (ask for confirmation if multiple items are selected).</t>
  </si>
  <si>
    <t>Update Shopping List Display</t>
  </si>
  <si>
    <t>Refresh the shopping list view to reflect changes after ingredients are deleted.</t>
  </si>
  <si>
    <t>Giulio Caporro</t>
  </si>
  <si>
    <t>Develop the view for the shopping list</t>
  </si>
  <si>
    <t>Add a delete option next to each ingredient in the shopping list view.</t>
  </si>
  <si>
    <t>Shopping List</t>
  </si>
  <si>
    <t>1.3</t>
  </si>
  <si>
    <t>Authentication service</t>
  </si>
  <si>
    <t>1.4</t>
  </si>
  <si>
    <t>1.5</t>
  </si>
  <si>
    <t>User Profile service</t>
  </si>
  <si>
    <t>RabbitMQ service</t>
  </si>
  <si>
    <t>Shopping List Service</t>
  </si>
  <si>
    <t>Create Shopping List</t>
  </si>
  <si>
    <t>Update Shopping List</t>
  </si>
  <si>
    <t>Searching shoppingList</t>
  </si>
  <si>
    <t>create the function which retrieves the messages from the queue</t>
  </si>
  <si>
    <t>create the function which sends the messages from the queue</t>
  </si>
  <si>
    <t>Create the microservice of RabbitMQ with its configuration file</t>
  </si>
  <si>
    <t>Create the Notification project</t>
  </si>
  <si>
    <t>Set the security configurations of the Notification service</t>
  </si>
  <si>
    <t>Create and implement the api routes of the Notification service</t>
  </si>
  <si>
    <t>Notification service</t>
  </si>
  <si>
    <t>Filters</t>
  </si>
  <si>
    <t>Notification implementation</t>
  </si>
  <si>
    <t>Notification</t>
  </si>
  <si>
    <t>RabbitMQ</t>
  </si>
  <si>
    <t>RabbitMQ Service</t>
  </si>
  <si>
    <t>Notification Service</t>
  </si>
  <si>
    <t>Implement Ingredient Addition</t>
  </si>
  <si>
    <t>Storage Service</t>
  </si>
  <si>
    <t>Create Storage Model</t>
  </si>
  <si>
    <t>Implement CRUD operations</t>
  </si>
  <si>
    <t>JWT Integration for Security</t>
  </si>
  <si>
    <t>Create Scheduled Task Service</t>
  </si>
  <si>
    <t>Notification Integration</t>
  </si>
  <si>
    <t>Implement UI</t>
  </si>
  <si>
    <t>Implement the data model for the storage service</t>
  </si>
  <si>
    <t xml:space="preserve">	Storage Service</t>
  </si>
  <si>
    <t>Create the basic CRUD operations for the storage service</t>
  </si>
  <si>
    <t>Secure the storage service endpoints using JWT-based authentication</t>
  </si>
  <si>
    <t>Integrate the notification service to alert users about expired products</t>
  </si>
  <si>
    <t>Design and implement the user interface for managing the storage service</t>
  </si>
  <si>
    <t>Develop a scheduled task to check for expired products and perform notifications</t>
  </si>
  <si>
    <t>Move Ingredients to Storage</t>
  </si>
  <si>
    <t>Code the functionality to move ingredients from the shopping list to the ingredients storage, updating quantities.</t>
  </si>
  <si>
    <t>Validate Quantity Update</t>
  </si>
  <si>
    <t>Add a validation step to ensure that moved ingredients update the quantity correctly in storage.</t>
  </si>
  <si>
    <t>Display Shopping List Details</t>
  </si>
  <si>
    <t>Develop a feature to display detailed information for each shopping list, including items and quantities.</t>
  </si>
  <si>
    <t>Set Expiration Date for Ingredients</t>
  </si>
  <si>
    <t>Add functionality to allow users to set expiration dates for ingredients in their storage.</t>
  </si>
  <si>
    <t>Enable Notifications for Expirations</t>
  </si>
  <si>
    <t>Code the logic to send notifications 1 day before an ingredient expires.</t>
  </si>
  <si>
    <t>Add Quantity Selection for Storage</t>
  </si>
  <si>
    <t>Develop functionality to allow users to set and update the quantity of each ingredient in storage.</t>
  </si>
  <si>
    <t>Display Ingredient Storage</t>
  </si>
  <si>
    <t>Create a feature to display all ingredients available in the user's storage, along with their details.</t>
  </si>
  <si>
    <t>SPRINT 5</t>
  </si>
  <si>
    <t>1</t>
  </si>
  <si>
    <t>Delete Shopping List</t>
  </si>
  <si>
    <t>Create Delete Option in Shopping List</t>
  </si>
  <si>
    <t>6.7</t>
  </si>
  <si>
    <t>6.8</t>
  </si>
  <si>
    <t>6.9</t>
  </si>
  <si>
    <t>Recipes&amp;Ingredients Service</t>
  </si>
  <si>
    <t>implement query to insert recipes into favourites recipes</t>
  </si>
  <si>
    <t>implement query to delete recipes from favourites recipes</t>
  </si>
  <si>
    <t>7.1</t>
  </si>
  <si>
    <t>7.2</t>
  </si>
  <si>
    <t>7.3</t>
  </si>
  <si>
    <t>7.4</t>
  </si>
  <si>
    <t>7.5</t>
  </si>
  <si>
    <t>7.6</t>
  </si>
  <si>
    <t>7.7</t>
  </si>
  <si>
    <t>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</si>
</sst>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2" x14ac:knownFonts="1">
    <font>
      <sz val="12"/>
      <color rgb="FF000000"/>
      <name val="Aptos Narrow"/>
      <scheme val="minor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  <font>
      <sz val="9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558BB7"/>
      <name val="Arial"/>
      <family val="2"/>
    </font>
    <font>
      <sz val="12"/>
      <color theme="1"/>
      <name val="Aptos Narrow"/>
      <family val="2"/>
      <scheme val="major"/>
    </font>
    <font>
      <sz val="12"/>
      <color rgb="FF000000"/>
      <name val="Aptos Narrow"/>
      <family val="2"/>
      <scheme val="maj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sz val="12"/>
      <color rgb="FF000000"/>
      <name val="Aptos Narrow"/>
      <family val="2"/>
    </font>
    <font>
      <sz val="12"/>
      <name val="Corbel"/>
      <family val="2"/>
    </font>
    <font>
      <sz val="8"/>
      <name val="Aptos Narrow"/>
      <family val="2"/>
      <scheme val="minor"/>
    </font>
    <font>
      <u/>
      <sz val="12"/>
      <color theme="10"/>
      <name val="Aptos Narrow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theme="0"/>
        <bgColor theme="0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rgb="FFFFFFFF"/>
        <bgColor indexed="64"/>
      </patternFill>
    </fill>
    <fill>
      <patternFill patternType="solid">
        <fgColor rgb="FF94B6D2"/>
        <bgColor rgb="FF94B6D2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</fills>
  <borders count="86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FBFBF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medium">
        <color rgb="FFA5A5A5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rgb="FFBFBFBF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rgb="FFBFBFBF"/>
      </top>
      <bottom style="medium">
        <color rgb="FFBFBFBF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rgb="FFBFBFBF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BFBFBF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BFBFBF"/>
      </right>
      <top style="thin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</borders>
  <cellStyleXfs count="3">
    <xf numFmtId="0" fontId="0" fillId="0" borderId="0"/>
    <xf numFmtId="0" fontId="17" fillId="0" borderId="37"/>
    <xf numFmtId="0" fontId="41" fillId="0" borderId="0" applyNumberForma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34" xfId="0" applyFont="1" applyBorder="1" applyAlignment="1">
      <alignment horizontal="left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 wrapText="1"/>
    </xf>
    <xf numFmtId="164" fontId="6" fillId="0" borderId="44" xfId="0" applyNumberFormat="1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164" fontId="7" fillId="18" borderId="35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164" fontId="8" fillId="20" borderId="35" xfId="0" applyNumberFormat="1" applyFont="1" applyFill="1" applyBorder="1" applyAlignment="1">
      <alignment horizontal="center" vertical="center" wrapText="1"/>
    </xf>
    <xf numFmtId="164" fontId="9" fillId="23" borderId="4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left" vertical="center" wrapText="1"/>
    </xf>
    <xf numFmtId="164" fontId="6" fillId="0" borderId="50" xfId="0" applyNumberFormat="1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left" vertical="center" wrapText="1"/>
    </xf>
    <xf numFmtId="0" fontId="12" fillId="21" borderId="30" xfId="0" applyFont="1" applyFill="1" applyBorder="1" applyAlignment="1">
      <alignment vertical="center" wrapText="1"/>
    </xf>
    <xf numFmtId="0" fontId="11" fillId="0" borderId="52" xfId="0" applyFont="1" applyBorder="1" applyAlignment="1">
      <alignment vertical="center" wrapText="1"/>
    </xf>
    <xf numFmtId="0" fontId="11" fillId="24" borderId="52" xfId="0" applyFont="1" applyFill="1" applyBorder="1" applyAlignment="1">
      <alignment vertical="center" wrapText="1"/>
    </xf>
    <xf numFmtId="0" fontId="11" fillId="24" borderId="53" xfId="0" applyFont="1" applyFill="1" applyBorder="1" applyAlignment="1">
      <alignment vertical="center" wrapText="1"/>
    </xf>
    <xf numFmtId="0" fontId="12" fillId="21" borderId="34" xfId="0" applyFont="1" applyFill="1" applyBorder="1" applyAlignment="1">
      <alignment vertical="center" wrapText="1"/>
    </xf>
    <xf numFmtId="0" fontId="11" fillId="0" borderId="55" xfId="0" applyFont="1" applyBorder="1" applyAlignment="1">
      <alignment vertical="center" wrapText="1"/>
    </xf>
    <xf numFmtId="0" fontId="11" fillId="0" borderId="54" xfId="0" applyFont="1" applyBorder="1"/>
    <xf numFmtId="0" fontId="11" fillId="0" borderId="57" xfId="0" applyFont="1" applyBorder="1"/>
    <xf numFmtId="0" fontId="11" fillId="0" borderId="56" xfId="0" applyFont="1" applyBorder="1"/>
    <xf numFmtId="0" fontId="11" fillId="0" borderId="61" xfId="0" applyFont="1" applyBorder="1" applyAlignment="1">
      <alignment horizontal="left" vertical="center" wrapText="1"/>
    </xf>
    <xf numFmtId="0" fontId="11" fillId="0" borderId="58" xfId="0" applyFont="1" applyBorder="1"/>
    <xf numFmtId="0" fontId="11" fillId="0" borderId="60" xfId="0" applyFont="1" applyBorder="1" applyAlignment="1">
      <alignment vertical="center" wrapText="1"/>
    </xf>
    <xf numFmtId="0" fontId="11" fillId="0" borderId="62" xfId="0" applyFont="1" applyBorder="1" applyAlignment="1">
      <alignment vertical="center" wrapText="1"/>
    </xf>
    <xf numFmtId="0" fontId="11" fillId="0" borderId="63" xfId="0" applyFont="1" applyBorder="1" applyAlignment="1">
      <alignment vertical="center" wrapText="1"/>
    </xf>
    <xf numFmtId="0" fontId="11" fillId="0" borderId="64" xfId="0" applyFont="1" applyBorder="1" applyAlignment="1">
      <alignment vertical="center" wrapText="1"/>
    </xf>
    <xf numFmtId="0" fontId="11" fillId="0" borderId="65" xfId="0" applyFont="1" applyBorder="1" applyAlignment="1">
      <alignment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/>
    </xf>
    <xf numFmtId="0" fontId="14" fillId="21" borderId="32" xfId="0" applyFont="1" applyFill="1" applyBorder="1" applyAlignment="1">
      <alignment vertical="center" wrapText="1"/>
    </xf>
    <xf numFmtId="0" fontId="15" fillId="0" borderId="46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2" fillId="0" borderId="66" xfId="0" applyFont="1" applyBorder="1" applyAlignment="1">
      <alignment horizontal="left" vertical="center"/>
    </xf>
    <xf numFmtId="164" fontId="6" fillId="0" borderId="68" xfId="0" applyNumberFormat="1" applyFont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left" vertical="center" wrapText="1"/>
    </xf>
    <xf numFmtId="0" fontId="12" fillId="21" borderId="32" xfId="0" applyFont="1" applyFill="1" applyBorder="1" applyAlignment="1">
      <alignment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center" vertical="center" wrapText="1"/>
    </xf>
    <xf numFmtId="0" fontId="11" fillId="0" borderId="37" xfId="0" applyFont="1" applyBorder="1"/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60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24" borderId="52" xfId="0" applyFill="1" applyBorder="1" applyAlignment="1">
      <alignment vertical="center" wrapText="1"/>
    </xf>
    <xf numFmtId="0" fontId="0" fillId="0" borderId="4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75" xfId="0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77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16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16" borderId="0" xfId="0" applyFont="1" applyFill="1"/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6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left" vertical="center"/>
    </xf>
    <xf numFmtId="0" fontId="0" fillId="3" borderId="3" xfId="0" applyFill="1" applyBorder="1"/>
    <xf numFmtId="0" fontId="0" fillId="0" borderId="3" xfId="0" applyBorder="1"/>
    <xf numFmtId="0" fontId="0" fillId="0" borderId="71" xfId="0" applyBorder="1"/>
    <xf numFmtId="0" fontId="26" fillId="4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0" fillId="0" borderId="4" xfId="0" applyBorder="1"/>
    <xf numFmtId="0" fontId="0" fillId="4" borderId="4" xfId="0" applyFill="1" applyBorder="1"/>
    <xf numFmtId="0" fontId="0" fillId="0" borderId="5" xfId="0" applyBorder="1"/>
    <xf numFmtId="0" fontId="2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26" fillId="6" borderId="4" xfId="0" applyFont="1" applyFill="1" applyBorder="1" applyAlignment="1">
      <alignment horizontal="center" vertical="center" wrapText="1"/>
    </xf>
    <xf numFmtId="0" fontId="26" fillId="22" borderId="4" xfId="0" applyFont="1" applyFill="1" applyBorder="1" applyAlignment="1">
      <alignment horizontal="center" vertical="center" wrapText="1"/>
    </xf>
    <xf numFmtId="0" fontId="27" fillId="2" borderId="22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9" fillId="11" borderId="27" xfId="0" applyFont="1" applyFill="1" applyBorder="1" applyAlignment="1">
      <alignment horizontal="center" vertical="center"/>
    </xf>
    <xf numFmtId="0" fontId="29" fillId="11" borderId="28" xfId="0" applyFont="1" applyFill="1" applyBorder="1" applyAlignment="1">
      <alignment horizontal="center" vertical="center"/>
    </xf>
    <xf numFmtId="0" fontId="29" fillId="11" borderId="80" xfId="0" applyFont="1" applyFill="1" applyBorder="1" applyAlignment="1">
      <alignment horizontal="center" vertical="center"/>
    </xf>
    <xf numFmtId="0" fontId="29" fillId="12" borderId="27" xfId="0" applyFont="1" applyFill="1" applyBorder="1" applyAlignment="1">
      <alignment horizontal="center" vertical="center"/>
    </xf>
    <xf numFmtId="0" fontId="29" fillId="12" borderId="28" xfId="0" applyFont="1" applyFill="1" applyBorder="1" applyAlignment="1">
      <alignment horizontal="center" vertical="center"/>
    </xf>
    <xf numFmtId="0" fontId="29" fillId="12" borderId="80" xfId="0" applyFont="1" applyFill="1" applyBorder="1" applyAlignment="1">
      <alignment horizontal="center" vertical="center"/>
    </xf>
    <xf numFmtId="0" fontId="29" fillId="13" borderId="27" xfId="0" applyFont="1" applyFill="1" applyBorder="1" applyAlignment="1">
      <alignment horizontal="center" vertical="center"/>
    </xf>
    <xf numFmtId="0" fontId="29" fillId="13" borderId="28" xfId="0" applyFont="1" applyFill="1" applyBorder="1" applyAlignment="1">
      <alignment horizontal="center" vertical="center"/>
    </xf>
    <xf numFmtId="0" fontId="29" fillId="13" borderId="80" xfId="0" applyFont="1" applyFill="1" applyBorder="1" applyAlignment="1">
      <alignment horizontal="center" vertical="center"/>
    </xf>
    <xf numFmtId="0" fontId="29" fillId="14" borderId="28" xfId="0" applyFont="1" applyFill="1" applyBorder="1" applyAlignment="1">
      <alignment horizontal="center" vertical="center"/>
    </xf>
    <xf numFmtId="0" fontId="29" fillId="14" borderId="80" xfId="0" applyFont="1" applyFill="1" applyBorder="1" applyAlignment="1">
      <alignment horizontal="center" vertical="center"/>
    </xf>
    <xf numFmtId="49" fontId="30" fillId="15" borderId="29" xfId="0" applyNumberFormat="1" applyFont="1" applyFill="1" applyBorder="1" applyAlignment="1">
      <alignment horizontal="left" vertical="center"/>
    </xf>
    <xf numFmtId="0" fontId="30" fillId="2" borderId="76" xfId="0" applyFont="1" applyFill="1" applyBorder="1" applyAlignment="1">
      <alignment horizontal="left" vertical="center"/>
    </xf>
    <xf numFmtId="0" fontId="30" fillId="2" borderId="18" xfId="0" applyFont="1" applyFill="1" applyBorder="1" applyAlignment="1">
      <alignment horizontal="left" vertical="center"/>
    </xf>
    <xf numFmtId="0" fontId="30" fillId="2" borderId="22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77" xfId="0" applyFont="1" applyFill="1" applyBorder="1" applyAlignment="1">
      <alignment horizontal="left" vertical="center"/>
    </xf>
    <xf numFmtId="14" fontId="30" fillId="2" borderId="31" xfId="0" applyNumberFormat="1" applyFont="1" applyFill="1" applyBorder="1" applyAlignment="1">
      <alignment horizontal="center" vertical="center"/>
    </xf>
    <xf numFmtId="14" fontId="30" fillId="2" borderId="32" xfId="0" applyNumberFormat="1" applyFont="1" applyFill="1" applyBorder="1" applyAlignment="1">
      <alignment horizontal="center" vertical="center"/>
    </xf>
    <xf numFmtId="1" fontId="30" fillId="2" borderId="32" xfId="0" applyNumberFormat="1" applyFont="1" applyFill="1" applyBorder="1" applyAlignment="1">
      <alignment horizontal="center" vertical="center"/>
    </xf>
    <xf numFmtId="9" fontId="26" fillId="2" borderId="32" xfId="0" applyNumberFormat="1" applyFont="1" applyFill="1" applyBorder="1" applyAlignment="1">
      <alignment horizontal="center" vertical="center"/>
    </xf>
    <xf numFmtId="0" fontId="31" fillId="2" borderId="33" xfId="0" applyFont="1" applyFill="1" applyBorder="1"/>
    <xf numFmtId="0" fontId="31" fillId="2" borderId="30" xfId="0" applyFont="1" applyFill="1" applyBorder="1"/>
    <xf numFmtId="0" fontId="31" fillId="2" borderId="70" xfId="0" applyFont="1" applyFill="1" applyBorder="1"/>
    <xf numFmtId="49" fontId="30" fillId="15" borderId="46" xfId="0" applyNumberFormat="1" applyFont="1" applyFill="1" applyBorder="1" applyAlignment="1">
      <alignment horizontal="left" vertical="center"/>
    </xf>
    <xf numFmtId="0" fontId="30" fillId="0" borderId="33" xfId="0" applyFont="1" applyBorder="1" applyAlignment="1">
      <alignment horizontal="left" vertical="center"/>
    </xf>
    <xf numFmtId="0" fontId="30" fillId="0" borderId="36" xfId="0" applyFont="1" applyBorder="1" applyAlignment="1">
      <alignment horizontal="left" vertical="center"/>
    </xf>
    <xf numFmtId="0" fontId="30" fillId="0" borderId="2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0" fillId="0" borderId="35" xfId="0" applyFont="1" applyBorder="1" applyAlignment="1">
      <alignment horizontal="left" vertical="center"/>
    </xf>
    <xf numFmtId="14" fontId="30" fillId="0" borderId="34" xfId="0" applyNumberFormat="1" applyFont="1" applyBorder="1" applyAlignment="1">
      <alignment horizontal="center" vertical="center"/>
    </xf>
    <xf numFmtId="14" fontId="30" fillId="0" borderId="30" xfId="0" applyNumberFormat="1" applyFont="1" applyBorder="1" applyAlignment="1">
      <alignment horizontal="center" vertical="center"/>
    </xf>
    <xf numFmtId="1" fontId="30" fillId="15" borderId="30" xfId="0" applyNumberFormat="1" applyFont="1" applyFill="1" applyBorder="1" applyAlignment="1">
      <alignment horizontal="center" vertical="center"/>
    </xf>
    <xf numFmtId="9" fontId="26" fillId="16" borderId="32" xfId="0" applyNumberFormat="1" applyFont="1" applyFill="1" applyBorder="1" applyAlignment="1">
      <alignment horizontal="center" vertical="center"/>
    </xf>
    <xf numFmtId="0" fontId="31" fillId="0" borderId="33" xfId="0" applyFont="1" applyBorder="1"/>
    <xf numFmtId="0" fontId="31" fillId="0" borderId="30" xfId="0" applyFont="1" applyBorder="1"/>
    <xf numFmtId="0" fontId="31" fillId="25" borderId="30" xfId="0" applyFont="1" applyFill="1" applyBorder="1"/>
    <xf numFmtId="0" fontId="31" fillId="17" borderId="30" xfId="0" applyFont="1" applyFill="1" applyBorder="1"/>
    <xf numFmtId="0" fontId="31" fillId="0" borderId="70" xfId="0" applyFont="1" applyBorder="1"/>
    <xf numFmtId="0" fontId="31" fillId="18" borderId="30" xfId="0" applyFont="1" applyFill="1" applyBorder="1"/>
    <xf numFmtId="0" fontId="31" fillId="19" borderId="30" xfId="0" applyFont="1" applyFill="1" applyBorder="1"/>
    <xf numFmtId="0" fontId="31" fillId="20" borderId="30" xfId="0" applyFont="1" applyFill="1" applyBorder="1"/>
    <xf numFmtId="14" fontId="30" fillId="2" borderId="30" xfId="0" applyNumberFormat="1" applyFont="1" applyFill="1" applyBorder="1" applyAlignment="1">
      <alignment horizontal="center" vertical="center"/>
    </xf>
    <xf numFmtId="0" fontId="31" fillId="26" borderId="33" xfId="0" applyFont="1" applyFill="1" applyBorder="1"/>
    <xf numFmtId="1" fontId="30" fillId="15" borderId="83" xfId="0" applyNumberFormat="1" applyFont="1" applyFill="1" applyBorder="1" applyAlignment="1">
      <alignment horizontal="center" vertical="center"/>
    </xf>
    <xf numFmtId="9" fontId="26" fillId="16" borderId="84" xfId="0" applyNumberFormat="1" applyFont="1" applyFill="1" applyBorder="1" applyAlignment="1">
      <alignment horizontal="center" vertical="center"/>
    </xf>
    <xf numFmtId="0" fontId="31" fillId="0" borderId="81" xfId="0" applyFont="1" applyBorder="1"/>
    <xf numFmtId="0" fontId="31" fillId="0" borderId="82" xfId="0" applyFont="1" applyBorder="1"/>
    <xf numFmtId="0" fontId="31" fillId="17" borderId="82" xfId="0" applyFont="1" applyFill="1" applyBorder="1"/>
    <xf numFmtId="0" fontId="31" fillId="0" borderId="85" xfId="0" applyFont="1" applyBorder="1"/>
    <xf numFmtId="0" fontId="31" fillId="18" borderId="82" xfId="0" applyFont="1" applyFill="1" applyBorder="1"/>
    <xf numFmtId="0" fontId="31" fillId="19" borderId="82" xfId="0" applyFont="1" applyFill="1" applyBorder="1"/>
    <xf numFmtId="0" fontId="31" fillId="20" borderId="82" xfId="0" applyFont="1" applyFill="1" applyBorder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26" fillId="2" borderId="4" xfId="0" applyFont="1" applyFill="1" applyBorder="1" applyAlignment="1">
      <alignment horizontal="right"/>
    </xf>
    <xf numFmtId="0" fontId="28" fillId="22" borderId="4" xfId="0" applyFont="1" applyFill="1" applyBorder="1" applyAlignment="1">
      <alignment horizontal="center" vertical="center"/>
    </xf>
    <xf numFmtId="0" fontId="35" fillId="0" borderId="0" xfId="0" applyFont="1" applyAlignment="1">
      <alignment horizontal="left"/>
    </xf>
    <xf numFmtId="0" fontId="36" fillId="3" borderId="4" xfId="0" applyFont="1" applyFill="1" applyBorder="1" applyAlignment="1">
      <alignment horizontal="center" vertical="center"/>
    </xf>
    <xf numFmtId="1" fontId="36" fillId="3" borderId="4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right"/>
    </xf>
    <xf numFmtId="0" fontId="37" fillId="0" borderId="0" xfId="0" applyFont="1"/>
    <xf numFmtId="0" fontId="31" fillId="9" borderId="33" xfId="0" applyFont="1" applyFill="1" applyBorder="1"/>
    <xf numFmtId="0" fontId="31" fillId="10" borderId="33" xfId="0" applyFont="1" applyFill="1" applyBorder="1"/>
    <xf numFmtId="0" fontId="6" fillId="15" borderId="46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15" borderId="29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19" fillId="0" borderId="30" xfId="0" applyFont="1" applyBorder="1"/>
    <xf numFmtId="14" fontId="30" fillId="0" borderId="18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left" vertical="center" wrapText="1"/>
    </xf>
    <xf numFmtId="0" fontId="38" fillId="0" borderId="0" xfId="0" applyFont="1"/>
    <xf numFmtId="0" fontId="5" fillId="11" borderId="28" xfId="0" applyFont="1" applyFill="1" applyBorder="1" applyAlignment="1">
      <alignment horizontal="center" vertical="center"/>
    </xf>
    <xf numFmtId="0" fontId="19" fillId="19" borderId="82" xfId="0" applyFont="1" applyFill="1" applyBorder="1"/>
    <xf numFmtId="0" fontId="23" fillId="16" borderId="0" xfId="0" applyFont="1" applyFill="1" applyAlignment="1">
      <alignment horizontal="left" vertical="center"/>
    </xf>
    <xf numFmtId="0" fontId="0" fillId="0" borderId="0" xfId="0"/>
    <xf numFmtId="0" fontId="26" fillId="2" borderId="2" xfId="0" applyFont="1" applyFill="1" applyBorder="1" applyAlignment="1">
      <alignment horizontal="center" vertical="center" wrapText="1"/>
    </xf>
    <xf numFmtId="0" fontId="25" fillId="0" borderId="6" xfId="0" applyFont="1" applyBorder="1"/>
    <xf numFmtId="0" fontId="25" fillId="0" borderId="78" xfId="0" applyFont="1" applyBorder="1"/>
    <xf numFmtId="0" fontId="27" fillId="2" borderId="7" xfId="0" applyFont="1" applyFill="1" applyBorder="1" applyAlignment="1">
      <alignment horizontal="center" vertical="center" wrapText="1"/>
    </xf>
    <xf numFmtId="0" fontId="25" fillId="0" borderId="19" xfId="0" applyFont="1" applyBorder="1"/>
    <xf numFmtId="0" fontId="26" fillId="2" borderId="8" xfId="0" applyFont="1" applyFill="1" applyBorder="1" applyAlignment="1">
      <alignment horizontal="center" vertical="center" wrapText="1"/>
    </xf>
    <xf numFmtId="0" fontId="25" fillId="0" borderId="20" xfId="0" applyFont="1" applyBorder="1"/>
    <xf numFmtId="0" fontId="26" fillId="2" borderId="9" xfId="0" applyFont="1" applyFill="1" applyBorder="1" applyAlignment="1">
      <alignment horizontal="center" vertical="center" wrapText="1"/>
    </xf>
    <xf numFmtId="0" fontId="25" fillId="0" borderId="21" xfId="0" applyFont="1" applyBorder="1"/>
    <xf numFmtId="0" fontId="26" fillId="2" borderId="10" xfId="0" applyFont="1" applyFill="1" applyBorder="1" applyAlignment="1">
      <alignment horizontal="center" vertical="center" wrapText="1"/>
    </xf>
    <xf numFmtId="0" fontId="25" fillId="0" borderId="11" xfId="0" applyFont="1" applyBorder="1"/>
    <xf numFmtId="0" fontId="25" fillId="0" borderId="12" xfId="0" applyFont="1" applyBorder="1"/>
    <xf numFmtId="0" fontId="26" fillId="2" borderId="13" xfId="0" applyFont="1" applyFill="1" applyBorder="1" applyAlignment="1">
      <alignment horizontal="center" vertical="center" wrapText="1"/>
    </xf>
    <xf numFmtId="0" fontId="25" fillId="0" borderId="23" xfId="0" applyFont="1" applyBorder="1"/>
    <xf numFmtId="0" fontId="26" fillId="2" borderId="14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6" fillId="2" borderId="15" xfId="0" applyFont="1" applyFill="1" applyBorder="1" applyAlignment="1">
      <alignment horizontal="center" vertical="center" wrapText="1"/>
    </xf>
    <xf numFmtId="0" fontId="25" fillId="0" borderId="25" xfId="0" applyFont="1" applyBorder="1"/>
    <xf numFmtId="0" fontId="26" fillId="2" borderId="47" xfId="0" applyFont="1" applyFill="1" applyBorder="1" applyAlignment="1">
      <alignment horizontal="center" vertical="center" wrapText="1"/>
    </xf>
    <xf numFmtId="0" fontId="28" fillId="10" borderId="18" xfId="0" applyFont="1" applyFill="1" applyBorder="1" applyAlignment="1">
      <alignment horizontal="center" vertical="center"/>
    </xf>
    <xf numFmtId="0" fontId="25" fillId="0" borderId="17" xfId="0" applyFont="1" applyBorder="1"/>
    <xf numFmtId="0" fontId="25" fillId="0" borderId="79" xfId="0" applyFont="1" applyBorder="1"/>
    <xf numFmtId="0" fontId="41" fillId="27" borderId="37" xfId="2" applyFill="1" applyBorder="1" applyAlignment="1">
      <alignment horizontal="center" vertical="center"/>
    </xf>
    <xf numFmtId="0" fontId="25" fillId="0" borderId="37" xfId="0" applyFont="1" applyBorder="1"/>
    <xf numFmtId="0" fontId="28" fillId="8" borderId="18" xfId="0" applyFont="1" applyFill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39" fillId="0" borderId="17" xfId="0" applyFont="1" applyBorder="1"/>
    <xf numFmtId="0" fontId="39" fillId="0" borderId="31" xfId="0" applyFont="1" applyBorder="1"/>
    <xf numFmtId="0" fontId="28" fillId="9" borderId="18" xfId="0" applyFont="1" applyFill="1" applyBorder="1" applyAlignment="1">
      <alignment horizontal="center" vertical="center"/>
    </xf>
    <xf numFmtId="0" fontId="25" fillId="0" borderId="31" xfId="0" applyFont="1" applyBorder="1"/>
    <xf numFmtId="0" fontId="26" fillId="2" borderId="16" xfId="0" applyFont="1" applyFill="1" applyBorder="1" applyAlignment="1">
      <alignment horizontal="center" vertical="center" wrapText="1"/>
    </xf>
    <xf numFmtId="0" fontId="25" fillId="0" borderId="26" xfId="0" applyFont="1" applyBorder="1"/>
    <xf numFmtId="0" fontId="28" fillId="7" borderId="29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28" fillId="8" borderId="72" xfId="0" applyFont="1" applyFill="1" applyBorder="1" applyAlignment="1">
      <alignment horizontal="center" vertical="center"/>
    </xf>
    <xf numFmtId="0" fontId="28" fillId="8" borderId="73" xfId="0" applyFont="1" applyFill="1" applyBorder="1" applyAlignment="1">
      <alignment horizontal="center" vertical="center"/>
    </xf>
    <xf numFmtId="0" fontId="28" fillId="8" borderId="7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40343884-B9B6-46DB-A4DA-8B316B9BB0F7}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Burndown'!$M$65:$BT$65</c:f>
              <c:numCache>
                <c:formatCode>General</c:formatCode>
                <c:ptCount val="60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3C-467E-99D7-A1C1DFF3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952468"/>
        <c:axId val="932775636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0</c:formatCode>
                <c:ptCount val="60"/>
                <c:pt idx="0" formatCode="General">
                  <c:v>204</c:v>
                </c:pt>
                <c:pt idx="1">
                  <c:v>199.92</c:v>
                </c:pt>
                <c:pt idx="2">
                  <c:v>195.83999999999997</c:v>
                </c:pt>
                <c:pt idx="3">
                  <c:v>191.75999999999996</c:v>
                </c:pt>
                <c:pt idx="4">
                  <c:v>187.67999999999995</c:v>
                </c:pt>
                <c:pt idx="5">
                  <c:v>183.59999999999994</c:v>
                </c:pt>
                <c:pt idx="6">
                  <c:v>179.51999999999992</c:v>
                </c:pt>
                <c:pt idx="7">
                  <c:v>175.43999999999991</c:v>
                </c:pt>
                <c:pt idx="8">
                  <c:v>171.3599999999999</c:v>
                </c:pt>
                <c:pt idx="9">
                  <c:v>167.27999999999989</c:v>
                </c:pt>
                <c:pt idx="10">
                  <c:v>163.19999999999987</c:v>
                </c:pt>
                <c:pt idx="11">
                  <c:v>159.11999999999986</c:v>
                </c:pt>
                <c:pt idx="12">
                  <c:v>155.03999999999985</c:v>
                </c:pt>
                <c:pt idx="13">
                  <c:v>150.95999999999984</c:v>
                </c:pt>
                <c:pt idx="14">
                  <c:v>146.87999999999982</c:v>
                </c:pt>
                <c:pt idx="15">
                  <c:v>142.79999999999981</c:v>
                </c:pt>
                <c:pt idx="16">
                  <c:v>138.7199999999998</c:v>
                </c:pt>
                <c:pt idx="17">
                  <c:v>134.63999999999979</c:v>
                </c:pt>
                <c:pt idx="18">
                  <c:v>130.55999999999977</c:v>
                </c:pt>
                <c:pt idx="19">
                  <c:v>126.47999999999978</c:v>
                </c:pt>
                <c:pt idx="20">
                  <c:v>122.39999999999978</c:v>
                </c:pt>
                <c:pt idx="21">
                  <c:v>118.31999999999978</c:v>
                </c:pt>
                <c:pt idx="22">
                  <c:v>114.23999999999978</c:v>
                </c:pt>
                <c:pt idx="23">
                  <c:v>110.15999999999978</c:v>
                </c:pt>
                <c:pt idx="24">
                  <c:v>106.07999999999979</c:v>
                </c:pt>
                <c:pt idx="25">
                  <c:v>101.99999999999979</c:v>
                </c:pt>
                <c:pt idx="26">
                  <c:v>97.919999999999789</c:v>
                </c:pt>
                <c:pt idx="27">
                  <c:v>93.83999999999979</c:v>
                </c:pt>
                <c:pt idx="28">
                  <c:v>89.759999999999792</c:v>
                </c:pt>
                <c:pt idx="29">
                  <c:v>85.679999999999794</c:v>
                </c:pt>
                <c:pt idx="30">
                  <c:v>81.599999999999795</c:v>
                </c:pt>
                <c:pt idx="31">
                  <c:v>77.519999999999797</c:v>
                </c:pt>
                <c:pt idx="32">
                  <c:v>73.439999999999799</c:v>
                </c:pt>
                <c:pt idx="33">
                  <c:v>69.3599999999998</c:v>
                </c:pt>
                <c:pt idx="34">
                  <c:v>65.279999999999802</c:v>
                </c:pt>
                <c:pt idx="35">
                  <c:v>61.199999999999804</c:v>
                </c:pt>
                <c:pt idx="36">
                  <c:v>57.119999999999806</c:v>
                </c:pt>
                <c:pt idx="37">
                  <c:v>53.039999999999807</c:v>
                </c:pt>
                <c:pt idx="38">
                  <c:v>48.959999999999809</c:v>
                </c:pt>
                <c:pt idx="39">
                  <c:v>44.879999999999811</c:v>
                </c:pt>
                <c:pt idx="40">
                  <c:v>40.799999999999812</c:v>
                </c:pt>
                <c:pt idx="41">
                  <c:v>36.719999999999814</c:v>
                </c:pt>
                <c:pt idx="42">
                  <c:v>32.639999999999816</c:v>
                </c:pt>
                <c:pt idx="43">
                  <c:v>28.559999999999818</c:v>
                </c:pt>
                <c:pt idx="44">
                  <c:v>24.479999999999819</c:v>
                </c:pt>
                <c:pt idx="45">
                  <c:v>20.399999999999821</c:v>
                </c:pt>
                <c:pt idx="46">
                  <c:v>16.319999999999823</c:v>
                </c:pt>
                <c:pt idx="47">
                  <c:v>12.239999999999823</c:v>
                </c:pt>
                <c:pt idx="48">
                  <c:v>8.1599999999998225</c:v>
                </c:pt>
                <c:pt idx="49">
                  <c:v>4.0799999999998224</c:v>
                </c:pt>
                <c:pt idx="50">
                  <c:v>-1.7763568394002505E-13</c:v>
                </c:pt>
                <c:pt idx="51">
                  <c:v>-4.0800000000001777</c:v>
                </c:pt>
                <c:pt idx="52">
                  <c:v>-8.1600000000001778</c:v>
                </c:pt>
                <c:pt idx="53">
                  <c:v>-12.240000000000178</c:v>
                </c:pt>
                <c:pt idx="54">
                  <c:v>-16.320000000000178</c:v>
                </c:pt>
                <c:pt idx="55">
                  <c:v>-20.400000000000176</c:v>
                </c:pt>
                <c:pt idx="56">
                  <c:v>-24.480000000000175</c:v>
                </c:pt>
                <c:pt idx="57">
                  <c:v>-28.560000000000173</c:v>
                </c:pt>
                <c:pt idx="58">
                  <c:v>-32.640000000000171</c:v>
                </c:pt>
                <c:pt idx="59">
                  <c:v>-36.720000000000169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67E-99D7-A1C1DFF3CB77}"/>
            </c:ext>
          </c:extLst>
        </c:ser>
        <c:ser>
          <c:idx val="3"/>
          <c:order val="2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Burndown'!$M$66:$BT$66</c:f>
              <c:numCache>
                <c:formatCode>General</c:formatCode>
                <c:ptCount val="60"/>
                <c:pt idx="0">
                  <c:v>196</c:v>
                </c:pt>
                <c:pt idx="1">
                  <c:v>192</c:v>
                </c:pt>
                <c:pt idx="2">
                  <c:v>187</c:v>
                </c:pt>
                <c:pt idx="3">
                  <c:v>179</c:v>
                </c:pt>
                <c:pt idx="4">
                  <c:v>175</c:v>
                </c:pt>
                <c:pt idx="5">
                  <c:v>163</c:v>
                </c:pt>
                <c:pt idx="6">
                  <c:v>159</c:v>
                </c:pt>
                <c:pt idx="7">
                  <c:v>157</c:v>
                </c:pt>
                <c:pt idx="8">
                  <c:v>153</c:v>
                </c:pt>
                <c:pt idx="9">
                  <c:v>145</c:v>
                </c:pt>
                <c:pt idx="10">
                  <c:v>143</c:v>
                </c:pt>
                <c:pt idx="11">
                  <c:v>141</c:v>
                </c:pt>
                <c:pt idx="12">
                  <c:v>139</c:v>
                </c:pt>
                <c:pt idx="13">
                  <c:v>135</c:v>
                </c:pt>
                <c:pt idx="14">
                  <c:v>129</c:v>
                </c:pt>
                <c:pt idx="15">
                  <c:v>121</c:v>
                </c:pt>
                <c:pt idx="16">
                  <c:v>117</c:v>
                </c:pt>
                <c:pt idx="17">
                  <c:v>113</c:v>
                </c:pt>
                <c:pt idx="18">
                  <c:v>111</c:v>
                </c:pt>
                <c:pt idx="19">
                  <c:v>109</c:v>
                </c:pt>
                <c:pt idx="20">
                  <c:v>105</c:v>
                </c:pt>
                <c:pt idx="21">
                  <c:v>101</c:v>
                </c:pt>
                <c:pt idx="22">
                  <c:v>97</c:v>
                </c:pt>
                <c:pt idx="23">
                  <c:v>89</c:v>
                </c:pt>
                <c:pt idx="24">
                  <c:v>81</c:v>
                </c:pt>
                <c:pt idx="25">
                  <c:v>77</c:v>
                </c:pt>
                <c:pt idx="26">
                  <c:v>72</c:v>
                </c:pt>
                <c:pt idx="27">
                  <c:v>70</c:v>
                </c:pt>
                <c:pt idx="28">
                  <c:v>67</c:v>
                </c:pt>
                <c:pt idx="29">
                  <c:v>63</c:v>
                </c:pt>
                <c:pt idx="30">
                  <c:v>57</c:v>
                </c:pt>
                <c:pt idx="31">
                  <c:v>50</c:v>
                </c:pt>
                <c:pt idx="32">
                  <c:v>46</c:v>
                </c:pt>
                <c:pt idx="33">
                  <c:v>42</c:v>
                </c:pt>
                <c:pt idx="34">
                  <c:v>38</c:v>
                </c:pt>
                <c:pt idx="35">
                  <c:v>36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24</c:v>
                </c:pt>
                <c:pt idx="40">
                  <c:v>22</c:v>
                </c:pt>
                <c:pt idx="41">
                  <c:v>18</c:v>
                </c:pt>
                <c:pt idx="42">
                  <c:v>14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67E-99D7-A1C1DFF3CB77}"/>
            </c:ext>
          </c:extLst>
        </c:ser>
        <c:ser>
          <c:idx val="2"/>
          <c:order val="3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  <c:pt idx="0">
                  <c:v>204</c:v>
                </c:pt>
                <c:pt idx="1">
                  <c:v>196</c:v>
                </c:pt>
                <c:pt idx="2">
                  <c:v>192</c:v>
                </c:pt>
                <c:pt idx="3">
                  <c:v>187</c:v>
                </c:pt>
                <c:pt idx="4">
                  <c:v>179</c:v>
                </c:pt>
                <c:pt idx="5">
                  <c:v>175</c:v>
                </c:pt>
                <c:pt idx="6">
                  <c:v>163</c:v>
                </c:pt>
                <c:pt idx="7">
                  <c:v>159</c:v>
                </c:pt>
                <c:pt idx="8">
                  <c:v>157</c:v>
                </c:pt>
                <c:pt idx="9">
                  <c:v>153</c:v>
                </c:pt>
                <c:pt idx="10">
                  <c:v>145</c:v>
                </c:pt>
                <c:pt idx="11">
                  <c:v>143</c:v>
                </c:pt>
                <c:pt idx="12">
                  <c:v>141</c:v>
                </c:pt>
                <c:pt idx="13">
                  <c:v>139</c:v>
                </c:pt>
                <c:pt idx="14">
                  <c:v>135</c:v>
                </c:pt>
                <c:pt idx="15">
                  <c:v>129</c:v>
                </c:pt>
                <c:pt idx="16">
                  <c:v>121</c:v>
                </c:pt>
                <c:pt idx="17">
                  <c:v>117</c:v>
                </c:pt>
                <c:pt idx="18">
                  <c:v>113</c:v>
                </c:pt>
                <c:pt idx="19">
                  <c:v>111</c:v>
                </c:pt>
                <c:pt idx="20">
                  <c:v>109</c:v>
                </c:pt>
                <c:pt idx="21">
                  <c:v>105</c:v>
                </c:pt>
                <c:pt idx="22">
                  <c:v>101</c:v>
                </c:pt>
                <c:pt idx="23">
                  <c:v>97</c:v>
                </c:pt>
                <c:pt idx="24">
                  <c:v>89</c:v>
                </c:pt>
                <c:pt idx="25">
                  <c:v>81</c:v>
                </c:pt>
                <c:pt idx="26">
                  <c:v>77</c:v>
                </c:pt>
                <c:pt idx="27">
                  <c:v>72</c:v>
                </c:pt>
                <c:pt idx="28">
                  <c:v>70</c:v>
                </c:pt>
                <c:pt idx="29">
                  <c:v>67</c:v>
                </c:pt>
                <c:pt idx="30">
                  <c:v>63</c:v>
                </c:pt>
                <c:pt idx="31">
                  <c:v>57</c:v>
                </c:pt>
                <c:pt idx="32">
                  <c:v>50</c:v>
                </c:pt>
                <c:pt idx="33">
                  <c:v>46</c:v>
                </c:pt>
                <c:pt idx="34">
                  <c:v>42</c:v>
                </c:pt>
                <c:pt idx="35">
                  <c:v>38</c:v>
                </c:pt>
                <c:pt idx="36">
                  <c:v>36</c:v>
                </c:pt>
                <c:pt idx="37">
                  <c:v>32</c:v>
                </c:pt>
                <c:pt idx="38">
                  <c:v>28</c:v>
                </c:pt>
                <c:pt idx="39">
                  <c:v>26</c:v>
                </c:pt>
                <c:pt idx="40">
                  <c:v>24</c:v>
                </c:pt>
                <c:pt idx="41">
                  <c:v>22</c:v>
                </c:pt>
                <c:pt idx="42">
                  <c:v>18</c:v>
                </c:pt>
                <c:pt idx="43">
                  <c:v>14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67E-99D7-A1C1DFF3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19592"/>
        <c:axId val="376768279"/>
      </c:lineChart>
      <c:catAx>
        <c:axId val="57111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376768279"/>
        <c:crosses val="autoZero"/>
        <c:auto val="1"/>
        <c:lblAlgn val="ctr"/>
        <c:lblOffset val="100"/>
        <c:noMultiLvlLbl val="1"/>
      </c:catAx>
      <c:valAx>
        <c:axId val="37676827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571119592"/>
        <c:crosses val="autoZero"/>
        <c:crossBetween val="between"/>
      </c:valAx>
      <c:catAx>
        <c:axId val="3269524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775636"/>
        <c:crosses val="autoZero"/>
        <c:auto val="1"/>
        <c:lblAlgn val="ctr"/>
        <c:lblOffset val="100"/>
        <c:noMultiLvlLbl val="1"/>
      </c:catAx>
      <c:valAx>
        <c:axId val="9327756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32695246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13447</xdr:colOff>
      <xdr:row>66</xdr:row>
      <xdr:rowOff>211791</xdr:rowOff>
    </xdr:from>
    <xdr:ext cx="27632025" cy="7553325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EC878489-FE9B-44C5-80CA-9F347B271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61</xdr:col>
      <xdr:colOff>123265</xdr:colOff>
      <xdr:row>0</xdr:row>
      <xdr:rowOff>3041277</xdr:rowOff>
    </xdr:from>
    <xdr:ext cx="2505075" cy="514350"/>
    <xdr:pic>
      <xdr:nvPicPr>
        <xdr:cNvPr id="10" name="image1.png">
          <a:extLst>
            <a:ext uri="{FF2B5EF4-FFF2-40B4-BE49-F238E27FC236}">
              <a16:creationId xmlns:a16="http://schemas.microsoft.com/office/drawing/2014/main" id="{3271525A-FFDC-4939-9A0A-F3DD6AA8B99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29912" y="3041277"/>
          <a:ext cx="2505075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C024-DAA8-4356-AFC8-4980C1F64138}">
  <dimension ref="B1:BV1026"/>
  <sheetViews>
    <sheetView tabSelected="1" topLeftCell="A7" zoomScale="85" zoomScaleNormal="85" workbookViewId="0">
      <selection activeCell="I62" sqref="I62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8"/>
      <c r="BL1" s="78"/>
      <c r="BM1" s="78"/>
      <c r="BN1" s="78"/>
      <c r="BO1" s="78"/>
      <c r="BP1" s="78"/>
      <c r="BQ1" s="78"/>
      <c r="BR1" s="78"/>
      <c r="BS1" s="78"/>
      <c r="BT1" s="78"/>
    </row>
    <row r="2" spans="2:74" ht="42.75" customHeight="1" x14ac:dyDescent="0.25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177" t="str">
        <f>HYPERLINK("https://goo.gl/ejIdKR","https://goo.gl/ejIdKR")</f>
        <v>https://goo.gl/ejIdKR</v>
      </c>
      <c r="BL2" s="178"/>
      <c r="BM2" s="178"/>
      <c r="BN2" s="178"/>
      <c r="BO2" s="178"/>
      <c r="BP2" s="178"/>
      <c r="BQ2" s="178"/>
      <c r="BR2" s="178"/>
      <c r="BS2" s="178"/>
      <c r="BT2" s="178"/>
    </row>
    <row r="3" spans="2:74" ht="36" customHeight="1" thickBot="1" x14ac:dyDescent="0.3">
      <c r="B3" s="79" t="s">
        <v>1</v>
      </c>
      <c r="C3" s="77"/>
      <c r="D3" s="77"/>
      <c r="E3" s="77"/>
      <c r="F3" s="79"/>
      <c r="G3" s="77"/>
      <c r="H3" s="77"/>
      <c r="I3" s="77"/>
      <c r="J3" s="77"/>
      <c r="K3" s="77"/>
      <c r="L3" s="77"/>
      <c r="BV3" s="80"/>
    </row>
    <row r="4" spans="2:74" ht="18" customHeight="1" x14ac:dyDescent="0.25">
      <c r="B4" s="81"/>
      <c r="C4" s="81"/>
      <c r="D4" s="81"/>
      <c r="E4" s="81"/>
      <c r="F4" s="81"/>
      <c r="G4" s="81"/>
      <c r="H4" s="81"/>
      <c r="I4" s="81"/>
      <c r="J4" s="82"/>
      <c r="K4" s="179" t="s">
        <v>2</v>
      </c>
      <c r="L4" s="83" t="s">
        <v>3</v>
      </c>
      <c r="M4" s="84"/>
      <c r="N4" s="84"/>
      <c r="O4" s="84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7"/>
    </row>
    <row r="5" spans="2:74" ht="18" customHeight="1" x14ac:dyDescent="0.25">
      <c r="B5" s="81"/>
      <c r="C5" s="81"/>
      <c r="D5" s="81"/>
      <c r="E5" s="81"/>
      <c r="F5" s="81"/>
      <c r="G5" s="81"/>
      <c r="H5" s="81"/>
      <c r="I5" s="81"/>
      <c r="J5" s="82"/>
      <c r="K5" s="180"/>
      <c r="L5" s="88" t="s">
        <v>4</v>
      </c>
      <c r="M5" s="89"/>
      <c r="N5" s="89"/>
      <c r="O5" s="89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2"/>
    </row>
    <row r="6" spans="2:74" ht="18" customHeight="1" x14ac:dyDescent="0.25">
      <c r="B6" s="79"/>
      <c r="C6" s="77"/>
      <c r="D6" s="77"/>
      <c r="E6" s="77"/>
      <c r="F6" s="77"/>
      <c r="G6" s="77"/>
      <c r="H6" s="77"/>
      <c r="I6" s="79"/>
      <c r="J6" s="77"/>
      <c r="K6" s="180"/>
      <c r="L6" s="93" t="s">
        <v>5</v>
      </c>
      <c r="M6" s="89"/>
      <c r="N6" s="89"/>
      <c r="O6" s="89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2"/>
    </row>
    <row r="7" spans="2:74" ht="18" customHeight="1" x14ac:dyDescent="0.25">
      <c r="B7" s="79"/>
      <c r="C7" s="77"/>
      <c r="D7" s="77"/>
      <c r="E7" s="77"/>
      <c r="F7" s="77"/>
      <c r="G7" s="77"/>
      <c r="H7" s="77"/>
      <c r="I7" s="79"/>
      <c r="J7" s="77"/>
      <c r="K7" s="180"/>
      <c r="L7" s="95" t="s">
        <v>6</v>
      </c>
      <c r="M7" s="89"/>
      <c r="N7" s="89"/>
      <c r="O7" s="89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2"/>
    </row>
    <row r="8" spans="2:74" ht="18" customHeight="1" thickBot="1" x14ac:dyDescent="0.3">
      <c r="B8" s="79"/>
      <c r="C8" s="77"/>
      <c r="D8" s="77"/>
      <c r="E8" s="77"/>
      <c r="F8" s="77"/>
      <c r="G8" s="77"/>
      <c r="H8" s="77"/>
      <c r="I8" s="79"/>
      <c r="J8" s="77"/>
      <c r="K8" s="181"/>
      <c r="L8" s="96" t="s">
        <v>188</v>
      </c>
      <c r="M8" s="89"/>
      <c r="N8" s="89"/>
      <c r="O8" s="89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2"/>
    </row>
    <row r="9" spans="2:74" ht="18" customHeight="1" x14ac:dyDescent="0.25">
      <c r="B9" s="182" t="s">
        <v>7</v>
      </c>
      <c r="C9" s="184" t="s">
        <v>8</v>
      </c>
      <c r="D9" s="186" t="s">
        <v>9</v>
      </c>
      <c r="E9" s="188" t="s">
        <v>10</v>
      </c>
      <c r="F9" s="189"/>
      <c r="G9" s="190"/>
      <c r="H9" s="191" t="s">
        <v>11</v>
      </c>
      <c r="I9" s="193" t="s">
        <v>12</v>
      </c>
      <c r="J9" s="195" t="s">
        <v>13</v>
      </c>
      <c r="K9" s="197" t="s">
        <v>14</v>
      </c>
      <c r="L9" s="209" t="s">
        <v>15</v>
      </c>
      <c r="M9" s="211" t="s">
        <v>16</v>
      </c>
      <c r="N9" s="199"/>
      <c r="O9" s="199"/>
      <c r="P9" s="199"/>
      <c r="Q9" s="208"/>
      <c r="R9" s="212" t="s">
        <v>17</v>
      </c>
      <c r="S9" s="199"/>
      <c r="T9" s="199"/>
      <c r="U9" s="199"/>
      <c r="V9" s="208"/>
      <c r="W9" s="212" t="s">
        <v>18</v>
      </c>
      <c r="X9" s="199"/>
      <c r="Y9" s="199"/>
      <c r="Z9" s="199"/>
      <c r="AA9" s="200"/>
      <c r="AB9" s="213" t="s">
        <v>19</v>
      </c>
      <c r="AC9" s="214"/>
      <c r="AD9" s="214"/>
      <c r="AE9" s="214"/>
      <c r="AF9" s="215"/>
      <c r="AG9" s="203" t="s">
        <v>20</v>
      </c>
      <c r="AH9" s="199"/>
      <c r="AI9" s="199"/>
      <c r="AJ9" s="199"/>
      <c r="AK9" s="208"/>
      <c r="AL9" s="203" t="s">
        <v>21</v>
      </c>
      <c r="AM9" s="199"/>
      <c r="AN9" s="199"/>
      <c r="AO9" s="199"/>
      <c r="AP9" s="200"/>
      <c r="AQ9" s="204" t="s">
        <v>22</v>
      </c>
      <c r="AR9" s="205"/>
      <c r="AS9" s="205"/>
      <c r="AT9" s="205"/>
      <c r="AU9" s="206"/>
      <c r="AV9" s="207" t="s">
        <v>23</v>
      </c>
      <c r="AW9" s="199"/>
      <c r="AX9" s="199"/>
      <c r="AY9" s="199"/>
      <c r="AZ9" s="208"/>
      <c r="BA9" s="207" t="s">
        <v>111</v>
      </c>
      <c r="BB9" s="199"/>
      <c r="BC9" s="199"/>
      <c r="BD9" s="199"/>
      <c r="BE9" s="200"/>
      <c r="BF9" s="207" t="s">
        <v>110</v>
      </c>
      <c r="BG9" s="199"/>
      <c r="BH9" s="199"/>
      <c r="BI9" s="199"/>
      <c r="BJ9" s="200"/>
      <c r="BK9" s="198" t="s">
        <v>109</v>
      </c>
      <c r="BL9" s="199"/>
      <c r="BM9" s="199"/>
      <c r="BN9" s="199"/>
      <c r="BO9" s="208"/>
      <c r="BP9" s="198" t="s">
        <v>108</v>
      </c>
      <c r="BQ9" s="199"/>
      <c r="BR9" s="199"/>
      <c r="BS9" s="199"/>
      <c r="BT9" s="200"/>
    </row>
    <row r="10" spans="2:74" ht="18" customHeight="1" thickBot="1" x14ac:dyDescent="0.3">
      <c r="B10" s="183"/>
      <c r="C10" s="185"/>
      <c r="D10" s="187"/>
      <c r="E10" s="97" t="s">
        <v>24</v>
      </c>
      <c r="F10" s="98" t="s">
        <v>25</v>
      </c>
      <c r="G10" s="99" t="s">
        <v>26</v>
      </c>
      <c r="H10" s="192"/>
      <c r="I10" s="194"/>
      <c r="J10" s="196"/>
      <c r="K10" s="196"/>
      <c r="L10" s="210"/>
      <c r="M10" s="100" t="s">
        <v>27</v>
      </c>
      <c r="N10" s="101" t="s">
        <v>28</v>
      </c>
      <c r="O10" s="101" t="s">
        <v>29</v>
      </c>
      <c r="P10" s="101" t="s">
        <v>30</v>
      </c>
      <c r="Q10" s="101" t="s">
        <v>31</v>
      </c>
      <c r="R10" s="101" t="s">
        <v>27</v>
      </c>
      <c r="S10" s="101" t="s">
        <v>28</v>
      </c>
      <c r="T10" s="101" t="s">
        <v>29</v>
      </c>
      <c r="U10" s="101" t="s">
        <v>30</v>
      </c>
      <c r="V10" s="101" t="s">
        <v>31</v>
      </c>
      <c r="W10" s="101" t="s">
        <v>27</v>
      </c>
      <c r="X10" s="101" t="s">
        <v>28</v>
      </c>
      <c r="Y10" s="175" t="s">
        <v>29</v>
      </c>
      <c r="Z10" s="101" t="s">
        <v>30</v>
      </c>
      <c r="AA10" s="102" t="s">
        <v>31</v>
      </c>
      <c r="AB10" s="103" t="s">
        <v>27</v>
      </c>
      <c r="AC10" s="104" t="s">
        <v>28</v>
      </c>
      <c r="AD10" s="104" t="s">
        <v>29</v>
      </c>
      <c r="AE10" s="104" t="s">
        <v>30</v>
      </c>
      <c r="AF10" s="104" t="s">
        <v>31</v>
      </c>
      <c r="AG10" s="104" t="s">
        <v>27</v>
      </c>
      <c r="AH10" s="104" t="s">
        <v>28</v>
      </c>
      <c r="AI10" s="104" t="s">
        <v>29</v>
      </c>
      <c r="AJ10" s="104" t="s">
        <v>30</v>
      </c>
      <c r="AK10" s="104" t="s">
        <v>31</v>
      </c>
      <c r="AL10" s="104" t="s">
        <v>27</v>
      </c>
      <c r="AM10" s="104" t="s">
        <v>28</v>
      </c>
      <c r="AN10" s="104" t="s">
        <v>29</v>
      </c>
      <c r="AO10" s="104" t="s">
        <v>30</v>
      </c>
      <c r="AP10" s="105" t="s">
        <v>31</v>
      </c>
      <c r="AQ10" s="106" t="s">
        <v>27</v>
      </c>
      <c r="AR10" s="107" t="s">
        <v>28</v>
      </c>
      <c r="AS10" s="107" t="s">
        <v>29</v>
      </c>
      <c r="AT10" s="107" t="s">
        <v>30</v>
      </c>
      <c r="AU10" s="107" t="s">
        <v>31</v>
      </c>
      <c r="AV10" s="107" t="s">
        <v>27</v>
      </c>
      <c r="AW10" s="107" t="s">
        <v>28</v>
      </c>
      <c r="AX10" s="107" t="s">
        <v>29</v>
      </c>
      <c r="AY10" s="107" t="s">
        <v>30</v>
      </c>
      <c r="AZ10" s="107" t="s">
        <v>31</v>
      </c>
      <c r="BA10" s="107" t="s">
        <v>27</v>
      </c>
      <c r="BB10" s="107" t="s">
        <v>28</v>
      </c>
      <c r="BC10" s="107" t="s">
        <v>29</v>
      </c>
      <c r="BD10" s="107" t="s">
        <v>30</v>
      </c>
      <c r="BE10" s="108" t="s">
        <v>31</v>
      </c>
      <c r="BF10" s="107" t="s">
        <v>27</v>
      </c>
      <c r="BG10" s="107" t="s">
        <v>28</v>
      </c>
      <c r="BH10" s="107" t="s">
        <v>29</v>
      </c>
      <c r="BI10" s="107" t="s">
        <v>30</v>
      </c>
      <c r="BJ10" s="108" t="s">
        <v>31</v>
      </c>
      <c r="BK10" s="109" t="s">
        <v>27</v>
      </c>
      <c r="BL10" s="109" t="s">
        <v>28</v>
      </c>
      <c r="BM10" s="109" t="s">
        <v>29</v>
      </c>
      <c r="BN10" s="109" t="s">
        <v>30</v>
      </c>
      <c r="BO10" s="109" t="s">
        <v>31</v>
      </c>
      <c r="BP10" s="109" t="s">
        <v>27</v>
      </c>
      <c r="BQ10" s="109" t="s">
        <v>28</v>
      </c>
      <c r="BR10" s="109" t="s">
        <v>29</v>
      </c>
      <c r="BS10" s="109" t="s">
        <v>30</v>
      </c>
      <c r="BT10" s="110" t="s">
        <v>31</v>
      </c>
    </row>
    <row r="11" spans="2:74" ht="18" customHeight="1" thickTop="1" x14ac:dyDescent="0.25">
      <c r="B11" s="111" t="s">
        <v>189</v>
      </c>
      <c r="C11" s="112" t="s">
        <v>137</v>
      </c>
      <c r="D11" s="113" t="s">
        <v>79</v>
      </c>
      <c r="E11" s="114">
        <f>SUM(E12:E16)</f>
        <v>10</v>
      </c>
      <c r="F11" s="114">
        <f>SUM(F12:F16)</f>
        <v>10</v>
      </c>
      <c r="G11" s="115">
        <f t="shared" ref="G11:G50" si="0">E11-F11</f>
        <v>0</v>
      </c>
      <c r="H11" s="116"/>
      <c r="I11" s="117"/>
      <c r="J11" s="118"/>
      <c r="K11" s="119"/>
      <c r="L11" s="120">
        <f t="shared" ref="L11:L34" si="1">F11/E11</f>
        <v>1</v>
      </c>
      <c r="M11" s="121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3"/>
      <c r="AB11" s="121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3"/>
      <c r="AQ11" s="121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3"/>
      <c r="BF11" s="121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3"/>
    </row>
    <row r="12" spans="2:74" ht="18" customHeight="1" x14ac:dyDescent="0.25">
      <c r="B12" s="124" t="s">
        <v>112</v>
      </c>
      <c r="C12" s="125" t="s">
        <v>32</v>
      </c>
      <c r="D12" s="126" t="s">
        <v>79</v>
      </c>
      <c r="E12" s="127">
        <v>1</v>
      </c>
      <c r="F12" s="128">
        <v>1</v>
      </c>
      <c r="G12" s="129">
        <f t="shared" si="0"/>
        <v>0</v>
      </c>
      <c r="H12" s="130">
        <v>1</v>
      </c>
      <c r="I12" s="131">
        <v>45604</v>
      </c>
      <c r="J12" s="131">
        <v>45605</v>
      </c>
      <c r="K12" s="133">
        <f>J12-I12+1</f>
        <v>2</v>
      </c>
      <c r="L12" s="134">
        <f t="shared" si="1"/>
        <v>1</v>
      </c>
      <c r="Q12" s="137"/>
      <c r="R12" s="138"/>
      <c r="S12" s="138"/>
      <c r="T12" s="138"/>
      <c r="U12" s="138"/>
      <c r="V12" s="138"/>
      <c r="W12" s="136"/>
      <c r="X12" s="136"/>
      <c r="Y12" s="136"/>
      <c r="Z12" s="136"/>
      <c r="AA12" s="139"/>
      <c r="AB12" s="135"/>
      <c r="AC12" s="136"/>
      <c r="AD12" s="136"/>
      <c r="AE12" s="136"/>
      <c r="AF12" s="136"/>
      <c r="AG12" s="140"/>
      <c r="AH12" s="140"/>
      <c r="AI12" s="140"/>
      <c r="AJ12" s="140"/>
      <c r="AK12" s="140"/>
      <c r="AL12" s="136"/>
      <c r="AM12" s="136"/>
      <c r="AN12" s="136"/>
      <c r="AO12" s="136"/>
      <c r="AP12" s="139"/>
      <c r="AQ12" s="135"/>
      <c r="AR12" s="136"/>
      <c r="AS12" s="136"/>
      <c r="AT12" s="136"/>
      <c r="AU12" s="136"/>
      <c r="AV12" s="141"/>
      <c r="AW12" s="141"/>
      <c r="AX12" s="141"/>
      <c r="AY12" s="141"/>
      <c r="AZ12" s="141"/>
      <c r="BA12" s="136"/>
      <c r="BB12" s="136"/>
      <c r="BC12" s="136"/>
      <c r="BD12" s="136"/>
      <c r="BE12" s="139"/>
      <c r="BF12" s="135"/>
      <c r="BG12" s="136"/>
      <c r="BH12" s="136"/>
      <c r="BI12" s="136"/>
      <c r="BJ12" s="136"/>
      <c r="BK12" s="142"/>
      <c r="BL12" s="142"/>
      <c r="BM12" s="142"/>
      <c r="BN12" s="142"/>
      <c r="BO12" s="142"/>
      <c r="BP12" s="136"/>
      <c r="BQ12" s="136"/>
      <c r="BR12" s="136"/>
      <c r="BS12" s="136"/>
      <c r="BT12" s="139"/>
    </row>
    <row r="13" spans="2:74" ht="18" customHeight="1" x14ac:dyDescent="0.25">
      <c r="B13" s="124" t="s">
        <v>113</v>
      </c>
      <c r="C13" s="125" t="s">
        <v>78</v>
      </c>
      <c r="D13" s="126" t="s">
        <v>79</v>
      </c>
      <c r="E13" s="127">
        <v>1</v>
      </c>
      <c r="F13" s="128">
        <v>1</v>
      </c>
      <c r="G13" s="129">
        <f t="shared" si="0"/>
        <v>0</v>
      </c>
      <c r="H13" s="130">
        <v>1</v>
      </c>
      <c r="I13" s="131">
        <v>45604</v>
      </c>
      <c r="J13" s="131">
        <v>45604</v>
      </c>
      <c r="K13" s="133">
        <f t="shared" ref="K13:K16" si="2">J13-I13+1</f>
        <v>1</v>
      </c>
      <c r="L13" s="134">
        <f t="shared" si="1"/>
        <v>1</v>
      </c>
      <c r="Q13" s="137"/>
      <c r="R13" s="138"/>
      <c r="S13" s="138"/>
      <c r="T13" s="138"/>
      <c r="U13" s="138"/>
      <c r="V13" s="138"/>
      <c r="W13" s="136"/>
      <c r="X13" s="136"/>
      <c r="Y13" s="136"/>
      <c r="Z13" s="136"/>
      <c r="AA13" s="139"/>
      <c r="AB13" s="135"/>
      <c r="AC13" s="136"/>
      <c r="AD13" s="136"/>
      <c r="AE13" s="136"/>
      <c r="AF13" s="136"/>
      <c r="AG13" s="140"/>
      <c r="AH13" s="140"/>
      <c r="AI13" s="140"/>
      <c r="AJ13" s="140"/>
      <c r="AK13" s="140"/>
      <c r="AL13" s="136"/>
      <c r="AM13" s="136"/>
      <c r="AN13" s="136"/>
      <c r="AO13" s="136"/>
      <c r="AP13" s="139"/>
      <c r="AQ13" s="135"/>
      <c r="AR13" s="136"/>
      <c r="AS13" s="136"/>
      <c r="AT13" s="136"/>
      <c r="AU13" s="136"/>
      <c r="AV13" s="141"/>
      <c r="AW13" s="141"/>
      <c r="AX13" s="141"/>
      <c r="AY13" s="141"/>
      <c r="AZ13" s="141"/>
      <c r="BA13" s="136"/>
      <c r="BB13" s="136"/>
      <c r="BC13" s="136"/>
      <c r="BD13" s="136"/>
      <c r="BE13" s="139"/>
      <c r="BF13" s="135"/>
      <c r="BG13" s="136"/>
      <c r="BH13" s="136"/>
      <c r="BI13" s="136"/>
      <c r="BJ13" s="136"/>
      <c r="BK13" s="142"/>
      <c r="BL13" s="142"/>
      <c r="BM13" s="142"/>
      <c r="BN13" s="142"/>
      <c r="BO13" s="142"/>
      <c r="BP13" s="136"/>
      <c r="BQ13" s="136"/>
      <c r="BR13" s="136"/>
      <c r="BS13" s="136"/>
      <c r="BT13" s="139"/>
    </row>
    <row r="14" spans="2:74" ht="18" customHeight="1" x14ac:dyDescent="0.25">
      <c r="B14" s="124" t="s">
        <v>136</v>
      </c>
      <c r="C14" s="125" t="s">
        <v>96</v>
      </c>
      <c r="D14" s="126" t="s">
        <v>79</v>
      </c>
      <c r="E14" s="127">
        <v>2</v>
      </c>
      <c r="F14" s="128">
        <v>2</v>
      </c>
      <c r="G14" s="129">
        <f t="shared" si="0"/>
        <v>0</v>
      </c>
      <c r="H14" s="130">
        <v>1</v>
      </c>
      <c r="I14" s="131">
        <v>45605</v>
      </c>
      <c r="J14" s="131">
        <v>45605</v>
      </c>
      <c r="K14" s="133">
        <f t="shared" si="2"/>
        <v>1</v>
      </c>
      <c r="L14" s="134">
        <f t="shared" si="1"/>
        <v>1</v>
      </c>
      <c r="Q14" s="137"/>
      <c r="R14" s="138"/>
      <c r="S14" s="138"/>
      <c r="T14" s="138"/>
      <c r="U14" s="138"/>
      <c r="V14" s="138"/>
      <c r="W14" s="171"/>
      <c r="X14" s="171"/>
      <c r="Y14" s="171"/>
      <c r="Z14" s="171"/>
      <c r="AA14" s="139"/>
      <c r="AB14" s="135"/>
      <c r="AC14" s="136"/>
      <c r="AD14" s="136"/>
      <c r="AE14" s="136"/>
      <c r="AF14" s="136"/>
      <c r="AG14" s="140"/>
      <c r="AH14" s="140"/>
      <c r="AI14" s="140"/>
      <c r="AJ14" s="140"/>
      <c r="AK14" s="140"/>
      <c r="AL14" s="136"/>
      <c r="AM14" s="136"/>
      <c r="AN14" s="136"/>
      <c r="AO14" s="136"/>
      <c r="AP14" s="139"/>
      <c r="AQ14" s="135"/>
      <c r="AR14" s="136"/>
      <c r="AS14" s="136"/>
      <c r="AT14" s="136"/>
      <c r="AU14" s="136"/>
      <c r="AV14" s="141"/>
      <c r="AW14" s="141"/>
      <c r="AX14" s="141"/>
      <c r="AY14" s="141"/>
      <c r="AZ14" s="141"/>
      <c r="BA14" s="136"/>
      <c r="BB14" s="136"/>
      <c r="BC14" s="136"/>
      <c r="BD14" s="136"/>
      <c r="BE14" s="139"/>
      <c r="BF14" s="135"/>
      <c r="BG14" s="136"/>
      <c r="BH14" s="136"/>
      <c r="BI14" s="136"/>
      <c r="BJ14" s="136"/>
      <c r="BK14" s="142"/>
      <c r="BL14" s="142"/>
      <c r="BM14" s="142"/>
      <c r="BN14" s="142"/>
      <c r="BO14" s="142"/>
      <c r="BP14" s="136"/>
      <c r="BQ14" s="136"/>
      <c r="BR14" s="136"/>
      <c r="BS14" s="136"/>
      <c r="BT14" s="139"/>
    </row>
    <row r="15" spans="2:74" ht="18" customHeight="1" x14ac:dyDescent="0.25">
      <c r="B15" s="124" t="s">
        <v>138</v>
      </c>
      <c r="C15" s="125" t="s">
        <v>106</v>
      </c>
      <c r="D15" s="126" t="s">
        <v>79</v>
      </c>
      <c r="E15" s="127">
        <v>4</v>
      </c>
      <c r="F15" s="128">
        <v>4</v>
      </c>
      <c r="G15" s="129">
        <f t="shared" si="0"/>
        <v>0</v>
      </c>
      <c r="H15" s="130">
        <v>1</v>
      </c>
      <c r="I15" s="131">
        <v>45604</v>
      </c>
      <c r="J15" s="131">
        <v>45605</v>
      </c>
      <c r="K15" s="133">
        <f t="shared" si="2"/>
        <v>2</v>
      </c>
      <c r="L15" s="134">
        <f t="shared" si="1"/>
        <v>1</v>
      </c>
      <c r="Q15" s="137"/>
      <c r="R15" s="138"/>
      <c r="S15" s="138"/>
      <c r="T15" s="138"/>
      <c r="U15" s="138"/>
      <c r="V15" s="138"/>
      <c r="W15" s="171"/>
      <c r="X15" s="171"/>
      <c r="Y15" s="171"/>
      <c r="Z15" s="171"/>
      <c r="AA15" s="139"/>
      <c r="AB15" s="135"/>
      <c r="AC15" s="136"/>
      <c r="AD15" s="136"/>
      <c r="AE15" s="136"/>
      <c r="AF15" s="136"/>
      <c r="AG15" s="140"/>
      <c r="AH15" s="140"/>
      <c r="AI15" s="140"/>
      <c r="AJ15" s="140"/>
      <c r="AK15" s="140"/>
      <c r="AL15" s="136"/>
      <c r="AM15" s="136"/>
      <c r="AN15" s="136"/>
      <c r="AO15" s="136"/>
      <c r="AP15" s="139"/>
      <c r="AQ15" s="135"/>
      <c r="AR15" s="136"/>
      <c r="AS15" s="136"/>
      <c r="AT15" s="136"/>
      <c r="AU15" s="136"/>
      <c r="AV15" s="141"/>
      <c r="AW15" s="141"/>
      <c r="AX15" s="141"/>
      <c r="AY15" s="141"/>
      <c r="AZ15" s="141"/>
      <c r="BA15" s="136"/>
      <c r="BB15" s="136"/>
      <c r="BC15" s="136"/>
      <c r="BD15" s="136"/>
      <c r="BE15" s="139"/>
      <c r="BF15" s="135"/>
      <c r="BG15" s="136"/>
      <c r="BH15" s="136"/>
      <c r="BI15" s="136"/>
      <c r="BJ15" s="136"/>
      <c r="BK15" s="142"/>
      <c r="BL15" s="142"/>
      <c r="BM15" s="142"/>
      <c r="BN15" s="142"/>
      <c r="BO15" s="142"/>
      <c r="BP15" s="136"/>
      <c r="BQ15" s="136"/>
      <c r="BR15" s="136"/>
      <c r="BS15" s="136"/>
      <c r="BT15" s="139"/>
    </row>
    <row r="16" spans="2:74" ht="18" customHeight="1" x14ac:dyDescent="0.25">
      <c r="B16" s="124" t="s">
        <v>139</v>
      </c>
      <c r="C16" s="125" t="s">
        <v>97</v>
      </c>
      <c r="D16" s="126" t="s">
        <v>79</v>
      </c>
      <c r="E16" s="127">
        <v>2</v>
      </c>
      <c r="F16" s="128">
        <v>2</v>
      </c>
      <c r="G16" s="129">
        <f t="shared" si="0"/>
        <v>0</v>
      </c>
      <c r="H16" s="130">
        <v>1</v>
      </c>
      <c r="I16" s="131">
        <v>45605</v>
      </c>
      <c r="J16" s="131">
        <v>45605</v>
      </c>
      <c r="K16" s="133">
        <f t="shared" si="2"/>
        <v>1</v>
      </c>
      <c r="L16" s="134">
        <f t="shared" si="1"/>
        <v>1</v>
      </c>
      <c r="Q16" s="137"/>
      <c r="R16" s="138"/>
      <c r="S16" s="138"/>
      <c r="T16" s="138"/>
      <c r="U16" s="138"/>
      <c r="V16" s="138"/>
      <c r="W16" s="171"/>
      <c r="X16" s="171"/>
      <c r="Y16" s="171"/>
      <c r="Z16" s="171"/>
      <c r="AA16" s="139"/>
      <c r="AB16" s="135"/>
      <c r="AC16" s="136"/>
      <c r="AD16" s="136"/>
      <c r="AE16" s="136"/>
      <c r="AF16" s="136"/>
      <c r="AG16" s="140"/>
      <c r="AH16" s="140"/>
      <c r="AI16" s="140"/>
      <c r="AJ16" s="140"/>
      <c r="AK16" s="140"/>
      <c r="AL16" s="136"/>
      <c r="AM16" s="136"/>
      <c r="AN16" s="136"/>
      <c r="AO16" s="136"/>
      <c r="AP16" s="139"/>
      <c r="AQ16" s="135"/>
      <c r="AR16" s="136"/>
      <c r="AS16" s="136"/>
      <c r="AT16" s="136"/>
      <c r="AU16" s="136"/>
      <c r="AV16" s="141"/>
      <c r="AW16" s="141"/>
      <c r="AX16" s="141"/>
      <c r="AY16" s="141"/>
      <c r="AZ16" s="141"/>
      <c r="BA16" s="136"/>
      <c r="BB16" s="136"/>
      <c r="BC16" s="136"/>
      <c r="BD16" s="136"/>
      <c r="BE16" s="139"/>
      <c r="BF16" s="135"/>
      <c r="BG16" s="136"/>
      <c r="BH16" s="136"/>
      <c r="BI16" s="136"/>
      <c r="BJ16" s="136"/>
      <c r="BK16" s="142"/>
      <c r="BL16" s="142"/>
      <c r="BM16" s="142"/>
      <c r="BN16" s="142"/>
      <c r="BO16" s="142"/>
      <c r="BP16" s="136"/>
      <c r="BQ16" s="136"/>
      <c r="BR16" s="136"/>
      <c r="BS16" s="136"/>
      <c r="BT16" s="139"/>
    </row>
    <row r="17" spans="2:72" ht="18" customHeight="1" x14ac:dyDescent="0.25">
      <c r="B17" s="124">
        <v>2</v>
      </c>
      <c r="C17" s="72" t="s">
        <v>140</v>
      </c>
      <c r="D17" s="74" t="s">
        <v>79</v>
      </c>
      <c r="E17" s="114">
        <f>SUM(E18:E25)</f>
        <v>14</v>
      </c>
      <c r="F17" s="114">
        <f>SUM(F18:F25)</f>
        <v>14</v>
      </c>
      <c r="G17" s="115">
        <f t="shared" si="0"/>
        <v>0</v>
      </c>
      <c r="H17" s="75"/>
      <c r="I17" s="168"/>
      <c r="J17" s="168"/>
      <c r="K17" s="143"/>
      <c r="L17" s="120">
        <f t="shared" si="1"/>
        <v>1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3"/>
      <c r="AB17" s="121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121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3"/>
      <c r="BF17" s="121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3"/>
    </row>
    <row r="18" spans="2:72" ht="18" customHeight="1" x14ac:dyDescent="0.25">
      <c r="B18" s="166">
        <v>2.1</v>
      </c>
      <c r="C18" s="73" t="s">
        <v>59</v>
      </c>
      <c r="D18" s="71" t="s">
        <v>79</v>
      </c>
      <c r="E18" s="69">
        <v>2</v>
      </c>
      <c r="F18" s="69">
        <v>2</v>
      </c>
      <c r="G18" s="129">
        <f t="shared" si="0"/>
        <v>0</v>
      </c>
      <c r="H18" s="167">
        <v>2</v>
      </c>
      <c r="I18" s="132">
        <v>45631</v>
      </c>
      <c r="J18" s="132">
        <v>45632</v>
      </c>
      <c r="K18" s="133">
        <f t="shared" ref="K18:K22" si="3">J18-I18+1</f>
        <v>2</v>
      </c>
      <c r="L18" s="134">
        <f t="shared" si="1"/>
        <v>1</v>
      </c>
      <c r="M18" s="135"/>
      <c r="N18" s="136"/>
      <c r="O18" s="136"/>
      <c r="P18" s="136"/>
      <c r="Q18" s="136"/>
      <c r="R18" s="138"/>
      <c r="S18" s="138"/>
      <c r="T18" s="138"/>
      <c r="U18" s="138"/>
      <c r="V18" s="138"/>
      <c r="W18" s="136"/>
      <c r="X18" s="136"/>
      <c r="Y18" s="136"/>
      <c r="Z18" s="136"/>
      <c r="AA18" s="139"/>
      <c r="AB18" s="135"/>
      <c r="AC18" s="136"/>
      <c r="AD18" s="136"/>
      <c r="AE18" s="144"/>
      <c r="AF18" s="144"/>
      <c r="AG18" s="140"/>
      <c r="AH18" s="140"/>
      <c r="AI18" s="140"/>
      <c r="AJ18" s="140"/>
      <c r="AK18" s="140"/>
      <c r="AL18" s="136"/>
      <c r="AM18" s="136"/>
      <c r="AN18" s="136"/>
      <c r="AO18" s="136"/>
      <c r="AP18" s="139"/>
      <c r="AQ18" s="135"/>
      <c r="AR18" s="136"/>
      <c r="AS18" s="136"/>
      <c r="AT18" s="136"/>
      <c r="AU18" s="136"/>
      <c r="AV18" s="141"/>
      <c r="AW18" s="141"/>
      <c r="AX18" s="141"/>
      <c r="AY18" s="141"/>
      <c r="AZ18" s="141"/>
      <c r="BA18" s="136"/>
      <c r="BB18" s="136"/>
      <c r="BC18" s="136"/>
      <c r="BD18" s="136"/>
      <c r="BE18" s="139"/>
      <c r="BF18" s="135"/>
      <c r="BG18" s="136"/>
      <c r="BH18" s="136"/>
      <c r="BI18" s="136"/>
      <c r="BJ18" s="136"/>
      <c r="BK18" s="142"/>
      <c r="BL18" s="142"/>
      <c r="BM18" s="142"/>
      <c r="BN18" s="142"/>
      <c r="BO18" s="142"/>
      <c r="BP18" s="136"/>
      <c r="BQ18" s="136"/>
      <c r="BR18" s="136"/>
      <c r="BS18" s="136"/>
      <c r="BT18" s="139"/>
    </row>
    <row r="19" spans="2:72" ht="18" customHeight="1" x14ac:dyDescent="0.25">
      <c r="B19" s="166">
        <v>2.2000000000000002</v>
      </c>
      <c r="C19" s="73" t="s">
        <v>33</v>
      </c>
      <c r="D19" s="71" t="s">
        <v>79</v>
      </c>
      <c r="E19" s="69">
        <v>1</v>
      </c>
      <c r="F19" s="69">
        <v>1</v>
      </c>
      <c r="G19" s="129">
        <f t="shared" si="0"/>
        <v>0</v>
      </c>
      <c r="H19" s="167">
        <v>1</v>
      </c>
      <c r="I19" s="131">
        <v>45605</v>
      </c>
      <c r="J19" s="131">
        <v>45605</v>
      </c>
      <c r="K19" s="133">
        <f t="shared" si="3"/>
        <v>1</v>
      </c>
      <c r="L19" s="134">
        <f t="shared" si="1"/>
        <v>1</v>
      </c>
      <c r="M19" s="135"/>
      <c r="N19" s="136"/>
      <c r="O19" s="136"/>
      <c r="P19" s="136"/>
      <c r="Q19" s="137"/>
      <c r="R19" s="138"/>
      <c r="S19" s="138"/>
      <c r="T19" s="138"/>
      <c r="U19" s="138"/>
      <c r="V19" s="138"/>
      <c r="W19" s="136"/>
      <c r="X19" s="136"/>
      <c r="Y19" s="136"/>
      <c r="Z19" s="136"/>
      <c r="AA19" s="139"/>
      <c r="AB19" s="135"/>
      <c r="AC19" s="136"/>
      <c r="AD19" s="136"/>
      <c r="AE19" s="136"/>
      <c r="AF19" s="136"/>
      <c r="AG19" s="140"/>
      <c r="AH19" s="140"/>
      <c r="AI19" s="140"/>
      <c r="AJ19" s="140"/>
      <c r="AK19" s="140"/>
      <c r="AL19" s="136"/>
      <c r="AM19" s="136"/>
      <c r="AN19" s="136"/>
      <c r="AO19" s="136"/>
      <c r="AP19" s="139"/>
      <c r="AQ19" s="135"/>
      <c r="AR19" s="136"/>
      <c r="AS19" s="136"/>
      <c r="AT19" s="136"/>
      <c r="AU19" s="136"/>
      <c r="AV19" s="141"/>
      <c r="AW19" s="141"/>
      <c r="AX19" s="141"/>
      <c r="AY19" s="141"/>
      <c r="AZ19" s="141"/>
      <c r="BA19" s="136"/>
      <c r="BB19" s="136"/>
      <c r="BC19" s="136"/>
      <c r="BD19" s="136"/>
      <c r="BE19" s="139"/>
      <c r="BF19" s="135"/>
      <c r="BG19" s="136"/>
      <c r="BH19" s="136"/>
      <c r="BI19" s="136"/>
      <c r="BJ19" s="136"/>
      <c r="BK19" s="142"/>
      <c r="BL19" s="142"/>
      <c r="BM19" s="142"/>
      <c r="BN19" s="142"/>
      <c r="BO19" s="142"/>
      <c r="BP19" s="136"/>
      <c r="BQ19" s="136"/>
      <c r="BR19" s="136"/>
      <c r="BS19" s="136"/>
      <c r="BT19" s="139"/>
    </row>
    <row r="20" spans="2:72" ht="18" customHeight="1" x14ac:dyDescent="0.25">
      <c r="B20" s="166">
        <v>2.2999999999999998</v>
      </c>
      <c r="C20" s="73" t="s">
        <v>65</v>
      </c>
      <c r="D20" s="71" t="s">
        <v>79</v>
      </c>
      <c r="E20" s="69">
        <v>2</v>
      </c>
      <c r="F20" s="69">
        <v>2</v>
      </c>
      <c r="G20" s="129">
        <f t="shared" si="0"/>
        <v>0</v>
      </c>
      <c r="H20" s="167">
        <v>2</v>
      </c>
      <c r="I20" s="132">
        <v>45631</v>
      </c>
      <c r="J20" s="132">
        <v>45632</v>
      </c>
      <c r="K20" s="133">
        <f t="shared" si="3"/>
        <v>2</v>
      </c>
      <c r="L20" s="134">
        <f t="shared" si="1"/>
        <v>1</v>
      </c>
      <c r="M20" s="135"/>
      <c r="N20" s="136"/>
      <c r="O20" s="136"/>
      <c r="P20" s="136"/>
      <c r="Q20" s="136"/>
      <c r="R20" s="138"/>
      <c r="S20" s="138"/>
      <c r="T20" s="138"/>
      <c r="U20" s="138"/>
      <c r="V20" s="138"/>
      <c r="W20" s="136"/>
      <c r="X20" s="136"/>
      <c r="Y20" s="136"/>
      <c r="Z20" s="136"/>
      <c r="AA20" s="139"/>
      <c r="AB20" s="135"/>
      <c r="AC20" s="136"/>
      <c r="AD20" s="136"/>
      <c r="AE20" s="144"/>
      <c r="AF20" s="144"/>
      <c r="AG20" s="140"/>
      <c r="AH20" s="140"/>
      <c r="AI20" s="140"/>
      <c r="AJ20" s="140"/>
      <c r="AK20" s="140"/>
      <c r="AL20" s="136"/>
      <c r="AM20" s="136"/>
      <c r="AN20" s="136"/>
      <c r="AO20" s="136"/>
      <c r="AP20" s="139"/>
      <c r="AQ20" s="135"/>
      <c r="AR20" s="136"/>
      <c r="AS20" s="136"/>
      <c r="AT20" s="136"/>
      <c r="AU20" s="136"/>
      <c r="AV20" s="141"/>
      <c r="AW20" s="141"/>
      <c r="AX20" s="141"/>
      <c r="AY20" s="141"/>
      <c r="AZ20" s="141"/>
      <c r="BA20" s="136"/>
      <c r="BB20" s="136"/>
      <c r="BC20" s="136"/>
      <c r="BD20" s="136"/>
      <c r="BE20" s="139"/>
      <c r="BF20" s="135"/>
      <c r="BG20" s="136"/>
      <c r="BH20" s="136"/>
      <c r="BI20" s="136"/>
      <c r="BJ20" s="136"/>
      <c r="BK20" s="142"/>
      <c r="BL20" s="142"/>
      <c r="BM20" s="142"/>
      <c r="BN20" s="142"/>
      <c r="BO20" s="142"/>
      <c r="BP20" s="136"/>
      <c r="BQ20" s="136"/>
      <c r="BR20" s="136"/>
      <c r="BS20" s="136"/>
      <c r="BT20" s="139"/>
    </row>
    <row r="21" spans="2:72" ht="18" customHeight="1" x14ac:dyDescent="0.25">
      <c r="B21" s="166">
        <v>2.4</v>
      </c>
      <c r="C21" s="73" t="s">
        <v>35</v>
      </c>
      <c r="D21" s="71" t="s">
        <v>79</v>
      </c>
      <c r="E21" s="69">
        <v>1</v>
      </c>
      <c r="F21" s="69">
        <v>1</v>
      </c>
      <c r="G21" s="129">
        <f t="shared" si="0"/>
        <v>0</v>
      </c>
      <c r="H21" s="167">
        <v>1</v>
      </c>
      <c r="I21" s="131">
        <v>45605</v>
      </c>
      <c r="J21" s="131">
        <v>45605</v>
      </c>
      <c r="K21" s="133">
        <f t="shared" si="3"/>
        <v>1</v>
      </c>
      <c r="L21" s="134">
        <f t="shared" si="1"/>
        <v>1</v>
      </c>
      <c r="M21" s="135"/>
      <c r="N21" s="136"/>
      <c r="O21" s="136"/>
      <c r="P21" s="136"/>
      <c r="Q21" s="137"/>
      <c r="R21" s="138"/>
      <c r="S21" s="138"/>
      <c r="T21" s="138"/>
      <c r="U21" s="138"/>
      <c r="V21" s="138"/>
      <c r="W21" s="136"/>
      <c r="X21" s="136"/>
      <c r="Y21" s="136"/>
      <c r="Z21" s="136"/>
      <c r="AA21" s="139"/>
      <c r="AB21" s="135"/>
      <c r="AC21" s="136"/>
      <c r="AD21" s="136"/>
      <c r="AE21" s="136"/>
      <c r="AF21" s="136"/>
      <c r="AG21" s="140"/>
      <c r="AH21" s="140"/>
      <c r="AI21" s="140"/>
      <c r="AJ21" s="140"/>
      <c r="AK21" s="140"/>
      <c r="AL21" s="136"/>
      <c r="AM21" s="136"/>
      <c r="AN21" s="136"/>
      <c r="AO21" s="136"/>
      <c r="AP21" s="139"/>
      <c r="AQ21" s="135"/>
      <c r="AR21" s="136"/>
      <c r="AS21" s="136"/>
      <c r="AT21" s="136"/>
      <c r="AU21" s="136"/>
      <c r="AV21" s="141"/>
      <c r="AW21" s="141"/>
      <c r="AX21" s="141"/>
      <c r="AY21" s="141"/>
      <c r="AZ21" s="141"/>
      <c r="BA21" s="136"/>
      <c r="BB21" s="136"/>
      <c r="BC21" s="136"/>
      <c r="BD21" s="136"/>
      <c r="BE21" s="139"/>
      <c r="BF21" s="135"/>
      <c r="BG21" s="136"/>
      <c r="BH21" s="136"/>
      <c r="BI21" s="136"/>
      <c r="BJ21" s="136"/>
      <c r="BK21" s="142"/>
      <c r="BL21" s="142"/>
      <c r="BM21" s="142"/>
      <c r="BN21" s="142"/>
      <c r="BO21" s="142"/>
      <c r="BP21" s="136"/>
      <c r="BQ21" s="136"/>
      <c r="BR21" s="136"/>
      <c r="BS21" s="136"/>
      <c r="BT21" s="139"/>
    </row>
    <row r="22" spans="2:72" ht="15.75" customHeight="1" x14ac:dyDescent="0.25">
      <c r="B22" s="166">
        <v>2.5</v>
      </c>
      <c r="C22" s="73" t="s">
        <v>34</v>
      </c>
      <c r="D22" s="71" t="s">
        <v>79</v>
      </c>
      <c r="E22" s="69">
        <v>1</v>
      </c>
      <c r="F22" s="69">
        <v>1</v>
      </c>
      <c r="G22" s="129">
        <f t="shared" si="0"/>
        <v>0</v>
      </c>
      <c r="H22" s="167">
        <v>1</v>
      </c>
      <c r="I22" s="131">
        <v>45605</v>
      </c>
      <c r="J22" s="131">
        <v>45608</v>
      </c>
      <c r="K22" s="133">
        <f t="shared" si="3"/>
        <v>4</v>
      </c>
      <c r="L22" s="134">
        <f t="shared" si="1"/>
        <v>1</v>
      </c>
      <c r="M22" s="135"/>
      <c r="N22" s="136"/>
      <c r="O22" s="136"/>
      <c r="P22" s="136"/>
      <c r="Q22" s="137"/>
      <c r="R22" s="137"/>
      <c r="S22" s="137"/>
      <c r="T22" s="138"/>
      <c r="U22" s="138"/>
      <c r="V22" s="138"/>
      <c r="W22" s="136"/>
      <c r="X22" s="136"/>
      <c r="Y22" s="136"/>
      <c r="Z22" s="136"/>
      <c r="AA22" s="139"/>
      <c r="AB22" s="135"/>
      <c r="AC22" s="136"/>
      <c r="AD22" s="136"/>
      <c r="AE22" s="136"/>
      <c r="AF22" s="136"/>
      <c r="AG22" s="140"/>
      <c r="AH22" s="140"/>
      <c r="AI22" s="140"/>
      <c r="AJ22" s="140"/>
      <c r="AK22" s="140"/>
      <c r="AL22" s="136"/>
      <c r="AM22" s="136"/>
      <c r="AN22" s="136"/>
      <c r="AO22" s="136"/>
      <c r="AP22" s="139"/>
      <c r="AQ22" s="135"/>
      <c r="AR22" s="136"/>
      <c r="AS22" s="136"/>
      <c r="AT22" s="136"/>
      <c r="AU22" s="136"/>
      <c r="AV22" s="141"/>
      <c r="AW22" s="141"/>
      <c r="AX22" s="141"/>
      <c r="AY22" s="141"/>
      <c r="AZ22" s="141"/>
      <c r="BA22" s="136"/>
      <c r="BB22" s="136"/>
      <c r="BC22" s="136"/>
      <c r="BD22" s="136"/>
      <c r="BE22" s="139"/>
      <c r="BF22" s="135"/>
      <c r="BG22" s="136"/>
      <c r="BH22" s="136"/>
      <c r="BI22" s="136"/>
      <c r="BJ22" s="136"/>
      <c r="BK22" s="142"/>
      <c r="BL22" s="142"/>
      <c r="BM22" s="142"/>
      <c r="BN22" s="142"/>
      <c r="BO22" s="142"/>
      <c r="BP22" s="136"/>
      <c r="BQ22" s="136"/>
      <c r="BR22" s="136"/>
      <c r="BS22" s="136"/>
      <c r="BT22" s="139"/>
    </row>
    <row r="23" spans="2:72" ht="15.75" customHeight="1" x14ac:dyDescent="0.25">
      <c r="B23" s="166">
        <v>2.6</v>
      </c>
      <c r="C23" s="73" t="s">
        <v>73</v>
      </c>
      <c r="D23" s="71" t="s">
        <v>79</v>
      </c>
      <c r="E23" s="69">
        <v>2</v>
      </c>
      <c r="F23" s="69">
        <v>2</v>
      </c>
      <c r="G23" s="129">
        <f t="shared" si="0"/>
        <v>0</v>
      </c>
      <c r="H23" s="167">
        <v>2</v>
      </c>
      <c r="I23" s="132">
        <v>45631</v>
      </c>
      <c r="J23" s="132">
        <v>45632</v>
      </c>
      <c r="K23" s="133">
        <f t="shared" ref="K23:K28" si="4">J23-I23+1</f>
        <v>2</v>
      </c>
      <c r="L23" s="134">
        <f t="shared" si="1"/>
        <v>1</v>
      </c>
      <c r="M23" s="135"/>
      <c r="N23" s="136"/>
      <c r="O23" s="136"/>
      <c r="P23" s="136"/>
      <c r="Q23" s="136"/>
      <c r="R23" s="138"/>
      <c r="S23" s="138"/>
      <c r="T23" s="138"/>
      <c r="U23" s="138"/>
      <c r="V23" s="138"/>
      <c r="W23" s="136"/>
      <c r="X23" s="136"/>
      <c r="Y23" s="136"/>
      <c r="Z23" s="136"/>
      <c r="AA23" s="139"/>
      <c r="AB23" s="135"/>
      <c r="AC23" s="136"/>
      <c r="AD23" s="136"/>
      <c r="AE23" s="144"/>
      <c r="AF23" s="144"/>
      <c r="AG23" s="140"/>
      <c r="AH23" s="140"/>
      <c r="AI23" s="140"/>
      <c r="AJ23" s="140"/>
      <c r="AK23" s="140"/>
      <c r="AL23" s="136"/>
      <c r="AM23" s="136"/>
      <c r="AN23" s="136"/>
      <c r="AO23" s="136"/>
      <c r="AP23" s="139"/>
      <c r="AQ23" s="135"/>
      <c r="AR23" s="136"/>
      <c r="AS23" s="136"/>
      <c r="AT23" s="136"/>
      <c r="AU23" s="136"/>
      <c r="AV23" s="141"/>
      <c r="AW23" s="141"/>
      <c r="AX23" s="141"/>
      <c r="AY23" s="141"/>
      <c r="AZ23" s="141"/>
      <c r="BA23" s="136"/>
      <c r="BB23" s="136"/>
      <c r="BC23" s="136"/>
      <c r="BD23" s="136"/>
      <c r="BE23" s="139"/>
      <c r="BF23" s="135"/>
      <c r="BG23" s="136"/>
      <c r="BH23" s="136"/>
      <c r="BI23" s="136"/>
      <c r="BJ23" s="136"/>
      <c r="BK23" s="142"/>
      <c r="BL23" s="142"/>
      <c r="BM23" s="142"/>
      <c r="BN23" s="142"/>
      <c r="BO23" s="142"/>
      <c r="BP23" s="136"/>
      <c r="BQ23" s="136"/>
      <c r="BR23" s="136"/>
      <c r="BS23" s="136"/>
      <c r="BT23" s="139"/>
    </row>
    <row r="24" spans="2:72" ht="15.75" customHeight="1" x14ac:dyDescent="0.25">
      <c r="B24" s="166">
        <v>2.7</v>
      </c>
      <c r="C24" s="73" t="s">
        <v>70</v>
      </c>
      <c r="D24" s="71" t="s">
        <v>79</v>
      </c>
      <c r="E24" s="69">
        <v>1</v>
      </c>
      <c r="F24" s="69">
        <v>1</v>
      </c>
      <c r="G24" s="129">
        <f t="shared" si="0"/>
        <v>0</v>
      </c>
      <c r="H24" s="167">
        <v>1</v>
      </c>
      <c r="I24" s="132">
        <v>45613</v>
      </c>
      <c r="J24" s="132">
        <v>45613</v>
      </c>
      <c r="K24" s="133">
        <f t="shared" si="4"/>
        <v>1</v>
      </c>
      <c r="L24" s="134">
        <f t="shared" si="1"/>
        <v>1</v>
      </c>
      <c r="M24" s="135"/>
      <c r="N24" s="136"/>
      <c r="O24" s="136"/>
      <c r="P24" s="136"/>
      <c r="Q24" s="136"/>
      <c r="R24" s="138"/>
      <c r="S24" s="138"/>
      <c r="T24" s="138"/>
      <c r="U24" s="138"/>
      <c r="V24" s="137"/>
      <c r="W24" s="136"/>
      <c r="X24" s="136"/>
      <c r="Y24" s="136"/>
      <c r="Z24" s="136"/>
      <c r="AA24" s="139"/>
      <c r="AB24" s="135"/>
      <c r="AC24" s="136"/>
      <c r="AD24" s="136"/>
      <c r="AE24" s="136"/>
      <c r="AF24" s="136"/>
      <c r="AG24" s="140"/>
      <c r="AH24" s="140"/>
      <c r="AI24" s="140"/>
      <c r="AJ24" s="140"/>
      <c r="AK24" s="140"/>
      <c r="AL24" s="136"/>
      <c r="AM24" s="136"/>
      <c r="AN24" s="136"/>
      <c r="AO24" s="136"/>
      <c r="AP24" s="139"/>
      <c r="AQ24" s="135"/>
      <c r="AR24" s="136"/>
      <c r="AS24" s="136"/>
      <c r="AT24" s="136"/>
      <c r="AU24" s="136"/>
      <c r="AV24" s="141"/>
      <c r="AW24" s="141"/>
      <c r="AX24" s="141"/>
      <c r="AY24" s="141"/>
      <c r="AZ24" s="141"/>
      <c r="BA24" s="136"/>
      <c r="BB24" s="136"/>
      <c r="BC24" s="136"/>
      <c r="BD24" s="136"/>
      <c r="BE24" s="139"/>
      <c r="BF24" s="135"/>
      <c r="BG24" s="136"/>
      <c r="BH24" s="136"/>
      <c r="BI24" s="136"/>
      <c r="BJ24" s="136"/>
      <c r="BK24" s="142"/>
      <c r="BL24" s="142"/>
      <c r="BM24" s="142"/>
      <c r="BN24" s="142"/>
      <c r="BO24" s="142"/>
      <c r="BP24" s="136"/>
      <c r="BQ24" s="136"/>
      <c r="BR24" s="136"/>
      <c r="BS24" s="136"/>
      <c r="BT24" s="139"/>
    </row>
    <row r="25" spans="2:72" ht="15.75" customHeight="1" x14ac:dyDescent="0.25">
      <c r="B25" s="166">
        <v>2.8</v>
      </c>
      <c r="C25" s="73" t="s">
        <v>76</v>
      </c>
      <c r="D25" s="71" t="s">
        <v>79</v>
      </c>
      <c r="E25" s="69">
        <v>4</v>
      </c>
      <c r="F25" s="69">
        <v>4</v>
      </c>
      <c r="G25" s="129">
        <f t="shared" si="0"/>
        <v>0</v>
      </c>
      <c r="H25" s="167">
        <v>1</v>
      </c>
      <c r="I25" s="132">
        <v>45614</v>
      </c>
      <c r="J25" s="132">
        <v>45616</v>
      </c>
      <c r="K25" s="133">
        <f t="shared" si="4"/>
        <v>3</v>
      </c>
      <c r="L25" s="134">
        <f t="shared" si="1"/>
        <v>1</v>
      </c>
      <c r="M25" s="135"/>
      <c r="N25" s="136"/>
      <c r="O25" s="136"/>
      <c r="P25" s="136"/>
      <c r="Q25" s="136"/>
      <c r="R25" s="138"/>
      <c r="S25" s="138"/>
      <c r="T25" s="138"/>
      <c r="U25" s="138"/>
      <c r="V25" s="138"/>
      <c r="W25" s="137"/>
      <c r="X25" s="137"/>
      <c r="Y25" s="137"/>
      <c r="Z25" s="136"/>
      <c r="AA25" s="139"/>
      <c r="AB25" s="135"/>
      <c r="AC25" s="136"/>
      <c r="AD25" s="136"/>
      <c r="AE25" s="136"/>
      <c r="AF25" s="136"/>
      <c r="AG25" s="140"/>
      <c r="AH25" s="140"/>
      <c r="AI25" s="140"/>
      <c r="AJ25" s="140"/>
      <c r="AK25" s="140"/>
      <c r="AL25" s="136"/>
      <c r="AM25" s="136"/>
      <c r="AN25" s="136"/>
      <c r="AO25" s="136"/>
      <c r="AP25" s="139"/>
      <c r="AQ25" s="135"/>
      <c r="AR25" s="136"/>
      <c r="AS25" s="136"/>
      <c r="AT25" s="136"/>
      <c r="AU25" s="136"/>
      <c r="AV25" s="141"/>
      <c r="AW25" s="141"/>
      <c r="AX25" s="141"/>
      <c r="AY25" s="141"/>
      <c r="AZ25" s="141"/>
      <c r="BA25" s="136"/>
      <c r="BB25" s="136"/>
      <c r="BC25" s="136"/>
      <c r="BD25" s="136"/>
      <c r="BE25" s="139"/>
      <c r="BF25" s="135"/>
      <c r="BG25" s="136"/>
      <c r="BH25" s="136"/>
      <c r="BI25" s="136"/>
      <c r="BJ25" s="136"/>
      <c r="BK25" s="142"/>
      <c r="BL25" s="142"/>
      <c r="BM25" s="142"/>
      <c r="BN25" s="142"/>
      <c r="BO25" s="142"/>
      <c r="BP25" s="136"/>
      <c r="BQ25" s="136"/>
      <c r="BR25" s="136"/>
      <c r="BS25" s="136"/>
      <c r="BT25" s="139"/>
    </row>
    <row r="26" spans="2:72" ht="15.75" customHeight="1" x14ac:dyDescent="0.25">
      <c r="B26" s="169">
        <v>3</v>
      </c>
      <c r="C26" s="72" t="s">
        <v>157</v>
      </c>
      <c r="D26" s="74" t="s">
        <v>79</v>
      </c>
      <c r="E26" s="114">
        <f>SUM(E27:E29)</f>
        <v>9</v>
      </c>
      <c r="F26" s="114">
        <f>SUM(F27:F29)</f>
        <v>9</v>
      </c>
      <c r="G26" s="115">
        <f t="shared" si="0"/>
        <v>0</v>
      </c>
      <c r="H26" s="75"/>
      <c r="I26" s="168"/>
      <c r="J26" s="168"/>
      <c r="K26" s="143"/>
      <c r="L26" s="120">
        <f t="shared" si="1"/>
        <v>1</v>
      </c>
      <c r="M26" s="121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3"/>
      <c r="AB26" s="121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1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3"/>
      <c r="BF26" s="121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3"/>
    </row>
    <row r="27" spans="2:72" ht="15.75" customHeight="1" x14ac:dyDescent="0.25">
      <c r="B27" s="166">
        <v>3.1</v>
      </c>
      <c r="C27" s="73" t="s">
        <v>141</v>
      </c>
      <c r="D27" s="71" t="s">
        <v>79</v>
      </c>
      <c r="E27" s="69">
        <v>4</v>
      </c>
      <c r="F27" s="170">
        <v>4</v>
      </c>
      <c r="G27" s="129">
        <f t="shared" si="0"/>
        <v>0</v>
      </c>
      <c r="H27" s="167">
        <v>1</v>
      </c>
      <c r="I27" s="132">
        <v>45608</v>
      </c>
      <c r="J27" s="132">
        <v>45609</v>
      </c>
      <c r="K27" s="133">
        <f t="shared" si="4"/>
        <v>2</v>
      </c>
      <c r="L27" s="134">
        <f t="shared" si="1"/>
        <v>1</v>
      </c>
      <c r="M27" s="135"/>
      <c r="N27" s="136"/>
      <c r="O27" s="136"/>
      <c r="P27" s="136"/>
      <c r="Q27" s="136"/>
      <c r="R27" s="138"/>
      <c r="S27" s="137"/>
      <c r="T27" s="137"/>
      <c r="U27" s="138"/>
      <c r="V27" s="138"/>
      <c r="W27" s="136"/>
      <c r="X27" s="136"/>
      <c r="Y27" s="136"/>
      <c r="Z27" s="136"/>
      <c r="AA27" s="139"/>
      <c r="AB27" s="135"/>
      <c r="AC27" s="136"/>
      <c r="AD27" s="136"/>
      <c r="AE27" s="136"/>
      <c r="AF27" s="136"/>
      <c r="AG27" s="140"/>
      <c r="AH27" s="140"/>
      <c r="AI27" s="140"/>
      <c r="AJ27" s="140"/>
      <c r="AK27" s="140"/>
      <c r="AL27" s="136"/>
      <c r="AM27" s="136"/>
      <c r="AN27" s="136"/>
      <c r="AO27" s="136"/>
      <c r="AP27" s="139"/>
      <c r="AQ27" s="135"/>
      <c r="AR27" s="136"/>
      <c r="AS27" s="136"/>
      <c r="AT27" s="136"/>
      <c r="AU27" s="136"/>
      <c r="AV27" s="141"/>
      <c r="AW27" s="141"/>
      <c r="AX27" s="141"/>
      <c r="AY27" s="141"/>
      <c r="AZ27" s="141"/>
      <c r="BA27" s="136"/>
      <c r="BB27" s="136"/>
      <c r="BC27" s="136"/>
      <c r="BD27" s="136"/>
      <c r="BE27" s="139"/>
      <c r="BF27" s="135"/>
      <c r="BG27" s="136"/>
      <c r="BH27" s="136"/>
      <c r="BI27" s="136"/>
      <c r="BJ27" s="136"/>
      <c r="BK27" s="142"/>
      <c r="BL27" s="142"/>
      <c r="BM27" s="142"/>
      <c r="BN27" s="142"/>
      <c r="BO27" s="142"/>
      <c r="BP27" s="136"/>
      <c r="BQ27" s="136"/>
      <c r="BR27" s="136"/>
      <c r="BS27" s="136"/>
      <c r="BT27" s="139"/>
    </row>
    <row r="28" spans="2:72" ht="15.75" customHeight="1" x14ac:dyDescent="0.25">
      <c r="B28" s="166">
        <v>3.2</v>
      </c>
      <c r="C28" s="73" t="s">
        <v>98</v>
      </c>
      <c r="D28" s="71" t="s">
        <v>79</v>
      </c>
      <c r="E28" s="69">
        <v>4</v>
      </c>
      <c r="F28" s="69">
        <v>4</v>
      </c>
      <c r="G28" s="129">
        <f t="shared" si="0"/>
        <v>0</v>
      </c>
      <c r="H28" s="167">
        <v>1</v>
      </c>
      <c r="I28" s="132">
        <v>45609</v>
      </c>
      <c r="J28" s="132">
        <v>45609</v>
      </c>
      <c r="K28" s="133">
        <f t="shared" si="4"/>
        <v>1</v>
      </c>
      <c r="L28" s="134">
        <f>F28/E28</f>
        <v>1</v>
      </c>
      <c r="M28" s="135"/>
      <c r="N28" s="136"/>
      <c r="O28" s="136"/>
      <c r="P28" s="136"/>
      <c r="Q28" s="136"/>
      <c r="R28" s="138"/>
      <c r="S28" s="138"/>
      <c r="T28" s="137"/>
      <c r="U28" s="138"/>
      <c r="V28" s="138"/>
      <c r="W28" s="136"/>
      <c r="X28" s="136"/>
      <c r="Y28" s="136"/>
      <c r="Z28" s="136"/>
      <c r="AA28" s="139"/>
      <c r="AB28" s="135"/>
      <c r="AC28" s="136"/>
      <c r="AD28" s="136"/>
      <c r="AE28" s="136"/>
      <c r="AF28" s="136"/>
      <c r="AG28" s="140"/>
      <c r="AH28" s="140"/>
      <c r="AI28" s="140"/>
      <c r="AJ28" s="140"/>
      <c r="AK28" s="140"/>
      <c r="AL28" s="136"/>
      <c r="AM28" s="136"/>
      <c r="AN28" s="136"/>
      <c r="AO28" s="136"/>
      <c r="AP28" s="139"/>
      <c r="AQ28" s="135"/>
      <c r="AR28" s="136"/>
      <c r="AS28" s="136"/>
      <c r="AT28" s="136"/>
      <c r="AU28" s="136"/>
      <c r="AV28" s="141"/>
      <c r="AW28" s="141"/>
      <c r="AX28" s="141"/>
      <c r="AY28" s="141"/>
      <c r="AZ28" s="141"/>
      <c r="BA28" s="136"/>
      <c r="BB28" s="136"/>
      <c r="BC28" s="136"/>
      <c r="BD28" s="136"/>
      <c r="BE28" s="139"/>
      <c r="BF28" s="135"/>
      <c r="BG28" s="136"/>
      <c r="BH28" s="136"/>
      <c r="BI28" s="136"/>
      <c r="BJ28" s="136"/>
      <c r="BK28" s="142"/>
      <c r="BL28" s="142"/>
      <c r="BM28" s="142"/>
      <c r="BN28" s="142"/>
      <c r="BO28" s="142"/>
      <c r="BP28" s="136"/>
      <c r="BQ28" s="136"/>
      <c r="BR28" s="136"/>
      <c r="BS28" s="136"/>
      <c r="BT28" s="139"/>
    </row>
    <row r="29" spans="2:72" ht="15.75" customHeight="1" x14ac:dyDescent="0.25">
      <c r="B29" s="166">
        <v>3.3</v>
      </c>
      <c r="C29" s="73" t="s">
        <v>99</v>
      </c>
      <c r="D29" s="71" t="s">
        <v>79</v>
      </c>
      <c r="E29" s="69">
        <v>1</v>
      </c>
      <c r="F29" s="69">
        <v>1</v>
      </c>
      <c r="G29" s="129">
        <f t="shared" si="0"/>
        <v>0</v>
      </c>
      <c r="H29" s="167">
        <v>1</v>
      </c>
      <c r="I29" s="132">
        <v>45609</v>
      </c>
      <c r="J29" s="132">
        <v>45609</v>
      </c>
      <c r="K29" s="133">
        <f>J29-I29+1</f>
        <v>1</v>
      </c>
      <c r="L29" s="134">
        <f>F29/E29</f>
        <v>1</v>
      </c>
      <c r="M29" s="135"/>
      <c r="N29" s="136"/>
      <c r="O29" s="136"/>
      <c r="P29" s="136"/>
      <c r="Q29" s="136"/>
      <c r="R29" s="138"/>
      <c r="S29" s="138"/>
      <c r="T29" s="137"/>
      <c r="U29" s="138"/>
      <c r="V29" s="138"/>
      <c r="W29" s="136"/>
      <c r="X29" s="136"/>
      <c r="Y29" s="136"/>
      <c r="Z29" s="136"/>
      <c r="AA29" s="139"/>
      <c r="AB29" s="135"/>
      <c r="AC29" s="136"/>
      <c r="AD29" s="136"/>
      <c r="AE29" s="136"/>
      <c r="AF29" s="136"/>
      <c r="AG29" s="140"/>
      <c r="AH29" s="140"/>
      <c r="AI29" s="140"/>
      <c r="AJ29" s="140"/>
      <c r="AK29" s="140"/>
      <c r="AL29" s="136"/>
      <c r="AM29" s="136"/>
      <c r="AN29" s="136"/>
      <c r="AO29" s="136"/>
      <c r="AP29" s="139"/>
      <c r="AQ29" s="135"/>
      <c r="AR29" s="136"/>
      <c r="AS29" s="136"/>
      <c r="AT29" s="136"/>
      <c r="AU29" s="136"/>
      <c r="AV29" s="141"/>
      <c r="AW29" s="141"/>
      <c r="AX29" s="141"/>
      <c r="AY29" s="141"/>
      <c r="AZ29" s="141"/>
      <c r="BA29" s="136"/>
      <c r="BB29" s="136"/>
      <c r="BC29" s="136"/>
      <c r="BD29" s="136"/>
      <c r="BE29" s="139"/>
      <c r="BF29" s="135"/>
      <c r="BG29" s="136"/>
      <c r="BH29" s="136"/>
      <c r="BI29" s="136"/>
      <c r="BJ29" s="136"/>
      <c r="BK29" s="142"/>
      <c r="BL29" s="142"/>
      <c r="BM29" s="142"/>
      <c r="BN29" s="142"/>
      <c r="BO29" s="142"/>
      <c r="BP29" s="136"/>
      <c r="BQ29" s="136"/>
      <c r="BR29" s="136"/>
      <c r="BS29" s="136"/>
      <c r="BT29" s="139"/>
    </row>
    <row r="30" spans="2:72" ht="15.75" customHeight="1" x14ac:dyDescent="0.25">
      <c r="B30" s="169">
        <v>4</v>
      </c>
      <c r="C30" s="72" t="s">
        <v>158</v>
      </c>
      <c r="D30" s="74" t="s">
        <v>79</v>
      </c>
      <c r="E30" s="114">
        <f>SUM(E31:E33)</f>
        <v>4</v>
      </c>
      <c r="F30" s="114">
        <f>SUM(F31:F33)</f>
        <v>4</v>
      </c>
      <c r="G30" s="115">
        <f t="shared" si="0"/>
        <v>0</v>
      </c>
      <c r="H30" s="75"/>
      <c r="I30" s="168"/>
      <c r="J30" s="168"/>
      <c r="K30" s="143"/>
      <c r="L30" s="120">
        <f t="shared" si="1"/>
        <v>1</v>
      </c>
      <c r="M30" s="121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3"/>
      <c r="AB30" s="121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121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3"/>
      <c r="BF30" s="121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3"/>
    </row>
    <row r="31" spans="2:72" ht="15.75" customHeight="1" x14ac:dyDescent="0.25">
      <c r="B31" s="166">
        <v>4.0999999999999996</v>
      </c>
      <c r="C31" s="73" t="s">
        <v>152</v>
      </c>
      <c r="D31" s="71" t="s">
        <v>79</v>
      </c>
      <c r="E31" s="69">
        <v>2</v>
      </c>
      <c r="F31" s="170">
        <v>2</v>
      </c>
      <c r="G31" s="129">
        <f t="shared" si="0"/>
        <v>0</v>
      </c>
      <c r="H31" s="167">
        <v>1</v>
      </c>
      <c r="I31" s="132">
        <v>45610</v>
      </c>
      <c r="J31" s="132">
        <v>45610</v>
      </c>
      <c r="K31" s="133">
        <f t="shared" ref="K31:K33" si="5">J31-I31+1</f>
        <v>1</v>
      </c>
      <c r="L31" s="134">
        <f t="shared" si="1"/>
        <v>1</v>
      </c>
      <c r="M31" s="135"/>
      <c r="N31" s="136"/>
      <c r="O31" s="136"/>
      <c r="P31" s="136"/>
      <c r="Q31" s="136"/>
      <c r="R31" s="138"/>
      <c r="S31" s="138"/>
      <c r="T31" s="138"/>
      <c r="U31" s="137"/>
      <c r="V31" s="138"/>
      <c r="W31" s="136"/>
      <c r="X31" s="136"/>
      <c r="Y31" s="136"/>
      <c r="Z31" s="136"/>
      <c r="AA31" s="139"/>
      <c r="AB31" s="135"/>
      <c r="AC31" s="136"/>
      <c r="AD31" s="136"/>
      <c r="AE31" s="136"/>
      <c r="AF31" s="136"/>
      <c r="AG31" s="140"/>
      <c r="AH31" s="140"/>
      <c r="AI31" s="140"/>
      <c r="AJ31" s="140"/>
      <c r="AK31" s="140"/>
      <c r="AL31" s="136"/>
      <c r="AM31" s="136"/>
      <c r="AN31" s="136"/>
      <c r="AO31" s="136"/>
      <c r="AP31" s="139"/>
      <c r="AQ31" s="135"/>
      <c r="AR31" s="136"/>
      <c r="AS31" s="136"/>
      <c r="AT31" s="136"/>
      <c r="AU31" s="136"/>
      <c r="AV31" s="141"/>
      <c r="AW31" s="141"/>
      <c r="AX31" s="141"/>
      <c r="AY31" s="141"/>
      <c r="AZ31" s="141"/>
      <c r="BA31" s="136"/>
      <c r="BB31" s="136"/>
      <c r="BC31" s="136"/>
      <c r="BD31" s="136"/>
      <c r="BE31" s="139"/>
      <c r="BF31" s="135"/>
      <c r="BG31" s="136"/>
      <c r="BH31" s="136"/>
      <c r="BI31" s="136"/>
      <c r="BJ31" s="136"/>
      <c r="BK31" s="142"/>
      <c r="BL31" s="142"/>
      <c r="BM31" s="142"/>
      <c r="BN31" s="142"/>
      <c r="BO31" s="142"/>
      <c r="BP31" s="136"/>
      <c r="BQ31" s="136"/>
      <c r="BR31" s="136"/>
      <c r="BS31" s="136"/>
      <c r="BT31" s="139"/>
    </row>
    <row r="32" spans="2:72" ht="15.75" customHeight="1" x14ac:dyDescent="0.25">
      <c r="B32" s="166">
        <v>4.2</v>
      </c>
      <c r="C32" s="73" t="s">
        <v>153</v>
      </c>
      <c r="D32" s="71" t="s">
        <v>79</v>
      </c>
      <c r="E32" s="69">
        <v>1</v>
      </c>
      <c r="F32" s="170">
        <v>1</v>
      </c>
      <c r="G32" s="129">
        <f t="shared" si="0"/>
        <v>0</v>
      </c>
      <c r="H32" s="167">
        <v>1</v>
      </c>
      <c r="I32" s="132">
        <v>45610</v>
      </c>
      <c r="J32" s="132">
        <v>45610</v>
      </c>
      <c r="K32" s="133">
        <f t="shared" si="5"/>
        <v>1</v>
      </c>
      <c r="L32" s="134">
        <f t="shared" si="1"/>
        <v>1</v>
      </c>
      <c r="M32" s="135"/>
      <c r="N32" s="136"/>
      <c r="O32" s="136"/>
      <c r="P32" s="136"/>
      <c r="Q32" s="136"/>
      <c r="R32" s="138"/>
      <c r="S32" s="138"/>
      <c r="T32" s="138"/>
      <c r="U32" s="137"/>
      <c r="V32" s="138"/>
      <c r="W32" s="136"/>
      <c r="X32" s="136"/>
      <c r="Y32" s="136"/>
      <c r="Z32" s="136"/>
      <c r="AA32" s="139"/>
      <c r="AB32" s="135"/>
      <c r="AC32" s="136"/>
      <c r="AD32" s="136"/>
      <c r="AE32" s="136"/>
      <c r="AF32" s="136"/>
      <c r="AG32" s="140"/>
      <c r="AH32" s="140"/>
      <c r="AI32" s="140"/>
      <c r="AJ32" s="140"/>
      <c r="AK32" s="140"/>
      <c r="AL32" s="136"/>
      <c r="AM32" s="136"/>
      <c r="AN32" s="136"/>
      <c r="AO32" s="136"/>
      <c r="AP32" s="139"/>
      <c r="AQ32" s="135"/>
      <c r="AR32" s="136"/>
      <c r="AS32" s="136"/>
      <c r="AT32" s="136"/>
      <c r="AU32" s="136"/>
      <c r="AV32" s="141"/>
      <c r="AW32" s="141"/>
      <c r="AX32" s="141"/>
      <c r="AY32" s="141"/>
      <c r="AZ32" s="141"/>
      <c r="BA32" s="136"/>
      <c r="BB32" s="136"/>
      <c r="BC32" s="136"/>
      <c r="BD32" s="136"/>
      <c r="BE32" s="139"/>
      <c r="BF32" s="135"/>
      <c r="BG32" s="136"/>
      <c r="BH32" s="136"/>
      <c r="BI32" s="136"/>
      <c r="BJ32" s="136"/>
      <c r="BK32" s="142"/>
      <c r="BL32" s="142"/>
      <c r="BM32" s="142"/>
      <c r="BN32" s="142"/>
      <c r="BO32" s="142"/>
      <c r="BP32" s="136"/>
      <c r="BQ32" s="136"/>
      <c r="BR32" s="136"/>
      <c r="BS32" s="136"/>
      <c r="BT32" s="139"/>
    </row>
    <row r="33" spans="2:72" ht="15.75" customHeight="1" x14ac:dyDescent="0.25">
      <c r="B33" s="166">
        <v>4.3</v>
      </c>
      <c r="C33" s="73" t="s">
        <v>154</v>
      </c>
      <c r="D33" s="71" t="s">
        <v>79</v>
      </c>
      <c r="E33" s="69">
        <v>1</v>
      </c>
      <c r="F33" s="170">
        <v>1</v>
      </c>
      <c r="G33" s="129">
        <f t="shared" si="0"/>
        <v>0</v>
      </c>
      <c r="H33" s="167">
        <v>1</v>
      </c>
      <c r="I33" s="132">
        <v>45610</v>
      </c>
      <c r="J33" s="132">
        <v>45611</v>
      </c>
      <c r="K33" s="133">
        <f t="shared" si="5"/>
        <v>2</v>
      </c>
      <c r="L33" s="134">
        <f t="shared" si="1"/>
        <v>1</v>
      </c>
      <c r="M33" s="135"/>
      <c r="N33" s="136"/>
      <c r="O33" s="136"/>
      <c r="P33" s="136"/>
      <c r="Q33" s="136"/>
      <c r="R33" s="138"/>
      <c r="S33" s="138"/>
      <c r="T33" s="138"/>
      <c r="U33" s="137"/>
      <c r="V33" s="137"/>
      <c r="W33" s="136"/>
      <c r="X33" s="136"/>
      <c r="Y33" s="136"/>
      <c r="Z33" s="136"/>
      <c r="AA33" s="139"/>
      <c r="AB33" s="135"/>
      <c r="AC33" s="136"/>
      <c r="AD33" s="136"/>
      <c r="AE33" s="136"/>
      <c r="AF33" s="136"/>
      <c r="AG33" s="140"/>
      <c r="AH33" s="140"/>
      <c r="AI33" s="140"/>
      <c r="AJ33" s="140"/>
      <c r="AK33" s="140"/>
      <c r="AL33" s="136"/>
      <c r="AM33" s="136"/>
      <c r="AN33" s="136"/>
      <c r="AO33" s="136"/>
      <c r="AP33" s="139"/>
      <c r="AQ33" s="135"/>
      <c r="AR33" s="136"/>
      <c r="AS33" s="136"/>
      <c r="AT33" s="136"/>
      <c r="AU33" s="136"/>
      <c r="AV33" s="141"/>
      <c r="AW33" s="141"/>
      <c r="AX33" s="141"/>
      <c r="AY33" s="141"/>
      <c r="AZ33" s="141"/>
      <c r="BA33" s="136"/>
      <c r="BB33" s="136"/>
      <c r="BC33" s="136"/>
      <c r="BD33" s="136"/>
      <c r="BE33" s="139"/>
      <c r="BF33" s="135"/>
      <c r="BG33" s="136"/>
      <c r="BH33" s="136"/>
      <c r="BI33" s="136"/>
      <c r="BJ33" s="136"/>
      <c r="BK33" s="142"/>
      <c r="BL33" s="142"/>
      <c r="BM33" s="142"/>
      <c r="BN33" s="142"/>
      <c r="BO33" s="142"/>
      <c r="BP33" s="136"/>
      <c r="BQ33" s="136"/>
      <c r="BR33" s="136"/>
      <c r="BS33" s="136"/>
      <c r="BT33" s="139"/>
    </row>
    <row r="34" spans="2:72" ht="16.5" customHeight="1" x14ac:dyDescent="0.25">
      <c r="B34" s="169">
        <v>5</v>
      </c>
      <c r="C34" s="72" t="s">
        <v>142</v>
      </c>
      <c r="D34" s="74" t="s">
        <v>132</v>
      </c>
      <c r="E34" s="114">
        <f>SUM(E35:E41)</f>
        <v>32</v>
      </c>
      <c r="F34" s="114">
        <f>SUM(F35:F41)</f>
        <v>32</v>
      </c>
      <c r="G34" s="115">
        <f t="shared" si="0"/>
        <v>0</v>
      </c>
      <c r="H34" s="75"/>
      <c r="I34" s="168"/>
      <c r="J34" s="168"/>
      <c r="K34" s="143"/>
      <c r="L34" s="120">
        <f t="shared" si="1"/>
        <v>1</v>
      </c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</row>
    <row r="35" spans="2:72" ht="16.5" customHeight="1" thickBot="1" x14ac:dyDescent="0.3">
      <c r="B35" s="166">
        <v>5.0999999999999996</v>
      </c>
      <c r="C35" s="73" t="s">
        <v>143</v>
      </c>
      <c r="D35" s="71" t="s">
        <v>132</v>
      </c>
      <c r="E35" s="69">
        <v>6</v>
      </c>
      <c r="F35" s="170">
        <v>6</v>
      </c>
      <c r="G35" s="129">
        <f t="shared" si="0"/>
        <v>0</v>
      </c>
      <c r="H35" s="167">
        <v>1</v>
      </c>
      <c r="I35" s="132">
        <v>45604</v>
      </c>
      <c r="J35" s="132">
        <v>45605</v>
      </c>
      <c r="K35" s="145">
        <f t="shared" ref="K35" si="6">J35-I35+1</f>
        <v>2</v>
      </c>
      <c r="L35" s="146">
        <f t="shared" ref="L35" si="7">F35/E35</f>
        <v>1</v>
      </c>
      <c r="M35" s="147"/>
      <c r="N35" s="148"/>
      <c r="O35" s="148"/>
      <c r="P35" s="148"/>
      <c r="Q35" s="137"/>
      <c r="R35" s="149"/>
      <c r="S35" s="149"/>
      <c r="T35" s="149"/>
      <c r="U35" s="149"/>
      <c r="V35" s="149"/>
      <c r="W35" s="148"/>
      <c r="X35" s="148"/>
      <c r="Y35" s="148"/>
      <c r="Z35" s="148"/>
      <c r="AA35" s="150"/>
      <c r="AB35" s="147"/>
      <c r="AC35" s="148"/>
      <c r="AD35" s="148"/>
      <c r="AE35" s="148"/>
      <c r="AF35" s="148"/>
      <c r="AG35" s="151"/>
      <c r="AH35" s="151"/>
      <c r="AI35" s="151"/>
      <c r="AJ35" s="151"/>
      <c r="AK35" s="151"/>
      <c r="AL35" s="148"/>
      <c r="AM35" s="148"/>
      <c r="AN35" s="148"/>
      <c r="AO35" s="148"/>
      <c r="AP35" s="150"/>
      <c r="AQ35" s="147"/>
      <c r="AR35" s="148"/>
      <c r="AS35" s="148"/>
      <c r="AT35" s="148"/>
      <c r="AU35" s="148"/>
      <c r="AV35" s="152"/>
      <c r="AW35" s="152"/>
      <c r="AX35" s="152"/>
      <c r="AY35" s="152"/>
      <c r="AZ35" s="152"/>
      <c r="BA35" s="148"/>
      <c r="BB35" s="148"/>
      <c r="BC35" s="148"/>
      <c r="BD35" s="148"/>
      <c r="BE35" s="150"/>
      <c r="BF35" s="147"/>
      <c r="BG35" s="148"/>
      <c r="BH35" s="148"/>
      <c r="BI35" s="148"/>
      <c r="BJ35" s="148"/>
      <c r="BK35" s="153"/>
      <c r="BL35" s="153"/>
      <c r="BM35" s="153"/>
      <c r="BN35" s="153"/>
      <c r="BO35" s="153"/>
      <c r="BP35" s="148"/>
      <c r="BQ35" s="148"/>
      <c r="BR35" s="148"/>
      <c r="BS35" s="148"/>
      <c r="BT35" s="150"/>
    </row>
    <row r="36" spans="2:72" ht="16.5" customHeight="1" thickBot="1" x14ac:dyDescent="0.3">
      <c r="B36" s="166">
        <v>5.2</v>
      </c>
      <c r="C36" s="73" t="s">
        <v>144</v>
      </c>
      <c r="D36" s="71" t="s">
        <v>132</v>
      </c>
      <c r="E36" s="69">
        <v>5</v>
      </c>
      <c r="F36" s="170">
        <v>5</v>
      </c>
      <c r="G36" s="129">
        <f t="shared" si="0"/>
        <v>0</v>
      </c>
      <c r="H36" s="167">
        <v>1</v>
      </c>
      <c r="I36" s="132">
        <v>45604</v>
      </c>
      <c r="J36" s="132">
        <v>45606</v>
      </c>
      <c r="K36" s="145">
        <f t="shared" ref="K36:K41" si="8">J36-I36+1</f>
        <v>3</v>
      </c>
      <c r="L36" s="146">
        <f t="shared" ref="L36:L41" si="9">F36/E36</f>
        <v>1</v>
      </c>
      <c r="M36" s="147"/>
      <c r="N36" s="148"/>
      <c r="O36" s="148"/>
      <c r="P36" s="148"/>
      <c r="Q36" s="137"/>
      <c r="R36" s="149"/>
      <c r="S36" s="149"/>
      <c r="T36" s="149"/>
      <c r="U36" s="149"/>
      <c r="V36" s="149"/>
      <c r="W36" s="148"/>
      <c r="X36" s="148"/>
      <c r="Y36" s="148"/>
      <c r="Z36" s="148"/>
      <c r="AA36" s="150"/>
      <c r="AB36" s="147"/>
      <c r="AC36" s="148"/>
      <c r="AD36" s="148"/>
      <c r="AE36" s="148"/>
      <c r="AF36" s="148"/>
      <c r="AG36" s="151"/>
      <c r="AH36" s="151"/>
      <c r="AI36" s="151"/>
      <c r="AJ36" s="151"/>
      <c r="AK36" s="151"/>
      <c r="AL36" s="148"/>
      <c r="AM36" s="148"/>
      <c r="AN36" s="148"/>
      <c r="AO36" s="148"/>
      <c r="AP36" s="150"/>
      <c r="AQ36" s="147"/>
      <c r="AR36" s="148"/>
      <c r="AS36" s="148"/>
      <c r="AT36" s="148"/>
      <c r="AU36" s="148"/>
      <c r="AV36" s="152"/>
      <c r="AW36" s="152"/>
      <c r="AX36" s="152"/>
      <c r="AY36" s="152"/>
      <c r="AZ36" s="152"/>
      <c r="BA36" s="148"/>
      <c r="BB36" s="148"/>
      <c r="BC36" s="148"/>
      <c r="BD36" s="148"/>
      <c r="BE36" s="150"/>
      <c r="BF36" s="147"/>
      <c r="BG36" s="148"/>
      <c r="BH36" s="148"/>
      <c r="BI36" s="148"/>
      <c r="BJ36" s="148"/>
      <c r="BK36" s="153"/>
      <c r="BL36" s="153"/>
      <c r="BM36" s="153"/>
      <c r="BN36" s="153"/>
      <c r="BO36" s="153"/>
      <c r="BP36" s="148"/>
      <c r="BQ36" s="148"/>
      <c r="BR36" s="148"/>
      <c r="BS36" s="148"/>
      <c r="BT36" s="150"/>
    </row>
    <row r="37" spans="2:72" ht="16.5" customHeight="1" thickBot="1" x14ac:dyDescent="0.3">
      <c r="B37" s="166">
        <v>5.3</v>
      </c>
      <c r="C37" s="73" t="s">
        <v>190</v>
      </c>
      <c r="D37" s="71" t="s">
        <v>132</v>
      </c>
      <c r="E37" s="69">
        <v>4</v>
      </c>
      <c r="F37" s="170">
        <v>4</v>
      </c>
      <c r="G37" s="129">
        <f t="shared" si="0"/>
        <v>0</v>
      </c>
      <c r="H37" s="167">
        <v>1</v>
      </c>
      <c r="I37" s="132">
        <v>45607</v>
      </c>
      <c r="J37" s="132">
        <v>45609</v>
      </c>
      <c r="K37" s="145">
        <f t="shared" si="8"/>
        <v>3</v>
      </c>
      <c r="L37" s="146">
        <f t="shared" si="9"/>
        <v>1</v>
      </c>
      <c r="M37" s="147"/>
      <c r="N37" s="148"/>
      <c r="O37" s="148"/>
      <c r="P37" s="148"/>
      <c r="Q37" s="137"/>
      <c r="R37" s="137"/>
      <c r="S37" s="137"/>
      <c r="T37" s="137"/>
      <c r="U37" s="149"/>
      <c r="V37" s="149"/>
      <c r="W37" s="148"/>
      <c r="X37" s="148"/>
      <c r="Y37" s="148"/>
      <c r="Z37" s="148"/>
      <c r="AA37" s="150"/>
      <c r="AB37" s="147"/>
      <c r="AC37" s="148"/>
      <c r="AD37" s="148"/>
      <c r="AE37" s="148"/>
      <c r="AF37" s="148"/>
      <c r="AG37" s="151"/>
      <c r="AH37" s="151"/>
      <c r="AI37" s="151"/>
      <c r="AJ37" s="151"/>
      <c r="AK37" s="151"/>
      <c r="AL37" s="148"/>
      <c r="AM37" s="148"/>
      <c r="AN37" s="148"/>
      <c r="AO37" s="148"/>
      <c r="AP37" s="150"/>
      <c r="AQ37" s="147"/>
      <c r="AR37" s="148"/>
      <c r="AS37" s="148"/>
      <c r="AT37" s="148"/>
      <c r="AU37" s="148"/>
      <c r="AV37" s="152"/>
      <c r="AW37" s="152"/>
      <c r="AX37" s="152"/>
      <c r="AY37" s="152"/>
      <c r="AZ37" s="152"/>
      <c r="BA37" s="148"/>
      <c r="BB37" s="148"/>
      <c r="BC37" s="148"/>
      <c r="BD37" s="148"/>
      <c r="BE37" s="150"/>
      <c r="BF37" s="147"/>
      <c r="BG37" s="148"/>
      <c r="BH37" s="148"/>
      <c r="BI37" s="148"/>
      <c r="BJ37" s="148"/>
      <c r="BK37" s="153"/>
      <c r="BL37" s="153"/>
      <c r="BM37" s="153"/>
      <c r="BN37" s="153"/>
      <c r="BO37" s="153"/>
      <c r="BP37" s="148"/>
      <c r="BQ37" s="148"/>
      <c r="BR37" s="148"/>
      <c r="BS37" s="148"/>
      <c r="BT37" s="150"/>
    </row>
    <row r="38" spans="2:72" ht="16.5" customHeight="1" thickBot="1" x14ac:dyDescent="0.3">
      <c r="B38" s="166">
        <v>5.4</v>
      </c>
      <c r="C38" s="73" t="s">
        <v>123</v>
      </c>
      <c r="D38" s="71" t="s">
        <v>132</v>
      </c>
      <c r="E38" s="69">
        <v>3</v>
      </c>
      <c r="F38" s="170">
        <v>3</v>
      </c>
      <c r="G38" s="129">
        <f t="shared" si="0"/>
        <v>0</v>
      </c>
      <c r="H38" s="167">
        <v>1</v>
      </c>
      <c r="I38" s="132">
        <v>45608</v>
      </c>
      <c r="J38" s="132">
        <v>45609</v>
      </c>
      <c r="K38" s="145">
        <f t="shared" si="8"/>
        <v>2</v>
      </c>
      <c r="L38" s="146">
        <f t="shared" si="9"/>
        <v>1</v>
      </c>
      <c r="M38" s="147"/>
      <c r="N38" s="148"/>
      <c r="O38" s="148"/>
      <c r="P38" s="148"/>
      <c r="Q38" s="148"/>
      <c r="R38" s="137"/>
      <c r="S38" s="137"/>
      <c r="T38" s="137"/>
      <c r="U38" s="149"/>
      <c r="V38" s="149"/>
      <c r="W38" s="148"/>
      <c r="X38" s="148"/>
      <c r="Y38" s="148"/>
      <c r="Z38" s="148"/>
      <c r="AA38" s="150"/>
      <c r="AB38" s="147"/>
      <c r="AC38" s="148"/>
      <c r="AD38" s="148"/>
      <c r="AE38" s="148"/>
      <c r="AF38" s="148"/>
      <c r="AG38" s="151"/>
      <c r="AH38" s="151"/>
      <c r="AI38" s="151"/>
      <c r="AJ38" s="151"/>
      <c r="AK38" s="151"/>
      <c r="AL38" s="148"/>
      <c r="AM38" s="148"/>
      <c r="AN38" s="148"/>
      <c r="AO38" s="148"/>
      <c r="AP38" s="150"/>
      <c r="AQ38" s="147"/>
      <c r="AR38" s="148"/>
      <c r="AS38" s="148"/>
      <c r="AT38" s="148"/>
      <c r="AU38" s="148"/>
      <c r="AV38" s="152"/>
      <c r="AW38" s="152"/>
      <c r="AX38" s="152"/>
      <c r="AY38" s="152"/>
      <c r="AZ38" s="152"/>
      <c r="BA38" s="148"/>
      <c r="BB38" s="148"/>
      <c r="BC38" s="148"/>
      <c r="BD38" s="148"/>
      <c r="BE38" s="150"/>
      <c r="BF38" s="147"/>
      <c r="BG38" s="148"/>
      <c r="BH38" s="148"/>
      <c r="BI38" s="148"/>
      <c r="BJ38" s="148"/>
      <c r="BK38" s="153"/>
      <c r="BL38" s="153"/>
      <c r="BM38" s="153"/>
      <c r="BN38" s="153"/>
      <c r="BO38" s="153"/>
      <c r="BP38" s="148"/>
      <c r="BQ38" s="148"/>
      <c r="BR38" s="148"/>
      <c r="BS38" s="148"/>
      <c r="BT38" s="150"/>
    </row>
    <row r="39" spans="2:72" ht="16.5" customHeight="1" thickBot="1" x14ac:dyDescent="0.3">
      <c r="B39" s="166">
        <v>5.5</v>
      </c>
      <c r="C39" s="73" t="s">
        <v>145</v>
      </c>
      <c r="D39" s="71" t="s">
        <v>132</v>
      </c>
      <c r="E39" s="69">
        <v>3</v>
      </c>
      <c r="F39" s="170">
        <v>3</v>
      </c>
      <c r="G39" s="129">
        <f t="shared" si="0"/>
        <v>0</v>
      </c>
      <c r="H39" s="167">
        <v>1</v>
      </c>
      <c r="I39" s="132">
        <v>45609</v>
      </c>
      <c r="J39" s="132">
        <v>45610</v>
      </c>
      <c r="K39" s="145">
        <f t="shared" si="8"/>
        <v>2</v>
      </c>
      <c r="L39" s="146">
        <f t="shared" si="9"/>
        <v>1</v>
      </c>
      <c r="M39" s="147"/>
      <c r="N39" s="148"/>
      <c r="O39" s="148"/>
      <c r="P39" s="148"/>
      <c r="Q39" s="148"/>
      <c r="R39" s="149"/>
      <c r="S39" s="149"/>
      <c r="T39" s="137"/>
      <c r="U39" s="137"/>
      <c r="V39" s="149"/>
      <c r="W39" s="148"/>
      <c r="X39" s="148"/>
      <c r="Y39" s="148"/>
      <c r="Z39" s="148"/>
      <c r="AA39" s="150"/>
      <c r="AB39" s="147"/>
      <c r="AC39" s="148"/>
      <c r="AD39" s="148"/>
      <c r="AE39" s="148"/>
      <c r="AF39" s="148"/>
      <c r="AG39" s="151"/>
      <c r="AH39" s="151"/>
      <c r="AI39" s="151"/>
      <c r="AJ39" s="151"/>
      <c r="AK39" s="151"/>
      <c r="AL39" s="148"/>
      <c r="AM39" s="148"/>
      <c r="AN39" s="148"/>
      <c r="AO39" s="148"/>
      <c r="AP39" s="150"/>
      <c r="AQ39" s="147"/>
      <c r="AR39" s="148"/>
      <c r="AS39" s="148"/>
      <c r="AT39" s="148"/>
      <c r="AU39" s="148"/>
      <c r="AV39" s="152"/>
      <c r="AW39" s="152"/>
      <c r="AX39" s="152"/>
      <c r="AY39" s="152"/>
      <c r="AZ39" s="152"/>
      <c r="BA39" s="148"/>
      <c r="BB39" s="148"/>
      <c r="BC39" s="148"/>
      <c r="BD39" s="148"/>
      <c r="BE39" s="150"/>
      <c r="BF39" s="147"/>
      <c r="BG39" s="148"/>
      <c r="BH39" s="148"/>
      <c r="BI39" s="148"/>
      <c r="BJ39" s="148"/>
      <c r="BK39" s="153"/>
      <c r="BL39" s="153"/>
      <c r="BM39" s="153"/>
      <c r="BN39" s="153"/>
      <c r="BO39" s="153"/>
      <c r="BP39" s="148"/>
      <c r="BQ39" s="148"/>
      <c r="BR39" s="148"/>
      <c r="BS39" s="148"/>
      <c r="BT39" s="150"/>
    </row>
    <row r="40" spans="2:72" ht="16.5" customHeight="1" thickBot="1" x14ac:dyDescent="0.3">
      <c r="B40" s="166">
        <v>5.6</v>
      </c>
      <c r="C40" s="73" t="s">
        <v>191</v>
      </c>
      <c r="D40" s="71" t="s">
        <v>132</v>
      </c>
      <c r="E40" s="69">
        <v>5</v>
      </c>
      <c r="F40" s="170">
        <v>5</v>
      </c>
      <c r="G40" s="129">
        <f t="shared" si="0"/>
        <v>0</v>
      </c>
      <c r="H40" s="167">
        <v>1</v>
      </c>
      <c r="I40" s="132">
        <v>45610</v>
      </c>
      <c r="J40" s="132">
        <v>45611</v>
      </c>
      <c r="K40" s="145">
        <f t="shared" si="8"/>
        <v>2</v>
      </c>
      <c r="L40" s="146">
        <f t="shared" si="9"/>
        <v>1</v>
      </c>
      <c r="M40" s="147"/>
      <c r="N40" s="148"/>
      <c r="O40" s="148"/>
      <c r="P40" s="148"/>
      <c r="Q40" s="148"/>
      <c r="R40" s="149"/>
      <c r="S40" s="149"/>
      <c r="T40" s="149"/>
      <c r="U40" s="137"/>
      <c r="V40" s="137"/>
      <c r="W40" s="148"/>
      <c r="X40" s="148"/>
      <c r="Y40" s="148"/>
      <c r="Z40" s="148"/>
      <c r="AA40" s="150"/>
      <c r="AB40" s="147"/>
      <c r="AC40" s="148"/>
      <c r="AD40" s="148"/>
      <c r="AE40" s="148"/>
      <c r="AF40" s="148"/>
      <c r="AG40" s="151"/>
      <c r="AH40" s="151"/>
      <c r="AI40" s="151"/>
      <c r="AJ40" s="151"/>
      <c r="AK40" s="151"/>
      <c r="AL40" s="148"/>
      <c r="AM40" s="148"/>
      <c r="AN40" s="148"/>
      <c r="AO40" s="148"/>
      <c r="AP40" s="150"/>
      <c r="AQ40" s="147"/>
      <c r="AR40" s="148"/>
      <c r="AS40" s="148"/>
      <c r="AT40" s="148"/>
      <c r="AU40" s="148"/>
      <c r="AV40" s="152"/>
      <c r="AW40" s="152"/>
      <c r="AX40" s="152"/>
      <c r="AY40" s="152"/>
      <c r="AZ40" s="152"/>
      <c r="BA40" s="148"/>
      <c r="BB40" s="148"/>
      <c r="BC40" s="148"/>
      <c r="BD40" s="148"/>
      <c r="BE40" s="150"/>
      <c r="BF40" s="147"/>
      <c r="BG40" s="148"/>
      <c r="BH40" s="148"/>
      <c r="BI40" s="148"/>
      <c r="BJ40" s="148"/>
      <c r="BK40" s="153"/>
      <c r="BL40" s="153"/>
      <c r="BM40" s="153"/>
      <c r="BN40" s="153"/>
      <c r="BO40" s="153"/>
      <c r="BP40" s="148"/>
      <c r="BQ40" s="148"/>
      <c r="BR40" s="148"/>
      <c r="BS40" s="148"/>
      <c r="BT40" s="150"/>
    </row>
    <row r="41" spans="2:72" ht="16.5" customHeight="1" thickBot="1" x14ac:dyDescent="0.3">
      <c r="B41" s="166">
        <v>5.7</v>
      </c>
      <c r="C41" s="73" t="s">
        <v>159</v>
      </c>
      <c r="D41" s="71" t="s">
        <v>132</v>
      </c>
      <c r="E41" s="69">
        <v>6</v>
      </c>
      <c r="F41" s="170">
        <v>6</v>
      </c>
      <c r="G41" s="129">
        <f t="shared" si="0"/>
        <v>0</v>
      </c>
      <c r="H41" s="167">
        <v>1</v>
      </c>
      <c r="I41" s="132">
        <v>45611</v>
      </c>
      <c r="J41" s="132">
        <v>45612</v>
      </c>
      <c r="K41" s="145">
        <f t="shared" si="8"/>
        <v>2</v>
      </c>
      <c r="L41" s="146">
        <f t="shared" si="9"/>
        <v>1</v>
      </c>
      <c r="M41" s="147"/>
      <c r="N41" s="148"/>
      <c r="O41" s="148"/>
      <c r="P41" s="148"/>
      <c r="Q41" s="148"/>
      <c r="R41" s="149"/>
      <c r="S41" s="149"/>
      <c r="T41" s="149"/>
      <c r="U41" s="149"/>
      <c r="V41" s="137"/>
      <c r="W41" s="148"/>
      <c r="X41" s="148"/>
      <c r="Y41" s="148"/>
      <c r="Z41" s="148"/>
      <c r="AA41" s="150"/>
      <c r="AB41" s="147"/>
      <c r="AC41" s="148"/>
      <c r="AD41" s="148"/>
      <c r="AE41" s="148"/>
      <c r="AF41" s="148"/>
      <c r="AG41" s="151"/>
      <c r="AH41" s="151"/>
      <c r="AI41" s="151"/>
      <c r="AJ41" s="151"/>
      <c r="AK41" s="151"/>
      <c r="AL41" s="148"/>
      <c r="AM41" s="148"/>
      <c r="AN41" s="148"/>
      <c r="AO41" s="148"/>
      <c r="AP41" s="150"/>
      <c r="AQ41" s="147"/>
      <c r="AR41" s="148"/>
      <c r="AS41" s="148"/>
      <c r="AT41" s="148"/>
      <c r="AU41" s="148"/>
      <c r="AV41" s="152"/>
      <c r="AW41" s="152"/>
      <c r="AX41" s="152"/>
      <c r="AY41" s="152"/>
      <c r="AZ41" s="152"/>
      <c r="BA41" s="148"/>
      <c r="BB41" s="148"/>
      <c r="BC41" s="148"/>
      <c r="BD41" s="148"/>
      <c r="BE41" s="150"/>
      <c r="BF41" s="147"/>
      <c r="BG41" s="148"/>
      <c r="BH41" s="148"/>
      <c r="BI41" s="148"/>
      <c r="BJ41" s="148"/>
      <c r="BK41" s="153"/>
      <c r="BL41" s="153"/>
      <c r="BM41" s="153"/>
      <c r="BN41" s="153"/>
      <c r="BO41" s="153"/>
      <c r="BP41" s="148"/>
      <c r="BQ41" s="148"/>
      <c r="BR41" s="148"/>
      <c r="BS41" s="148"/>
      <c r="BT41" s="150"/>
    </row>
    <row r="42" spans="2:72" ht="16.5" customHeight="1" x14ac:dyDescent="0.25">
      <c r="B42" s="169">
        <v>6</v>
      </c>
      <c r="C42" s="72" t="s">
        <v>160</v>
      </c>
      <c r="D42" s="74" t="s">
        <v>132</v>
      </c>
      <c r="E42" s="114">
        <f>SUM(E43:E51)</f>
        <v>80</v>
      </c>
      <c r="F42" s="114">
        <f>SUM(F43:F51)</f>
        <v>80</v>
      </c>
      <c r="G42" s="115">
        <f t="shared" si="0"/>
        <v>0</v>
      </c>
      <c r="H42" s="75"/>
      <c r="I42" s="168"/>
      <c r="J42" s="168"/>
      <c r="K42" s="143"/>
      <c r="L42" s="120">
        <f t="shared" ref="L42:L60" si="10">F42/E42</f>
        <v>1</v>
      </c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</row>
    <row r="43" spans="2:72" ht="16.5" customHeight="1" thickBot="1" x14ac:dyDescent="0.3">
      <c r="B43" s="166">
        <v>6.1</v>
      </c>
      <c r="C43" s="73" t="s">
        <v>161</v>
      </c>
      <c r="D43" s="71" t="s">
        <v>132</v>
      </c>
      <c r="E43" s="69">
        <v>6</v>
      </c>
      <c r="F43" s="170">
        <v>6</v>
      </c>
      <c r="G43" s="129">
        <f t="shared" si="0"/>
        <v>0</v>
      </c>
      <c r="H43" s="167">
        <v>2</v>
      </c>
      <c r="I43" s="132">
        <v>45627</v>
      </c>
      <c r="J43" s="132">
        <v>45627</v>
      </c>
      <c r="K43" s="145">
        <f t="shared" ref="K43:K60" si="11">J43-I43+1</f>
        <v>1</v>
      </c>
      <c r="L43" s="146">
        <f t="shared" si="10"/>
        <v>1</v>
      </c>
      <c r="M43" s="147"/>
      <c r="N43" s="148"/>
      <c r="O43" s="148"/>
      <c r="P43" s="148"/>
      <c r="Q43" s="148"/>
      <c r="R43" s="149"/>
      <c r="S43" s="149"/>
      <c r="T43" s="149"/>
      <c r="U43" s="149"/>
      <c r="V43" s="149"/>
      <c r="W43" s="148"/>
      <c r="X43" s="148"/>
      <c r="Y43" s="148"/>
      <c r="Z43" s="148"/>
      <c r="AA43" s="150"/>
      <c r="AB43" s="144"/>
      <c r="AC43" s="148"/>
      <c r="AD43" s="148"/>
      <c r="AE43" s="148"/>
      <c r="AF43" s="148"/>
      <c r="AG43" s="151"/>
      <c r="AH43" s="151"/>
      <c r="AI43" s="151"/>
      <c r="AJ43" s="151"/>
      <c r="AK43" s="151"/>
      <c r="AL43" s="148"/>
      <c r="AM43" s="148"/>
      <c r="AN43" s="148"/>
      <c r="AO43" s="148"/>
      <c r="AP43" s="150"/>
      <c r="AQ43" s="147"/>
      <c r="AR43" s="148"/>
      <c r="AS43" s="148"/>
      <c r="AT43" s="148"/>
      <c r="AU43" s="148"/>
      <c r="AV43" s="152"/>
      <c r="AW43" s="152"/>
      <c r="AX43" s="152"/>
      <c r="AY43" s="152"/>
      <c r="AZ43" s="152"/>
      <c r="BA43" s="148"/>
      <c r="BB43" s="148"/>
      <c r="BC43" s="148"/>
      <c r="BD43" s="148"/>
      <c r="BE43" s="150"/>
      <c r="BF43" s="147"/>
      <c r="BG43" s="148"/>
      <c r="BH43" s="148"/>
      <c r="BI43" s="148"/>
      <c r="BJ43" s="148"/>
      <c r="BK43" s="153"/>
      <c r="BL43" s="153"/>
      <c r="BM43" s="153"/>
      <c r="BN43" s="153"/>
      <c r="BO43" s="153"/>
      <c r="BP43" s="148"/>
      <c r="BQ43" s="148"/>
      <c r="BR43" s="148"/>
      <c r="BS43" s="148"/>
      <c r="BT43" s="150"/>
    </row>
    <row r="44" spans="2:72" ht="16.5" customHeight="1" thickBot="1" x14ac:dyDescent="0.3">
      <c r="B44" s="166">
        <v>6.2</v>
      </c>
      <c r="C44" s="73" t="s">
        <v>162</v>
      </c>
      <c r="D44" s="71" t="s">
        <v>132</v>
      </c>
      <c r="E44" s="69">
        <v>8</v>
      </c>
      <c r="F44" s="170">
        <v>8</v>
      </c>
      <c r="G44" s="129">
        <f t="shared" si="0"/>
        <v>0</v>
      </c>
      <c r="H44" s="167">
        <v>2</v>
      </c>
      <c r="I44" s="132">
        <v>45628</v>
      </c>
      <c r="J44" s="132">
        <v>45628</v>
      </c>
      <c r="K44" s="145">
        <f t="shared" si="11"/>
        <v>1</v>
      </c>
      <c r="L44" s="146">
        <f t="shared" si="10"/>
        <v>1</v>
      </c>
      <c r="M44" s="147"/>
      <c r="N44" s="148"/>
      <c r="O44" s="148"/>
      <c r="P44" s="148"/>
      <c r="Q44" s="148"/>
      <c r="R44" s="149"/>
      <c r="S44" s="149"/>
      <c r="T44" s="149"/>
      <c r="U44" s="149"/>
      <c r="V44" s="149"/>
      <c r="W44" s="148"/>
      <c r="X44" s="148"/>
      <c r="Y44" s="148"/>
      <c r="Z44" s="148"/>
      <c r="AA44" s="150"/>
      <c r="AB44" s="144"/>
      <c r="AC44" s="148"/>
      <c r="AD44" s="148"/>
      <c r="AE44" s="148"/>
      <c r="AF44" s="148"/>
      <c r="AG44" s="151"/>
      <c r="AH44" s="151"/>
      <c r="AI44" s="151"/>
      <c r="AJ44" s="151"/>
      <c r="AK44" s="151"/>
      <c r="AL44" s="148"/>
      <c r="AM44" s="148"/>
      <c r="AN44" s="148"/>
      <c r="AO44" s="148"/>
      <c r="AP44" s="150"/>
      <c r="AQ44" s="147"/>
      <c r="AR44" s="148"/>
      <c r="AS44" s="148"/>
      <c r="AT44" s="148"/>
      <c r="AU44" s="148"/>
      <c r="AV44" s="152"/>
      <c r="AW44" s="152"/>
      <c r="AX44" s="152"/>
      <c r="AY44" s="152"/>
      <c r="AZ44" s="152"/>
      <c r="BA44" s="148"/>
      <c r="BB44" s="148"/>
      <c r="BC44" s="148"/>
      <c r="BD44" s="148"/>
      <c r="BE44" s="150"/>
      <c r="BF44" s="147"/>
      <c r="BG44" s="148"/>
      <c r="BH44" s="148"/>
      <c r="BI44" s="148"/>
      <c r="BJ44" s="148"/>
      <c r="BK44" s="153"/>
      <c r="BL44" s="153"/>
      <c r="BM44" s="153"/>
      <c r="BN44" s="153"/>
      <c r="BO44" s="153"/>
      <c r="BP44" s="148"/>
      <c r="BQ44" s="148"/>
      <c r="BR44" s="148"/>
      <c r="BS44" s="148"/>
      <c r="BT44" s="150"/>
    </row>
    <row r="45" spans="2:72" ht="16.5" customHeight="1" thickBot="1" x14ac:dyDescent="0.3">
      <c r="B45" s="166">
        <v>6.3</v>
      </c>
      <c r="C45" s="73" t="s">
        <v>163</v>
      </c>
      <c r="D45" s="71" t="s">
        <v>132</v>
      </c>
      <c r="E45" s="69">
        <v>7</v>
      </c>
      <c r="F45" s="170">
        <v>7</v>
      </c>
      <c r="G45" s="129">
        <f t="shared" si="0"/>
        <v>0</v>
      </c>
      <c r="H45" s="167">
        <v>2</v>
      </c>
      <c r="I45" s="132">
        <v>45629</v>
      </c>
      <c r="J45" s="132">
        <v>45629</v>
      </c>
      <c r="K45" s="145">
        <f t="shared" si="11"/>
        <v>1</v>
      </c>
      <c r="L45" s="146">
        <f t="shared" si="10"/>
        <v>1</v>
      </c>
      <c r="M45" s="147"/>
      <c r="N45" s="148"/>
      <c r="O45" s="148"/>
      <c r="P45" s="148"/>
      <c r="Q45" s="148"/>
      <c r="R45" s="149"/>
      <c r="S45" s="149"/>
      <c r="T45" s="149"/>
      <c r="U45" s="149"/>
      <c r="V45" s="149"/>
      <c r="W45" s="148"/>
      <c r="X45" s="148"/>
      <c r="Y45" s="148"/>
      <c r="Z45" s="148"/>
      <c r="AA45" s="150"/>
      <c r="AB45" s="147"/>
      <c r="AC45" s="144"/>
      <c r="AD45" s="148"/>
      <c r="AE45" s="148"/>
      <c r="AF45" s="148"/>
      <c r="AG45" s="151"/>
      <c r="AH45" s="151"/>
      <c r="AI45" s="151"/>
      <c r="AJ45" s="151"/>
      <c r="AK45" s="151"/>
      <c r="AL45" s="148"/>
      <c r="AM45" s="148"/>
      <c r="AN45" s="148"/>
      <c r="AO45" s="148"/>
      <c r="AP45" s="150"/>
      <c r="AQ45" s="147"/>
      <c r="AR45" s="148"/>
      <c r="AS45" s="148"/>
      <c r="AT45" s="148"/>
      <c r="AU45" s="148"/>
      <c r="AV45" s="152"/>
      <c r="AW45" s="152"/>
      <c r="AX45" s="152"/>
      <c r="AY45" s="152"/>
      <c r="AZ45" s="152"/>
      <c r="BA45" s="148"/>
      <c r="BB45" s="148"/>
      <c r="BC45" s="148"/>
      <c r="BD45" s="148"/>
      <c r="BE45" s="150"/>
      <c r="BF45" s="147"/>
      <c r="BG45" s="148"/>
      <c r="BH45" s="148"/>
      <c r="BI45" s="148"/>
      <c r="BJ45" s="148"/>
      <c r="BK45" s="153"/>
      <c r="BL45" s="153"/>
      <c r="BM45" s="153"/>
      <c r="BN45" s="153"/>
      <c r="BO45" s="153"/>
      <c r="BP45" s="148"/>
      <c r="BQ45" s="148"/>
      <c r="BR45" s="148"/>
      <c r="BS45" s="148"/>
      <c r="BT45" s="150"/>
    </row>
    <row r="46" spans="2:72" ht="16.5" customHeight="1" thickBot="1" x14ac:dyDescent="0.3">
      <c r="B46" s="166">
        <v>6.4</v>
      </c>
      <c r="C46" s="73" t="s">
        <v>164</v>
      </c>
      <c r="D46" s="71" t="s">
        <v>132</v>
      </c>
      <c r="E46" s="69">
        <v>7</v>
      </c>
      <c r="F46" s="170">
        <v>7</v>
      </c>
      <c r="G46" s="129">
        <f t="shared" si="0"/>
        <v>0</v>
      </c>
      <c r="H46" s="167">
        <v>2</v>
      </c>
      <c r="I46" s="132">
        <v>45629</v>
      </c>
      <c r="J46" s="132">
        <v>45631</v>
      </c>
      <c r="K46" s="145">
        <f t="shared" si="11"/>
        <v>3</v>
      </c>
      <c r="L46" s="146">
        <f t="shared" si="10"/>
        <v>1</v>
      </c>
      <c r="M46" s="147"/>
      <c r="N46" s="148"/>
      <c r="O46" s="148"/>
      <c r="P46" s="148"/>
      <c r="Q46" s="148"/>
      <c r="R46" s="149"/>
      <c r="S46" s="149"/>
      <c r="T46" s="149"/>
      <c r="U46" s="149"/>
      <c r="V46" s="149"/>
      <c r="W46" s="148"/>
      <c r="X46" s="148"/>
      <c r="Y46" s="148"/>
      <c r="Z46" s="148"/>
      <c r="AA46" s="150"/>
      <c r="AB46" s="147"/>
      <c r="AC46" s="144"/>
      <c r="AD46" s="144"/>
      <c r="AE46" s="144"/>
      <c r="AF46" s="148"/>
      <c r="AG46" s="151"/>
      <c r="AH46" s="151"/>
      <c r="AI46" s="151"/>
      <c r="AJ46" s="151"/>
      <c r="AK46" s="151"/>
      <c r="AL46" s="148"/>
      <c r="AM46" s="148"/>
      <c r="AN46" s="148"/>
      <c r="AO46" s="148"/>
      <c r="AP46" s="150"/>
      <c r="AQ46" s="147"/>
      <c r="AR46" s="148"/>
      <c r="AS46" s="148"/>
      <c r="AT46" s="148"/>
      <c r="AU46" s="148"/>
      <c r="AV46" s="152"/>
      <c r="AW46" s="152"/>
      <c r="AX46" s="152"/>
      <c r="AY46" s="152"/>
      <c r="AZ46" s="152"/>
      <c r="BA46" s="148"/>
      <c r="BB46" s="148"/>
      <c r="BC46" s="148"/>
      <c r="BD46" s="148"/>
      <c r="BE46" s="150"/>
      <c r="BF46" s="147"/>
      <c r="BG46" s="148"/>
      <c r="BH46" s="148"/>
      <c r="BI46" s="148"/>
      <c r="BJ46" s="148"/>
      <c r="BK46" s="153"/>
      <c r="BL46" s="153"/>
      <c r="BM46" s="153"/>
      <c r="BN46" s="153"/>
      <c r="BO46" s="153"/>
      <c r="BP46" s="148"/>
      <c r="BQ46" s="148"/>
      <c r="BR46" s="148"/>
      <c r="BS46" s="148"/>
      <c r="BT46" s="150"/>
    </row>
    <row r="47" spans="2:72" ht="16.5" customHeight="1" thickBot="1" x14ac:dyDescent="0.3">
      <c r="B47" s="166">
        <v>6.5</v>
      </c>
      <c r="C47" s="73" t="s">
        <v>165</v>
      </c>
      <c r="D47" s="71" t="s">
        <v>132</v>
      </c>
      <c r="E47" s="69">
        <v>8</v>
      </c>
      <c r="F47" s="170">
        <v>8</v>
      </c>
      <c r="G47" s="129">
        <f t="shared" si="0"/>
        <v>0</v>
      </c>
      <c r="H47" s="167">
        <v>2</v>
      </c>
      <c r="I47" s="132">
        <v>45632</v>
      </c>
      <c r="J47" s="132">
        <v>45637</v>
      </c>
      <c r="K47" s="145">
        <f t="shared" si="11"/>
        <v>6</v>
      </c>
      <c r="L47" s="146">
        <f t="shared" si="10"/>
        <v>1</v>
      </c>
      <c r="M47" s="147"/>
      <c r="N47" s="148"/>
      <c r="O47" s="148"/>
      <c r="P47" s="148"/>
      <c r="Q47" s="148"/>
      <c r="R47" s="149"/>
      <c r="S47" s="149"/>
      <c r="T47" s="149"/>
      <c r="U47" s="149"/>
      <c r="V47" s="149"/>
      <c r="W47" s="148"/>
      <c r="X47" s="148"/>
      <c r="Y47" s="148"/>
      <c r="Z47" s="148"/>
      <c r="AA47" s="150"/>
      <c r="AB47" s="147"/>
      <c r="AC47" s="148"/>
      <c r="AD47" s="148"/>
      <c r="AE47" s="148"/>
      <c r="AF47" s="144"/>
      <c r="AG47" s="144"/>
      <c r="AH47" s="144"/>
      <c r="AI47" s="144"/>
      <c r="AJ47" s="151"/>
      <c r="AK47" s="151"/>
      <c r="AL47" s="148"/>
      <c r="AM47" s="148"/>
      <c r="AN47" s="148"/>
      <c r="AO47" s="148"/>
      <c r="AP47" s="150"/>
      <c r="AQ47" s="147"/>
      <c r="AR47" s="148"/>
      <c r="AS47" s="148"/>
      <c r="AT47" s="148"/>
      <c r="AU47" s="148"/>
      <c r="AV47" s="152"/>
      <c r="AW47" s="152"/>
      <c r="AX47" s="152"/>
      <c r="AY47" s="152"/>
      <c r="AZ47" s="152"/>
      <c r="BA47" s="148"/>
      <c r="BB47" s="148"/>
      <c r="BC47" s="148"/>
      <c r="BD47" s="148"/>
      <c r="BE47" s="150"/>
      <c r="BF47" s="147"/>
      <c r="BG47" s="148"/>
      <c r="BH47" s="148"/>
      <c r="BI47" s="148"/>
      <c r="BJ47" s="148"/>
      <c r="BK47" s="153"/>
      <c r="BL47" s="153"/>
      <c r="BM47" s="153"/>
      <c r="BN47" s="153"/>
      <c r="BO47" s="153"/>
      <c r="BP47" s="148"/>
      <c r="BQ47" s="148"/>
      <c r="BR47" s="148"/>
      <c r="BS47" s="148"/>
      <c r="BT47" s="150"/>
    </row>
    <row r="48" spans="2:72" ht="16.5" customHeight="1" thickBot="1" x14ac:dyDescent="0.3">
      <c r="B48" s="166">
        <v>6.6</v>
      </c>
      <c r="C48" s="73" t="s">
        <v>184</v>
      </c>
      <c r="D48" s="71" t="s">
        <v>132</v>
      </c>
      <c r="E48" s="69">
        <v>2</v>
      </c>
      <c r="F48" s="170">
        <v>2</v>
      </c>
      <c r="G48" s="129">
        <f t="shared" si="0"/>
        <v>0</v>
      </c>
      <c r="H48" s="167">
        <v>2</v>
      </c>
      <c r="I48" s="132">
        <v>45633</v>
      </c>
      <c r="J48" s="132">
        <v>45634</v>
      </c>
      <c r="K48" s="145">
        <f t="shared" si="11"/>
        <v>2</v>
      </c>
      <c r="L48" s="146">
        <f t="shared" si="10"/>
        <v>1</v>
      </c>
      <c r="M48" s="147"/>
      <c r="N48" s="148"/>
      <c r="O48" s="148"/>
      <c r="P48" s="148"/>
      <c r="Q48" s="148"/>
      <c r="R48" s="149"/>
      <c r="S48" s="149"/>
      <c r="T48" s="149"/>
      <c r="U48" s="149"/>
      <c r="V48" s="149"/>
      <c r="W48" s="148"/>
      <c r="X48" s="148"/>
      <c r="Y48" s="148"/>
      <c r="Z48" s="148"/>
      <c r="AA48" s="150"/>
      <c r="AB48" s="147"/>
      <c r="AC48" s="148"/>
      <c r="AD48" s="148"/>
      <c r="AE48" s="148"/>
      <c r="AF48" s="144"/>
      <c r="AG48" s="151"/>
      <c r="AH48" s="151"/>
      <c r="AI48" s="151"/>
      <c r="AJ48" s="151"/>
      <c r="AK48" s="151"/>
      <c r="AL48" s="148"/>
      <c r="AM48" s="148"/>
      <c r="AN48" s="148"/>
      <c r="AO48" s="148"/>
      <c r="AP48" s="150"/>
      <c r="AQ48" s="147"/>
      <c r="AR48" s="148"/>
      <c r="AS48" s="148"/>
      <c r="AT48" s="148"/>
      <c r="AU48" s="148"/>
      <c r="AV48" s="152"/>
      <c r="AW48" s="152"/>
      <c r="AX48" s="152"/>
      <c r="AY48" s="152"/>
      <c r="AZ48" s="152"/>
      <c r="BA48" s="148"/>
      <c r="BB48" s="148"/>
      <c r="BC48" s="148"/>
      <c r="BD48" s="148"/>
      <c r="BE48" s="150"/>
      <c r="BF48" s="147"/>
      <c r="BG48" s="148"/>
      <c r="BH48" s="148"/>
      <c r="BI48" s="148"/>
      <c r="BJ48" s="148"/>
      <c r="BK48" s="153"/>
      <c r="BL48" s="153"/>
      <c r="BM48" s="153"/>
      <c r="BN48" s="153"/>
      <c r="BO48" s="153"/>
      <c r="BP48" s="148"/>
      <c r="BQ48" s="148"/>
      <c r="BR48" s="148"/>
      <c r="BS48" s="148"/>
      <c r="BT48" s="150"/>
    </row>
    <row r="49" spans="2:74" ht="16.5" customHeight="1" thickBot="1" x14ac:dyDescent="0.3">
      <c r="B49" s="169" t="s">
        <v>192</v>
      </c>
      <c r="C49" s="73" t="s">
        <v>182</v>
      </c>
      <c r="D49" s="73" t="s">
        <v>132</v>
      </c>
      <c r="E49" s="69">
        <v>25</v>
      </c>
      <c r="F49" s="69">
        <v>25</v>
      </c>
      <c r="G49" s="129">
        <f t="shared" si="0"/>
        <v>0</v>
      </c>
      <c r="H49" s="167">
        <v>2</v>
      </c>
      <c r="I49" s="132">
        <v>45638</v>
      </c>
      <c r="J49" s="132">
        <v>45639</v>
      </c>
      <c r="K49" s="145">
        <f t="shared" si="11"/>
        <v>2</v>
      </c>
      <c r="L49" s="146">
        <f t="shared" si="10"/>
        <v>1</v>
      </c>
      <c r="M49" s="147"/>
      <c r="N49" s="148"/>
      <c r="O49" s="148"/>
      <c r="P49" s="148"/>
      <c r="Q49" s="148"/>
      <c r="R49" s="149"/>
      <c r="S49" s="149"/>
      <c r="T49" s="149"/>
      <c r="U49" s="149"/>
      <c r="V49" s="149"/>
      <c r="W49" s="148"/>
      <c r="X49" s="148"/>
      <c r="Y49" s="148"/>
      <c r="Z49" s="148"/>
      <c r="AA49" s="150"/>
      <c r="AB49" s="147"/>
      <c r="AC49" s="148"/>
      <c r="AD49" s="148"/>
      <c r="AE49" s="148"/>
      <c r="AF49" s="148"/>
      <c r="AG49" s="151"/>
      <c r="AH49" s="151"/>
      <c r="AI49" s="151"/>
      <c r="AJ49" s="144"/>
      <c r="AK49" s="144"/>
      <c r="AL49" s="148"/>
      <c r="AM49" s="148"/>
      <c r="AN49" s="148"/>
      <c r="AO49" s="148"/>
      <c r="AP49" s="150"/>
      <c r="AQ49" s="147"/>
      <c r="AR49" s="148"/>
      <c r="AS49" s="148"/>
      <c r="AT49" s="148"/>
      <c r="AU49" s="148"/>
      <c r="AV49" s="152"/>
      <c r="AW49" s="152"/>
      <c r="AX49" s="152"/>
      <c r="AY49" s="152"/>
      <c r="AZ49" s="152"/>
      <c r="BA49" s="148"/>
      <c r="BB49" s="148"/>
      <c r="BC49" s="148"/>
      <c r="BD49" s="148"/>
      <c r="BE49" s="150"/>
      <c r="BF49" s="147"/>
      <c r="BG49" s="148"/>
      <c r="BH49" s="148"/>
      <c r="BI49" s="148"/>
      <c r="BJ49" s="148"/>
      <c r="BK49" s="153"/>
      <c r="BL49" s="153"/>
      <c r="BM49" s="153"/>
      <c r="BN49" s="153"/>
      <c r="BO49" s="153"/>
      <c r="BP49" s="148"/>
      <c r="BQ49" s="148"/>
      <c r="BR49" s="148"/>
      <c r="BS49" s="148"/>
      <c r="BT49" s="150"/>
    </row>
    <row r="50" spans="2:74" ht="16.5" customHeight="1" thickBot="1" x14ac:dyDescent="0.3">
      <c r="B50" s="169" t="s">
        <v>193</v>
      </c>
      <c r="C50" s="73" t="s">
        <v>186</v>
      </c>
      <c r="D50" s="73" t="s">
        <v>132</v>
      </c>
      <c r="E50" s="69">
        <v>5</v>
      </c>
      <c r="F50" s="69">
        <v>5</v>
      </c>
      <c r="G50" s="129">
        <f t="shared" si="0"/>
        <v>0</v>
      </c>
      <c r="H50" s="167">
        <v>2</v>
      </c>
      <c r="I50" s="132">
        <v>45639</v>
      </c>
      <c r="J50" s="132">
        <v>45641</v>
      </c>
      <c r="K50" s="145">
        <f>J50-I50+1</f>
        <v>3</v>
      </c>
      <c r="L50" s="146">
        <f t="shared" si="10"/>
        <v>1</v>
      </c>
      <c r="M50" s="147"/>
      <c r="N50" s="148"/>
      <c r="O50" s="148"/>
      <c r="P50" s="148"/>
      <c r="Q50" s="148"/>
      <c r="R50" s="149"/>
      <c r="S50" s="149"/>
      <c r="T50" s="149"/>
      <c r="U50" s="149"/>
      <c r="V50" s="149"/>
      <c r="W50" s="148"/>
      <c r="X50" s="148"/>
      <c r="Y50" s="148"/>
      <c r="Z50" s="148"/>
      <c r="AA50" s="150"/>
      <c r="AB50" s="147"/>
      <c r="AC50" s="148"/>
      <c r="AD50" s="148"/>
      <c r="AE50" s="148"/>
      <c r="AF50" s="148"/>
      <c r="AG50" s="151"/>
      <c r="AH50" s="151"/>
      <c r="AI50" s="151"/>
      <c r="AJ50" s="151"/>
      <c r="AK50" s="144"/>
      <c r="AL50" s="144"/>
      <c r="AM50" s="144"/>
      <c r="AN50" s="148"/>
      <c r="AO50" s="148"/>
      <c r="AP50" s="150"/>
      <c r="AQ50" s="147"/>
      <c r="AR50" s="148"/>
      <c r="AS50" s="148"/>
      <c r="AT50" s="148"/>
      <c r="AU50" s="148"/>
      <c r="AV50" s="152"/>
      <c r="AW50" s="152"/>
      <c r="AX50" s="152"/>
      <c r="AY50" s="152"/>
      <c r="AZ50" s="152"/>
      <c r="BA50" s="148"/>
      <c r="BB50" s="148"/>
      <c r="BC50" s="148"/>
      <c r="BD50" s="148"/>
      <c r="BE50" s="150"/>
      <c r="BF50" s="147"/>
      <c r="BG50" s="148"/>
      <c r="BH50" s="148"/>
      <c r="BI50" s="148"/>
      <c r="BJ50" s="148"/>
      <c r="BK50" s="153"/>
      <c r="BL50" s="153"/>
      <c r="BM50" s="153"/>
      <c r="BN50" s="153"/>
      <c r="BO50" s="153"/>
      <c r="BP50" s="148"/>
      <c r="BQ50" s="148"/>
      <c r="BR50" s="148"/>
      <c r="BS50" s="148"/>
      <c r="BT50" s="150"/>
    </row>
    <row r="51" spans="2:74" ht="16.5" thickBot="1" x14ac:dyDescent="0.3">
      <c r="B51" s="169" t="s">
        <v>194</v>
      </c>
      <c r="C51" s="73" t="s">
        <v>166</v>
      </c>
      <c r="D51" s="71" t="s">
        <v>81</v>
      </c>
      <c r="E51" s="69">
        <v>12</v>
      </c>
      <c r="F51" s="69">
        <v>12</v>
      </c>
      <c r="G51" s="129">
        <f t="shared" ref="G51:G55" si="12">E51-F51</f>
        <v>0</v>
      </c>
      <c r="H51" s="167">
        <v>3</v>
      </c>
      <c r="I51" s="132">
        <v>45644</v>
      </c>
      <c r="J51" s="132">
        <v>45666</v>
      </c>
      <c r="K51" s="145">
        <f t="shared" si="11"/>
        <v>23</v>
      </c>
      <c r="L51" s="146">
        <f t="shared" si="10"/>
        <v>1</v>
      </c>
      <c r="M51" s="147"/>
      <c r="N51" s="148"/>
      <c r="O51" s="148"/>
      <c r="P51" s="148"/>
      <c r="Q51" s="148"/>
      <c r="R51" s="149"/>
      <c r="S51" s="149"/>
      <c r="T51" s="149"/>
      <c r="U51" s="149"/>
      <c r="V51" s="149"/>
      <c r="W51" s="148"/>
      <c r="X51" s="148"/>
      <c r="Y51" s="148"/>
      <c r="Z51" s="148"/>
      <c r="AA51" s="150"/>
      <c r="AB51" s="147"/>
      <c r="AC51" s="148"/>
      <c r="AD51" s="148"/>
      <c r="AE51" s="148"/>
      <c r="AF51" s="148"/>
      <c r="AG51" s="151"/>
      <c r="AH51" s="151"/>
      <c r="AI51" s="151"/>
      <c r="AJ51" s="151"/>
      <c r="AK51" s="151"/>
      <c r="AL51" s="148"/>
      <c r="AM51" s="148"/>
      <c r="AN51" s="148"/>
      <c r="AO51" s="148"/>
      <c r="AP51" s="150"/>
      <c r="AQ51" s="147"/>
      <c r="AR51" s="148"/>
      <c r="AS51" s="164"/>
      <c r="AT51" s="164"/>
      <c r="AU51" s="164"/>
      <c r="AV51" s="152"/>
      <c r="AW51" s="152"/>
      <c r="AX51" s="176"/>
      <c r="AY51" s="176"/>
      <c r="AZ51" s="176"/>
      <c r="BA51" s="148"/>
      <c r="BB51" s="148"/>
      <c r="BC51" s="148"/>
      <c r="BD51" s="148"/>
      <c r="BE51" s="150"/>
      <c r="BF51" s="147"/>
      <c r="BG51" s="148"/>
      <c r="BH51" s="148"/>
      <c r="BI51" s="164"/>
      <c r="BJ51" s="148"/>
      <c r="BK51" s="153"/>
      <c r="BL51" s="153"/>
      <c r="BM51" s="153"/>
      <c r="BN51" s="153"/>
      <c r="BO51" s="153"/>
      <c r="BP51" s="148"/>
      <c r="BQ51" s="148"/>
      <c r="BR51" s="148"/>
      <c r="BS51" s="148"/>
      <c r="BT51" s="150"/>
    </row>
    <row r="52" spans="2:74" ht="16.5" customHeight="1" x14ac:dyDescent="0.25">
      <c r="B52" s="169">
        <v>7</v>
      </c>
      <c r="C52" s="72" t="s">
        <v>195</v>
      </c>
      <c r="D52" s="74" t="s">
        <v>81</v>
      </c>
      <c r="E52" s="114">
        <f>SUM(E53:E60)</f>
        <v>55</v>
      </c>
      <c r="F52" s="114">
        <f>SUM(F53:F60)</f>
        <v>55</v>
      </c>
      <c r="G52" s="70">
        <f t="shared" si="12"/>
        <v>0</v>
      </c>
      <c r="H52" s="75"/>
      <c r="I52" s="74"/>
      <c r="J52" s="74"/>
      <c r="K52" s="143"/>
      <c r="L52" s="120">
        <f t="shared" si="10"/>
        <v>1</v>
      </c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</row>
    <row r="53" spans="2:74" ht="16.5" customHeight="1" thickBot="1" x14ac:dyDescent="0.3">
      <c r="B53" s="169" t="s">
        <v>198</v>
      </c>
      <c r="C53" s="73" t="s">
        <v>82</v>
      </c>
      <c r="D53" s="73" t="s">
        <v>81</v>
      </c>
      <c r="E53" s="69">
        <v>10</v>
      </c>
      <c r="F53" s="69">
        <v>10</v>
      </c>
      <c r="G53" s="129">
        <f t="shared" si="12"/>
        <v>0</v>
      </c>
      <c r="H53" s="167">
        <v>3</v>
      </c>
      <c r="I53" s="132">
        <v>45644</v>
      </c>
      <c r="J53" s="132">
        <v>45645</v>
      </c>
      <c r="K53" s="145">
        <f t="shared" si="11"/>
        <v>2</v>
      </c>
      <c r="L53" s="146">
        <f t="shared" si="10"/>
        <v>1</v>
      </c>
      <c r="M53" s="147"/>
      <c r="N53" s="148"/>
      <c r="O53" s="148"/>
      <c r="P53" s="148"/>
      <c r="Q53" s="148"/>
      <c r="R53" s="149"/>
      <c r="S53" s="149"/>
      <c r="T53" s="149"/>
      <c r="U53" s="149"/>
      <c r="V53" s="149"/>
      <c r="W53" s="148"/>
      <c r="X53" s="148"/>
      <c r="Y53" s="148"/>
      <c r="Z53" s="148"/>
      <c r="AA53" s="150"/>
      <c r="AB53" s="147"/>
      <c r="AC53" s="148"/>
      <c r="AD53" s="148"/>
      <c r="AE53" s="148"/>
      <c r="AF53" s="148"/>
      <c r="AG53" s="151"/>
      <c r="AH53" s="151"/>
      <c r="AI53" s="151"/>
      <c r="AJ53" s="151"/>
      <c r="AK53" s="151"/>
      <c r="AL53" s="148"/>
      <c r="AM53" s="148"/>
      <c r="AN53" s="148"/>
      <c r="AO53" s="148"/>
      <c r="AP53" s="150"/>
      <c r="AQ53" s="147"/>
      <c r="AR53" s="148"/>
      <c r="AS53" s="164"/>
      <c r="AT53" s="164"/>
      <c r="AU53" s="148"/>
      <c r="AV53" s="152"/>
      <c r="AW53" s="152"/>
      <c r="AX53" s="152"/>
      <c r="AY53" s="152"/>
      <c r="AZ53" s="152"/>
      <c r="BA53" s="148"/>
      <c r="BB53" s="148"/>
      <c r="BC53" s="148"/>
      <c r="BD53" s="148"/>
      <c r="BE53" s="150"/>
      <c r="BF53" s="147"/>
      <c r="BG53" s="148"/>
      <c r="BH53" s="148"/>
      <c r="BI53" s="148"/>
      <c r="BJ53" s="148"/>
      <c r="BK53" s="153"/>
      <c r="BL53" s="153"/>
      <c r="BM53" s="153"/>
      <c r="BN53" s="153"/>
      <c r="BO53" s="153"/>
      <c r="BP53" s="148"/>
      <c r="BQ53" s="148"/>
      <c r="BR53" s="148"/>
      <c r="BS53" s="148"/>
      <c r="BT53" s="150"/>
    </row>
    <row r="54" spans="2:74" ht="16.5" customHeight="1" thickBot="1" x14ac:dyDescent="0.3">
      <c r="B54" s="169" t="s">
        <v>199</v>
      </c>
      <c r="C54" s="73" t="s">
        <v>83</v>
      </c>
      <c r="D54" s="73" t="s">
        <v>81</v>
      </c>
      <c r="E54" s="69">
        <v>7</v>
      </c>
      <c r="F54" s="69">
        <v>7</v>
      </c>
      <c r="G54" s="129">
        <f t="shared" si="12"/>
        <v>0</v>
      </c>
      <c r="H54" s="167">
        <v>3</v>
      </c>
      <c r="I54" s="132">
        <v>45644</v>
      </c>
      <c r="J54" s="172">
        <v>45645</v>
      </c>
      <c r="K54" s="145">
        <f t="shared" si="11"/>
        <v>2</v>
      </c>
      <c r="L54" s="146">
        <f t="shared" si="10"/>
        <v>1</v>
      </c>
      <c r="M54" s="147"/>
      <c r="N54" s="148"/>
      <c r="O54" s="148"/>
      <c r="P54" s="148"/>
      <c r="Q54" s="148"/>
      <c r="R54" s="149"/>
      <c r="S54" s="149"/>
      <c r="T54" s="149"/>
      <c r="U54" s="149"/>
      <c r="V54" s="149"/>
      <c r="W54" s="148"/>
      <c r="X54" s="148"/>
      <c r="Y54" s="148"/>
      <c r="Z54" s="148"/>
      <c r="AA54" s="150"/>
      <c r="AB54" s="147"/>
      <c r="AC54" s="148"/>
      <c r="AD54" s="148"/>
      <c r="AE54" s="148"/>
      <c r="AF54" s="148"/>
      <c r="AG54" s="151"/>
      <c r="AH54" s="151"/>
      <c r="AI54" s="151"/>
      <c r="AJ54" s="151"/>
      <c r="AK54" s="151"/>
      <c r="AL54" s="148"/>
      <c r="AM54" s="148"/>
      <c r="AN54" s="148"/>
      <c r="AO54" s="148"/>
      <c r="AP54" s="150"/>
      <c r="AQ54" s="147"/>
      <c r="AR54" s="148"/>
      <c r="AS54" s="164"/>
      <c r="AT54" s="164"/>
      <c r="AU54" s="148"/>
      <c r="AV54" s="152"/>
      <c r="AW54" s="152"/>
      <c r="AX54" s="152"/>
      <c r="AY54" s="152"/>
      <c r="AZ54" s="152"/>
      <c r="BA54" s="148"/>
      <c r="BB54" s="148"/>
      <c r="BC54" s="148"/>
      <c r="BD54" s="148"/>
      <c r="BE54" s="150"/>
      <c r="BF54" s="147"/>
      <c r="BG54" s="148"/>
      <c r="BH54" s="148"/>
      <c r="BI54" s="148"/>
      <c r="BJ54" s="148"/>
      <c r="BK54" s="153"/>
      <c r="BL54" s="153"/>
      <c r="BM54" s="153"/>
      <c r="BN54" s="153"/>
      <c r="BO54" s="153"/>
      <c r="BP54" s="148"/>
      <c r="BQ54" s="148"/>
      <c r="BR54" s="148"/>
      <c r="BS54" s="148"/>
      <c r="BT54" s="150"/>
    </row>
    <row r="55" spans="2:74" ht="16.5" customHeight="1" thickBot="1" x14ac:dyDescent="0.3">
      <c r="B55" s="169" t="s">
        <v>200</v>
      </c>
      <c r="C55" s="73" t="s">
        <v>86</v>
      </c>
      <c r="D55" s="73" t="s">
        <v>81</v>
      </c>
      <c r="E55" s="69">
        <v>10</v>
      </c>
      <c r="F55" s="69">
        <v>10</v>
      </c>
      <c r="G55" s="129">
        <f t="shared" si="12"/>
        <v>0</v>
      </c>
      <c r="H55" s="167">
        <v>3</v>
      </c>
      <c r="I55" s="132">
        <v>45644</v>
      </c>
      <c r="J55" s="172">
        <v>45646</v>
      </c>
      <c r="K55" s="145">
        <f t="shared" si="11"/>
        <v>3</v>
      </c>
      <c r="L55" s="146">
        <f t="shared" si="10"/>
        <v>1</v>
      </c>
      <c r="M55" s="147"/>
      <c r="N55" s="148"/>
      <c r="O55" s="148"/>
      <c r="P55" s="148"/>
      <c r="Q55" s="148"/>
      <c r="R55" s="149"/>
      <c r="S55" s="149"/>
      <c r="T55" s="149"/>
      <c r="U55" s="149"/>
      <c r="V55" s="149"/>
      <c r="W55" s="148"/>
      <c r="X55" s="148"/>
      <c r="Y55" s="148"/>
      <c r="Z55" s="148"/>
      <c r="AA55" s="150"/>
      <c r="AB55" s="147"/>
      <c r="AC55" s="148"/>
      <c r="AD55" s="148"/>
      <c r="AE55" s="148"/>
      <c r="AF55" s="148"/>
      <c r="AG55" s="151"/>
      <c r="AH55" s="151"/>
      <c r="AI55" s="151"/>
      <c r="AJ55" s="151"/>
      <c r="AK55" s="151"/>
      <c r="AL55" s="148"/>
      <c r="AM55" s="148"/>
      <c r="AN55" s="148"/>
      <c r="AO55" s="148"/>
      <c r="AP55" s="150"/>
      <c r="AQ55" s="147"/>
      <c r="AR55" s="148"/>
      <c r="AS55" s="164"/>
      <c r="AT55" s="164"/>
      <c r="AU55" s="164"/>
      <c r="AV55" s="152"/>
      <c r="AW55" s="152"/>
      <c r="AX55" s="152"/>
      <c r="AY55" s="152"/>
      <c r="AZ55" s="152"/>
      <c r="BA55" s="148"/>
      <c r="BB55" s="148"/>
      <c r="BC55" s="148"/>
      <c r="BD55" s="148"/>
      <c r="BE55" s="148"/>
      <c r="BF55" s="147"/>
      <c r="BG55" s="148"/>
      <c r="BH55" s="148"/>
      <c r="BI55" s="148"/>
      <c r="BJ55" s="148"/>
      <c r="BK55" s="153"/>
      <c r="BL55" s="153"/>
      <c r="BM55" s="153"/>
      <c r="BN55" s="153"/>
      <c r="BO55" s="153"/>
      <c r="BP55" s="148"/>
      <c r="BQ55" s="148"/>
      <c r="BR55" s="148"/>
      <c r="BS55" s="148"/>
      <c r="BT55" s="150"/>
    </row>
    <row r="56" spans="2:74" ht="16.5" customHeight="1" thickBot="1" x14ac:dyDescent="0.3">
      <c r="B56" s="169" t="s">
        <v>201</v>
      </c>
      <c r="C56" s="73" t="s">
        <v>87</v>
      </c>
      <c r="D56" s="73" t="s">
        <v>81</v>
      </c>
      <c r="E56" s="69">
        <v>10</v>
      </c>
      <c r="F56" s="69">
        <v>10</v>
      </c>
      <c r="G56" s="129">
        <f t="shared" ref="G56:G60" si="13">E56-F56</f>
        <v>0</v>
      </c>
      <c r="H56" s="167">
        <v>3</v>
      </c>
      <c r="I56" s="132">
        <v>45653</v>
      </c>
      <c r="J56" s="132">
        <v>45662</v>
      </c>
      <c r="K56" s="145">
        <f t="shared" si="11"/>
        <v>10</v>
      </c>
      <c r="L56" s="146">
        <f t="shared" si="10"/>
        <v>1</v>
      </c>
      <c r="M56" s="147"/>
      <c r="N56" s="148"/>
      <c r="O56" s="148"/>
      <c r="P56" s="148"/>
      <c r="Q56" s="148"/>
      <c r="R56" s="149"/>
      <c r="S56" s="149"/>
      <c r="T56" s="149"/>
      <c r="U56" s="149"/>
      <c r="V56" s="149"/>
      <c r="W56" s="148"/>
      <c r="X56" s="148"/>
      <c r="Y56" s="148"/>
      <c r="Z56" s="148"/>
      <c r="AA56" s="150"/>
      <c r="AB56" s="147"/>
      <c r="AC56" s="148"/>
      <c r="AD56" s="148"/>
      <c r="AE56" s="148"/>
      <c r="AF56" s="148"/>
      <c r="AG56" s="151"/>
      <c r="AH56" s="151"/>
      <c r="AI56" s="151"/>
      <c r="AJ56" s="151"/>
      <c r="AK56" s="151"/>
      <c r="AL56" s="148"/>
      <c r="AM56" s="148"/>
      <c r="AN56" s="148"/>
      <c r="AO56" s="148"/>
      <c r="AP56" s="150"/>
      <c r="AQ56" s="147"/>
      <c r="AR56" s="148"/>
      <c r="AS56" s="148"/>
      <c r="AT56" s="148"/>
      <c r="AU56" s="148"/>
      <c r="AV56" s="152"/>
      <c r="AW56" s="152"/>
      <c r="AX56" s="152"/>
      <c r="AY56" s="152"/>
      <c r="AZ56" s="164"/>
      <c r="BA56" s="164"/>
      <c r="BB56" s="148"/>
      <c r="BC56" s="148"/>
      <c r="BD56" s="148"/>
      <c r="BE56" s="148"/>
      <c r="BF56" s="147"/>
      <c r="BG56" s="148"/>
      <c r="BH56" s="148"/>
      <c r="BI56" s="148"/>
      <c r="BJ56" s="148"/>
      <c r="BK56" s="153"/>
      <c r="BL56" s="153"/>
      <c r="BM56" s="153"/>
      <c r="BN56" s="153"/>
      <c r="BO56" s="153"/>
      <c r="BP56" s="148"/>
      <c r="BQ56" s="148"/>
      <c r="BR56" s="148"/>
      <c r="BS56" s="148"/>
      <c r="BT56" s="150"/>
    </row>
    <row r="57" spans="2:74" ht="16.5" customHeight="1" thickBot="1" x14ac:dyDescent="0.3">
      <c r="B57" s="169" t="s">
        <v>202</v>
      </c>
      <c r="C57" s="73" t="s">
        <v>119</v>
      </c>
      <c r="D57" s="73" t="s">
        <v>81</v>
      </c>
      <c r="E57" s="69">
        <v>4</v>
      </c>
      <c r="F57" s="69">
        <v>4</v>
      </c>
      <c r="G57" s="129">
        <f t="shared" si="13"/>
        <v>0</v>
      </c>
      <c r="H57" s="167">
        <v>3</v>
      </c>
      <c r="I57" s="132">
        <v>45662</v>
      </c>
      <c r="J57" s="132">
        <v>45665</v>
      </c>
      <c r="K57" s="145">
        <f t="shared" si="11"/>
        <v>4</v>
      </c>
      <c r="L57" s="146">
        <f t="shared" si="10"/>
        <v>1</v>
      </c>
      <c r="M57" s="147"/>
      <c r="N57" s="148"/>
      <c r="O57" s="148"/>
      <c r="P57" s="148"/>
      <c r="Q57" s="148"/>
      <c r="R57" s="149"/>
      <c r="S57" s="149"/>
      <c r="T57" s="149"/>
      <c r="U57" s="149"/>
      <c r="V57" s="149"/>
      <c r="W57" s="148"/>
      <c r="X57" s="148"/>
      <c r="Y57" s="148"/>
      <c r="Z57" s="148"/>
      <c r="AA57" s="150"/>
      <c r="AB57" s="147"/>
      <c r="AC57" s="148"/>
      <c r="AD57" s="148"/>
      <c r="AE57" s="148"/>
      <c r="AF57" s="148"/>
      <c r="AG57" s="151"/>
      <c r="AH57" s="151"/>
      <c r="AI57" s="151"/>
      <c r="AJ57" s="151"/>
      <c r="AK57" s="151"/>
      <c r="AL57" s="148"/>
      <c r="AM57" s="148"/>
      <c r="AN57" s="148"/>
      <c r="AO57" s="148"/>
      <c r="AP57" s="150"/>
      <c r="AQ57" s="147"/>
      <c r="AR57" s="148"/>
      <c r="AS57" s="148"/>
      <c r="AT57" s="148"/>
      <c r="AU57" s="148"/>
      <c r="AV57" s="152"/>
      <c r="AW57" s="152"/>
      <c r="AX57" s="152"/>
      <c r="AY57" s="152"/>
      <c r="AZ57" s="152"/>
      <c r="BA57" s="148"/>
      <c r="BB57" s="148"/>
      <c r="BC57" s="148"/>
      <c r="BD57" s="148"/>
      <c r="BE57" s="164"/>
      <c r="BF57" s="164"/>
      <c r="BG57" s="148"/>
      <c r="BH57" s="148"/>
      <c r="BI57" s="148"/>
      <c r="BJ57" s="148"/>
      <c r="BK57" s="153"/>
      <c r="BL57" s="153"/>
      <c r="BM57" s="153"/>
      <c r="BN57" s="153"/>
      <c r="BO57" s="153"/>
      <c r="BP57" s="148"/>
      <c r="BQ57" s="148"/>
      <c r="BR57" s="148"/>
      <c r="BS57" s="148"/>
      <c r="BT57" s="150"/>
    </row>
    <row r="58" spans="2:74" ht="16.5" customHeight="1" thickBot="1" x14ac:dyDescent="0.3">
      <c r="B58" s="169" t="s">
        <v>203</v>
      </c>
      <c r="C58" s="73" t="s">
        <v>114</v>
      </c>
      <c r="D58" s="73" t="s">
        <v>81</v>
      </c>
      <c r="E58" s="69">
        <v>4</v>
      </c>
      <c r="F58" s="69">
        <v>4</v>
      </c>
      <c r="G58" s="129">
        <f t="shared" si="13"/>
        <v>0</v>
      </c>
      <c r="H58" s="167">
        <v>3</v>
      </c>
      <c r="I58" s="132">
        <v>45662</v>
      </c>
      <c r="J58" s="132">
        <v>45666</v>
      </c>
      <c r="K58" s="145">
        <f t="shared" si="11"/>
        <v>5</v>
      </c>
      <c r="L58" s="146">
        <f t="shared" si="10"/>
        <v>1</v>
      </c>
      <c r="M58" s="147"/>
      <c r="N58" s="148"/>
      <c r="O58" s="148"/>
      <c r="P58" s="148"/>
      <c r="Q58" s="148"/>
      <c r="R58" s="149"/>
      <c r="S58" s="149"/>
      <c r="T58" s="149"/>
      <c r="U58" s="149"/>
      <c r="V58" s="149"/>
      <c r="W58" s="148"/>
      <c r="X58" s="148"/>
      <c r="Y58" s="148"/>
      <c r="Z58" s="148"/>
      <c r="AA58" s="150"/>
      <c r="AB58" s="147"/>
      <c r="AC58" s="148"/>
      <c r="AD58" s="148"/>
      <c r="AE58" s="148"/>
      <c r="AF58" s="148"/>
      <c r="AG58" s="151"/>
      <c r="AH58" s="151"/>
      <c r="AI58" s="151"/>
      <c r="AJ58" s="151"/>
      <c r="AK58" s="151"/>
      <c r="AL58" s="148"/>
      <c r="AM58" s="148"/>
      <c r="AN58" s="148"/>
      <c r="AO58" s="148"/>
      <c r="AP58" s="150"/>
      <c r="AQ58" s="147"/>
      <c r="AR58" s="148"/>
      <c r="AS58" s="148"/>
      <c r="AT58" s="148"/>
      <c r="AU58" s="148"/>
      <c r="AV58" s="152"/>
      <c r="AW58" s="152"/>
      <c r="AX58" s="152"/>
      <c r="AY58" s="152"/>
      <c r="AZ58" s="152"/>
      <c r="BA58" s="148"/>
      <c r="BB58" s="148"/>
      <c r="BC58" s="148"/>
      <c r="BD58" s="148"/>
      <c r="BE58" s="164"/>
      <c r="BF58" s="147"/>
      <c r="BG58" s="164"/>
      <c r="BH58" s="148"/>
      <c r="BI58" s="164"/>
      <c r="BJ58" s="148"/>
      <c r="BK58" s="153"/>
      <c r="BL58" s="153"/>
      <c r="BM58" s="153"/>
      <c r="BN58" s="153"/>
      <c r="BO58" s="153"/>
      <c r="BP58" s="148"/>
      <c r="BQ58" s="148"/>
      <c r="BR58" s="148"/>
      <c r="BS58" s="148"/>
      <c r="BT58" s="150"/>
    </row>
    <row r="59" spans="2:74" ht="16.5" customHeight="1" thickBot="1" x14ac:dyDescent="0.3">
      <c r="B59" s="169" t="s">
        <v>204</v>
      </c>
      <c r="C59" s="73" t="s">
        <v>115</v>
      </c>
      <c r="D59" s="73" t="s">
        <v>81</v>
      </c>
      <c r="E59" s="69">
        <v>6</v>
      </c>
      <c r="F59" s="69">
        <v>6</v>
      </c>
      <c r="G59" s="129">
        <f t="shared" si="13"/>
        <v>0</v>
      </c>
      <c r="H59" s="167">
        <v>3</v>
      </c>
      <c r="I59" s="132">
        <v>45664</v>
      </c>
      <c r="J59" s="132">
        <v>45665</v>
      </c>
      <c r="K59" s="145">
        <f t="shared" si="11"/>
        <v>2</v>
      </c>
      <c r="L59" s="146">
        <f t="shared" si="10"/>
        <v>1</v>
      </c>
      <c r="M59" s="147"/>
      <c r="N59" s="148"/>
      <c r="O59" s="148"/>
      <c r="P59" s="148"/>
      <c r="Q59" s="148"/>
      <c r="R59" s="149"/>
      <c r="S59" s="149"/>
      <c r="T59" s="149"/>
      <c r="U59" s="149"/>
      <c r="V59" s="149"/>
      <c r="W59" s="148"/>
      <c r="X59" s="148"/>
      <c r="Y59" s="148"/>
      <c r="Z59" s="148"/>
      <c r="AA59" s="150"/>
      <c r="AB59" s="147"/>
      <c r="AC59" s="148"/>
      <c r="AD59" s="148"/>
      <c r="AE59" s="148"/>
      <c r="AF59" s="148"/>
      <c r="AG59" s="151"/>
      <c r="AH59" s="151"/>
      <c r="AI59" s="151"/>
      <c r="AJ59" s="151"/>
      <c r="AK59" s="151"/>
      <c r="AL59" s="148"/>
      <c r="AM59" s="148"/>
      <c r="AN59" s="148"/>
      <c r="AO59" s="148"/>
      <c r="AP59" s="150"/>
      <c r="AQ59" s="147"/>
      <c r="AR59" s="148"/>
      <c r="AS59" s="148"/>
      <c r="AT59" s="148"/>
      <c r="AU59" s="148"/>
      <c r="AV59" s="152"/>
      <c r="AW59" s="152"/>
      <c r="AX59" s="152"/>
      <c r="AY59" s="152"/>
      <c r="AZ59" s="152"/>
      <c r="BA59" s="148"/>
      <c r="BB59" s="148"/>
      <c r="BC59" s="148"/>
      <c r="BD59" s="148"/>
      <c r="BE59" s="150"/>
      <c r="BF59" s="147"/>
      <c r="BG59" s="164"/>
      <c r="BH59" s="164"/>
      <c r="BI59" s="148"/>
      <c r="BJ59" s="148"/>
      <c r="BK59" s="153"/>
      <c r="BL59" s="153"/>
      <c r="BM59" s="153"/>
      <c r="BN59" s="153"/>
      <c r="BO59" s="153"/>
      <c r="BP59" s="148"/>
      <c r="BQ59" s="148"/>
      <c r="BR59" s="148"/>
      <c r="BS59" s="148"/>
      <c r="BT59" s="150"/>
    </row>
    <row r="60" spans="2:74" ht="16.5" customHeight="1" thickBot="1" x14ac:dyDescent="0.3">
      <c r="B60" s="169" t="s">
        <v>205</v>
      </c>
      <c r="C60" s="73" t="s">
        <v>118</v>
      </c>
      <c r="D60" s="73" t="s">
        <v>81</v>
      </c>
      <c r="E60" s="69">
        <v>4</v>
      </c>
      <c r="F60" s="69">
        <v>4</v>
      </c>
      <c r="G60" s="129">
        <f t="shared" si="13"/>
        <v>0</v>
      </c>
      <c r="H60" s="167">
        <v>3</v>
      </c>
      <c r="I60" s="132">
        <v>45665</v>
      </c>
      <c r="J60" s="132">
        <v>45665</v>
      </c>
      <c r="K60" s="145">
        <f t="shared" si="11"/>
        <v>1</v>
      </c>
      <c r="L60" s="146">
        <f t="shared" si="10"/>
        <v>1</v>
      </c>
      <c r="M60" s="147"/>
      <c r="N60" s="148"/>
      <c r="O60" s="148"/>
      <c r="P60" s="148"/>
      <c r="Q60" s="148"/>
      <c r="R60" s="149"/>
      <c r="S60" s="149"/>
      <c r="T60" s="149"/>
      <c r="U60" s="149"/>
      <c r="V60" s="149"/>
      <c r="W60" s="148"/>
      <c r="X60" s="148"/>
      <c r="Y60" s="148"/>
      <c r="Z60" s="148"/>
      <c r="AA60" s="150"/>
      <c r="AB60" s="147"/>
      <c r="AC60" s="148"/>
      <c r="AD60" s="148"/>
      <c r="AE60" s="148"/>
      <c r="AF60" s="148"/>
      <c r="AG60" s="151"/>
      <c r="AH60" s="151"/>
      <c r="AI60" s="151"/>
      <c r="AJ60" s="151"/>
      <c r="AK60" s="151"/>
      <c r="AL60" s="148"/>
      <c r="AM60" s="148"/>
      <c r="AN60" s="148"/>
      <c r="AO60" s="148"/>
      <c r="AP60" s="150"/>
      <c r="AQ60" s="147"/>
      <c r="AR60" s="148"/>
      <c r="AS60" s="148"/>
      <c r="AT60" s="148"/>
      <c r="AU60" s="148"/>
      <c r="AV60" s="152"/>
      <c r="AW60" s="152"/>
      <c r="AX60" s="152"/>
      <c r="AY60" s="152"/>
      <c r="AZ60" s="152"/>
      <c r="BA60" s="148"/>
      <c r="BB60" s="148"/>
      <c r="BC60" s="148"/>
      <c r="BD60" s="148"/>
      <c r="BE60" s="150"/>
      <c r="BF60" s="147"/>
      <c r="BG60" s="148"/>
      <c r="BH60" s="164"/>
      <c r="BI60" s="148"/>
      <c r="BJ60" s="148"/>
      <c r="BK60" s="153"/>
      <c r="BL60" s="153"/>
      <c r="BM60" s="153"/>
      <c r="BN60" s="153"/>
      <c r="BO60" s="153"/>
      <c r="BP60" s="148"/>
      <c r="BQ60" s="148"/>
      <c r="BR60" s="148"/>
      <c r="BS60" s="148"/>
      <c r="BT60" s="165"/>
    </row>
    <row r="61" spans="2:74" ht="18" customHeight="1" x14ac:dyDescent="0.25">
      <c r="E61" s="154" t="s">
        <v>24</v>
      </c>
      <c r="F61" s="154" t="s">
        <v>25</v>
      </c>
      <c r="G61" s="154" t="s">
        <v>26</v>
      </c>
      <c r="H61" s="154" t="s">
        <v>36</v>
      </c>
      <c r="I61" s="154" t="s">
        <v>37</v>
      </c>
    </row>
    <row r="62" spans="2:74" ht="18" customHeight="1" x14ac:dyDescent="0.25">
      <c r="C62" s="79" t="s">
        <v>38</v>
      </c>
      <c r="D62" s="155" t="s">
        <v>39</v>
      </c>
      <c r="E62" s="156">
        <f>SUM(E11,E17,E26,E30,E34,E42,E52)</f>
        <v>204</v>
      </c>
      <c r="F62" s="156">
        <f>SUM(F11,F17,F26,F30,F34,F42,F52)</f>
        <v>204</v>
      </c>
      <c r="G62" s="156">
        <f>SUM(G11,G17,G26,G30,G34,G42,G52)</f>
        <v>0</v>
      </c>
      <c r="H62" s="156">
        <v>50</v>
      </c>
      <c r="I62" s="156">
        <f>E62/H62</f>
        <v>4.08</v>
      </c>
      <c r="L62" s="157" t="s">
        <v>40</v>
      </c>
      <c r="M62" s="158">
        <v>1</v>
      </c>
      <c r="N62" s="158">
        <v>2</v>
      </c>
      <c r="O62" s="158">
        <v>3</v>
      </c>
      <c r="P62" s="158">
        <v>4</v>
      </c>
      <c r="Q62" s="158">
        <v>5</v>
      </c>
      <c r="R62" s="158">
        <v>6</v>
      </c>
      <c r="S62" s="158">
        <v>7</v>
      </c>
      <c r="T62" s="158">
        <v>8</v>
      </c>
      <c r="U62" s="158">
        <v>9</v>
      </c>
      <c r="V62" s="158">
        <v>10</v>
      </c>
      <c r="W62" s="158">
        <v>11</v>
      </c>
      <c r="X62" s="158">
        <v>12</v>
      </c>
      <c r="Y62" s="158">
        <v>13</v>
      </c>
      <c r="Z62" s="158">
        <v>14</v>
      </c>
      <c r="AA62" s="158">
        <v>15</v>
      </c>
      <c r="AB62" s="158">
        <v>16</v>
      </c>
      <c r="AC62" s="158">
        <v>17</v>
      </c>
      <c r="AD62" s="158">
        <v>18</v>
      </c>
      <c r="AE62" s="158">
        <v>19</v>
      </c>
      <c r="AF62" s="158">
        <v>20</v>
      </c>
      <c r="AG62" s="158">
        <v>21</v>
      </c>
      <c r="AH62" s="158">
        <v>22</v>
      </c>
      <c r="AI62" s="158">
        <v>23</v>
      </c>
      <c r="AJ62" s="158">
        <v>24</v>
      </c>
      <c r="AK62" s="158">
        <v>25</v>
      </c>
      <c r="AL62" s="158">
        <v>26</v>
      </c>
      <c r="AM62" s="158">
        <v>27</v>
      </c>
      <c r="AN62" s="158">
        <v>28</v>
      </c>
      <c r="AO62" s="158">
        <v>29</v>
      </c>
      <c r="AP62" s="158">
        <v>30</v>
      </c>
      <c r="AQ62" s="158">
        <v>31</v>
      </c>
      <c r="AR62" s="158">
        <v>32</v>
      </c>
      <c r="AS62" s="158">
        <v>33</v>
      </c>
      <c r="AT62" s="158">
        <v>34</v>
      </c>
      <c r="AU62" s="158">
        <v>35</v>
      </c>
      <c r="AV62" s="158">
        <v>36</v>
      </c>
      <c r="AW62" s="158">
        <v>37</v>
      </c>
      <c r="AX62" s="158">
        <v>38</v>
      </c>
      <c r="AY62" s="158">
        <v>39</v>
      </c>
      <c r="AZ62" s="158">
        <v>40</v>
      </c>
      <c r="BA62" s="158">
        <v>41</v>
      </c>
      <c r="BB62" s="158">
        <v>42</v>
      </c>
      <c r="BC62" s="158">
        <v>43</v>
      </c>
      <c r="BD62" s="158">
        <v>44</v>
      </c>
      <c r="BE62" s="158">
        <v>45</v>
      </c>
      <c r="BF62" s="158">
        <v>46</v>
      </c>
      <c r="BG62" s="158">
        <v>47</v>
      </c>
      <c r="BH62" s="158">
        <v>48</v>
      </c>
      <c r="BI62" s="158">
        <v>49</v>
      </c>
      <c r="BJ62" s="158">
        <v>50</v>
      </c>
      <c r="BK62" s="158">
        <v>51</v>
      </c>
      <c r="BL62" s="158">
        <v>52</v>
      </c>
      <c r="BM62" s="158">
        <v>53</v>
      </c>
      <c r="BN62" s="158">
        <v>54</v>
      </c>
      <c r="BO62" s="158">
        <v>55</v>
      </c>
      <c r="BP62" s="158">
        <v>56</v>
      </c>
      <c r="BQ62" s="158">
        <v>57</v>
      </c>
      <c r="BR62" s="158">
        <v>58</v>
      </c>
      <c r="BS62" s="158">
        <v>59</v>
      </c>
      <c r="BT62" s="158">
        <v>60</v>
      </c>
      <c r="BV62" s="155" t="s">
        <v>39</v>
      </c>
    </row>
    <row r="63" spans="2:74" ht="18" customHeight="1" x14ac:dyDescent="0.25">
      <c r="H63" s="159" t="s">
        <v>41</v>
      </c>
      <c r="L63" s="157" t="s">
        <v>42</v>
      </c>
      <c r="M63" s="160">
        <f>E62</f>
        <v>204</v>
      </c>
      <c r="N63" s="161">
        <f>M63-I62</f>
        <v>199.92</v>
      </c>
      <c r="O63" s="161">
        <f>N63-I62</f>
        <v>195.83999999999997</v>
      </c>
      <c r="P63" s="161">
        <f>O63-I62</f>
        <v>191.75999999999996</v>
      </c>
      <c r="Q63" s="161">
        <f>P63-I62</f>
        <v>187.67999999999995</v>
      </c>
      <c r="R63" s="161">
        <f>Q63-I62</f>
        <v>183.59999999999994</v>
      </c>
      <c r="S63" s="161">
        <f>R63-I62</f>
        <v>179.51999999999992</v>
      </c>
      <c r="T63" s="161">
        <f>S63-I62</f>
        <v>175.43999999999991</v>
      </c>
      <c r="U63" s="161">
        <f>T63-I62</f>
        <v>171.3599999999999</v>
      </c>
      <c r="V63" s="161">
        <f>U63-I62</f>
        <v>167.27999999999989</v>
      </c>
      <c r="W63" s="161">
        <f>V63-I62</f>
        <v>163.19999999999987</v>
      </c>
      <c r="X63" s="161">
        <f>W63-I62</f>
        <v>159.11999999999986</v>
      </c>
      <c r="Y63" s="161">
        <f>X63-I62</f>
        <v>155.03999999999985</v>
      </c>
      <c r="Z63" s="161">
        <f>Y63-I62</f>
        <v>150.95999999999984</v>
      </c>
      <c r="AA63" s="161">
        <f>Z63-I62</f>
        <v>146.87999999999982</v>
      </c>
      <c r="AB63" s="161">
        <f>AA63-I62</f>
        <v>142.79999999999981</v>
      </c>
      <c r="AC63" s="161">
        <f>AB63-I62</f>
        <v>138.7199999999998</v>
      </c>
      <c r="AD63" s="161">
        <f>AC63-I62</f>
        <v>134.63999999999979</v>
      </c>
      <c r="AE63" s="161">
        <f>AD63-I62</f>
        <v>130.55999999999977</v>
      </c>
      <c r="AF63" s="161">
        <f>AE63-I62</f>
        <v>126.47999999999978</v>
      </c>
      <c r="AG63" s="161">
        <f>AF63-I62</f>
        <v>122.39999999999978</v>
      </c>
      <c r="AH63" s="161">
        <f>AG63-I62</f>
        <v>118.31999999999978</v>
      </c>
      <c r="AI63" s="161">
        <f>AH63-I62</f>
        <v>114.23999999999978</v>
      </c>
      <c r="AJ63" s="161">
        <f>AI63-I62</f>
        <v>110.15999999999978</v>
      </c>
      <c r="AK63" s="161">
        <f>AJ63-I62</f>
        <v>106.07999999999979</v>
      </c>
      <c r="AL63" s="161">
        <f>AK63-I62</f>
        <v>101.99999999999979</v>
      </c>
      <c r="AM63" s="161">
        <f>AL63-I62</f>
        <v>97.919999999999789</v>
      </c>
      <c r="AN63" s="161">
        <f>AM63-I62</f>
        <v>93.83999999999979</v>
      </c>
      <c r="AO63" s="161">
        <f>AN63-I62</f>
        <v>89.759999999999792</v>
      </c>
      <c r="AP63" s="161">
        <f>AO63-I62</f>
        <v>85.679999999999794</v>
      </c>
      <c r="AQ63" s="161">
        <f>AP63-I62</f>
        <v>81.599999999999795</v>
      </c>
      <c r="AR63" s="161">
        <f>AQ63-I62</f>
        <v>77.519999999999797</v>
      </c>
      <c r="AS63" s="161">
        <f>AR63-I62</f>
        <v>73.439999999999799</v>
      </c>
      <c r="AT63" s="161">
        <f>AS63-I62</f>
        <v>69.3599999999998</v>
      </c>
      <c r="AU63" s="161">
        <f>AT63-I62</f>
        <v>65.279999999999802</v>
      </c>
      <c r="AV63" s="161">
        <f>AU63-I62</f>
        <v>61.199999999999804</v>
      </c>
      <c r="AW63" s="161">
        <f>AV63-I62</f>
        <v>57.119999999999806</v>
      </c>
      <c r="AX63" s="161">
        <f>AW63-I62</f>
        <v>53.039999999999807</v>
      </c>
      <c r="AY63" s="161">
        <f>AX63-I62</f>
        <v>48.959999999999809</v>
      </c>
      <c r="AZ63" s="161">
        <f>AY63-I62</f>
        <v>44.879999999999811</v>
      </c>
      <c r="BA63" s="161">
        <f>AZ63-I62</f>
        <v>40.799999999999812</v>
      </c>
      <c r="BB63" s="161">
        <f>BA63-I62</f>
        <v>36.719999999999814</v>
      </c>
      <c r="BC63" s="161">
        <f>BB63-I62</f>
        <v>32.639999999999816</v>
      </c>
      <c r="BD63" s="161">
        <f>BC63-I62</f>
        <v>28.559999999999818</v>
      </c>
      <c r="BE63" s="161">
        <f>BD63-I62</f>
        <v>24.479999999999819</v>
      </c>
      <c r="BF63" s="161">
        <f>BE63-I62</f>
        <v>20.399999999999821</v>
      </c>
      <c r="BG63" s="161">
        <f>BF63-I62</f>
        <v>16.319999999999823</v>
      </c>
      <c r="BH63" s="161">
        <f>BG63-I62</f>
        <v>12.239999999999823</v>
      </c>
      <c r="BI63" s="161">
        <f>BH63-I62</f>
        <v>8.1599999999998225</v>
      </c>
      <c r="BJ63" s="161">
        <f>BI63-I62</f>
        <v>4.0799999999998224</v>
      </c>
      <c r="BK63" s="161">
        <f>BJ63-I62</f>
        <v>-1.7763568394002505E-13</v>
      </c>
      <c r="BL63" s="161">
        <f>BK63-I62</f>
        <v>-4.0800000000001777</v>
      </c>
      <c r="BM63" s="161">
        <f>BL63-I62</f>
        <v>-8.1600000000001778</v>
      </c>
      <c r="BN63" s="161">
        <f>BM63-I62</f>
        <v>-12.240000000000178</v>
      </c>
      <c r="BO63" s="161">
        <f>BN63-I62</f>
        <v>-16.320000000000178</v>
      </c>
      <c r="BP63" s="161">
        <f>BO63-I62</f>
        <v>-20.400000000000176</v>
      </c>
      <c r="BQ63" s="161">
        <f>BP63-I62</f>
        <v>-24.480000000000175</v>
      </c>
      <c r="BR63" s="161">
        <f>BQ63-I62</f>
        <v>-28.560000000000173</v>
      </c>
      <c r="BS63" s="161">
        <f>BR63-I62</f>
        <v>-32.640000000000171</v>
      </c>
      <c r="BT63" s="161">
        <f>BS63-I62</f>
        <v>-36.720000000000169</v>
      </c>
      <c r="BV63" s="156"/>
    </row>
    <row r="64" spans="2:74" ht="18" customHeight="1" x14ac:dyDescent="0.25">
      <c r="L64" s="157" t="s">
        <v>24</v>
      </c>
      <c r="M64" s="160">
        <f>E62</f>
        <v>204</v>
      </c>
      <c r="N64" s="160">
        <f t="shared" ref="N64:BT64" si="14">M66</f>
        <v>196</v>
      </c>
      <c r="O64" s="160">
        <f t="shared" si="14"/>
        <v>192</v>
      </c>
      <c r="P64" s="160">
        <f t="shared" si="14"/>
        <v>187</v>
      </c>
      <c r="Q64" s="160">
        <f t="shared" si="14"/>
        <v>179</v>
      </c>
      <c r="R64" s="160">
        <f t="shared" si="14"/>
        <v>175</v>
      </c>
      <c r="S64" s="160">
        <f t="shared" si="14"/>
        <v>163</v>
      </c>
      <c r="T64" s="160">
        <f t="shared" si="14"/>
        <v>159</v>
      </c>
      <c r="U64" s="160">
        <f t="shared" si="14"/>
        <v>157</v>
      </c>
      <c r="V64" s="160">
        <f t="shared" si="14"/>
        <v>153</v>
      </c>
      <c r="W64" s="160">
        <f t="shared" si="14"/>
        <v>145</v>
      </c>
      <c r="X64" s="160">
        <f t="shared" si="14"/>
        <v>143</v>
      </c>
      <c r="Y64" s="160">
        <f t="shared" si="14"/>
        <v>141</v>
      </c>
      <c r="Z64" s="160">
        <f t="shared" si="14"/>
        <v>139</v>
      </c>
      <c r="AA64" s="160">
        <f t="shared" si="14"/>
        <v>135</v>
      </c>
      <c r="AB64" s="160">
        <f t="shared" si="14"/>
        <v>129</v>
      </c>
      <c r="AC64" s="160">
        <f t="shared" si="14"/>
        <v>121</v>
      </c>
      <c r="AD64" s="160">
        <f t="shared" si="14"/>
        <v>117</v>
      </c>
      <c r="AE64" s="160">
        <f t="shared" si="14"/>
        <v>113</v>
      </c>
      <c r="AF64" s="160">
        <f t="shared" si="14"/>
        <v>111</v>
      </c>
      <c r="AG64" s="160">
        <f t="shared" si="14"/>
        <v>109</v>
      </c>
      <c r="AH64" s="160">
        <f t="shared" si="14"/>
        <v>105</v>
      </c>
      <c r="AI64" s="160">
        <f t="shared" si="14"/>
        <v>101</v>
      </c>
      <c r="AJ64" s="160">
        <f t="shared" si="14"/>
        <v>97</v>
      </c>
      <c r="AK64" s="160">
        <f t="shared" si="14"/>
        <v>89</v>
      </c>
      <c r="AL64" s="160">
        <f t="shared" si="14"/>
        <v>81</v>
      </c>
      <c r="AM64" s="160">
        <f t="shared" si="14"/>
        <v>77</v>
      </c>
      <c r="AN64" s="160">
        <f t="shared" si="14"/>
        <v>72</v>
      </c>
      <c r="AO64" s="160">
        <f t="shared" si="14"/>
        <v>70</v>
      </c>
      <c r="AP64" s="160">
        <f t="shared" si="14"/>
        <v>67</v>
      </c>
      <c r="AQ64" s="160">
        <f t="shared" si="14"/>
        <v>63</v>
      </c>
      <c r="AR64" s="160">
        <f t="shared" si="14"/>
        <v>57</v>
      </c>
      <c r="AS64" s="160">
        <f t="shared" si="14"/>
        <v>50</v>
      </c>
      <c r="AT64" s="160">
        <f t="shared" si="14"/>
        <v>46</v>
      </c>
      <c r="AU64" s="160">
        <f t="shared" si="14"/>
        <v>42</v>
      </c>
      <c r="AV64" s="160">
        <f t="shared" si="14"/>
        <v>38</v>
      </c>
      <c r="AW64" s="160">
        <f t="shared" si="14"/>
        <v>36</v>
      </c>
      <c r="AX64" s="160">
        <f t="shared" si="14"/>
        <v>32</v>
      </c>
      <c r="AY64" s="160">
        <f t="shared" si="14"/>
        <v>28</v>
      </c>
      <c r="AZ64" s="160">
        <f t="shared" si="14"/>
        <v>26</v>
      </c>
      <c r="BA64" s="160">
        <f t="shared" si="14"/>
        <v>24</v>
      </c>
      <c r="BB64" s="160">
        <f t="shared" si="14"/>
        <v>22</v>
      </c>
      <c r="BC64" s="160">
        <f t="shared" si="14"/>
        <v>18</v>
      </c>
      <c r="BD64" s="160">
        <f t="shared" si="14"/>
        <v>14</v>
      </c>
      <c r="BE64" s="160">
        <f t="shared" si="14"/>
        <v>8</v>
      </c>
      <c r="BF64" s="160">
        <f t="shared" si="14"/>
        <v>4</v>
      </c>
      <c r="BG64" s="160">
        <f t="shared" si="14"/>
        <v>0</v>
      </c>
      <c r="BH64" s="160">
        <f t="shared" si="14"/>
        <v>0</v>
      </c>
      <c r="BI64" s="160">
        <f t="shared" si="14"/>
        <v>0</v>
      </c>
      <c r="BJ64" s="160">
        <f t="shared" si="14"/>
        <v>0</v>
      </c>
      <c r="BK64" s="160">
        <f t="shared" si="14"/>
        <v>0</v>
      </c>
      <c r="BL64" s="160">
        <f t="shared" si="14"/>
        <v>0</v>
      </c>
      <c r="BM64" s="160">
        <f t="shared" si="14"/>
        <v>0</v>
      </c>
      <c r="BN64" s="160">
        <f t="shared" si="14"/>
        <v>0</v>
      </c>
      <c r="BO64" s="160">
        <f t="shared" si="14"/>
        <v>0</v>
      </c>
      <c r="BP64" s="160">
        <f t="shared" si="14"/>
        <v>0</v>
      </c>
      <c r="BQ64" s="160">
        <f t="shared" si="14"/>
        <v>0</v>
      </c>
      <c r="BR64" s="160">
        <f t="shared" si="14"/>
        <v>0</v>
      </c>
      <c r="BS64" s="160">
        <f t="shared" si="14"/>
        <v>0</v>
      </c>
      <c r="BT64" s="160">
        <f t="shared" si="14"/>
        <v>0</v>
      </c>
      <c r="BV64" s="156">
        <f>SUM(M64:BT64)</f>
        <v>4435</v>
      </c>
    </row>
    <row r="65" spans="2:74" ht="15.75" customHeight="1" x14ac:dyDescent="0.25">
      <c r="K65" s="162" t="s">
        <v>43</v>
      </c>
      <c r="L65" s="157" t="s">
        <v>44</v>
      </c>
      <c r="M65" s="128">
        <v>8</v>
      </c>
      <c r="N65" s="128">
        <v>4</v>
      </c>
      <c r="O65" s="128">
        <v>5</v>
      </c>
      <c r="P65" s="128">
        <v>8</v>
      </c>
      <c r="Q65" s="128">
        <v>4</v>
      </c>
      <c r="R65" s="128">
        <v>12</v>
      </c>
      <c r="S65" s="128">
        <v>4</v>
      </c>
      <c r="T65" s="128">
        <v>2</v>
      </c>
      <c r="U65" s="128">
        <v>4</v>
      </c>
      <c r="V65" s="128">
        <v>8</v>
      </c>
      <c r="W65" s="128">
        <v>2</v>
      </c>
      <c r="X65" s="128">
        <v>2</v>
      </c>
      <c r="Y65" s="128">
        <v>2</v>
      </c>
      <c r="Z65" s="128">
        <v>4</v>
      </c>
      <c r="AA65" s="128">
        <v>6</v>
      </c>
      <c r="AB65" s="128">
        <v>8</v>
      </c>
      <c r="AC65" s="128">
        <v>4</v>
      </c>
      <c r="AD65" s="128">
        <v>4</v>
      </c>
      <c r="AE65" s="128">
        <v>2</v>
      </c>
      <c r="AF65" s="128">
        <v>2</v>
      </c>
      <c r="AG65" s="128">
        <v>4</v>
      </c>
      <c r="AH65" s="128">
        <v>4</v>
      </c>
      <c r="AI65" s="128">
        <v>4</v>
      </c>
      <c r="AJ65" s="128">
        <v>8</v>
      </c>
      <c r="AK65" s="128">
        <v>8</v>
      </c>
      <c r="AL65" s="128">
        <v>4</v>
      </c>
      <c r="AM65" s="128">
        <v>5</v>
      </c>
      <c r="AN65" s="128">
        <v>2</v>
      </c>
      <c r="AO65" s="128">
        <v>3</v>
      </c>
      <c r="AP65" s="128">
        <v>4</v>
      </c>
      <c r="AQ65" s="128">
        <v>6</v>
      </c>
      <c r="AR65" s="128">
        <v>7</v>
      </c>
      <c r="AS65" s="128">
        <v>4</v>
      </c>
      <c r="AT65" s="128">
        <v>4</v>
      </c>
      <c r="AU65" s="128">
        <v>4</v>
      </c>
      <c r="AV65" s="128">
        <v>2</v>
      </c>
      <c r="AW65" s="128">
        <v>4</v>
      </c>
      <c r="AX65" s="128">
        <v>4</v>
      </c>
      <c r="AY65" s="128">
        <v>2</v>
      </c>
      <c r="AZ65" s="128">
        <v>2</v>
      </c>
      <c r="BA65" s="128">
        <v>2</v>
      </c>
      <c r="BB65" s="128">
        <v>4</v>
      </c>
      <c r="BC65" s="128">
        <v>4</v>
      </c>
      <c r="BD65" s="128">
        <v>6</v>
      </c>
      <c r="BE65" s="128">
        <v>4</v>
      </c>
      <c r="BF65" s="128">
        <v>4</v>
      </c>
      <c r="BG65" s="128"/>
      <c r="BH65" s="128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V65" s="156">
        <f t="shared" ref="BV65:BV66" si="15">SUM(M65:BT65)</f>
        <v>204</v>
      </c>
    </row>
    <row r="66" spans="2:74" ht="15.75" customHeight="1" x14ac:dyDescent="0.25">
      <c r="L66" s="157" t="s">
        <v>45</v>
      </c>
      <c r="M66" s="160">
        <f t="shared" ref="M66:BT66" si="16">M64-M65</f>
        <v>196</v>
      </c>
      <c r="N66" s="160">
        <f t="shared" si="16"/>
        <v>192</v>
      </c>
      <c r="O66" s="160">
        <f t="shared" si="16"/>
        <v>187</v>
      </c>
      <c r="P66" s="160">
        <f t="shared" si="16"/>
        <v>179</v>
      </c>
      <c r="Q66" s="160">
        <f t="shared" si="16"/>
        <v>175</v>
      </c>
      <c r="R66" s="160">
        <f t="shared" si="16"/>
        <v>163</v>
      </c>
      <c r="S66" s="160">
        <f t="shared" si="16"/>
        <v>159</v>
      </c>
      <c r="T66" s="160">
        <f t="shared" si="16"/>
        <v>157</v>
      </c>
      <c r="U66" s="160">
        <f t="shared" si="16"/>
        <v>153</v>
      </c>
      <c r="V66" s="160">
        <f t="shared" si="16"/>
        <v>145</v>
      </c>
      <c r="W66" s="160">
        <f t="shared" si="16"/>
        <v>143</v>
      </c>
      <c r="X66" s="160">
        <f t="shared" si="16"/>
        <v>141</v>
      </c>
      <c r="Y66" s="160">
        <f t="shared" si="16"/>
        <v>139</v>
      </c>
      <c r="Z66" s="160">
        <f t="shared" si="16"/>
        <v>135</v>
      </c>
      <c r="AA66" s="160">
        <f t="shared" si="16"/>
        <v>129</v>
      </c>
      <c r="AB66" s="160">
        <f t="shared" si="16"/>
        <v>121</v>
      </c>
      <c r="AC66" s="160">
        <f t="shared" si="16"/>
        <v>117</v>
      </c>
      <c r="AD66" s="160">
        <f t="shared" si="16"/>
        <v>113</v>
      </c>
      <c r="AE66" s="160">
        <f t="shared" si="16"/>
        <v>111</v>
      </c>
      <c r="AF66" s="160">
        <f t="shared" si="16"/>
        <v>109</v>
      </c>
      <c r="AG66" s="160">
        <f t="shared" si="16"/>
        <v>105</v>
      </c>
      <c r="AH66" s="160">
        <f t="shared" si="16"/>
        <v>101</v>
      </c>
      <c r="AI66" s="160">
        <f t="shared" si="16"/>
        <v>97</v>
      </c>
      <c r="AJ66" s="160">
        <f t="shared" si="16"/>
        <v>89</v>
      </c>
      <c r="AK66" s="160">
        <f t="shared" si="16"/>
        <v>81</v>
      </c>
      <c r="AL66" s="160">
        <f t="shared" si="16"/>
        <v>77</v>
      </c>
      <c r="AM66" s="160">
        <f t="shared" si="16"/>
        <v>72</v>
      </c>
      <c r="AN66" s="160">
        <f t="shared" si="16"/>
        <v>70</v>
      </c>
      <c r="AO66" s="160">
        <f t="shared" si="16"/>
        <v>67</v>
      </c>
      <c r="AP66" s="160">
        <f t="shared" si="16"/>
        <v>63</v>
      </c>
      <c r="AQ66" s="160">
        <f t="shared" si="16"/>
        <v>57</v>
      </c>
      <c r="AR66" s="160">
        <f t="shared" si="16"/>
        <v>50</v>
      </c>
      <c r="AS66" s="160">
        <f t="shared" si="16"/>
        <v>46</v>
      </c>
      <c r="AT66" s="160">
        <f t="shared" si="16"/>
        <v>42</v>
      </c>
      <c r="AU66" s="160">
        <f t="shared" si="16"/>
        <v>38</v>
      </c>
      <c r="AV66" s="160">
        <f t="shared" si="16"/>
        <v>36</v>
      </c>
      <c r="AW66" s="160">
        <f t="shared" si="16"/>
        <v>32</v>
      </c>
      <c r="AX66" s="160">
        <f t="shared" si="16"/>
        <v>28</v>
      </c>
      <c r="AY66" s="160">
        <f t="shared" si="16"/>
        <v>26</v>
      </c>
      <c r="AZ66" s="160">
        <f t="shared" si="16"/>
        <v>24</v>
      </c>
      <c r="BA66" s="160">
        <f t="shared" si="16"/>
        <v>22</v>
      </c>
      <c r="BB66" s="160">
        <f t="shared" si="16"/>
        <v>18</v>
      </c>
      <c r="BC66" s="160">
        <f t="shared" si="16"/>
        <v>14</v>
      </c>
      <c r="BD66" s="160">
        <f t="shared" si="16"/>
        <v>8</v>
      </c>
      <c r="BE66" s="160">
        <f t="shared" si="16"/>
        <v>4</v>
      </c>
      <c r="BF66" s="160">
        <f t="shared" si="16"/>
        <v>0</v>
      </c>
      <c r="BG66" s="160">
        <f t="shared" si="16"/>
        <v>0</v>
      </c>
      <c r="BH66" s="160">
        <f t="shared" si="16"/>
        <v>0</v>
      </c>
      <c r="BI66" s="160">
        <f t="shared" si="16"/>
        <v>0</v>
      </c>
      <c r="BJ66" s="160">
        <f t="shared" si="16"/>
        <v>0</v>
      </c>
      <c r="BK66" s="160">
        <f t="shared" si="16"/>
        <v>0</v>
      </c>
      <c r="BL66" s="160">
        <f t="shared" si="16"/>
        <v>0</v>
      </c>
      <c r="BM66" s="160">
        <f t="shared" si="16"/>
        <v>0</v>
      </c>
      <c r="BN66" s="160">
        <f t="shared" si="16"/>
        <v>0</v>
      </c>
      <c r="BO66" s="160">
        <f t="shared" si="16"/>
        <v>0</v>
      </c>
      <c r="BP66" s="160">
        <f t="shared" si="16"/>
        <v>0</v>
      </c>
      <c r="BQ66" s="160">
        <f t="shared" si="16"/>
        <v>0</v>
      </c>
      <c r="BR66" s="160">
        <f t="shared" si="16"/>
        <v>0</v>
      </c>
      <c r="BS66" s="160">
        <f t="shared" si="16"/>
        <v>0</v>
      </c>
      <c r="BT66" s="160">
        <f t="shared" si="16"/>
        <v>0</v>
      </c>
      <c r="BV66" s="156">
        <f t="shared" si="15"/>
        <v>4231</v>
      </c>
    </row>
    <row r="67" spans="2:74" ht="381.75" customHeight="1" x14ac:dyDescent="0.25"/>
    <row r="68" spans="2:74" ht="223.5" customHeight="1" x14ac:dyDescent="0.25"/>
    <row r="69" spans="2:74" ht="15.75" customHeight="1" x14ac:dyDescent="0.25"/>
    <row r="70" spans="2:74" ht="36" customHeight="1" x14ac:dyDescent="0.25">
      <c r="B70" s="201" t="str">
        <f>HYPERLINK("https://goo.gl/ejIdKR","CLICK HERE TO CREATE GANTT CHART TEMPLATES IN SMARTSHEET")</f>
        <v>CLICK HERE TO CREATE GANTT CHART TEMPLATES IN SMARTSHEET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  <c r="BA70" s="202"/>
      <c r="BB70" s="202"/>
      <c r="BC70" s="202"/>
      <c r="BD70" s="202"/>
      <c r="BE70" s="202"/>
      <c r="BF70" s="202"/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/>
      <c r="BR70" s="202"/>
      <c r="BS70" s="202"/>
      <c r="BT70" s="202"/>
    </row>
    <row r="71" spans="2:74" ht="15.75" customHeight="1" x14ac:dyDescent="0.25"/>
    <row r="72" spans="2:74" ht="15.75" customHeight="1" x14ac:dyDescent="0.25"/>
    <row r="73" spans="2:74" ht="15.75" customHeight="1" x14ac:dyDescent="0.25"/>
    <row r="74" spans="2:74" ht="15.75" customHeight="1" x14ac:dyDescent="0.25"/>
    <row r="75" spans="2:74" ht="18.75" customHeight="1" x14ac:dyDescent="0.3">
      <c r="C75" s="163"/>
      <c r="D75" s="163"/>
    </row>
    <row r="76" spans="2:74" ht="15.75" customHeight="1" x14ac:dyDescent="0.25"/>
    <row r="77" spans="2:74" ht="15.75" customHeight="1" x14ac:dyDescent="0.25"/>
    <row r="78" spans="2:74" ht="15.75" customHeight="1" x14ac:dyDescent="0.25"/>
    <row r="79" spans="2:74" ht="15.75" customHeight="1" x14ac:dyDescent="0.25"/>
    <row r="80" spans="2:7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mergeCells count="24">
    <mergeCell ref="B70:BT70"/>
    <mergeCell ref="AL9:AP9"/>
    <mergeCell ref="AQ9:AU9"/>
    <mergeCell ref="AV9:AZ9"/>
    <mergeCell ref="BA9:BE9"/>
    <mergeCell ref="BF9:BJ9"/>
    <mergeCell ref="BK9:BO9"/>
    <mergeCell ref="L9:L10"/>
    <mergeCell ref="M9:Q9"/>
    <mergeCell ref="R9:V9"/>
    <mergeCell ref="W9:AA9"/>
    <mergeCell ref="AB9:AF9"/>
    <mergeCell ref="AG9:AK9"/>
    <mergeCell ref="BK2:BT2"/>
    <mergeCell ref="K4:K8"/>
    <mergeCell ref="B9:B10"/>
    <mergeCell ref="C9:C10"/>
    <mergeCell ref="D9:D10"/>
    <mergeCell ref="E9:G9"/>
    <mergeCell ref="H9:H10"/>
    <mergeCell ref="I9:I10"/>
    <mergeCell ref="J9:J10"/>
    <mergeCell ref="K9:K10"/>
    <mergeCell ref="BP9:BT9"/>
  </mergeCells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998"/>
  <sheetViews>
    <sheetView showGridLines="0" topLeftCell="A20" zoomScaleNormal="100" workbookViewId="0">
      <selection activeCell="H23" sqref="H23"/>
    </sheetView>
  </sheetViews>
  <sheetFormatPr defaultColWidth="11.25" defaultRowHeight="15" customHeight="1" x14ac:dyDescent="0.25"/>
  <cols>
    <col min="1" max="1" width="1.875" customWidth="1"/>
    <col min="2" max="2" width="10.625" customWidth="1"/>
    <col min="3" max="3" width="6.125" bestFit="1" customWidth="1"/>
    <col min="4" max="4" width="14.375" bestFit="1" customWidth="1"/>
    <col min="5" max="5" width="36" bestFit="1" customWidth="1"/>
    <col min="6" max="6" width="92.625" bestFit="1" customWidth="1"/>
    <col min="7" max="7" width="27.25" bestFit="1" customWidth="1"/>
    <col min="8" max="8" width="9.75" bestFit="1" customWidth="1"/>
    <col min="9" max="9" width="8.875" bestFit="1" customWidth="1"/>
    <col min="10" max="10" width="5.75" bestFit="1" customWidth="1"/>
    <col min="11" max="11" width="2.375" customWidth="1"/>
    <col min="12" max="12" width="9.75" bestFit="1" customWidth="1"/>
    <col min="13" max="13" width="2.375" customWidth="1"/>
    <col min="14" max="14" width="9.75" bestFit="1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thickBot="1" x14ac:dyDescent="0.3">
      <c r="B2" s="3" t="s">
        <v>46</v>
      </c>
      <c r="C2" s="2"/>
      <c r="D2" s="44"/>
      <c r="E2" s="3"/>
      <c r="F2" s="2"/>
      <c r="G2" s="2"/>
      <c r="H2" s="2"/>
      <c r="I2" s="2"/>
      <c r="J2" s="2"/>
      <c r="K2" s="2"/>
    </row>
    <row r="3" spans="2:14" ht="36" customHeight="1" x14ac:dyDescent="0.25">
      <c r="B3" s="5" t="s">
        <v>47</v>
      </c>
      <c r="C3" s="6" t="s">
        <v>11</v>
      </c>
      <c r="D3" s="6" t="s">
        <v>48</v>
      </c>
      <c r="E3" s="6" t="s">
        <v>8</v>
      </c>
      <c r="F3" s="6" t="s">
        <v>49</v>
      </c>
      <c r="G3" s="7" t="s">
        <v>9</v>
      </c>
      <c r="H3" s="7" t="s">
        <v>50</v>
      </c>
      <c r="I3" s="8" t="s">
        <v>51</v>
      </c>
      <c r="J3" s="8" t="s">
        <v>52</v>
      </c>
      <c r="L3" s="9" t="s">
        <v>53</v>
      </c>
      <c r="N3" s="9" t="s">
        <v>50</v>
      </c>
    </row>
    <row r="4" spans="2:14" ht="18" customHeight="1" x14ac:dyDescent="0.25">
      <c r="B4" s="10" t="s">
        <v>104</v>
      </c>
      <c r="C4" s="11">
        <v>1</v>
      </c>
      <c r="D4" s="35" t="s">
        <v>54</v>
      </c>
      <c r="E4" s="25" t="s">
        <v>32</v>
      </c>
      <c r="F4" s="26" t="s">
        <v>55</v>
      </c>
      <c r="G4" s="4" t="s">
        <v>79</v>
      </c>
      <c r="H4" s="12">
        <v>1</v>
      </c>
      <c r="I4" s="13" t="s">
        <v>56</v>
      </c>
      <c r="J4" s="14"/>
      <c r="L4" s="15" t="s">
        <v>57</v>
      </c>
      <c r="N4" s="16">
        <v>1</v>
      </c>
    </row>
    <row r="5" spans="2:14" ht="26.1" customHeight="1" thickBot="1" x14ac:dyDescent="0.3">
      <c r="B5" s="42" t="s">
        <v>104</v>
      </c>
      <c r="C5" s="43">
        <v>1</v>
      </c>
      <c r="D5" s="47" t="s">
        <v>77</v>
      </c>
      <c r="E5" s="46" t="s">
        <v>78</v>
      </c>
      <c r="F5" s="45" t="s">
        <v>103</v>
      </c>
      <c r="G5" s="4" t="s">
        <v>79</v>
      </c>
      <c r="H5" s="12">
        <v>1</v>
      </c>
      <c r="I5" s="13" t="s">
        <v>56</v>
      </c>
      <c r="J5" s="14"/>
      <c r="L5" s="17" t="s">
        <v>61</v>
      </c>
      <c r="N5" s="16">
        <v>2</v>
      </c>
    </row>
    <row r="6" spans="2:14" ht="18" customHeight="1" thickBot="1" x14ac:dyDescent="0.3">
      <c r="B6" s="21" t="s">
        <v>27</v>
      </c>
      <c r="C6" s="21">
        <v>1</v>
      </c>
      <c r="D6" s="63" t="s">
        <v>100</v>
      </c>
      <c r="E6" s="64" t="s">
        <v>96</v>
      </c>
      <c r="F6" s="65" t="s">
        <v>92</v>
      </c>
      <c r="G6" s="21" t="s">
        <v>79</v>
      </c>
      <c r="H6" s="12">
        <v>4</v>
      </c>
      <c r="I6" s="13" t="s">
        <v>56</v>
      </c>
      <c r="J6" s="14"/>
      <c r="L6" s="18" t="s">
        <v>56</v>
      </c>
      <c r="N6" s="16">
        <v>4</v>
      </c>
    </row>
    <row r="7" spans="2:14" ht="18" customHeight="1" thickBot="1" x14ac:dyDescent="0.3">
      <c r="B7" s="10" t="s">
        <v>105</v>
      </c>
      <c r="C7" s="21">
        <v>1</v>
      </c>
      <c r="D7" s="37" t="s">
        <v>58</v>
      </c>
      <c r="E7" s="27" t="s">
        <v>59</v>
      </c>
      <c r="F7" s="28" t="s">
        <v>60</v>
      </c>
      <c r="G7" s="4" t="s">
        <v>79</v>
      </c>
      <c r="H7" s="12">
        <v>2</v>
      </c>
      <c r="I7" s="19" t="s">
        <v>56</v>
      </c>
      <c r="J7" s="14"/>
      <c r="N7" s="16">
        <v>8</v>
      </c>
    </row>
    <row r="8" spans="2:14" ht="18" customHeight="1" thickBot="1" x14ac:dyDescent="0.3">
      <c r="B8" s="10" t="s">
        <v>105</v>
      </c>
      <c r="C8" s="21">
        <v>1</v>
      </c>
      <c r="D8" s="38" t="s">
        <v>58</v>
      </c>
      <c r="E8" s="27" t="s">
        <v>33</v>
      </c>
      <c r="F8" s="28" t="s">
        <v>62</v>
      </c>
      <c r="G8" s="4" t="s">
        <v>79</v>
      </c>
      <c r="H8" s="12">
        <v>1</v>
      </c>
      <c r="I8" s="13" t="s">
        <v>56</v>
      </c>
      <c r="J8" s="14"/>
      <c r="N8" s="16">
        <v>16</v>
      </c>
    </row>
    <row r="9" spans="2:14" ht="18" customHeight="1" thickBot="1" x14ac:dyDescent="0.3">
      <c r="B9" s="10" t="s">
        <v>104</v>
      </c>
      <c r="C9" s="21">
        <v>1</v>
      </c>
      <c r="D9" s="39" t="s">
        <v>58</v>
      </c>
      <c r="E9" s="27" t="s">
        <v>34</v>
      </c>
      <c r="F9" s="28" t="s">
        <v>63</v>
      </c>
      <c r="G9" s="4" t="s">
        <v>79</v>
      </c>
      <c r="H9" s="12">
        <v>1</v>
      </c>
      <c r="I9" s="13" t="s">
        <v>56</v>
      </c>
      <c r="J9" s="14"/>
      <c r="N9" s="16">
        <v>24</v>
      </c>
    </row>
    <row r="10" spans="2:14" ht="18" customHeight="1" thickBot="1" x14ac:dyDescent="0.3">
      <c r="B10" s="21" t="s">
        <v>105</v>
      </c>
      <c r="C10" s="21">
        <v>1</v>
      </c>
      <c r="D10" s="40" t="s">
        <v>64</v>
      </c>
      <c r="E10" s="27" t="s">
        <v>65</v>
      </c>
      <c r="F10" s="28" t="s">
        <v>66</v>
      </c>
      <c r="G10" s="4" t="s">
        <v>79</v>
      </c>
      <c r="H10" s="12">
        <v>2</v>
      </c>
      <c r="I10" s="13" t="s">
        <v>56</v>
      </c>
      <c r="J10" s="14"/>
      <c r="N10" s="16">
        <v>40</v>
      </c>
    </row>
    <row r="11" spans="2:14" ht="18" customHeight="1" thickBot="1" x14ac:dyDescent="0.3">
      <c r="B11" s="21" t="s">
        <v>105</v>
      </c>
      <c r="C11" s="21">
        <v>1</v>
      </c>
      <c r="D11" s="41" t="s">
        <v>64</v>
      </c>
      <c r="E11" s="31" t="s">
        <v>35</v>
      </c>
      <c r="F11" s="29" t="s">
        <v>62</v>
      </c>
      <c r="G11" s="4" t="s">
        <v>79</v>
      </c>
      <c r="H11" s="12">
        <v>1</v>
      </c>
      <c r="I11" s="13" t="s">
        <v>56</v>
      </c>
      <c r="J11" s="14"/>
      <c r="N11" s="20">
        <v>80</v>
      </c>
    </row>
    <row r="12" spans="2:14" ht="18" customHeight="1" x14ac:dyDescent="0.25">
      <c r="B12" s="21" t="s">
        <v>104</v>
      </c>
      <c r="C12" s="21">
        <v>1</v>
      </c>
      <c r="D12" s="59" t="s">
        <v>64</v>
      </c>
      <c r="E12" s="59" t="s">
        <v>106</v>
      </c>
      <c r="F12" s="53" t="s">
        <v>107</v>
      </c>
      <c r="G12" s="4" t="s">
        <v>79</v>
      </c>
      <c r="H12" s="57">
        <v>4</v>
      </c>
      <c r="I12" s="13" t="s">
        <v>56</v>
      </c>
      <c r="J12" s="14"/>
    </row>
    <row r="13" spans="2:14" ht="18" customHeight="1" x14ac:dyDescent="0.25">
      <c r="B13" s="21" t="s">
        <v>105</v>
      </c>
      <c r="C13" s="21">
        <v>1</v>
      </c>
      <c r="D13" s="32" t="s">
        <v>71</v>
      </c>
      <c r="E13" s="33" t="s">
        <v>73</v>
      </c>
      <c r="F13" s="30" t="s">
        <v>72</v>
      </c>
      <c r="G13" s="4" t="s">
        <v>79</v>
      </c>
      <c r="H13" s="12">
        <v>2</v>
      </c>
      <c r="I13" s="13" t="s">
        <v>56</v>
      </c>
      <c r="J13" s="14"/>
    </row>
    <row r="14" spans="2:14" ht="18" customHeight="1" x14ac:dyDescent="0.25">
      <c r="B14" s="21" t="s">
        <v>27</v>
      </c>
      <c r="C14" s="21">
        <v>1</v>
      </c>
      <c r="D14" s="36" t="s">
        <v>71</v>
      </c>
      <c r="E14" s="34" t="s">
        <v>70</v>
      </c>
      <c r="F14" s="30" t="s">
        <v>74</v>
      </c>
      <c r="G14" s="4" t="s">
        <v>79</v>
      </c>
      <c r="H14" s="12">
        <v>1</v>
      </c>
      <c r="I14" s="13" t="s">
        <v>56</v>
      </c>
      <c r="J14" s="14"/>
    </row>
    <row r="15" spans="2:14" ht="15.75" customHeight="1" x14ac:dyDescent="0.25">
      <c r="B15" s="21" t="s">
        <v>27</v>
      </c>
      <c r="C15" s="21">
        <v>1</v>
      </c>
      <c r="D15" s="34" t="s">
        <v>71</v>
      </c>
      <c r="E15" s="34" t="s">
        <v>76</v>
      </c>
      <c r="F15" s="30" t="s">
        <v>75</v>
      </c>
      <c r="G15" s="4" t="s">
        <v>79</v>
      </c>
      <c r="H15" s="57">
        <v>4</v>
      </c>
      <c r="I15" s="13" t="s">
        <v>56</v>
      </c>
      <c r="J15" s="14"/>
    </row>
    <row r="16" spans="2:14" ht="15.75" customHeight="1" x14ac:dyDescent="0.25">
      <c r="B16" s="21" t="s">
        <v>104</v>
      </c>
      <c r="C16" s="21">
        <v>1</v>
      </c>
      <c r="D16" s="59" t="s">
        <v>101</v>
      </c>
      <c r="E16" s="61" t="s">
        <v>98</v>
      </c>
      <c r="F16" s="53" t="s">
        <v>146</v>
      </c>
      <c r="G16" s="4" t="s">
        <v>79</v>
      </c>
      <c r="H16" s="57">
        <v>4</v>
      </c>
      <c r="I16" s="13" t="s">
        <v>56</v>
      </c>
      <c r="J16" s="14"/>
    </row>
    <row r="17" spans="2:10" ht="15.75" customHeight="1" x14ac:dyDescent="0.25">
      <c r="B17" s="21" t="s">
        <v>105</v>
      </c>
      <c r="C17" s="21">
        <v>1</v>
      </c>
      <c r="D17" s="59" t="s">
        <v>102</v>
      </c>
      <c r="E17" s="61" t="s">
        <v>97</v>
      </c>
      <c r="F17" s="53" t="s">
        <v>93</v>
      </c>
      <c r="G17" s="4" t="s">
        <v>79</v>
      </c>
      <c r="H17" s="57">
        <v>2</v>
      </c>
      <c r="I17" s="13" t="s">
        <v>56</v>
      </c>
      <c r="J17" s="14"/>
    </row>
    <row r="18" spans="2:10" ht="15.75" customHeight="1" x14ac:dyDescent="0.25">
      <c r="B18" s="21" t="s">
        <v>104</v>
      </c>
      <c r="C18" s="54">
        <v>1</v>
      </c>
      <c r="D18" s="54" t="s">
        <v>156</v>
      </c>
      <c r="E18" s="61" t="s">
        <v>141</v>
      </c>
      <c r="F18" s="53" t="s">
        <v>148</v>
      </c>
      <c r="G18" s="4" t="s">
        <v>79</v>
      </c>
      <c r="H18" s="57">
        <v>4</v>
      </c>
      <c r="I18" s="13" t="s">
        <v>56</v>
      </c>
      <c r="J18" s="14"/>
    </row>
    <row r="19" spans="2:10" ht="15.75" customHeight="1" x14ac:dyDescent="0.25">
      <c r="B19" s="21" t="s">
        <v>105</v>
      </c>
      <c r="C19" s="54">
        <v>1</v>
      </c>
      <c r="D19" s="54" t="s">
        <v>155</v>
      </c>
      <c r="E19" s="61" t="s">
        <v>152</v>
      </c>
      <c r="F19" s="53" t="s">
        <v>149</v>
      </c>
      <c r="G19" s="4" t="s">
        <v>79</v>
      </c>
      <c r="H19" s="57">
        <v>2</v>
      </c>
      <c r="I19" s="13" t="s">
        <v>56</v>
      </c>
      <c r="J19" s="14"/>
    </row>
    <row r="20" spans="2:10" ht="15.75" customHeight="1" x14ac:dyDescent="0.25">
      <c r="B20" s="21" t="s">
        <v>27</v>
      </c>
      <c r="C20" s="54">
        <v>1</v>
      </c>
      <c r="D20" s="54" t="s">
        <v>155</v>
      </c>
      <c r="E20" s="61" t="s">
        <v>153</v>
      </c>
      <c r="F20" s="53" t="s">
        <v>150</v>
      </c>
      <c r="G20" s="4" t="s">
        <v>79</v>
      </c>
      <c r="H20" s="57">
        <v>1</v>
      </c>
      <c r="I20" s="13" t="s">
        <v>56</v>
      </c>
      <c r="J20" s="14"/>
    </row>
    <row r="21" spans="2:10" ht="18" customHeight="1" x14ac:dyDescent="0.25">
      <c r="B21" s="21" t="s">
        <v>27</v>
      </c>
      <c r="C21" s="54">
        <v>1</v>
      </c>
      <c r="D21" s="54" t="s">
        <v>155</v>
      </c>
      <c r="E21" s="61" t="s">
        <v>154</v>
      </c>
      <c r="F21" s="53" t="s">
        <v>151</v>
      </c>
      <c r="G21" s="4" t="s">
        <v>79</v>
      </c>
      <c r="H21" s="57">
        <v>1</v>
      </c>
      <c r="I21" s="13" t="s">
        <v>56</v>
      </c>
      <c r="J21" s="14"/>
    </row>
    <row r="22" spans="2:10" ht="15.75" customHeight="1" x14ac:dyDescent="0.25">
      <c r="B22" s="21" t="s">
        <v>27</v>
      </c>
      <c r="C22" s="21">
        <v>1</v>
      </c>
      <c r="D22" s="59" t="s">
        <v>101</v>
      </c>
      <c r="E22" s="61" t="s">
        <v>99</v>
      </c>
      <c r="F22" s="53" t="s">
        <v>147</v>
      </c>
      <c r="G22" s="4" t="s">
        <v>79</v>
      </c>
      <c r="H22" s="57">
        <v>1</v>
      </c>
      <c r="I22" s="13" t="s">
        <v>56</v>
      </c>
      <c r="J22" s="14"/>
    </row>
    <row r="23" spans="2:10" ht="18" customHeight="1" thickBot="1" x14ac:dyDescent="0.3">
      <c r="B23" s="66" t="s">
        <v>104</v>
      </c>
      <c r="C23" s="67">
        <v>2</v>
      </c>
      <c r="D23" s="67" t="s">
        <v>135</v>
      </c>
      <c r="E23" s="59" t="s">
        <v>120</v>
      </c>
      <c r="F23" s="59" t="s">
        <v>133</v>
      </c>
      <c r="G23" s="60" t="s">
        <v>132</v>
      </c>
      <c r="H23" s="57">
        <v>4</v>
      </c>
      <c r="I23" s="22" t="s">
        <v>56</v>
      </c>
      <c r="J23" s="23"/>
    </row>
    <row r="24" spans="2:10" ht="18" customHeight="1" thickBot="1" x14ac:dyDescent="0.3">
      <c r="B24" s="66" t="s">
        <v>104</v>
      </c>
      <c r="C24" s="67">
        <v>2</v>
      </c>
      <c r="D24" s="67" t="s">
        <v>135</v>
      </c>
      <c r="E24" s="59" t="s">
        <v>121</v>
      </c>
      <c r="F24" s="59" t="s">
        <v>122</v>
      </c>
      <c r="G24" s="60" t="s">
        <v>132</v>
      </c>
      <c r="H24" s="57">
        <v>2</v>
      </c>
      <c r="I24" s="22" t="s">
        <v>56</v>
      </c>
      <c r="J24" s="23"/>
    </row>
    <row r="25" spans="2:10" ht="18" customHeight="1" thickBot="1" x14ac:dyDescent="0.3">
      <c r="B25" s="66" t="s">
        <v>104</v>
      </c>
      <c r="C25" s="67">
        <v>2</v>
      </c>
      <c r="D25" s="67" t="s">
        <v>135</v>
      </c>
      <c r="E25" s="59" t="s">
        <v>123</v>
      </c>
      <c r="F25" s="59" t="s">
        <v>124</v>
      </c>
      <c r="G25" s="60" t="s">
        <v>132</v>
      </c>
      <c r="H25" s="57">
        <v>4</v>
      </c>
      <c r="I25" s="22" t="s">
        <v>56</v>
      </c>
      <c r="J25" s="23"/>
    </row>
    <row r="26" spans="2:10" ht="18" customHeight="1" thickBot="1" x14ac:dyDescent="0.3">
      <c r="B26" s="66" t="s">
        <v>104</v>
      </c>
      <c r="C26" s="67">
        <v>2</v>
      </c>
      <c r="D26" s="67" t="s">
        <v>135</v>
      </c>
      <c r="E26" s="59" t="s">
        <v>125</v>
      </c>
      <c r="F26" s="68" t="s">
        <v>134</v>
      </c>
      <c r="G26" s="60" t="s">
        <v>132</v>
      </c>
      <c r="H26" s="57">
        <v>1</v>
      </c>
      <c r="I26" s="22" t="s">
        <v>56</v>
      </c>
      <c r="J26" s="23"/>
    </row>
    <row r="27" spans="2:10" ht="18" customHeight="1" thickBot="1" x14ac:dyDescent="0.3">
      <c r="B27" s="66" t="s">
        <v>104</v>
      </c>
      <c r="C27" s="67">
        <v>2</v>
      </c>
      <c r="D27" s="67" t="s">
        <v>135</v>
      </c>
      <c r="E27" s="59" t="s">
        <v>126</v>
      </c>
      <c r="F27" s="59" t="s">
        <v>127</v>
      </c>
      <c r="G27" s="60" t="s">
        <v>132</v>
      </c>
      <c r="H27" s="57">
        <v>4</v>
      </c>
      <c r="I27" s="22" t="s">
        <v>56</v>
      </c>
      <c r="J27" s="23"/>
    </row>
    <row r="28" spans="2:10" ht="18" customHeight="1" thickBot="1" x14ac:dyDescent="0.3">
      <c r="B28" s="66" t="s">
        <v>27</v>
      </c>
      <c r="C28" s="67">
        <v>2</v>
      </c>
      <c r="D28" s="67" t="s">
        <v>135</v>
      </c>
      <c r="E28" s="59" t="s">
        <v>128</v>
      </c>
      <c r="F28" s="59" t="s">
        <v>129</v>
      </c>
      <c r="G28" s="60" t="s">
        <v>132</v>
      </c>
      <c r="H28" s="57">
        <v>2</v>
      </c>
      <c r="I28" s="22" t="s">
        <v>56</v>
      </c>
      <c r="J28" s="23"/>
    </row>
    <row r="29" spans="2:10" ht="15.75" customHeight="1" thickBot="1" x14ac:dyDescent="0.3">
      <c r="B29" s="66" t="s">
        <v>27</v>
      </c>
      <c r="C29" s="67">
        <v>2</v>
      </c>
      <c r="D29" s="67" t="s">
        <v>135</v>
      </c>
      <c r="E29" s="59" t="s">
        <v>130</v>
      </c>
      <c r="F29" s="68" t="s">
        <v>131</v>
      </c>
      <c r="G29" s="60" t="s">
        <v>132</v>
      </c>
      <c r="H29" s="57">
        <v>1</v>
      </c>
      <c r="I29" s="22" t="s">
        <v>56</v>
      </c>
      <c r="J29" s="23"/>
    </row>
    <row r="30" spans="2:10" ht="15.75" customHeight="1" thickBot="1" x14ac:dyDescent="0.3">
      <c r="B30" s="66" t="s">
        <v>104</v>
      </c>
      <c r="C30" s="67">
        <v>2</v>
      </c>
      <c r="D30" s="67" t="s">
        <v>135</v>
      </c>
      <c r="E30" s="67" t="s">
        <v>174</v>
      </c>
      <c r="F30" s="67" t="s">
        <v>175</v>
      </c>
      <c r="G30" s="60" t="s">
        <v>132</v>
      </c>
      <c r="H30" s="57">
        <v>8</v>
      </c>
      <c r="I30" s="22" t="s">
        <v>56</v>
      </c>
      <c r="J30" s="23"/>
    </row>
    <row r="31" spans="2:10" ht="15.75" customHeight="1" thickBot="1" x14ac:dyDescent="0.3">
      <c r="B31" s="66" t="s">
        <v>27</v>
      </c>
      <c r="C31" s="67">
        <v>2</v>
      </c>
      <c r="D31" s="67" t="s">
        <v>135</v>
      </c>
      <c r="E31" s="67" t="s">
        <v>176</v>
      </c>
      <c r="F31" s="67" t="s">
        <v>177</v>
      </c>
      <c r="G31" s="60" t="s">
        <v>132</v>
      </c>
      <c r="H31" s="57">
        <v>4</v>
      </c>
      <c r="I31" s="22" t="s">
        <v>56</v>
      </c>
      <c r="J31" s="23"/>
    </row>
    <row r="32" spans="2:10" ht="15.75" customHeight="1" thickBot="1" x14ac:dyDescent="0.3">
      <c r="B32" s="66" t="s">
        <v>104</v>
      </c>
      <c r="C32" s="67">
        <v>2</v>
      </c>
      <c r="D32" s="67" t="s">
        <v>135</v>
      </c>
      <c r="E32" s="67" t="s">
        <v>178</v>
      </c>
      <c r="F32" s="67" t="s">
        <v>179</v>
      </c>
      <c r="G32" s="60" t="s">
        <v>132</v>
      </c>
      <c r="H32" s="57">
        <v>4</v>
      </c>
      <c r="I32" s="22" t="s">
        <v>56</v>
      </c>
      <c r="J32" s="23"/>
    </row>
    <row r="33" spans="2:10" ht="15.75" customHeight="1" thickBot="1" x14ac:dyDescent="0.3">
      <c r="B33" s="66" t="s">
        <v>104</v>
      </c>
      <c r="C33" s="67">
        <v>3</v>
      </c>
      <c r="D33" s="67" t="s">
        <v>168</v>
      </c>
      <c r="E33" s="67" t="s">
        <v>161</v>
      </c>
      <c r="F33" s="67" t="s">
        <v>167</v>
      </c>
      <c r="G33" s="60" t="s">
        <v>132</v>
      </c>
      <c r="H33" s="57">
        <v>4</v>
      </c>
      <c r="I33" s="22" t="s">
        <v>56</v>
      </c>
      <c r="J33" s="23"/>
    </row>
    <row r="34" spans="2:10" ht="15.75" customHeight="1" thickBot="1" x14ac:dyDescent="0.3">
      <c r="B34" s="66" t="s">
        <v>104</v>
      </c>
      <c r="C34" s="67">
        <v>3</v>
      </c>
      <c r="D34" s="67" t="s">
        <v>168</v>
      </c>
      <c r="E34" s="67" t="s">
        <v>162</v>
      </c>
      <c r="F34" s="67" t="s">
        <v>169</v>
      </c>
      <c r="G34" s="60" t="s">
        <v>132</v>
      </c>
      <c r="H34" s="57">
        <v>4</v>
      </c>
      <c r="I34" s="22" t="s">
        <v>56</v>
      </c>
      <c r="J34" s="23"/>
    </row>
    <row r="35" spans="2:10" ht="15.75" customHeight="1" thickBot="1" x14ac:dyDescent="0.3">
      <c r="B35" s="66" t="s">
        <v>104</v>
      </c>
      <c r="C35" s="67">
        <v>3</v>
      </c>
      <c r="D35" s="67" t="s">
        <v>168</v>
      </c>
      <c r="E35" s="67" t="s">
        <v>163</v>
      </c>
      <c r="F35" s="67" t="s">
        <v>170</v>
      </c>
      <c r="G35" s="60" t="s">
        <v>132</v>
      </c>
      <c r="H35" s="57">
        <v>8</v>
      </c>
      <c r="I35" s="22" t="s">
        <v>56</v>
      </c>
      <c r="J35" s="23"/>
    </row>
    <row r="36" spans="2:10" ht="15.75" customHeight="1" thickBot="1" x14ac:dyDescent="0.3">
      <c r="B36" s="66" t="s">
        <v>104</v>
      </c>
      <c r="C36" s="67">
        <v>3</v>
      </c>
      <c r="D36" s="67" t="s">
        <v>168</v>
      </c>
      <c r="E36" s="67" t="s">
        <v>164</v>
      </c>
      <c r="F36" s="67" t="s">
        <v>173</v>
      </c>
      <c r="G36" s="60" t="s">
        <v>132</v>
      </c>
      <c r="H36" s="57">
        <v>4</v>
      </c>
      <c r="I36" s="22" t="s">
        <v>56</v>
      </c>
      <c r="J36" s="23"/>
    </row>
    <row r="37" spans="2:10" ht="15.75" customHeight="1" thickBot="1" x14ac:dyDescent="0.3">
      <c r="B37" s="66" t="s">
        <v>104</v>
      </c>
      <c r="C37" s="67">
        <v>3</v>
      </c>
      <c r="D37" s="67" t="s">
        <v>168</v>
      </c>
      <c r="E37" s="67" t="s">
        <v>165</v>
      </c>
      <c r="F37" s="67" t="s">
        <v>171</v>
      </c>
      <c r="G37" s="60" t="s">
        <v>132</v>
      </c>
      <c r="H37" s="57">
        <v>8</v>
      </c>
      <c r="I37" s="22" t="s">
        <v>56</v>
      </c>
      <c r="J37" s="23"/>
    </row>
    <row r="38" spans="2:10" ht="16.5" customHeight="1" thickBot="1" x14ac:dyDescent="0.3">
      <c r="B38" s="66" t="s">
        <v>104</v>
      </c>
      <c r="C38" s="67">
        <v>3</v>
      </c>
      <c r="D38" s="67" t="s">
        <v>168</v>
      </c>
      <c r="E38" t="s">
        <v>166</v>
      </c>
      <c r="F38" s="67" t="s">
        <v>172</v>
      </c>
      <c r="G38" s="174" t="s">
        <v>81</v>
      </c>
      <c r="H38" s="57">
        <v>8</v>
      </c>
      <c r="I38" s="22" t="s">
        <v>56</v>
      </c>
      <c r="J38" s="23"/>
    </row>
    <row r="39" spans="2:10" ht="15.75" customHeight="1" thickBot="1" x14ac:dyDescent="0.3">
      <c r="B39" s="66" t="s">
        <v>104</v>
      </c>
      <c r="C39" s="67">
        <v>3</v>
      </c>
      <c r="D39" s="67" t="s">
        <v>168</v>
      </c>
      <c r="E39" s="67" t="s">
        <v>180</v>
      </c>
      <c r="F39" s="67" t="s">
        <v>181</v>
      </c>
      <c r="G39" s="60" t="s">
        <v>132</v>
      </c>
      <c r="H39" s="57">
        <v>4</v>
      </c>
      <c r="I39" s="22" t="s">
        <v>56</v>
      </c>
      <c r="J39" s="23"/>
    </row>
    <row r="40" spans="2:10" ht="15.75" customHeight="1" thickBot="1" x14ac:dyDescent="0.3">
      <c r="B40" s="66" t="s">
        <v>104</v>
      </c>
      <c r="C40" s="67">
        <v>3</v>
      </c>
      <c r="D40" s="67" t="s">
        <v>168</v>
      </c>
      <c r="E40" s="67" t="s">
        <v>182</v>
      </c>
      <c r="F40" s="67" t="s">
        <v>183</v>
      </c>
      <c r="G40" s="60" t="s">
        <v>132</v>
      </c>
      <c r="H40" s="57">
        <v>4</v>
      </c>
      <c r="I40" s="22" t="s">
        <v>56</v>
      </c>
      <c r="J40" s="23"/>
    </row>
    <row r="41" spans="2:10" ht="15.75" customHeight="1" thickBot="1" x14ac:dyDescent="0.3">
      <c r="B41" s="66" t="s">
        <v>104</v>
      </c>
      <c r="C41" s="67">
        <v>3</v>
      </c>
      <c r="D41" s="67" t="s">
        <v>168</v>
      </c>
      <c r="E41" s="67" t="s">
        <v>184</v>
      </c>
      <c r="F41" s="68" t="s">
        <v>185</v>
      </c>
      <c r="G41" s="60" t="s">
        <v>132</v>
      </c>
      <c r="H41" s="57">
        <v>2</v>
      </c>
      <c r="I41" s="22" t="s">
        <v>56</v>
      </c>
      <c r="J41" s="23"/>
    </row>
    <row r="42" spans="2:10" ht="15.75" customHeight="1" thickBot="1" x14ac:dyDescent="0.3">
      <c r="B42" s="66" t="s">
        <v>104</v>
      </c>
      <c r="C42" s="67">
        <v>3</v>
      </c>
      <c r="D42" s="67" t="s">
        <v>168</v>
      </c>
      <c r="E42" s="67" t="s">
        <v>186</v>
      </c>
      <c r="F42" s="67" t="s">
        <v>187</v>
      </c>
      <c r="G42" s="60" t="s">
        <v>132</v>
      </c>
      <c r="H42" s="57">
        <v>4</v>
      </c>
      <c r="I42" s="22" t="s">
        <v>56</v>
      </c>
      <c r="J42" s="23"/>
    </row>
    <row r="43" spans="2:10" ht="19.5" customHeight="1" x14ac:dyDescent="0.25">
      <c r="B43" s="55" t="s">
        <v>105</v>
      </c>
      <c r="C43" s="54">
        <v>1</v>
      </c>
      <c r="D43" s="54" t="s">
        <v>80</v>
      </c>
      <c r="E43" s="56" t="s">
        <v>82</v>
      </c>
      <c r="F43" s="26" t="s">
        <v>84</v>
      </c>
      <c r="G43" s="25" t="s">
        <v>81</v>
      </c>
      <c r="H43" s="57">
        <v>4</v>
      </c>
      <c r="I43" s="13" t="s">
        <v>56</v>
      </c>
      <c r="J43" s="14"/>
    </row>
    <row r="44" spans="2:10" ht="18.75" customHeight="1" x14ac:dyDescent="0.25">
      <c r="B44" s="55" t="s">
        <v>104</v>
      </c>
      <c r="C44" s="54">
        <v>1</v>
      </c>
      <c r="D44" s="54" t="s">
        <v>80</v>
      </c>
      <c r="E44" s="52" t="s">
        <v>83</v>
      </c>
      <c r="F44" s="26" t="s">
        <v>85</v>
      </c>
      <c r="G44" s="25" t="s">
        <v>81</v>
      </c>
      <c r="H44" s="57">
        <v>4</v>
      </c>
      <c r="I44" s="13" t="s">
        <v>56</v>
      </c>
      <c r="J44" s="14"/>
    </row>
    <row r="45" spans="2:10" ht="20.25" customHeight="1" x14ac:dyDescent="0.25">
      <c r="B45" s="55" t="s">
        <v>27</v>
      </c>
      <c r="C45" s="54">
        <v>1</v>
      </c>
      <c r="D45" s="58" t="s">
        <v>80</v>
      </c>
      <c r="E45" s="52" t="s">
        <v>86</v>
      </c>
      <c r="F45" s="53" t="s">
        <v>88</v>
      </c>
      <c r="G45" s="25" t="s">
        <v>81</v>
      </c>
      <c r="H45" s="57">
        <v>2</v>
      </c>
      <c r="I45" s="13" t="s">
        <v>56</v>
      </c>
      <c r="J45" s="14"/>
    </row>
    <row r="46" spans="2:10" ht="21" customHeight="1" x14ac:dyDescent="0.25">
      <c r="B46" s="55" t="s">
        <v>104</v>
      </c>
      <c r="C46" s="54">
        <v>1</v>
      </c>
      <c r="D46" s="54" t="s">
        <v>80</v>
      </c>
      <c r="E46" s="52" t="s">
        <v>87</v>
      </c>
      <c r="F46" s="53" t="s">
        <v>89</v>
      </c>
      <c r="G46" s="25" t="s">
        <v>81</v>
      </c>
      <c r="H46" s="57">
        <v>4</v>
      </c>
      <c r="I46" s="13" t="s">
        <v>56</v>
      </c>
      <c r="J46" s="14"/>
    </row>
    <row r="47" spans="2:10" ht="24" customHeight="1" x14ac:dyDescent="0.25">
      <c r="B47" s="55" t="s">
        <v>104</v>
      </c>
      <c r="C47" s="54">
        <v>2</v>
      </c>
      <c r="D47" s="54" t="s">
        <v>90</v>
      </c>
      <c r="E47" s="52" t="s">
        <v>119</v>
      </c>
      <c r="F47" s="53" t="s">
        <v>196</v>
      </c>
      <c r="G47" s="25" t="s">
        <v>81</v>
      </c>
      <c r="H47" s="57">
        <v>4</v>
      </c>
      <c r="I47" s="13" t="s">
        <v>56</v>
      </c>
      <c r="J47" s="14"/>
    </row>
    <row r="48" spans="2:10" ht="33.75" customHeight="1" x14ac:dyDescent="0.25">
      <c r="B48" s="55" t="s">
        <v>104</v>
      </c>
      <c r="C48" s="54">
        <v>2</v>
      </c>
      <c r="D48" s="54" t="s">
        <v>90</v>
      </c>
      <c r="E48" s="54" t="s">
        <v>114</v>
      </c>
      <c r="F48" s="53" t="s">
        <v>117</v>
      </c>
      <c r="G48" s="25" t="s">
        <v>81</v>
      </c>
      <c r="H48" s="57">
        <v>2</v>
      </c>
      <c r="I48" s="13" t="s">
        <v>56</v>
      </c>
      <c r="J48" s="14"/>
    </row>
    <row r="49" spans="2:10" ht="40.5" customHeight="1" x14ac:dyDescent="0.25">
      <c r="B49" s="55" t="s">
        <v>105</v>
      </c>
      <c r="C49" s="54">
        <v>2</v>
      </c>
      <c r="D49" s="54" t="s">
        <v>80</v>
      </c>
      <c r="E49" s="54" t="s">
        <v>115</v>
      </c>
      <c r="F49" s="54" t="s">
        <v>116</v>
      </c>
      <c r="G49" s="25" t="s">
        <v>81</v>
      </c>
      <c r="H49" s="57">
        <v>4</v>
      </c>
      <c r="I49" s="13" t="s">
        <v>56</v>
      </c>
      <c r="J49" s="14"/>
    </row>
    <row r="50" spans="2:10" ht="29.25" customHeight="1" x14ac:dyDescent="0.25">
      <c r="B50" s="55" t="s">
        <v>104</v>
      </c>
      <c r="C50" s="54">
        <v>2</v>
      </c>
      <c r="D50" s="54" t="s">
        <v>90</v>
      </c>
      <c r="E50" s="54" t="s">
        <v>118</v>
      </c>
      <c r="F50" s="54" t="s">
        <v>197</v>
      </c>
      <c r="G50" s="25" t="s">
        <v>81</v>
      </c>
      <c r="H50" s="57">
        <v>4</v>
      </c>
      <c r="I50" s="13" t="s">
        <v>56</v>
      </c>
      <c r="J50" s="14"/>
    </row>
    <row r="51" spans="2:10" ht="27" customHeight="1" x14ac:dyDescent="0.25"/>
    <row r="52" spans="2:10" ht="39" customHeight="1" x14ac:dyDescent="0.25"/>
    <row r="53" spans="2:10" ht="43.5" customHeight="1" x14ac:dyDescent="0.25"/>
    <row r="54" spans="2:10" ht="60.75" customHeight="1" x14ac:dyDescent="0.25"/>
    <row r="55" spans="2:10" ht="46.5" customHeight="1" x14ac:dyDescent="0.25"/>
    <row r="56" spans="2:10" ht="50.25" customHeight="1" x14ac:dyDescent="0.25"/>
    <row r="57" spans="2:10" ht="15.75" customHeight="1" x14ac:dyDescent="0.25"/>
    <row r="58" spans="2:10" ht="34.5" customHeight="1" x14ac:dyDescent="0.25"/>
    <row r="59" spans="2:10" ht="43.5" customHeight="1" x14ac:dyDescent="0.25"/>
    <row r="60" spans="2:10" ht="56.25" customHeight="1" x14ac:dyDescent="0.25"/>
    <row r="61" spans="2:10" ht="35.25" customHeight="1" x14ac:dyDescent="0.25"/>
    <row r="62" spans="2:10" ht="33" customHeight="1" x14ac:dyDescent="0.25"/>
    <row r="63" spans="2:10" ht="46.5" customHeight="1" x14ac:dyDescent="0.25"/>
    <row r="64" spans="2:10" ht="33.75" customHeight="1" x14ac:dyDescent="0.25"/>
    <row r="65" ht="31.5" customHeight="1" x14ac:dyDescent="0.25"/>
    <row r="66" ht="36" customHeight="1" x14ac:dyDescent="0.25"/>
    <row r="67" ht="37.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H4:H50">
    <cfRule type="colorScale" priority="51">
      <colorScale>
        <cfvo type="min"/>
        <cfvo type="max"/>
        <color rgb="FFFFFFFF"/>
        <color rgb="FFAFCAC4"/>
      </colorScale>
    </cfRule>
  </conditionalFormatting>
  <conditionalFormatting sqref="I4:I50">
    <cfRule type="cellIs" dxfId="6" priority="2" operator="equal">
      <formula>$L$6</formula>
    </cfRule>
    <cfRule type="cellIs" dxfId="5" priority="3" operator="equal">
      <formula>$L$5</formula>
    </cfRule>
    <cfRule type="cellIs" dxfId="4" priority="4" operator="equal">
      <formula>$L$4</formula>
    </cfRule>
    <cfRule type="containsText" dxfId="3" priority="5" operator="containsText" text="Not Started">
      <formula>NOT(ISERROR(SEARCH(("Not Started"),(I4))))</formula>
    </cfRule>
    <cfRule type="colorScale" priority="6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7" operator="equal">
      <formula>$L$4</formula>
    </cfRule>
  </conditionalFormatting>
  <conditionalFormatting sqref="L4:L6">
    <cfRule type="containsText" dxfId="1" priority="8" operator="containsText" text="In Progress">
      <formula>NOT(ISERROR(SEARCH(("In Progress"),(L4))))</formula>
    </cfRule>
    <cfRule type="colorScale" priority="9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10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50" xr:uid="{00000000-0002-0000-0100-000000000000}">
      <formula1>$N$4:$N$11</formula1>
    </dataValidation>
    <dataValidation type="list" allowBlank="1" showErrorMessage="1" sqref="I4:I50" xr:uid="{00000000-0002-0000-0100-000001000000}">
      <formula1>$L$4:$L$6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B290"/>
    <outlinePr summaryBelow="0" summaryRight="0"/>
  </sheetPr>
  <dimension ref="B1:F999"/>
  <sheetViews>
    <sheetView showGridLines="0" zoomScaleNormal="100" workbookViewId="0">
      <selection activeCell="E4" sqref="E4"/>
    </sheetView>
  </sheetViews>
  <sheetFormatPr defaultColWidth="11.25" defaultRowHeight="15" customHeight="1" x14ac:dyDescent="0.25"/>
  <cols>
    <col min="1" max="1" width="1.875" customWidth="1"/>
    <col min="2" max="2" width="25.5" customWidth="1"/>
    <col min="3" max="3" width="56" customWidth="1"/>
    <col min="4" max="4" width="33.125" customWidth="1"/>
    <col min="5" max="5" width="13.75" customWidth="1"/>
    <col min="6" max="6" width="7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thickBot="1" x14ac:dyDescent="0.3">
      <c r="B2" s="3" t="s">
        <v>67</v>
      </c>
      <c r="C2" s="2"/>
      <c r="D2" s="2"/>
      <c r="E2" s="49"/>
      <c r="F2" s="2"/>
    </row>
    <row r="3" spans="2:6" ht="36" customHeight="1" x14ac:dyDescent="0.25">
      <c r="B3" s="24" t="s">
        <v>8</v>
      </c>
      <c r="C3" s="6" t="s">
        <v>49</v>
      </c>
      <c r="D3" s="51" t="s">
        <v>68</v>
      </c>
      <c r="E3" s="48" t="s">
        <v>69</v>
      </c>
    </row>
    <row r="4" spans="2:6" ht="18" customHeight="1" x14ac:dyDescent="0.25">
      <c r="B4" s="61" t="s">
        <v>32</v>
      </c>
      <c r="C4" s="53" t="s">
        <v>55</v>
      </c>
      <c r="D4" s="62" t="s">
        <v>79</v>
      </c>
      <c r="E4" s="50">
        <v>45595</v>
      </c>
    </row>
    <row r="5" spans="2:6" ht="30" customHeight="1" x14ac:dyDescent="0.25">
      <c r="B5" s="61" t="s">
        <v>78</v>
      </c>
      <c r="C5" s="53" t="s">
        <v>103</v>
      </c>
      <c r="D5" s="62" t="s">
        <v>79</v>
      </c>
      <c r="E5" s="50">
        <v>45595</v>
      </c>
    </row>
    <row r="6" spans="2:6" ht="22.5" customHeight="1" x14ac:dyDescent="0.25">
      <c r="B6" s="61" t="s">
        <v>96</v>
      </c>
      <c r="C6" s="53" t="s">
        <v>92</v>
      </c>
      <c r="D6" s="62" t="s">
        <v>79</v>
      </c>
      <c r="E6" s="50">
        <v>45602</v>
      </c>
    </row>
    <row r="7" spans="2:6" ht="31.5" customHeight="1" x14ac:dyDescent="0.25">
      <c r="B7" s="61" t="s">
        <v>59</v>
      </c>
      <c r="C7" s="53" t="s">
        <v>60</v>
      </c>
      <c r="D7" s="62" t="s">
        <v>79</v>
      </c>
      <c r="E7" s="50">
        <v>45595</v>
      </c>
    </row>
    <row r="8" spans="2:6" ht="18" customHeight="1" x14ac:dyDescent="0.25">
      <c r="B8" s="61" t="s">
        <v>33</v>
      </c>
      <c r="C8" s="53" t="s">
        <v>91</v>
      </c>
      <c r="D8" s="62" t="s">
        <v>79</v>
      </c>
      <c r="E8" s="50">
        <v>45595</v>
      </c>
    </row>
    <row r="9" spans="2:6" ht="18" customHeight="1" x14ac:dyDescent="0.25">
      <c r="B9" s="61" t="s">
        <v>34</v>
      </c>
      <c r="C9" s="53" t="s">
        <v>63</v>
      </c>
      <c r="D9" s="62" t="s">
        <v>79</v>
      </c>
      <c r="E9" s="50">
        <v>45595</v>
      </c>
    </row>
    <row r="10" spans="2:6" ht="18" customHeight="1" x14ac:dyDescent="0.25">
      <c r="B10" s="61" t="s">
        <v>65</v>
      </c>
      <c r="C10" s="53" t="s">
        <v>66</v>
      </c>
      <c r="D10" s="62" t="s">
        <v>79</v>
      </c>
      <c r="E10" s="50">
        <v>45595</v>
      </c>
    </row>
    <row r="11" spans="2:6" ht="18" customHeight="1" x14ac:dyDescent="0.25">
      <c r="B11" s="61" t="s">
        <v>35</v>
      </c>
      <c r="C11" s="53" t="s">
        <v>91</v>
      </c>
      <c r="D11" s="62" t="s">
        <v>79</v>
      </c>
      <c r="E11" s="50">
        <v>45595</v>
      </c>
    </row>
    <row r="12" spans="2:6" ht="18" customHeight="1" x14ac:dyDescent="0.25">
      <c r="B12" s="61" t="s">
        <v>106</v>
      </c>
      <c r="C12" s="53" t="s">
        <v>107</v>
      </c>
      <c r="D12" s="62" t="s">
        <v>79</v>
      </c>
      <c r="E12" s="50">
        <v>45602</v>
      </c>
    </row>
    <row r="13" spans="2:6" ht="18" customHeight="1" x14ac:dyDescent="0.25">
      <c r="B13" s="61" t="s">
        <v>73</v>
      </c>
      <c r="C13" s="53" t="s">
        <v>72</v>
      </c>
      <c r="D13" s="62" t="s">
        <v>79</v>
      </c>
      <c r="E13" s="50">
        <v>45595</v>
      </c>
    </row>
    <row r="14" spans="2:6" ht="18" customHeight="1" x14ac:dyDescent="0.25">
      <c r="B14" s="61" t="s">
        <v>70</v>
      </c>
      <c r="C14" s="53" t="s">
        <v>74</v>
      </c>
      <c r="D14" s="62" t="s">
        <v>79</v>
      </c>
      <c r="E14" s="50">
        <v>45595</v>
      </c>
    </row>
    <row r="15" spans="2:6" ht="15.75" customHeight="1" x14ac:dyDescent="0.25">
      <c r="B15" s="61" t="s">
        <v>76</v>
      </c>
      <c r="C15" s="53" t="s">
        <v>75</v>
      </c>
      <c r="D15" s="62" t="s">
        <v>79</v>
      </c>
      <c r="E15" s="50">
        <v>45595</v>
      </c>
    </row>
    <row r="16" spans="2:6" ht="15.75" customHeight="1" x14ac:dyDescent="0.25">
      <c r="B16" s="61" t="s">
        <v>98</v>
      </c>
      <c r="C16" s="53" t="s">
        <v>94</v>
      </c>
      <c r="D16" s="62" t="s">
        <v>79</v>
      </c>
      <c r="E16" s="50">
        <v>45602</v>
      </c>
    </row>
    <row r="17" spans="2:5" ht="15.75" customHeight="1" x14ac:dyDescent="0.25">
      <c r="B17" s="61" t="s">
        <v>99</v>
      </c>
      <c r="C17" s="53" t="s">
        <v>95</v>
      </c>
      <c r="D17" s="62" t="s">
        <v>79</v>
      </c>
      <c r="E17" s="50">
        <v>45602</v>
      </c>
    </row>
    <row r="18" spans="2:5" ht="15.75" customHeight="1" x14ac:dyDescent="0.25">
      <c r="B18" s="61" t="s">
        <v>97</v>
      </c>
      <c r="C18" s="53" t="s">
        <v>93</v>
      </c>
      <c r="D18" s="62" t="s">
        <v>79</v>
      </c>
      <c r="E18" s="50">
        <v>45602</v>
      </c>
    </row>
    <row r="19" spans="2:5" ht="15.75" customHeight="1" x14ac:dyDescent="0.25">
      <c r="B19" s="61" t="s">
        <v>82</v>
      </c>
      <c r="C19" s="53" t="s">
        <v>84</v>
      </c>
      <c r="D19" s="62" t="s">
        <v>81</v>
      </c>
      <c r="E19" s="50">
        <v>45596</v>
      </c>
    </row>
    <row r="20" spans="2:5" ht="15.75" customHeight="1" x14ac:dyDescent="0.25">
      <c r="B20" s="61" t="s">
        <v>83</v>
      </c>
      <c r="C20" s="53" t="s">
        <v>85</v>
      </c>
      <c r="D20" s="62" t="s">
        <v>81</v>
      </c>
      <c r="E20" s="50">
        <v>45596</v>
      </c>
    </row>
    <row r="21" spans="2:5" ht="15.75" customHeight="1" x14ac:dyDescent="0.25">
      <c r="B21" s="61" t="s">
        <v>86</v>
      </c>
      <c r="C21" s="53" t="s">
        <v>88</v>
      </c>
      <c r="D21" s="62" t="s">
        <v>81</v>
      </c>
      <c r="E21" s="50">
        <v>45596</v>
      </c>
    </row>
    <row r="22" spans="2:5" ht="31.5" customHeight="1" x14ac:dyDescent="0.25">
      <c r="B22" s="61" t="s">
        <v>87</v>
      </c>
      <c r="C22" s="53" t="s">
        <v>89</v>
      </c>
      <c r="D22" s="62" t="s">
        <v>81</v>
      </c>
      <c r="E22" s="50">
        <v>45596</v>
      </c>
    </row>
    <row r="23" spans="2:5" ht="18" customHeight="1" x14ac:dyDescent="0.25">
      <c r="B23" s="61" t="s">
        <v>119</v>
      </c>
      <c r="C23" s="53" t="s">
        <v>196</v>
      </c>
      <c r="D23" s="62" t="s">
        <v>81</v>
      </c>
      <c r="E23" s="50">
        <v>45604</v>
      </c>
    </row>
    <row r="24" spans="2:5" ht="18" customHeight="1" x14ac:dyDescent="0.25">
      <c r="B24" s="61" t="s">
        <v>114</v>
      </c>
      <c r="C24" s="53" t="s">
        <v>117</v>
      </c>
      <c r="D24" s="62" t="s">
        <v>81</v>
      </c>
      <c r="E24" s="50">
        <v>45604</v>
      </c>
    </row>
    <row r="25" spans="2:5" ht="18" customHeight="1" x14ac:dyDescent="0.25">
      <c r="B25" s="61" t="s">
        <v>115</v>
      </c>
      <c r="C25" s="53" t="s">
        <v>116</v>
      </c>
      <c r="D25" s="62" t="s">
        <v>81</v>
      </c>
      <c r="E25" s="50">
        <v>45604</v>
      </c>
    </row>
    <row r="26" spans="2:5" ht="18.75" customHeight="1" x14ac:dyDescent="0.25">
      <c r="B26" s="61" t="s">
        <v>118</v>
      </c>
      <c r="C26" s="53" t="s">
        <v>197</v>
      </c>
      <c r="D26" s="62" t="s">
        <v>81</v>
      </c>
      <c r="E26" s="50">
        <v>45604</v>
      </c>
    </row>
    <row r="27" spans="2:5" ht="24.75" customHeight="1" x14ac:dyDescent="0.25">
      <c r="B27" s="61" t="s">
        <v>120</v>
      </c>
      <c r="C27" s="53" t="s">
        <v>133</v>
      </c>
      <c r="D27" s="62" t="s">
        <v>132</v>
      </c>
      <c r="E27" s="50">
        <v>45604</v>
      </c>
    </row>
    <row r="28" spans="2:5" ht="31.5" customHeight="1" x14ac:dyDescent="0.25">
      <c r="B28" s="61" t="s">
        <v>121</v>
      </c>
      <c r="C28" s="53" t="s">
        <v>122</v>
      </c>
      <c r="D28" s="62" t="s">
        <v>132</v>
      </c>
      <c r="E28" s="50">
        <v>45604</v>
      </c>
    </row>
    <row r="29" spans="2:5" ht="28.5" customHeight="1" x14ac:dyDescent="0.25">
      <c r="B29" s="61" t="s">
        <v>123</v>
      </c>
      <c r="C29" s="53" t="s">
        <v>124</v>
      </c>
      <c r="D29" s="62" t="s">
        <v>132</v>
      </c>
      <c r="E29" s="50">
        <v>45604</v>
      </c>
    </row>
    <row r="30" spans="2:5" ht="31.5" customHeight="1" x14ac:dyDescent="0.25">
      <c r="B30" s="61" t="s">
        <v>125</v>
      </c>
      <c r="C30" s="53" t="s">
        <v>134</v>
      </c>
      <c r="D30" s="62" t="s">
        <v>132</v>
      </c>
      <c r="E30" s="50">
        <v>45604</v>
      </c>
    </row>
    <row r="31" spans="2:5" ht="30.75" customHeight="1" x14ac:dyDescent="0.25">
      <c r="B31" s="61" t="s">
        <v>126</v>
      </c>
      <c r="C31" s="53" t="s">
        <v>127</v>
      </c>
      <c r="D31" s="62" t="s">
        <v>132</v>
      </c>
      <c r="E31" s="50">
        <v>45604</v>
      </c>
    </row>
    <row r="32" spans="2:5" ht="33.75" customHeight="1" x14ac:dyDescent="0.25">
      <c r="B32" s="61" t="s">
        <v>128</v>
      </c>
      <c r="C32" s="53" t="s">
        <v>129</v>
      </c>
      <c r="D32" s="62" t="s">
        <v>132</v>
      </c>
      <c r="E32" s="50">
        <v>45604</v>
      </c>
    </row>
    <row r="33" spans="2:5" ht="27.75" customHeight="1" x14ac:dyDescent="0.25">
      <c r="B33" s="61" t="s">
        <v>130</v>
      </c>
      <c r="C33" s="53" t="s">
        <v>131</v>
      </c>
      <c r="D33" s="62" t="s">
        <v>132</v>
      </c>
      <c r="E33" s="50">
        <v>45604</v>
      </c>
    </row>
    <row r="34" spans="2:5" ht="33.75" customHeight="1" x14ac:dyDescent="0.25">
      <c r="B34" s="61" t="s">
        <v>174</v>
      </c>
      <c r="C34" s="53" t="s">
        <v>175</v>
      </c>
      <c r="D34" s="62" t="s">
        <v>132</v>
      </c>
      <c r="E34" s="50">
        <v>45604</v>
      </c>
    </row>
    <row r="35" spans="2:5" ht="41.25" customHeight="1" x14ac:dyDescent="0.25">
      <c r="B35" s="61" t="s">
        <v>176</v>
      </c>
      <c r="C35" s="53" t="s">
        <v>177</v>
      </c>
      <c r="D35" s="62" t="s">
        <v>132</v>
      </c>
      <c r="E35" s="50">
        <v>45604</v>
      </c>
    </row>
    <row r="36" spans="2:5" ht="41.25" customHeight="1" x14ac:dyDescent="0.25">
      <c r="B36" s="61" t="s">
        <v>178</v>
      </c>
      <c r="C36" s="53" t="s">
        <v>179</v>
      </c>
      <c r="D36" s="62" t="s">
        <v>132</v>
      </c>
      <c r="E36" s="50">
        <v>45604</v>
      </c>
    </row>
    <row r="37" spans="2:5" ht="15.75" customHeight="1" x14ac:dyDescent="0.25">
      <c r="B37" s="61" t="s">
        <v>141</v>
      </c>
      <c r="C37" s="53" t="s">
        <v>148</v>
      </c>
      <c r="D37" s="62" t="s">
        <v>79</v>
      </c>
      <c r="E37" s="50">
        <v>45606</v>
      </c>
    </row>
    <row r="38" spans="2:5" ht="15.75" customHeight="1" x14ac:dyDescent="0.25">
      <c r="B38" s="61" t="s">
        <v>152</v>
      </c>
      <c r="C38" s="53" t="s">
        <v>149</v>
      </c>
      <c r="D38" s="62" t="s">
        <v>79</v>
      </c>
      <c r="E38" s="50">
        <v>45606</v>
      </c>
    </row>
    <row r="39" spans="2:5" ht="16.5" customHeight="1" x14ac:dyDescent="0.25">
      <c r="B39" s="61" t="s">
        <v>153</v>
      </c>
      <c r="C39" s="53" t="s">
        <v>150</v>
      </c>
      <c r="D39" s="62" t="s">
        <v>79</v>
      </c>
      <c r="E39" s="50">
        <v>45606</v>
      </c>
    </row>
    <row r="40" spans="2:5" ht="28.5" customHeight="1" x14ac:dyDescent="0.25">
      <c r="B40" s="61" t="s">
        <v>154</v>
      </c>
      <c r="C40" s="53" t="s">
        <v>151</v>
      </c>
      <c r="D40" s="62" t="s">
        <v>79</v>
      </c>
      <c r="E40" s="50">
        <v>45606</v>
      </c>
    </row>
    <row r="41" spans="2:5" ht="32.25" customHeight="1" thickBot="1" x14ac:dyDescent="0.3">
      <c r="B41" s="67" t="s">
        <v>161</v>
      </c>
      <c r="C41" s="67" t="s">
        <v>167</v>
      </c>
      <c r="D41" s="60" t="s">
        <v>132</v>
      </c>
      <c r="E41" s="50">
        <v>45627</v>
      </c>
    </row>
    <row r="42" spans="2:5" ht="28.5" customHeight="1" thickBot="1" x14ac:dyDescent="0.3">
      <c r="B42" s="67" t="s">
        <v>162</v>
      </c>
      <c r="C42" s="67" t="s">
        <v>169</v>
      </c>
      <c r="D42" s="60" t="s">
        <v>132</v>
      </c>
      <c r="E42" s="50">
        <v>45627</v>
      </c>
    </row>
    <row r="43" spans="2:5" ht="25.5" customHeight="1" thickBot="1" x14ac:dyDescent="0.3">
      <c r="B43" s="67" t="s">
        <v>163</v>
      </c>
      <c r="C43" s="67" t="s">
        <v>170</v>
      </c>
      <c r="D43" s="60" t="s">
        <v>132</v>
      </c>
      <c r="E43" s="50">
        <v>45627</v>
      </c>
    </row>
    <row r="44" spans="2:5" ht="24" customHeight="1" thickBot="1" x14ac:dyDescent="0.3">
      <c r="B44" s="67" t="s">
        <v>164</v>
      </c>
      <c r="C44" s="67" t="s">
        <v>173</v>
      </c>
      <c r="D44" s="60" t="s">
        <v>132</v>
      </c>
      <c r="E44" s="50">
        <v>45627</v>
      </c>
    </row>
    <row r="45" spans="2:5" ht="33" customHeight="1" thickBot="1" x14ac:dyDescent="0.3">
      <c r="B45" s="67" t="s">
        <v>165</v>
      </c>
      <c r="C45" s="67" t="s">
        <v>171</v>
      </c>
      <c r="D45" s="60" t="s">
        <v>132</v>
      </c>
      <c r="E45" s="50">
        <v>45627</v>
      </c>
    </row>
    <row r="46" spans="2:5" ht="34.5" customHeight="1" thickBot="1" x14ac:dyDescent="0.3">
      <c r="B46" s="67" t="s">
        <v>166</v>
      </c>
      <c r="C46" s="67" t="s">
        <v>172</v>
      </c>
      <c r="D46" s="173" t="s">
        <v>81</v>
      </c>
      <c r="E46" s="50">
        <v>45627</v>
      </c>
    </row>
    <row r="47" spans="2:5" ht="30" customHeight="1" x14ac:dyDescent="0.25">
      <c r="B47" s="61" t="s">
        <v>180</v>
      </c>
      <c r="C47" s="53" t="s">
        <v>181</v>
      </c>
      <c r="D47" s="62" t="s">
        <v>132</v>
      </c>
      <c r="E47" s="50">
        <v>45627</v>
      </c>
    </row>
    <row r="48" spans="2:5" ht="28.5" customHeight="1" x14ac:dyDescent="0.25">
      <c r="B48" s="61" t="s">
        <v>182</v>
      </c>
      <c r="C48" s="53" t="s">
        <v>183</v>
      </c>
      <c r="D48" s="62" t="s">
        <v>132</v>
      </c>
      <c r="E48" s="50">
        <v>45627</v>
      </c>
    </row>
    <row r="49" spans="2:5" ht="32.25" customHeight="1" x14ac:dyDescent="0.25">
      <c r="B49" s="61" t="s">
        <v>184</v>
      </c>
      <c r="C49" s="53" t="s">
        <v>185</v>
      </c>
      <c r="D49" s="62" t="s">
        <v>132</v>
      </c>
      <c r="E49" s="50">
        <v>45627</v>
      </c>
    </row>
    <row r="50" spans="2:5" ht="33" customHeight="1" x14ac:dyDescent="0.25">
      <c r="B50" s="61" t="s">
        <v>186</v>
      </c>
      <c r="C50" s="53" t="s">
        <v>187</v>
      </c>
      <c r="D50" s="62" t="s">
        <v>132</v>
      </c>
      <c r="E50" s="50">
        <v>45627</v>
      </c>
    </row>
    <row r="51" spans="2:5" ht="15.75" customHeight="1" x14ac:dyDescent="0.25">
      <c r="B51" s="61"/>
      <c r="C51" s="53"/>
      <c r="D51" s="62"/>
      <c r="E51" s="50"/>
    </row>
    <row r="52" spans="2:5" ht="15.75" customHeight="1" x14ac:dyDescent="0.25">
      <c r="B52" s="61"/>
      <c r="C52" s="53"/>
      <c r="D52" s="62"/>
      <c r="E52" s="50"/>
    </row>
    <row r="53" spans="2:5" ht="15.75" customHeight="1" x14ac:dyDescent="0.25">
      <c r="B53" s="61"/>
      <c r="C53" s="53"/>
      <c r="D53" s="62"/>
      <c r="E53" s="50"/>
    </row>
    <row r="54" spans="2:5" ht="15.75" customHeight="1" x14ac:dyDescent="0.25">
      <c r="B54" s="61"/>
      <c r="C54" s="53"/>
      <c r="D54" s="62"/>
      <c r="E54" s="50"/>
    </row>
    <row r="55" spans="2:5" ht="15.75" customHeight="1" x14ac:dyDescent="0.25">
      <c r="B55" s="61"/>
      <c r="C55" s="53"/>
      <c r="D55" s="62"/>
      <c r="E55" s="50"/>
    </row>
    <row r="56" spans="2:5" ht="15.75" customHeight="1" x14ac:dyDescent="0.25">
      <c r="B56" s="61"/>
      <c r="C56" s="53"/>
      <c r="D56" s="62"/>
      <c r="E56" s="50"/>
    </row>
    <row r="57" spans="2:5" ht="15.75" customHeight="1" x14ac:dyDescent="0.25">
      <c r="B57" s="61"/>
      <c r="C57" s="53"/>
      <c r="D57" s="62"/>
      <c r="E57" s="50"/>
    </row>
    <row r="58" spans="2:5" ht="15.75" customHeight="1" x14ac:dyDescent="0.25">
      <c r="B58" s="61"/>
      <c r="C58" s="53"/>
      <c r="D58" s="62"/>
      <c r="E58" s="50"/>
    </row>
    <row r="59" spans="2:5" ht="15.75" customHeight="1" x14ac:dyDescent="0.25">
      <c r="B59" s="61"/>
      <c r="C59" s="53"/>
      <c r="D59" s="62"/>
      <c r="E59" s="50"/>
    </row>
    <row r="60" spans="2:5" ht="15.75" customHeight="1" x14ac:dyDescent="0.25">
      <c r="B60" s="61"/>
      <c r="C60" s="53"/>
      <c r="D60" s="62"/>
      <c r="E60" s="50"/>
    </row>
    <row r="61" spans="2:5" ht="15.75" customHeight="1" x14ac:dyDescent="0.25">
      <c r="B61" s="61"/>
      <c r="C61" s="53"/>
      <c r="D61" s="62"/>
      <c r="E61" s="50"/>
    </row>
    <row r="62" spans="2:5" ht="15.75" customHeight="1" x14ac:dyDescent="0.25"/>
    <row r="63" spans="2:5" ht="15.75" customHeight="1" x14ac:dyDescent="0.25"/>
    <row r="64" spans="2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FD552EFD91234D81F6110CECAF2D2B" ma:contentTypeVersion="7" ma:contentTypeDescription="Create a new document." ma:contentTypeScope="" ma:versionID="fe0a4092ea53d5862341dea18b3f8f85">
  <xsd:schema xmlns:xsd="http://www.w3.org/2001/XMLSchema" xmlns:xs="http://www.w3.org/2001/XMLSchema" xmlns:p="http://schemas.microsoft.com/office/2006/metadata/properties" xmlns:ns3="2fdbb501-9bc3-4c7a-91d8-f4c6c46b802f" targetNamespace="http://schemas.microsoft.com/office/2006/metadata/properties" ma:root="true" ma:fieldsID="349f8bb43b2d7bc3b11350aa651967b7" ns3:_="">
    <xsd:import namespace="2fdbb501-9bc3-4c7a-91d8-f4c6c46b80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bb501-9bc3-4c7a-91d8-f4c6c46b8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dbb501-9bc3-4c7a-91d8-f4c6c46b80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D9B89D-33EF-4FD9-BAC5-581AACBC7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bb501-9bc3-4c7a-91d8-f4c6c46b8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EBEFB2-4A46-43E6-A72B-A32D6771DDC0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2fdbb501-9bc3-4c7a-91d8-f4c6c46b802f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3C91C8-9CC2-41DE-99F1-5952A7BB06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Tanzi</cp:lastModifiedBy>
  <dcterms:created xsi:type="dcterms:W3CDTF">2024-09-04T15:26:17Z</dcterms:created>
  <dcterms:modified xsi:type="dcterms:W3CDTF">2025-03-23T11:20:56Z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0x0101002EFD552EFD91234D81F6110CECAF2D2B</vt:lpwstr>
  </property>
</Properties>
</file>