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85" windowWidth="15975" windowHeight="10680"/>
  </bookViews>
  <sheets>
    <sheet name="backlog" sheetId="1" r:id="rId1"/>
    <sheet name="sprints stories" sheetId="2" r:id="rId2"/>
    <sheet name="done stories" sheetId="3" r:id="rId3"/>
    <sheet name="bugg report" sheetId="4" r:id="rId4"/>
    <sheet name="stats" sheetId="5" r:id="rId5"/>
    <sheet name="." sheetId="6" r:id="rId6"/>
  </sheets>
  <calcPr calcId="124519"/>
</workbook>
</file>

<file path=xl/calcChain.xml><?xml version="1.0" encoding="utf-8"?>
<calcChain xmlns="http://schemas.openxmlformats.org/spreadsheetml/2006/main">
  <c r="C11" i="5"/>
  <c r="A11"/>
  <c r="D4"/>
  <c r="C4"/>
  <c r="D3"/>
  <c r="C17" s="1"/>
  <c r="C3"/>
  <c r="D2"/>
  <c r="C2"/>
  <c r="B3" i="4"/>
  <c r="D12" i="5" l="1"/>
  <c r="D5"/>
  <c r="E17" s="1"/>
  <c r="D18" s="1"/>
  <c r="C15"/>
  <c r="C5"/>
  <c r="E15" s="1"/>
  <c r="D16" s="1"/>
  <c r="D6" l="1"/>
  <c r="C6"/>
</calcChain>
</file>

<file path=xl/sharedStrings.xml><?xml version="1.0" encoding="utf-8"?>
<sst xmlns="http://schemas.openxmlformats.org/spreadsheetml/2006/main" count="88" uniqueCount="68">
  <si>
    <t>stories : done</t>
  </si>
  <si>
    <t>stories : backlog</t>
  </si>
  <si>
    <t>progress</t>
  </si>
  <si>
    <t>done by</t>
  </si>
  <si>
    <t>name</t>
  </si>
  <si>
    <t>No</t>
  </si>
  <si>
    <t>points</t>
  </si>
  <si>
    <t>description</t>
  </si>
  <si>
    <t>as business user: Δυνατοτητα εγγραφης.</t>
  </si>
  <si>
    <t>ΠΕΤΡΟΣ</t>
  </si>
  <si>
    <t>Δημιουργια βασεις δεδομενων.</t>
  </si>
  <si>
    <t>ΓΙΩΡΓΟΣ</t>
  </si>
  <si>
    <t>as user: Δυνατοτητα επιλογης πλοηγησης ως business ή client user.</t>
  </si>
  <si>
    <t>as client user: Δυνατοτητα εγγραφης.</t>
  </si>
  <si>
    <t>as business user: Δυνατοτητα login.</t>
  </si>
  <si>
    <t>as client user: Δυνατοτητα login</t>
  </si>
  <si>
    <t>as admin: Δυνατοτητα διαχειρισης βασης δεδομενων μεσω εξωτερικης εφαρμογης.</t>
  </si>
  <si>
    <t>ΜΑΝΟΣ</t>
  </si>
  <si>
    <t>as admin: Δυνατοτητα προβολης ολων των χρηστων.</t>
  </si>
  <si>
    <t>as business user: Δυνατοτητα δημιουργιας νεας προσφορας.</t>
  </si>
  <si>
    <t>as business user: Δυνατοτητα προβολης ολων των προσφορων που εχει καταχωρησει.</t>
  </si>
  <si>
    <t>as business user: Δυνατοτητα εξεργασιας προσφορων.</t>
  </si>
  <si>
    <t>as business user: Δυνατοτητα διαγραφης προσφορων.</t>
  </si>
  <si>
    <t>as client user: Δυνατοτητα προβολης "επιθυμιων".</t>
  </si>
  <si>
    <t>as client user: Δυνατοτητα διαγραφης "επιθυμιων".</t>
  </si>
  <si>
    <t>as client user: Δυνατοτητα ενημερωσης σχετικα με τις προσφορες που βρισκονται κοντα του.</t>
  </si>
  <si>
    <t>as client user: Δυνατοτητα αναζητησης και ευρεσης προσφορων βαση της τοποθεσιας του.</t>
  </si>
  <si>
    <t>as client user: Δυνατοτητα αξιολογισης προϊοντων.</t>
  </si>
  <si>
    <t>as client user: Δυνατοτητα αναφορας προϊοντων.</t>
  </si>
  <si>
    <t>as admin: Δυνατοτητα προβολης νεων χρηστων σε οσους εκρεμει η εγκριση εγγραφης.</t>
  </si>
  <si>
    <t>as admin: Δυνατοτητα αναζητησης χρηστων βαση ονοματως ή ΑΦΜ.</t>
  </si>
  <si>
    <t>as admin: Δυνατοτητα διαγραφης χρηστων.</t>
  </si>
  <si>
    <t>as admin: Δυνατοτητα προβολης ολων των προσφορων.</t>
  </si>
  <si>
    <t>as admin: Δυνατοτητα διαγραφης προσφορων.</t>
  </si>
  <si>
    <t>bugg report</t>
  </si>
  <si>
    <t>status</t>
  </si>
  <si>
    <t>bugg Nο</t>
  </si>
  <si>
    <t>story Nο</t>
  </si>
  <si>
    <t>notes</t>
  </si>
  <si>
    <t>octomber</t>
  </si>
  <si>
    <t>november</t>
  </si>
  <si>
    <t>december</t>
  </si>
  <si>
    <t>january</t>
  </si>
  <si>
    <t>stories (count)</t>
  </si>
  <si>
    <t>points (sum)</t>
  </si>
  <si>
    <t>backlog</t>
  </si>
  <si>
    <t>done</t>
  </si>
  <si>
    <t>sprint</t>
  </si>
  <si>
    <t>all*</t>
  </si>
  <si>
    <t>remain**</t>
  </si>
  <si>
    <t>*all = backlog + done stories + sprints stories</t>
  </si>
  <si>
    <t>**remain = all - done stories</t>
  </si>
  <si>
    <t>this sprint completed :</t>
  </si>
  <si>
    <t>of</t>
  </si>
  <si>
    <t>stories.</t>
  </si>
  <si>
    <t>in percentages :</t>
  </si>
  <si>
    <t>%</t>
  </si>
  <si>
    <t>general progress :</t>
  </si>
  <si>
    <t>stories :</t>
  </si>
  <si>
    <t>points :</t>
  </si>
  <si>
    <t>stories : this sprint</t>
  </si>
  <si>
    <t>FIXED</t>
  </si>
  <si>
    <t>ΠΕΤΡΟΣ ΓΙΩΡΓΟΣ</t>
  </si>
  <si>
    <t>Η ΕΦΑΡΜΟΓΗ ΣΤΑΜΑΤΟΥΣΕ ΌΤΑΝ ΕΠΑΙΡΝΕ ΤΗΝ ΤΟΠΟΘΕΣΙΑ ΚΑΙ ΠΡΟΣΠΑΘΟΥΣΕ ΝΑ ΑΠΟΘΗΚΕΥΣΕΙ ΤΟ LONGITUDE &amp; LATITUDE ΣΕ DOUBLE ΜΕΣΑ ΣΤΗΝ ΒΑΣΗ.</t>
  </si>
  <si>
    <t>ΓΙΩΡΓΟΣ ΓΙΑΝΝΗΣ</t>
  </si>
  <si>
    <t>ΓΙΩΡΓΟΣ ΖΑΧΟΣ</t>
  </si>
  <si>
    <t>started</t>
  </si>
  <si>
    <t>as client user: Δυνατοτητα προσθηκης επιθυμιας και ευρους τιμης προϊοντων.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</si>
</sst>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4"/>
      <color rgb="FFFFFFFF"/>
      <name val="Courier New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4"/>
      <color rgb="FFFFFFFF"/>
      <name val="Inconsolata"/>
    </font>
    <font>
      <b/>
      <sz val="14"/>
      <color rgb="FF000000"/>
      <name val="Courier New"/>
    </font>
    <font>
      <sz val="14"/>
      <color rgb="FF000000"/>
      <name val="Courier New"/>
    </font>
    <font>
      <sz val="12"/>
      <color rgb="FF000000"/>
      <name val="Courier New"/>
    </font>
    <font>
      <b/>
      <sz val="14"/>
      <color rgb="FFFFFFFF"/>
      <name val="&quot;Courier New&quot;"/>
    </font>
    <font>
      <sz val="10"/>
      <color rgb="FF000000"/>
      <name val="Arial"/>
    </font>
    <font>
      <b/>
      <sz val="16"/>
      <color rgb="FFFFFFFF"/>
      <name val="Courier New"/>
    </font>
    <font>
      <sz val="14"/>
      <name val="Courier New"/>
    </font>
    <font>
      <sz val="10"/>
      <name val="Courier New"/>
    </font>
    <font>
      <sz val="10"/>
      <name val="Courier New"/>
    </font>
    <font>
      <b/>
      <sz val="14"/>
      <color rgb="FFA61C00"/>
      <name val="Courier New"/>
    </font>
    <font>
      <b/>
      <sz val="12"/>
      <name val="Courier New"/>
    </font>
    <font>
      <b/>
      <sz val="10"/>
      <name val="Arial"/>
    </font>
    <font>
      <b/>
      <sz val="12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85200C"/>
        <bgColor rgb="FF85200C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hair">
        <color rgb="FF000000"/>
      </left>
      <right style="thin">
        <color rgb="FFFFFFFF"/>
      </right>
      <top style="hair">
        <color rgb="FF000000"/>
      </top>
      <bottom style="hair">
        <color rgb="FF000000"/>
      </bottom>
      <diagonal/>
    </border>
    <border>
      <left/>
      <right style="thin">
        <color rgb="FFFFFFFF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9" fillId="2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0" fontId="9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9" fillId="2" borderId="3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9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2" fillId="0" borderId="0" xfId="0" applyFont="1"/>
    <xf numFmtId="0" fontId="9" fillId="0" borderId="5" xfId="0" applyFont="1" applyBorder="1"/>
    <xf numFmtId="0" fontId="9" fillId="0" borderId="0" xfId="0" applyFont="1"/>
    <xf numFmtId="0" fontId="10" fillId="0" borderId="3" xfId="0" applyFont="1" applyBorder="1" applyAlignment="1">
      <alignment wrapText="1"/>
    </xf>
    <xf numFmtId="0" fontId="1" fillId="0" borderId="0" xfId="0" applyFont="1"/>
    <xf numFmtId="0" fontId="9" fillId="2" borderId="7" xfId="0" applyFont="1" applyFill="1" applyBorder="1" applyAlignment="1">
      <alignment horizontal="left" vertical="top"/>
    </xf>
    <xf numFmtId="0" fontId="9" fillId="0" borderId="6" xfId="0" applyFont="1" applyBorder="1"/>
    <xf numFmtId="0" fontId="10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center" vertical="center"/>
    </xf>
    <xf numFmtId="0" fontId="9" fillId="0" borderId="7" xfId="0" applyFont="1" applyBorder="1"/>
    <xf numFmtId="0" fontId="10" fillId="0" borderId="8" xfId="0" applyFont="1" applyBorder="1" applyAlignment="1">
      <alignment wrapText="1"/>
    </xf>
    <xf numFmtId="0" fontId="3" fillId="1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2" fillId="0" borderId="0" xfId="0" applyFont="1"/>
    <xf numFmtId="0" fontId="2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top" wrapText="1"/>
    </xf>
    <xf numFmtId="0" fontId="14" fillId="1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0" xfId="0" applyFont="1"/>
    <xf numFmtId="0" fontId="8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7" fillId="15" borderId="17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20" fillId="15" borderId="0" xfId="0" applyNumberFormat="1" applyFont="1" applyFill="1" applyAlignment="1">
      <alignment horizontal="center"/>
    </xf>
    <xf numFmtId="0" fontId="19" fillId="15" borderId="10" xfId="0" applyFont="1" applyFill="1" applyBorder="1" applyAlignment="1"/>
    <xf numFmtId="0" fontId="17" fillId="15" borderId="15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2" fontId="20" fillId="15" borderId="19" xfId="0" applyNumberFormat="1" applyFont="1" applyFill="1" applyBorder="1" applyAlignment="1">
      <alignment horizontal="center"/>
    </xf>
    <xf numFmtId="0" fontId="19" fillId="15" borderId="2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9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wrapText="1"/>
    </xf>
    <xf numFmtId="0" fontId="9" fillId="2" borderId="2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top" wrapText="1"/>
    </xf>
    <xf numFmtId="0" fontId="9" fillId="2" borderId="21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3" fillId="7" borderId="4" xfId="0" applyFont="1" applyFill="1" applyBorder="1" applyAlignment="1">
      <alignment horizontal="center" vertical="center"/>
    </xf>
    <xf numFmtId="0" fontId="4" fillId="0" borderId="3" xfId="0" applyFont="1" applyBorder="1"/>
    <xf numFmtId="0" fontId="3" fillId="6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0" fillId="0" borderId="0" xfId="0" applyFont="1" applyAlignment="1"/>
    <xf numFmtId="0" fontId="3" fillId="8" borderId="5" xfId="0" applyFont="1" applyFill="1" applyBorder="1" applyAlignment="1">
      <alignment horizontal="center" vertical="center" textRotation="45"/>
    </xf>
    <xf numFmtId="0" fontId="11" fillId="4" borderId="1" xfId="0" applyFont="1" applyFill="1" applyBorder="1" applyAlignment="1">
      <alignment horizontal="center" vertical="center"/>
    </xf>
    <xf numFmtId="0" fontId="19" fillId="15" borderId="18" xfId="0" applyFont="1" applyFill="1" applyBorder="1" applyAlignment="1">
      <alignment horizontal="right"/>
    </xf>
    <xf numFmtId="0" fontId="4" fillId="0" borderId="19" xfId="0" applyFont="1" applyBorder="1"/>
    <xf numFmtId="0" fontId="16" fillId="13" borderId="14" xfId="0" applyFont="1" applyFill="1" applyBorder="1" applyAlignment="1"/>
    <xf numFmtId="0" fontId="4" fillId="0" borderId="15" xfId="0" applyFont="1" applyBorder="1"/>
    <xf numFmtId="0" fontId="4" fillId="0" borderId="16" xfId="0" applyFont="1" applyBorder="1"/>
    <xf numFmtId="0" fontId="18" fillId="15" borderId="0" xfId="0" applyFont="1" applyFill="1" applyAlignment="1">
      <alignment horizontal="left" vertical="center"/>
    </xf>
    <xf numFmtId="0" fontId="4" fillId="0" borderId="10" xfId="0" applyFont="1" applyBorder="1"/>
    <xf numFmtId="0" fontId="18" fillId="15" borderId="17" xfId="0" applyFont="1" applyFill="1" applyBorder="1" applyAlignment="1">
      <alignment horizontal="center"/>
    </xf>
    <xf numFmtId="0" fontId="4" fillId="13" borderId="17" xfId="0" applyFont="1" applyFill="1" applyBorder="1" applyAlignment="1"/>
    <xf numFmtId="0" fontId="13" fillId="14" borderId="14" xfId="0" applyFont="1" applyFill="1" applyBorder="1" applyAlignment="1">
      <alignment horizontal="left"/>
    </xf>
    <xf numFmtId="0" fontId="4" fillId="0" borderId="18" xfId="0" applyFont="1" applyBorder="1"/>
    <xf numFmtId="0" fontId="4" fillId="0" borderId="20" xfId="0" applyFont="1" applyBorder="1"/>
    <xf numFmtId="0" fontId="19" fillId="15" borderId="17" xfId="0" applyFont="1" applyFill="1" applyBorder="1" applyAlignment="1">
      <alignment horizontal="right"/>
    </xf>
    <xf numFmtId="0" fontId="18" fillId="15" borderId="14" xfId="0" applyFont="1" applyFill="1" applyBorder="1" applyAlignment="1">
      <alignment horizontal="center"/>
    </xf>
  </cellXfs>
  <cellStyles count="1">
    <cellStyle name="Κανονικό" xfId="0" builtinId="0"/>
  </cellStyles>
  <dxfs count="12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done stories-style" pivot="0" count="2">
      <tableStyleElement type="firstRowStripe" dxfId="11"/>
      <tableStyleElement type="secondRowStripe" dxfId="10"/>
    </tableStyle>
    <tableStyle name="sprints stories-style" pivot="0" count="2">
      <tableStyleElement type="firstRowStripe" dxfId="9"/>
      <tableStyleElement type="secondRowStripe" dxfId="8"/>
    </tableStyle>
    <tableStyle name="backlog-style" pivot="0" count="2">
      <tableStyleElement type="firstRowStripe" dxfId="7"/>
      <tableStyleElement type="secondRowStripe" dxfId="6"/>
    </tableStyle>
    <tableStyle name="bugg report-style" pivot="0" count="2">
      <tableStyleElement type="firstRowStripe" dxfId="5"/>
      <tableStyleElement type="secondRowStripe" dxfId="4"/>
    </tableStyle>
    <tableStyle name="bugg report-style 2" pivot="0" count="2">
      <tableStyleElement type="firstRowStripe" dxfId="3"/>
      <tableStyleElement type="secondRowStripe" dxfId="2"/>
    </tableStyle>
    <tableStyle name="stats-style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latin typeface="Courier New"/>
              </a:defRPr>
            </a:pPr>
            <a:r>
              <a:rPr lang="en-US"/>
              <a:t>progress :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9050" cmpd="sng">
              <a:solidFill>
                <a:srgbClr val="073763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073763"/>
              </a:solidFill>
              <a:ln cmpd="sng">
                <a:solidFill>
                  <a:srgbClr val="073763"/>
                </a:solidFill>
              </a:ln>
            </c:spPr>
          </c:marker>
          <c:cat>
            <c:strRef>
              <c:f>'.'!$A$1:$A$4</c:f>
              <c:strCache>
                <c:ptCount val="4"/>
                <c:pt idx="0">
                  <c:v>octomber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'.'!$B$1:$B$4</c:f>
              <c:numCache>
                <c:formatCode>General</c:formatCode>
                <c:ptCount val="4"/>
                <c:pt idx="0">
                  <c:v>69</c:v>
                </c:pt>
                <c:pt idx="1">
                  <c:v>45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'.'!$A$1:$A$4</c:f>
              <c:strCache>
                <c:ptCount val="4"/>
                <c:pt idx="0">
                  <c:v>octomber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'.'!$C$1:$C$2</c:f>
              <c:numCache>
                <c:formatCode>General</c:formatCode>
                <c:ptCount val="2"/>
                <c:pt idx="0">
                  <c:v>69</c:v>
                </c:pt>
                <c:pt idx="1">
                  <c:v>64</c:v>
                </c:pt>
              </c:numCache>
            </c:numRef>
          </c:val>
        </c:ser>
        <c:marker val="1"/>
        <c:axId val="119988608"/>
        <c:axId val="119990528"/>
      </c:lineChart>
      <c:catAx>
        <c:axId val="119988608"/>
        <c:scaling>
          <c:orientation val="minMax"/>
        </c:scaling>
        <c:delete val="1"/>
        <c:axPos val="b"/>
        <c:tickLblPos val="nextTo"/>
        <c:crossAx val="119990528"/>
        <c:crosses val="autoZero"/>
        <c:lblAlgn val="ctr"/>
        <c:lblOffset val="100"/>
      </c:catAx>
      <c:valAx>
        <c:axId val="119990528"/>
        <c:scaling>
          <c:orientation val="minMax"/>
        </c:scaling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Courier New"/>
              </a:defRPr>
            </a:pPr>
            <a:endParaRPr lang="en-US"/>
          </a:p>
        </c:txPr>
        <c:crossAx val="119988608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>
              <a:latin typeface="Courier New"/>
            </a:defRPr>
          </a:pPr>
          <a:endParaRPr lang="en-US"/>
        </a:p>
      </c:txPr>
    </c:legend>
  </c:chart>
  <c:spPr>
    <a:solidFill>
      <a:srgbClr val="FFF2CC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904875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2" name="Table_2" displayName="Table_2" ref="B15:D50" headerRowCount="0">
  <tableColumns count="3">
    <tableColumn id="1" name="Column1"/>
    <tableColumn id="2" name="Column2"/>
    <tableColumn id="3" name="as business user: Δυνατοτητα δημιουργιας νεας προσφορας."/>
  </tableColumns>
  <tableStyleInfo name="backlog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B3:F49" headerRowCount="0">
  <tableColumns count="5">
    <tableColumn id="1" name="OPEN"/>
    <tableColumn id="2" name="Column2"/>
    <tableColumn id="3" name="Column3"/>
    <tableColumn id="4" name="as business user: Δυνατοτητα εγγραφης."/>
    <tableColumn id="5" name="ΠΕΤΡΟΣ"/>
  </tableColumns>
  <tableStyleInfo name="sprints stories-style" showFirstColumn="1" showLastColumn="1" showRowStripes="1" showColumnStripes="0"/>
</table>
</file>

<file path=xl/tables/table3.xml><?xml version="1.0" encoding="utf-8"?>
<table xmlns="http://schemas.openxmlformats.org/spreadsheetml/2006/main" id="1" name="Table_1" displayName="Table_1" ref="B3:E51" headerRowCount="0">
  <tableColumns count="4">
    <tableColumn id="1" name="Column1"/>
    <tableColumn id="2" name="Column2"/>
    <tableColumn id="3" name="Δημιουργια βασεις δεδομενων."/>
    <tableColumn id="4" name="ΓΙΩΡΓΟΣ"/>
  </tableColumns>
  <tableStyleInfo name="done stori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4:A52" headerRowCount="0">
  <tableColumns count="1">
    <tableColumn id="1" name="Column1"/>
  </tableColumns>
  <tableStyleInfo name="bugg report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4:D52" headerRowCount="0">
  <tableColumns count="3">
    <tableColumn id="1" name="Column1"/>
    <tableColumn id="2" name="Column2"/>
    <tableColumn id="3" name="Column3"/>
  </tableColumns>
  <tableStyleInfo name="bugg report-style 2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2:D6" headerRowCount="0">
  <tableColumns count="3">
    <tableColumn id="1" name="backlog"/>
    <tableColumn id="2" name="Column2"/>
    <tableColumn id="3" name="Column3"/>
  </tableColumns>
  <tableStyleInfo name="stats-style" showFirstColumn="1" showLastColumn="1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showGridLines="0" tabSelected="1" workbookViewId="0">
      <selection activeCell="D16" sqref="D16"/>
    </sheetView>
  </sheetViews>
  <sheetFormatPr defaultColWidth="14.42578125" defaultRowHeight="15.75" customHeight="1"/>
  <cols>
    <col min="1" max="1" width="6" customWidth="1"/>
    <col min="2" max="2" width="8.85546875" customWidth="1"/>
    <col min="3" max="3" width="10.5703125" customWidth="1"/>
    <col min="4" max="4" width="69.140625" customWidth="1"/>
  </cols>
  <sheetData>
    <row r="1" spans="1:9" ht="30" customHeight="1">
      <c r="A1" s="2"/>
      <c r="B1" s="89" t="s">
        <v>1</v>
      </c>
      <c r="C1" s="90"/>
      <c r="D1" s="91"/>
      <c r="G1" s="3"/>
      <c r="H1" s="5"/>
      <c r="I1" s="9"/>
    </row>
    <row r="2" spans="1:9" ht="30" customHeight="1">
      <c r="A2" s="2"/>
      <c r="B2" s="8" t="s">
        <v>5</v>
      </c>
      <c r="C2" s="11" t="s">
        <v>6</v>
      </c>
      <c r="D2" s="15" t="s">
        <v>7</v>
      </c>
      <c r="G2" s="3"/>
      <c r="H2" s="5"/>
      <c r="I2" s="9"/>
    </row>
    <row r="3" spans="1:9" ht="33" customHeight="1">
      <c r="A3" s="18"/>
      <c r="B3" s="21">
        <v>11</v>
      </c>
      <c r="C3" s="22">
        <v>3</v>
      </c>
      <c r="D3" s="29" t="s">
        <v>21</v>
      </c>
    </row>
    <row r="4" spans="1:9" ht="32.25">
      <c r="A4" s="18"/>
      <c r="B4" s="21">
        <v>12</v>
      </c>
      <c r="C4" s="22">
        <v>2</v>
      </c>
      <c r="D4" s="29" t="s">
        <v>22</v>
      </c>
    </row>
    <row r="5" spans="1:9" ht="32.25">
      <c r="A5" s="18"/>
      <c r="B5" s="21">
        <v>15</v>
      </c>
      <c r="C5" s="22">
        <v>2</v>
      </c>
      <c r="D5" s="29" t="s">
        <v>24</v>
      </c>
    </row>
    <row r="6" spans="1:9" ht="32.25">
      <c r="A6" s="18"/>
      <c r="B6" s="21">
        <v>16</v>
      </c>
      <c r="C6" s="22">
        <v>5</v>
      </c>
      <c r="D6" s="29" t="s">
        <v>25</v>
      </c>
    </row>
    <row r="7" spans="1:9" ht="32.25">
      <c r="A7" s="18"/>
      <c r="B7" s="21">
        <v>17</v>
      </c>
      <c r="C7" s="22">
        <v>4</v>
      </c>
      <c r="D7" s="29" t="s">
        <v>26</v>
      </c>
    </row>
    <row r="8" spans="1:9" ht="32.25">
      <c r="A8" s="18"/>
      <c r="B8" s="21">
        <v>18</v>
      </c>
      <c r="C8" s="22">
        <v>3</v>
      </c>
      <c r="D8" s="29" t="s">
        <v>27</v>
      </c>
    </row>
    <row r="9" spans="1:9" ht="18.75">
      <c r="A9" s="18"/>
      <c r="B9" s="21">
        <v>19</v>
      </c>
      <c r="C9" s="22">
        <v>3</v>
      </c>
      <c r="D9" s="29" t="s">
        <v>28</v>
      </c>
    </row>
    <row r="10" spans="1:9" ht="32.25">
      <c r="A10" s="18"/>
      <c r="B10" s="21">
        <v>21</v>
      </c>
      <c r="C10" s="22">
        <v>2</v>
      </c>
      <c r="D10" s="29" t="s">
        <v>29</v>
      </c>
    </row>
    <row r="11" spans="1:9" ht="18.75">
      <c r="A11" s="18"/>
      <c r="B11" s="21"/>
      <c r="C11" s="22"/>
      <c r="D11" s="29"/>
    </row>
    <row r="12" spans="1:9" ht="18.75">
      <c r="A12" s="18"/>
      <c r="B12" s="21">
        <v>23</v>
      </c>
      <c r="C12" s="22">
        <v>3</v>
      </c>
      <c r="D12" s="29" t="s">
        <v>31</v>
      </c>
    </row>
    <row r="13" spans="1:9" ht="18.75">
      <c r="A13" s="18"/>
      <c r="B13" s="21">
        <v>25</v>
      </c>
      <c r="C13" s="22">
        <v>3</v>
      </c>
      <c r="D13" s="29" t="s">
        <v>33</v>
      </c>
    </row>
    <row r="14" spans="1:9" ht="15">
      <c r="A14" s="18"/>
    </row>
    <row r="15" spans="1:9" ht="18.75">
      <c r="A15" s="18"/>
      <c r="B15" s="21"/>
      <c r="C15" s="22"/>
      <c r="D15" s="29"/>
    </row>
    <row r="16" spans="1:9" ht="18.75">
      <c r="A16" s="18"/>
      <c r="B16" s="21"/>
      <c r="C16" s="22"/>
      <c r="D16" s="29"/>
    </row>
    <row r="17" spans="1:4" ht="18.75">
      <c r="A17" s="18"/>
      <c r="B17" s="21"/>
      <c r="C17" s="22"/>
      <c r="D17" s="29"/>
    </row>
    <row r="18" spans="1:4" ht="18.75">
      <c r="A18" s="18"/>
      <c r="B18" s="21"/>
      <c r="C18" s="22"/>
      <c r="D18" s="29"/>
    </row>
    <row r="19" spans="1:4" ht="18.75">
      <c r="A19" s="35"/>
      <c r="B19" s="36"/>
      <c r="C19" s="37"/>
      <c r="D19" s="38"/>
    </row>
    <row r="20" spans="1:4" ht="18.75">
      <c r="A20" s="35"/>
      <c r="B20" s="36"/>
      <c r="C20" s="37"/>
      <c r="D20" s="38"/>
    </row>
    <row r="21" spans="1:4" ht="18.75">
      <c r="A21" s="35"/>
      <c r="B21" s="36"/>
      <c r="C21" s="37"/>
      <c r="D21" s="38"/>
    </row>
    <row r="22" spans="1:4" ht="18.75">
      <c r="A22" s="35"/>
      <c r="B22" s="36"/>
      <c r="C22" s="37"/>
      <c r="D22" s="38"/>
    </row>
    <row r="23" spans="1:4" ht="18.75">
      <c r="A23" s="35"/>
      <c r="B23" s="36"/>
      <c r="C23" s="37"/>
      <c r="D23" s="38"/>
    </row>
    <row r="24" spans="1:4" ht="18.75">
      <c r="A24" s="35"/>
      <c r="B24" s="36"/>
      <c r="C24" s="37"/>
      <c r="D24" s="38"/>
    </row>
    <row r="25" spans="1:4" ht="18.75">
      <c r="A25" s="35"/>
      <c r="B25" s="36"/>
      <c r="C25" s="37"/>
      <c r="D25" s="38"/>
    </row>
    <row r="26" spans="1:4" ht="18.75">
      <c r="A26" s="35"/>
      <c r="B26" s="36"/>
      <c r="C26" s="37"/>
      <c r="D26" s="38"/>
    </row>
    <row r="27" spans="1:4" ht="18.75">
      <c r="A27" s="35"/>
      <c r="B27" s="36"/>
      <c r="C27" s="37"/>
      <c r="D27" s="38"/>
    </row>
    <row r="28" spans="1:4" ht="18.75">
      <c r="A28" s="35"/>
      <c r="B28" s="36"/>
      <c r="C28" s="37"/>
      <c r="D28" s="38"/>
    </row>
    <row r="29" spans="1:4" ht="18.75">
      <c r="A29" s="35"/>
      <c r="B29" s="36"/>
      <c r="C29" s="37"/>
      <c r="D29" s="38"/>
    </row>
    <row r="30" spans="1:4" ht="18.75">
      <c r="A30" s="35"/>
      <c r="B30" s="36"/>
      <c r="C30" s="37"/>
      <c r="D30" s="38"/>
    </row>
    <row r="31" spans="1:4" ht="18.75">
      <c r="A31" s="35"/>
      <c r="B31" s="36"/>
      <c r="C31" s="37"/>
      <c r="D31" s="38"/>
    </row>
    <row r="32" spans="1:4" ht="18.75">
      <c r="A32" s="35"/>
      <c r="B32" s="36"/>
      <c r="C32" s="37"/>
      <c r="D32" s="38"/>
    </row>
    <row r="33" spans="1:4" ht="18.75">
      <c r="A33" s="35"/>
      <c r="B33" s="36"/>
      <c r="C33" s="37"/>
      <c r="D33" s="38"/>
    </row>
    <row r="34" spans="1:4" ht="18.75">
      <c r="A34" s="35"/>
      <c r="B34" s="36"/>
      <c r="C34" s="37"/>
      <c r="D34" s="38"/>
    </row>
    <row r="35" spans="1:4" ht="18.75">
      <c r="A35" s="35"/>
      <c r="B35" s="36"/>
      <c r="C35" s="37"/>
      <c r="D35" s="38"/>
    </row>
    <row r="36" spans="1:4" ht="18.75">
      <c r="A36" s="39"/>
      <c r="B36" s="36"/>
      <c r="C36" s="37"/>
      <c r="D36" s="38"/>
    </row>
    <row r="37" spans="1:4" ht="18.75">
      <c r="A37" s="39"/>
      <c r="B37" s="36"/>
      <c r="C37" s="37"/>
      <c r="D37" s="38"/>
    </row>
    <row r="38" spans="1:4" ht="18.75">
      <c r="A38" s="39"/>
      <c r="B38" s="36"/>
      <c r="C38" s="37"/>
      <c r="D38" s="38"/>
    </row>
    <row r="39" spans="1:4" ht="18.75">
      <c r="A39" s="39"/>
      <c r="B39" s="36"/>
      <c r="C39" s="37"/>
      <c r="D39" s="38"/>
    </row>
    <row r="40" spans="1:4" ht="18.75">
      <c r="A40" s="39"/>
      <c r="B40" s="36"/>
      <c r="C40" s="37"/>
      <c r="D40" s="38"/>
    </row>
    <row r="41" spans="1:4" ht="18.75">
      <c r="A41" s="39"/>
      <c r="B41" s="36"/>
      <c r="C41" s="37"/>
      <c r="D41" s="38"/>
    </row>
    <row r="42" spans="1:4" ht="18.75">
      <c r="A42" s="39"/>
      <c r="B42" s="36"/>
      <c r="C42" s="37"/>
      <c r="D42" s="38"/>
    </row>
    <row r="43" spans="1:4" ht="18.75">
      <c r="A43" s="39"/>
      <c r="B43" s="36"/>
      <c r="C43" s="37"/>
      <c r="D43" s="38"/>
    </row>
    <row r="44" spans="1:4" ht="18.75">
      <c r="A44" s="39"/>
      <c r="B44" s="36"/>
      <c r="C44" s="37"/>
      <c r="D44" s="38"/>
    </row>
    <row r="45" spans="1:4" ht="18.75">
      <c r="A45" s="39"/>
      <c r="B45" s="36"/>
      <c r="C45" s="37"/>
      <c r="D45" s="38"/>
    </row>
    <row r="46" spans="1:4" ht="18.75">
      <c r="A46" s="39"/>
      <c r="B46" s="36"/>
      <c r="C46" s="37"/>
      <c r="D46" s="38"/>
    </row>
    <row r="47" spans="1:4" ht="18.75">
      <c r="A47" s="39"/>
      <c r="B47" s="36"/>
      <c r="C47" s="37"/>
      <c r="D47" s="38"/>
    </row>
    <row r="48" spans="1:4" ht="18.75">
      <c r="A48" s="39"/>
      <c r="B48" s="36"/>
      <c r="C48" s="37"/>
      <c r="D48" s="38"/>
    </row>
    <row r="49" spans="1:4" ht="18.75">
      <c r="A49" s="39"/>
      <c r="B49" s="36"/>
      <c r="C49" s="37"/>
      <c r="D49" s="38"/>
    </row>
    <row r="50" spans="1:4" ht="18.75">
      <c r="A50" s="39"/>
      <c r="B50" s="41"/>
      <c r="C50" s="44"/>
      <c r="D50" s="45"/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showGridLines="0" workbookViewId="0">
      <selection activeCell="C9" sqref="C9:E9"/>
    </sheetView>
  </sheetViews>
  <sheetFormatPr defaultColWidth="14.42578125" defaultRowHeight="15.75" customHeight="1"/>
  <cols>
    <col min="1" max="1" width="9.85546875" customWidth="1"/>
    <col min="2" max="2" width="13.5703125" customWidth="1"/>
    <col min="3" max="3" width="8.28515625" customWidth="1"/>
    <col min="4" max="4" width="10.5703125" customWidth="1"/>
    <col min="5" max="5" width="41" customWidth="1"/>
    <col min="6" max="6" width="12.7109375" customWidth="1"/>
    <col min="7" max="7" width="10.7109375" customWidth="1"/>
    <col min="8" max="8" width="15.85546875" customWidth="1"/>
  </cols>
  <sheetData>
    <row r="1" spans="1:6" ht="37.5" customHeight="1">
      <c r="A1" s="2"/>
      <c r="B1" s="93" t="s">
        <v>2</v>
      </c>
      <c r="C1" s="92" t="s">
        <v>60</v>
      </c>
      <c r="D1" s="90"/>
      <c r="E1" s="90"/>
      <c r="F1" s="95" t="s">
        <v>4</v>
      </c>
    </row>
    <row r="2" spans="1:6" ht="31.5" customHeight="1">
      <c r="A2" s="2"/>
      <c r="B2" s="94"/>
      <c r="C2" s="4" t="s">
        <v>5</v>
      </c>
      <c r="D2" s="6" t="s">
        <v>6</v>
      </c>
      <c r="E2" s="7" t="s">
        <v>7</v>
      </c>
      <c r="F2" s="96"/>
    </row>
    <row r="3" spans="1:6" ht="48">
      <c r="A3" s="2"/>
      <c r="B3" s="26" t="s">
        <v>66</v>
      </c>
      <c r="C3" s="21">
        <v>9</v>
      </c>
      <c r="D3" s="22">
        <v>3</v>
      </c>
      <c r="E3" s="29" t="s">
        <v>19</v>
      </c>
      <c r="F3" s="17"/>
    </row>
    <row r="4" spans="1:6" ht="63.75">
      <c r="A4" s="2"/>
      <c r="B4" s="26" t="s">
        <v>66</v>
      </c>
      <c r="C4" s="21">
        <v>10</v>
      </c>
      <c r="D4" s="22">
        <v>2</v>
      </c>
      <c r="E4" s="29" t="s">
        <v>20</v>
      </c>
    </row>
    <row r="5" spans="1:6" ht="48">
      <c r="A5" s="2"/>
      <c r="B5" s="10"/>
      <c r="C5" s="21">
        <v>13</v>
      </c>
      <c r="D5" s="22">
        <v>2</v>
      </c>
      <c r="E5" s="29" t="s">
        <v>67</v>
      </c>
    </row>
    <row r="6" spans="1:6" ht="32.25">
      <c r="A6" s="2"/>
      <c r="B6" s="10"/>
      <c r="C6" s="21">
        <v>14</v>
      </c>
      <c r="D6" s="22">
        <v>2</v>
      </c>
      <c r="E6" s="29" t="s">
        <v>23</v>
      </c>
      <c r="F6" s="17"/>
    </row>
    <row r="7" spans="1:6" ht="19.5">
      <c r="A7" s="2"/>
      <c r="B7" s="10"/>
      <c r="C7" s="12"/>
      <c r="D7" s="12"/>
      <c r="E7" s="13"/>
      <c r="F7" s="17"/>
    </row>
    <row r="8" spans="1:6" ht="63.75">
      <c r="A8" s="19"/>
      <c r="B8" s="26" t="s">
        <v>66</v>
      </c>
      <c r="C8" s="21">
        <v>21</v>
      </c>
      <c r="D8" s="22">
        <v>2</v>
      </c>
      <c r="E8" s="29" t="s">
        <v>29</v>
      </c>
      <c r="F8" s="17"/>
    </row>
    <row r="9" spans="1:6" ht="19.5">
      <c r="A9" s="19"/>
      <c r="B9" s="26" t="s">
        <v>66</v>
      </c>
      <c r="F9" s="28"/>
    </row>
    <row r="10" spans="1:6" ht="19.5">
      <c r="A10" s="19"/>
      <c r="B10" s="26"/>
      <c r="C10" s="23"/>
      <c r="D10" s="23"/>
      <c r="E10" s="27"/>
      <c r="F10" s="28"/>
    </row>
    <row r="11" spans="1:6" ht="19.5">
      <c r="A11" s="19"/>
      <c r="B11" s="26"/>
      <c r="C11" s="23"/>
      <c r="D11" s="23"/>
      <c r="E11" s="27"/>
      <c r="F11" s="28"/>
    </row>
    <row r="12" spans="1:6" ht="19.5">
      <c r="A12" s="19"/>
      <c r="B12" s="26"/>
      <c r="C12" s="23"/>
      <c r="D12" s="23"/>
      <c r="E12" s="27"/>
      <c r="F12" s="28"/>
    </row>
    <row r="13" spans="1:6" ht="19.5">
      <c r="A13" s="19"/>
      <c r="B13" s="26"/>
      <c r="C13" s="23"/>
      <c r="D13" s="23"/>
      <c r="E13" s="27"/>
      <c r="F13" s="28"/>
    </row>
    <row r="14" spans="1:6" ht="19.5">
      <c r="A14" s="19"/>
      <c r="B14" s="26"/>
      <c r="C14" s="23"/>
      <c r="D14" s="23"/>
      <c r="E14" s="27"/>
      <c r="F14" s="28"/>
    </row>
    <row r="15" spans="1:6" ht="19.5">
      <c r="A15" s="19"/>
      <c r="B15" s="26"/>
      <c r="C15" s="23"/>
      <c r="D15" s="23"/>
      <c r="E15" s="27"/>
      <c r="F15" s="28"/>
    </row>
    <row r="16" spans="1:6" ht="19.5">
      <c r="A16" s="19"/>
      <c r="B16" s="26"/>
      <c r="C16" s="23"/>
      <c r="D16" s="23"/>
      <c r="E16" s="27"/>
      <c r="F16" s="28"/>
    </row>
    <row r="17" spans="1:6" ht="19.5">
      <c r="A17" s="19"/>
      <c r="B17" s="26"/>
      <c r="C17" s="23"/>
      <c r="D17" s="23"/>
      <c r="E17" s="27"/>
      <c r="F17" s="28"/>
    </row>
    <row r="18" spans="1:6" ht="19.5">
      <c r="A18" s="19"/>
      <c r="B18" s="26"/>
      <c r="C18" s="23"/>
      <c r="D18" s="23"/>
      <c r="E18" s="27"/>
      <c r="F18" s="28"/>
    </row>
    <row r="19" spans="1:6" ht="19.5">
      <c r="A19" s="19"/>
      <c r="B19" s="26"/>
      <c r="C19" s="23"/>
      <c r="D19" s="23"/>
      <c r="E19" s="27"/>
      <c r="F19" s="28"/>
    </row>
    <row r="20" spans="1:6" ht="19.5">
      <c r="A20" s="19"/>
      <c r="B20" s="26"/>
      <c r="C20" s="23"/>
      <c r="D20" s="23"/>
      <c r="E20" s="27"/>
      <c r="F20" s="28"/>
    </row>
    <row r="21" spans="1:6" ht="19.5">
      <c r="A21" s="19"/>
      <c r="B21" s="26"/>
      <c r="C21" s="23"/>
      <c r="D21" s="23"/>
      <c r="E21" s="27"/>
      <c r="F21" s="28"/>
    </row>
    <row r="22" spans="1:6" ht="19.5">
      <c r="A22" s="19"/>
      <c r="B22" s="26"/>
      <c r="C22" s="23"/>
      <c r="D22" s="23"/>
      <c r="E22" s="27"/>
      <c r="F22" s="28"/>
    </row>
    <row r="23" spans="1:6" ht="19.5">
      <c r="A23" s="19"/>
      <c r="B23" s="26"/>
      <c r="C23" s="23"/>
      <c r="D23" s="23"/>
      <c r="E23" s="27"/>
      <c r="F23" s="28"/>
    </row>
    <row r="24" spans="1:6" ht="19.5">
      <c r="A24" s="19"/>
      <c r="B24" s="26"/>
      <c r="C24" s="23"/>
      <c r="D24" s="23"/>
      <c r="E24" s="27"/>
      <c r="F24" s="28"/>
    </row>
    <row r="25" spans="1:6" ht="19.5">
      <c r="A25" s="19"/>
      <c r="B25" s="26"/>
      <c r="C25" s="23"/>
      <c r="D25" s="23"/>
      <c r="E25" s="27"/>
      <c r="F25" s="28"/>
    </row>
    <row r="26" spans="1:6" ht="19.5">
      <c r="A26" s="19"/>
      <c r="B26" s="26"/>
      <c r="C26" s="23"/>
      <c r="D26" s="23"/>
      <c r="E26" s="27"/>
      <c r="F26" s="28"/>
    </row>
    <row r="27" spans="1:6" ht="19.5">
      <c r="A27" s="19"/>
      <c r="B27" s="26"/>
      <c r="C27" s="23"/>
      <c r="D27" s="23"/>
      <c r="E27" s="27"/>
      <c r="F27" s="28"/>
    </row>
    <row r="28" spans="1:6" ht="19.5">
      <c r="A28" s="19"/>
      <c r="B28" s="26"/>
      <c r="C28" s="23"/>
      <c r="D28" s="23"/>
      <c r="E28" s="27"/>
      <c r="F28" s="28"/>
    </row>
    <row r="29" spans="1:6" ht="19.5">
      <c r="A29" s="19"/>
      <c r="B29" s="26"/>
      <c r="C29" s="23"/>
      <c r="D29" s="23"/>
      <c r="E29" s="27"/>
      <c r="F29" s="28"/>
    </row>
    <row r="30" spans="1:6" ht="19.5">
      <c r="A30" s="19"/>
      <c r="B30" s="26"/>
      <c r="C30" s="23"/>
      <c r="D30" s="23"/>
      <c r="E30" s="27"/>
      <c r="F30" s="28"/>
    </row>
    <row r="31" spans="1:6" ht="19.5">
      <c r="A31" s="19"/>
      <c r="B31" s="26"/>
      <c r="C31" s="23"/>
      <c r="D31" s="23"/>
      <c r="E31" s="27"/>
      <c r="F31" s="28"/>
    </row>
    <row r="32" spans="1:6" ht="19.5">
      <c r="A32" s="19"/>
      <c r="B32" s="26"/>
      <c r="C32" s="23"/>
      <c r="D32" s="23"/>
      <c r="E32" s="27"/>
      <c r="F32" s="28"/>
    </row>
    <row r="33" spans="1:6" ht="19.5">
      <c r="A33" s="19"/>
      <c r="B33" s="26"/>
      <c r="C33" s="23"/>
      <c r="D33" s="23"/>
      <c r="E33" s="27"/>
      <c r="F33" s="28"/>
    </row>
    <row r="34" spans="1:6" ht="19.5">
      <c r="A34" s="19"/>
      <c r="B34" s="26"/>
      <c r="C34" s="23"/>
      <c r="D34" s="23"/>
      <c r="E34" s="27"/>
      <c r="F34" s="28"/>
    </row>
    <row r="35" spans="1:6" ht="19.5">
      <c r="A35" s="19"/>
      <c r="B35" s="26"/>
      <c r="C35" s="23"/>
      <c r="D35" s="23"/>
      <c r="E35" s="27"/>
      <c r="F35" s="28"/>
    </row>
    <row r="36" spans="1:6" ht="19.5">
      <c r="A36" s="19"/>
      <c r="B36" s="26"/>
      <c r="C36" s="23"/>
      <c r="D36" s="23"/>
      <c r="E36" s="27"/>
      <c r="F36" s="28"/>
    </row>
    <row r="37" spans="1:6" ht="19.5">
      <c r="A37" s="19"/>
      <c r="B37" s="26"/>
      <c r="C37" s="23"/>
      <c r="D37" s="23"/>
      <c r="E37" s="27"/>
      <c r="F37" s="28"/>
    </row>
    <row r="38" spans="1:6" ht="19.5">
      <c r="A38" s="19"/>
      <c r="B38" s="26"/>
      <c r="C38" s="23"/>
      <c r="D38" s="23"/>
      <c r="E38" s="27"/>
      <c r="F38" s="28"/>
    </row>
    <row r="39" spans="1:6" ht="19.5">
      <c r="A39" s="19"/>
      <c r="B39" s="26"/>
      <c r="C39" s="23"/>
      <c r="D39" s="23"/>
      <c r="E39" s="27"/>
      <c r="F39" s="28"/>
    </row>
    <row r="40" spans="1:6" ht="19.5">
      <c r="A40" s="19"/>
      <c r="B40" s="10"/>
      <c r="C40" s="23"/>
      <c r="D40" s="23"/>
      <c r="E40" s="27"/>
      <c r="F40" s="28"/>
    </row>
    <row r="41" spans="1:6" ht="19.5">
      <c r="A41" s="19"/>
      <c r="B41" s="26"/>
      <c r="C41" s="23"/>
      <c r="D41" s="23"/>
      <c r="E41" s="27"/>
      <c r="F41" s="28"/>
    </row>
    <row r="42" spans="1:6" ht="19.5">
      <c r="A42" s="19"/>
      <c r="B42" s="26"/>
      <c r="C42" s="23"/>
      <c r="D42" s="23"/>
      <c r="E42" s="27"/>
      <c r="F42" s="28"/>
    </row>
    <row r="43" spans="1:6" ht="19.5">
      <c r="A43" s="19"/>
      <c r="B43" s="26"/>
      <c r="C43" s="23"/>
      <c r="D43" s="23"/>
      <c r="E43" s="27"/>
      <c r="F43" s="28"/>
    </row>
    <row r="44" spans="1:6" ht="19.5">
      <c r="A44" s="19"/>
      <c r="B44" s="26"/>
      <c r="C44" s="23"/>
      <c r="D44" s="23"/>
      <c r="E44" s="27"/>
      <c r="F44" s="28"/>
    </row>
    <row r="45" spans="1:6" ht="19.5">
      <c r="A45" s="19"/>
      <c r="B45" s="26"/>
      <c r="C45" s="23"/>
      <c r="D45" s="23"/>
      <c r="E45" s="27"/>
      <c r="F45" s="28"/>
    </row>
    <row r="46" spans="1:6" ht="19.5">
      <c r="A46" s="19"/>
      <c r="B46" s="26"/>
      <c r="C46" s="23"/>
      <c r="D46" s="23"/>
      <c r="E46" s="27"/>
      <c r="F46" s="28"/>
    </row>
    <row r="47" spans="1:6" ht="19.5">
      <c r="A47" s="19"/>
      <c r="B47" s="10"/>
      <c r="C47" s="23"/>
      <c r="D47" s="23"/>
      <c r="E47" s="27"/>
      <c r="F47" s="28"/>
    </row>
    <row r="48" spans="1:6" ht="19.5">
      <c r="A48" s="19"/>
      <c r="B48" s="26"/>
      <c r="C48" s="23"/>
      <c r="D48" s="23"/>
      <c r="E48" s="27"/>
      <c r="F48" s="28"/>
    </row>
    <row r="49" spans="1:6" ht="19.5">
      <c r="A49" s="19"/>
      <c r="B49" s="34"/>
      <c r="C49" s="31"/>
      <c r="D49" s="40"/>
      <c r="E49" s="42"/>
      <c r="F49" s="43"/>
    </row>
  </sheetData>
  <mergeCells count="3">
    <mergeCell ref="C1:E1"/>
    <mergeCell ref="B1:B2"/>
    <mergeCell ref="F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showGridLines="0" topLeftCell="A7" workbookViewId="0">
      <selection activeCell="E15" sqref="E15"/>
    </sheetView>
  </sheetViews>
  <sheetFormatPr defaultColWidth="14.42578125" defaultRowHeight="15.75" customHeight="1"/>
  <cols>
    <col min="1" max="1" width="6.140625" customWidth="1"/>
    <col min="2" max="2" width="9.140625" customWidth="1"/>
    <col min="3" max="3" width="10.5703125" customWidth="1"/>
    <col min="4" max="4" width="41.28515625" customWidth="1"/>
    <col min="5" max="5" width="12" customWidth="1"/>
  </cols>
  <sheetData>
    <row r="1" spans="1:7" ht="30" customHeight="1">
      <c r="A1" s="1"/>
      <c r="B1" s="89" t="s">
        <v>0</v>
      </c>
      <c r="C1" s="90"/>
      <c r="D1" s="90"/>
      <c r="E1" s="97" t="s">
        <v>3</v>
      </c>
    </row>
    <row r="2" spans="1:7" ht="30.75" customHeight="1">
      <c r="A2" s="1"/>
      <c r="B2" s="8" t="s">
        <v>5</v>
      </c>
      <c r="C2" s="6" t="s">
        <v>6</v>
      </c>
      <c r="D2" s="7" t="s">
        <v>7</v>
      </c>
      <c r="E2" s="96"/>
    </row>
    <row r="3" spans="1:7" ht="12" customHeight="1">
      <c r="A3" s="2"/>
      <c r="B3" s="14">
        <v>1</v>
      </c>
      <c r="C3" s="12">
        <v>4</v>
      </c>
      <c r="D3" s="16" t="s">
        <v>10</v>
      </c>
      <c r="E3" s="17" t="s">
        <v>11</v>
      </c>
    </row>
    <row r="4" spans="1:7" ht="47.25">
      <c r="A4" s="2"/>
      <c r="B4" s="14">
        <v>2</v>
      </c>
      <c r="C4" s="12">
        <v>1</v>
      </c>
      <c r="D4" s="16" t="s">
        <v>12</v>
      </c>
      <c r="E4" s="17" t="s">
        <v>11</v>
      </c>
    </row>
    <row r="5" spans="1:7" ht="49.5" customHeight="1">
      <c r="A5" s="2"/>
      <c r="B5" s="20">
        <v>3</v>
      </c>
      <c r="C5" s="23">
        <v>4</v>
      </c>
      <c r="D5" s="27" t="s">
        <v>8</v>
      </c>
      <c r="E5" s="88" t="s">
        <v>62</v>
      </c>
    </row>
    <row r="6" spans="1:7" ht="56.25">
      <c r="A6" s="19"/>
      <c r="B6" s="12">
        <v>4</v>
      </c>
      <c r="C6" s="12">
        <v>4</v>
      </c>
      <c r="D6" s="13" t="s">
        <v>13</v>
      </c>
      <c r="E6" s="88" t="s">
        <v>65</v>
      </c>
    </row>
    <row r="7" spans="1:7" ht="75">
      <c r="A7" s="19"/>
      <c r="B7" s="12">
        <v>5</v>
      </c>
      <c r="C7" s="12">
        <v>3</v>
      </c>
      <c r="D7" s="13" t="s">
        <v>15</v>
      </c>
      <c r="E7" s="88" t="s">
        <v>64</v>
      </c>
    </row>
    <row r="8" spans="1:7" ht="31.5">
      <c r="A8" s="19"/>
      <c r="B8" s="14">
        <v>8</v>
      </c>
      <c r="C8" s="12">
        <v>3</v>
      </c>
      <c r="D8" s="13" t="s">
        <v>14</v>
      </c>
      <c r="E8" s="82" t="s">
        <v>9</v>
      </c>
      <c r="F8" s="81"/>
      <c r="G8" s="81"/>
    </row>
    <row r="9" spans="1:7" ht="19.5">
      <c r="A9" s="2"/>
      <c r="B9" s="26"/>
      <c r="C9" s="23"/>
      <c r="D9" s="23"/>
      <c r="E9" s="85"/>
      <c r="F9" s="80"/>
      <c r="G9" s="81"/>
    </row>
    <row r="10" spans="1:7" ht="18.75">
      <c r="A10" s="19"/>
      <c r="B10" s="20"/>
      <c r="C10" s="23"/>
      <c r="D10" s="24"/>
      <c r="E10" s="86"/>
      <c r="F10" s="80"/>
      <c r="G10" s="81"/>
    </row>
    <row r="11" spans="1:7" ht="47.25">
      <c r="A11" s="19"/>
      <c r="B11" s="84">
        <v>6</v>
      </c>
      <c r="C11" s="23">
        <v>3</v>
      </c>
      <c r="D11" s="27" t="s">
        <v>16</v>
      </c>
      <c r="E11" s="28" t="s">
        <v>17</v>
      </c>
      <c r="F11" s="81"/>
      <c r="G11" s="81"/>
    </row>
    <row r="12" spans="1:7" ht="31.5">
      <c r="A12" s="19"/>
      <c r="B12" s="84">
        <v>7</v>
      </c>
      <c r="C12" s="23">
        <v>2</v>
      </c>
      <c r="D12" s="27" t="s">
        <v>18</v>
      </c>
      <c r="E12" s="28" t="s">
        <v>17</v>
      </c>
      <c r="F12" s="81"/>
      <c r="G12" s="81"/>
    </row>
    <row r="13" spans="1:7" ht="48">
      <c r="A13" s="19"/>
      <c r="B13" s="21">
        <v>24</v>
      </c>
      <c r="C13" s="22">
        <v>3</v>
      </c>
      <c r="D13" s="83" t="s">
        <v>32</v>
      </c>
      <c r="E13" s="82" t="s">
        <v>17</v>
      </c>
      <c r="F13" s="81"/>
      <c r="G13" s="81"/>
    </row>
    <row r="14" spans="1:7" ht="48">
      <c r="A14" s="19"/>
      <c r="B14" s="21">
        <v>22</v>
      </c>
      <c r="C14" s="22">
        <v>3</v>
      </c>
      <c r="D14" s="29" t="s">
        <v>30</v>
      </c>
      <c r="E14" s="25" t="s">
        <v>17</v>
      </c>
      <c r="F14" s="81"/>
      <c r="G14" s="81"/>
    </row>
    <row r="15" spans="1:7" ht="18.75">
      <c r="A15" s="19"/>
      <c r="B15" s="20"/>
      <c r="C15" s="23"/>
      <c r="D15" s="24"/>
      <c r="E15" s="86"/>
      <c r="F15" s="81"/>
      <c r="G15" s="81"/>
    </row>
    <row r="16" spans="1:7" ht="18.75">
      <c r="A16" s="19"/>
      <c r="B16" s="20"/>
      <c r="C16" s="23"/>
      <c r="D16" s="24"/>
      <c r="E16" s="86"/>
    </row>
    <row r="17" spans="1:5" ht="18.75">
      <c r="A17" s="19"/>
      <c r="B17" s="20"/>
      <c r="C17" s="23"/>
      <c r="D17" s="24"/>
      <c r="E17" s="25"/>
    </row>
    <row r="18" spans="1:5" ht="18.75">
      <c r="A18" s="19"/>
      <c r="B18" s="20"/>
      <c r="C18" s="23"/>
      <c r="D18" s="24"/>
      <c r="E18" s="25"/>
    </row>
    <row r="19" spans="1:5" ht="18.75">
      <c r="A19" s="19"/>
      <c r="B19" s="20"/>
      <c r="C19" s="23"/>
      <c r="D19" s="24"/>
      <c r="E19" s="25"/>
    </row>
    <row r="20" spans="1:5" ht="18.75">
      <c r="A20" s="19"/>
      <c r="B20" s="20"/>
      <c r="C20" s="23"/>
      <c r="D20" s="24"/>
      <c r="E20" s="25"/>
    </row>
    <row r="21" spans="1:5" ht="18.75">
      <c r="A21" s="19"/>
      <c r="B21" s="20"/>
      <c r="C21" s="23"/>
      <c r="D21" s="24"/>
      <c r="E21" s="25"/>
    </row>
    <row r="22" spans="1:5" ht="18.75">
      <c r="A22" s="19"/>
      <c r="B22" s="20"/>
      <c r="C22" s="23"/>
      <c r="D22" s="24"/>
      <c r="E22" s="25"/>
    </row>
    <row r="23" spans="1:5" ht="18.75">
      <c r="A23" s="19"/>
      <c r="B23" s="20"/>
      <c r="C23" s="23"/>
      <c r="D23" s="24"/>
      <c r="E23" s="25"/>
    </row>
    <row r="24" spans="1:5" ht="18.75">
      <c r="A24" s="19"/>
      <c r="B24" s="20"/>
      <c r="C24" s="23"/>
      <c r="D24" s="24"/>
      <c r="E24" s="25"/>
    </row>
    <row r="25" spans="1:5" ht="18.75">
      <c r="A25" s="19"/>
      <c r="B25" s="20"/>
      <c r="C25" s="23"/>
      <c r="D25" s="24"/>
      <c r="E25" s="25"/>
    </row>
    <row r="26" spans="1:5" ht="18.75">
      <c r="A26" s="19"/>
      <c r="B26" s="20"/>
      <c r="C26" s="23"/>
      <c r="D26" s="24"/>
      <c r="E26" s="25"/>
    </row>
    <row r="27" spans="1:5" ht="18.75">
      <c r="A27" s="19"/>
      <c r="B27" s="20"/>
      <c r="C27" s="23"/>
      <c r="D27" s="24"/>
      <c r="E27" s="25"/>
    </row>
    <row r="28" spans="1:5" ht="18.75">
      <c r="A28" s="19"/>
      <c r="B28" s="20"/>
      <c r="C28" s="23"/>
      <c r="D28" s="24"/>
      <c r="E28" s="25"/>
    </row>
    <row r="29" spans="1:5" ht="18.75">
      <c r="A29" s="19"/>
      <c r="B29" s="20"/>
      <c r="C29" s="23"/>
      <c r="D29" s="24"/>
      <c r="E29" s="25"/>
    </row>
    <row r="30" spans="1:5" ht="18.75">
      <c r="A30" s="19"/>
      <c r="B30" s="20"/>
      <c r="C30" s="23"/>
      <c r="D30" s="24"/>
      <c r="E30" s="25"/>
    </row>
    <row r="31" spans="1:5" ht="18.75">
      <c r="A31" s="19"/>
      <c r="B31" s="20"/>
      <c r="C31" s="23"/>
      <c r="D31" s="24"/>
      <c r="E31" s="25"/>
    </row>
    <row r="32" spans="1:5" ht="18.75">
      <c r="A32" s="19"/>
      <c r="B32" s="20"/>
      <c r="C32" s="23"/>
      <c r="D32" s="24"/>
      <c r="E32" s="25"/>
    </row>
    <row r="33" spans="1:5" ht="18.75">
      <c r="A33" s="19"/>
      <c r="B33" s="20"/>
      <c r="C33" s="23"/>
      <c r="D33" s="24"/>
      <c r="E33" s="25"/>
    </row>
    <row r="34" spans="1:5" ht="18.75">
      <c r="A34" s="19"/>
      <c r="B34" s="20"/>
      <c r="C34" s="23"/>
      <c r="D34" s="24"/>
      <c r="E34" s="25"/>
    </row>
    <row r="35" spans="1:5" ht="18.75">
      <c r="A35" s="19"/>
      <c r="B35" s="20"/>
      <c r="C35" s="23"/>
      <c r="D35" s="24"/>
      <c r="E35" s="25"/>
    </row>
    <row r="36" spans="1:5" ht="18.75">
      <c r="A36" s="19"/>
      <c r="B36" s="20"/>
      <c r="C36" s="23"/>
      <c r="D36" s="24"/>
      <c r="E36" s="25"/>
    </row>
    <row r="37" spans="1:5" ht="18.75">
      <c r="A37" s="19"/>
      <c r="B37" s="20"/>
      <c r="C37" s="23"/>
      <c r="D37" s="24"/>
      <c r="E37" s="25"/>
    </row>
    <row r="38" spans="1:5" ht="18.75">
      <c r="A38" s="19"/>
      <c r="B38" s="20"/>
      <c r="C38" s="23"/>
      <c r="D38" s="24"/>
      <c r="E38" s="25"/>
    </row>
    <row r="39" spans="1:5" ht="18.75">
      <c r="A39" s="19"/>
      <c r="B39" s="20"/>
      <c r="C39" s="23"/>
      <c r="D39" s="24"/>
      <c r="E39" s="25"/>
    </row>
    <row r="40" spans="1:5" ht="18.75">
      <c r="A40" s="19"/>
      <c r="B40" s="20"/>
      <c r="C40" s="23"/>
      <c r="D40" s="24"/>
      <c r="E40" s="25"/>
    </row>
    <row r="41" spans="1:5" ht="18.75">
      <c r="A41" s="19"/>
      <c r="B41" s="20"/>
      <c r="C41" s="23"/>
      <c r="D41" s="24"/>
      <c r="E41" s="25"/>
    </row>
    <row r="42" spans="1:5" ht="18.75">
      <c r="A42" s="19"/>
      <c r="B42" s="20"/>
      <c r="C42" s="23"/>
      <c r="D42" s="24"/>
      <c r="E42" s="25"/>
    </row>
    <row r="43" spans="1:5" ht="18.75">
      <c r="A43" s="19"/>
      <c r="B43" s="20"/>
      <c r="C43" s="23"/>
      <c r="D43" s="24"/>
      <c r="E43" s="25"/>
    </row>
    <row r="44" spans="1:5" ht="18.75">
      <c r="A44" s="19"/>
      <c r="B44" s="20"/>
      <c r="C44" s="23"/>
      <c r="D44" s="24"/>
      <c r="E44" s="25"/>
    </row>
    <row r="45" spans="1:5" ht="18.75">
      <c r="A45" s="19"/>
      <c r="B45" s="20"/>
      <c r="C45" s="23"/>
      <c r="D45" s="24"/>
      <c r="E45" s="25"/>
    </row>
    <row r="46" spans="1:5" ht="18.75">
      <c r="A46" s="19"/>
      <c r="B46" s="20"/>
      <c r="C46" s="23"/>
      <c r="D46" s="24"/>
      <c r="E46" s="25"/>
    </row>
    <row r="47" spans="1:5" ht="18.75">
      <c r="A47" s="19"/>
      <c r="B47" s="20"/>
      <c r="C47" s="23"/>
      <c r="D47" s="24"/>
      <c r="E47" s="25"/>
    </row>
    <row r="48" spans="1:5" ht="18.75">
      <c r="A48" s="19"/>
      <c r="B48" s="20"/>
      <c r="C48" s="23"/>
      <c r="D48" s="24"/>
      <c r="E48" s="25"/>
    </row>
    <row r="49" spans="1:5" ht="18.75">
      <c r="A49" s="19"/>
      <c r="B49" s="20"/>
      <c r="C49" s="23"/>
      <c r="D49" s="24"/>
      <c r="E49" s="25"/>
    </row>
    <row r="50" spans="1:5" ht="18.75">
      <c r="A50" s="19"/>
      <c r="B50" s="20"/>
      <c r="C50" s="23"/>
      <c r="D50" s="24"/>
      <c r="E50" s="25"/>
    </row>
    <row r="51" spans="1:5" ht="18.75">
      <c r="A51" s="19"/>
      <c r="B51" s="30"/>
      <c r="C51" s="31"/>
      <c r="D51" s="32"/>
      <c r="E51" s="33"/>
    </row>
  </sheetData>
  <mergeCells count="2">
    <mergeCell ref="B1:D1"/>
    <mergeCell ref="E1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2"/>
  <sheetViews>
    <sheetView showGridLines="0" workbookViewId="0">
      <selection activeCell="A5" sqref="A5"/>
    </sheetView>
  </sheetViews>
  <sheetFormatPr defaultColWidth="14.42578125" defaultRowHeight="15.75" customHeight="1"/>
  <cols>
    <col min="1" max="1" width="10.5703125" customWidth="1"/>
    <col min="2" max="2" width="8" customWidth="1"/>
    <col min="3" max="3" width="8.85546875" customWidth="1"/>
    <col min="4" max="4" width="48.140625" customWidth="1"/>
  </cols>
  <sheetData>
    <row r="1" spans="1:6" ht="27.75" customHeight="1">
      <c r="A1" s="102" t="s">
        <v>34</v>
      </c>
      <c r="B1" s="90"/>
      <c r="C1" s="90"/>
      <c r="D1" s="91"/>
    </row>
    <row r="2" spans="1:6" ht="39.75" customHeight="1">
      <c r="A2" s="101" t="s">
        <v>35</v>
      </c>
      <c r="B2" s="46" t="s">
        <v>36</v>
      </c>
      <c r="C2" s="47" t="s">
        <v>37</v>
      </c>
      <c r="D2" s="98" t="s">
        <v>38</v>
      </c>
      <c r="E2" s="48"/>
      <c r="F2" s="48"/>
    </row>
    <row r="3" spans="1:6" ht="28.5" customHeight="1">
      <c r="A3" s="94"/>
      <c r="B3" s="99">
        <f>COUNT(B4:B52)</f>
        <v>1</v>
      </c>
      <c r="C3" s="100"/>
      <c r="D3" s="96"/>
      <c r="E3" s="48"/>
    </row>
    <row r="4" spans="1:6" ht="78.75">
      <c r="A4" s="87" t="s">
        <v>61</v>
      </c>
      <c r="B4" s="12">
        <v>1</v>
      </c>
      <c r="C4" s="20">
        <v>3</v>
      </c>
      <c r="D4" s="51" t="s">
        <v>63</v>
      </c>
      <c r="E4" s="48"/>
      <c r="F4" s="48"/>
    </row>
    <row r="5" spans="1:6" ht="18.75">
      <c r="A5" s="49"/>
      <c r="B5" s="23"/>
      <c r="C5" s="23"/>
      <c r="D5" s="51"/>
      <c r="E5" s="48"/>
      <c r="F5" s="48"/>
    </row>
    <row r="6" spans="1:6" ht="18.75">
      <c r="A6" s="49"/>
      <c r="B6" s="23"/>
      <c r="C6" s="23"/>
      <c r="D6" s="51"/>
      <c r="E6" s="48"/>
      <c r="F6" s="48"/>
    </row>
    <row r="7" spans="1:6" ht="18.75">
      <c r="A7" s="49"/>
      <c r="B7" s="23"/>
      <c r="C7" s="23"/>
      <c r="D7" s="51"/>
      <c r="E7" s="48"/>
      <c r="F7" s="48"/>
    </row>
    <row r="8" spans="1:6" ht="18.75">
      <c r="A8" s="49"/>
      <c r="B8" s="23"/>
      <c r="C8" s="23"/>
      <c r="D8" s="51"/>
      <c r="E8" s="48"/>
      <c r="F8" s="48"/>
    </row>
    <row r="9" spans="1:6" ht="18.75">
      <c r="A9" s="49"/>
      <c r="B9" s="23"/>
      <c r="C9" s="23"/>
      <c r="D9" s="51"/>
    </row>
    <row r="10" spans="1:6" ht="18.75">
      <c r="A10" s="49"/>
      <c r="B10" s="23"/>
      <c r="C10" s="23"/>
      <c r="D10" s="51"/>
    </row>
    <row r="11" spans="1:6" ht="18.75">
      <c r="A11" s="49"/>
      <c r="B11" s="23"/>
      <c r="C11" s="23"/>
      <c r="D11" s="51"/>
    </row>
    <row r="12" spans="1:6" ht="18.75">
      <c r="A12" s="49"/>
      <c r="B12" s="23"/>
      <c r="C12" s="12"/>
      <c r="D12" s="51"/>
    </row>
    <row r="13" spans="1:6" ht="18.75">
      <c r="A13" s="49"/>
      <c r="B13" s="23"/>
      <c r="C13" s="23"/>
      <c r="D13" s="51"/>
    </row>
    <row r="14" spans="1:6" ht="18.75">
      <c r="A14" s="49"/>
      <c r="B14" s="23"/>
      <c r="C14" s="23"/>
      <c r="D14" s="51"/>
    </row>
    <row r="15" spans="1:6" ht="18.75">
      <c r="A15" s="49"/>
      <c r="B15" s="23"/>
      <c r="C15" s="23"/>
      <c r="D15" s="51"/>
    </row>
    <row r="16" spans="1:6" ht="18.75">
      <c r="A16" s="49"/>
      <c r="B16" s="23"/>
      <c r="C16" s="23"/>
      <c r="D16" s="51"/>
    </row>
    <row r="17" spans="1:4" ht="18.75">
      <c r="A17" s="49"/>
      <c r="B17" s="23"/>
      <c r="C17" s="23"/>
      <c r="D17" s="51"/>
    </row>
    <row r="18" spans="1:4" ht="18.75">
      <c r="A18" s="49"/>
      <c r="B18" s="23"/>
      <c r="C18" s="23"/>
      <c r="D18" s="51"/>
    </row>
    <row r="19" spans="1:4" ht="18.75">
      <c r="A19" s="49"/>
      <c r="B19" s="23"/>
      <c r="C19" s="23"/>
      <c r="D19" s="51"/>
    </row>
    <row r="20" spans="1:4" ht="18.75">
      <c r="A20" s="49"/>
      <c r="B20" s="23"/>
      <c r="C20" s="23"/>
      <c r="D20" s="51"/>
    </row>
    <row r="21" spans="1:4" ht="18.75">
      <c r="A21" s="49"/>
      <c r="B21" s="23"/>
      <c r="C21" s="23"/>
      <c r="D21" s="51"/>
    </row>
    <row r="22" spans="1:4" ht="18.75">
      <c r="A22" s="49"/>
      <c r="B22" s="23"/>
      <c r="C22" s="23"/>
      <c r="D22" s="51"/>
    </row>
    <row r="23" spans="1:4" ht="18.75">
      <c r="A23" s="49"/>
      <c r="B23" s="23"/>
      <c r="C23" s="23"/>
      <c r="D23" s="51"/>
    </row>
    <row r="24" spans="1:4" ht="18.75">
      <c r="A24" s="49"/>
      <c r="B24" s="23"/>
      <c r="C24" s="23"/>
      <c r="D24" s="51"/>
    </row>
    <row r="25" spans="1:4" ht="18.75">
      <c r="A25" s="49"/>
      <c r="B25" s="23"/>
      <c r="C25" s="23"/>
      <c r="D25" s="51"/>
    </row>
    <row r="26" spans="1:4" ht="18.75">
      <c r="A26" s="49"/>
      <c r="B26" s="23"/>
      <c r="C26" s="23"/>
      <c r="D26" s="51"/>
    </row>
    <row r="27" spans="1:4" ht="18.75">
      <c r="A27" s="49"/>
      <c r="B27" s="23"/>
      <c r="C27" s="23"/>
      <c r="D27" s="51"/>
    </row>
    <row r="28" spans="1:4" ht="18.75">
      <c r="A28" s="49"/>
      <c r="B28" s="23"/>
      <c r="C28" s="23"/>
      <c r="D28" s="51"/>
    </row>
    <row r="29" spans="1:4" ht="18.75">
      <c r="A29" s="49"/>
      <c r="B29" s="23"/>
      <c r="C29" s="23"/>
      <c r="D29" s="51"/>
    </row>
    <row r="30" spans="1:4" ht="18.75">
      <c r="A30" s="49"/>
      <c r="B30" s="23"/>
      <c r="C30" s="23"/>
      <c r="D30" s="51"/>
    </row>
    <row r="31" spans="1:4" ht="18.75">
      <c r="A31" s="49"/>
      <c r="B31" s="23"/>
      <c r="C31" s="23"/>
      <c r="D31" s="51"/>
    </row>
    <row r="32" spans="1:4" ht="18.75">
      <c r="A32" s="49"/>
      <c r="B32" s="23"/>
      <c r="C32" s="23"/>
      <c r="D32" s="51"/>
    </row>
    <row r="33" spans="1:4" ht="18.75">
      <c r="A33" s="49"/>
      <c r="B33" s="23"/>
      <c r="C33" s="23"/>
      <c r="D33" s="51"/>
    </row>
    <row r="34" spans="1:4" ht="18.75">
      <c r="A34" s="49"/>
      <c r="B34" s="23"/>
      <c r="C34" s="23"/>
      <c r="D34" s="51"/>
    </row>
    <row r="35" spans="1:4" ht="18.75">
      <c r="A35" s="49"/>
      <c r="B35" s="23"/>
      <c r="C35" s="23"/>
      <c r="D35" s="51"/>
    </row>
    <row r="36" spans="1:4" ht="18.75">
      <c r="A36" s="49"/>
      <c r="B36" s="23"/>
      <c r="C36" s="23"/>
      <c r="D36" s="51"/>
    </row>
    <row r="37" spans="1:4" ht="18.75">
      <c r="A37" s="49"/>
      <c r="B37" s="23"/>
      <c r="C37" s="23"/>
      <c r="D37" s="51"/>
    </row>
    <row r="38" spans="1:4" ht="18.75">
      <c r="A38" s="49"/>
      <c r="B38" s="23"/>
      <c r="C38" s="23"/>
      <c r="D38" s="51"/>
    </row>
    <row r="39" spans="1:4" ht="18.75">
      <c r="A39" s="49"/>
      <c r="B39" s="23"/>
      <c r="C39" s="23"/>
      <c r="D39" s="51"/>
    </row>
    <row r="40" spans="1:4" ht="18.75">
      <c r="A40" s="49"/>
      <c r="B40" s="23"/>
      <c r="C40" s="23"/>
      <c r="D40" s="51"/>
    </row>
    <row r="41" spans="1:4" ht="18.75">
      <c r="A41" s="49"/>
      <c r="B41" s="23"/>
      <c r="C41" s="23"/>
      <c r="D41" s="51"/>
    </row>
    <row r="42" spans="1:4" ht="18.75">
      <c r="A42" s="49"/>
      <c r="B42" s="23"/>
      <c r="C42" s="23"/>
      <c r="D42" s="51"/>
    </row>
    <row r="43" spans="1:4" ht="18.75">
      <c r="A43" s="49"/>
      <c r="B43" s="23"/>
      <c r="C43" s="23"/>
      <c r="D43" s="51"/>
    </row>
    <row r="44" spans="1:4" ht="18.75">
      <c r="A44" s="49"/>
      <c r="B44" s="23"/>
      <c r="C44" s="23"/>
      <c r="D44" s="51"/>
    </row>
    <row r="45" spans="1:4" ht="18.75">
      <c r="A45" s="52"/>
      <c r="B45" s="12"/>
      <c r="C45" s="23"/>
      <c r="D45" s="50"/>
    </row>
    <row r="46" spans="1:4" ht="18.75">
      <c r="A46" s="49"/>
      <c r="B46" s="23"/>
      <c r="C46" s="23"/>
      <c r="D46" s="51"/>
    </row>
    <row r="47" spans="1:4" ht="18.75">
      <c r="A47" s="49"/>
      <c r="B47" s="23"/>
      <c r="C47" s="23"/>
      <c r="D47" s="51"/>
    </row>
    <row r="48" spans="1:4" ht="18.75">
      <c r="A48" s="49"/>
      <c r="B48" s="23"/>
      <c r="C48" s="23"/>
      <c r="D48" s="51"/>
    </row>
    <row r="49" spans="1:4" ht="18.75">
      <c r="A49" s="49"/>
      <c r="B49" s="23"/>
      <c r="C49" s="23"/>
      <c r="D49" s="51"/>
    </row>
    <row r="50" spans="1:4" ht="18.75">
      <c r="A50" s="49"/>
      <c r="B50" s="23"/>
      <c r="C50" s="23"/>
      <c r="D50" s="51"/>
    </row>
    <row r="51" spans="1:4" ht="18.75">
      <c r="A51" s="49"/>
      <c r="B51" s="23"/>
      <c r="C51" s="23"/>
      <c r="D51" s="51"/>
    </row>
    <row r="52" spans="1:4" ht="18.75">
      <c r="A52" s="54"/>
      <c r="B52" s="31"/>
      <c r="C52" s="31"/>
      <c r="D52" s="55"/>
    </row>
  </sheetData>
  <mergeCells count="4">
    <mergeCell ref="D2:D3"/>
    <mergeCell ref="B3:C3"/>
    <mergeCell ref="A2:A3"/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showGridLines="0" workbookViewId="0">
      <selection activeCell="D12" sqref="D12"/>
    </sheetView>
  </sheetViews>
  <sheetFormatPr defaultColWidth="14.42578125" defaultRowHeight="15.75" customHeight="1"/>
  <cols>
    <col min="1" max="1" width="5.85546875" customWidth="1"/>
    <col min="2" max="2" width="15" customWidth="1"/>
    <col min="3" max="3" width="12.140625" customWidth="1"/>
    <col min="4" max="4" width="11.5703125" customWidth="1"/>
    <col min="11" max="11" width="14.28515625" customWidth="1"/>
  </cols>
  <sheetData>
    <row r="1" spans="1:5" ht="44.25" customHeight="1">
      <c r="A1" s="53"/>
      <c r="B1" s="56"/>
      <c r="C1" s="57" t="s">
        <v>43</v>
      </c>
      <c r="D1" s="58" t="s">
        <v>44</v>
      </c>
      <c r="E1" s="59"/>
    </row>
    <row r="2" spans="1:5" ht="19.5">
      <c r="A2" s="60"/>
      <c r="B2" s="61" t="s">
        <v>45</v>
      </c>
      <c r="C2" s="62">
        <f>COUNT(backlog!B15:B50)</f>
        <v>0</v>
      </c>
      <c r="D2" s="63">
        <f>SUM(backlog!C15:C50)</f>
        <v>0</v>
      </c>
      <c r="E2" s="64"/>
    </row>
    <row r="3" spans="1:5" ht="19.5">
      <c r="A3" s="60"/>
      <c r="B3" s="61" t="s">
        <v>46</v>
      </c>
      <c r="C3" s="62">
        <f>COUNT('done stories'!B3:B51)</f>
        <v>10</v>
      </c>
      <c r="D3" s="63">
        <f>SUM('done stories'!C3:C51)</f>
        <v>30</v>
      </c>
      <c r="E3" s="64"/>
    </row>
    <row r="4" spans="1:5" ht="19.5">
      <c r="A4" s="60"/>
      <c r="B4" s="61" t="s">
        <v>47</v>
      </c>
      <c r="C4" s="62">
        <f>COUNT('sprints stories'!C3:C49)</f>
        <v>5</v>
      </c>
      <c r="D4" s="63">
        <f>SUM('sprints stories'!D3:D49)</f>
        <v>11</v>
      </c>
      <c r="E4" s="64"/>
    </row>
    <row r="5" spans="1:5" ht="19.5">
      <c r="A5" s="60"/>
      <c r="B5" s="65" t="s">
        <v>48</v>
      </c>
      <c r="C5" s="66">
        <f t="shared" ref="C5:D5" si="0">SUM(C2:C4)</f>
        <v>15</v>
      </c>
      <c r="D5" s="67">
        <f t="shared" si="0"/>
        <v>41</v>
      </c>
      <c r="E5" s="64"/>
    </row>
    <row r="6" spans="1:5" ht="19.5">
      <c r="A6" s="68"/>
      <c r="B6" s="61" t="s">
        <v>49</v>
      </c>
      <c r="C6" s="62">
        <f t="shared" ref="C6:D6" si="1">C5-C3</f>
        <v>5</v>
      </c>
      <c r="D6" s="63">
        <f t="shared" si="1"/>
        <v>11</v>
      </c>
      <c r="E6" s="64"/>
    </row>
    <row r="7" spans="1:5" ht="13.5">
      <c r="A7" s="105" t="s">
        <v>50</v>
      </c>
      <c r="B7" s="106"/>
      <c r="C7" s="106"/>
      <c r="D7" s="106"/>
      <c r="E7" s="107"/>
    </row>
    <row r="8" spans="1:5" ht="12.75">
      <c r="A8" s="111" t="s">
        <v>51</v>
      </c>
      <c r="B8" s="100"/>
      <c r="C8" s="100"/>
      <c r="D8" s="100"/>
      <c r="E8" s="109"/>
    </row>
    <row r="9" spans="1:5" ht="12.75">
      <c r="A9" s="112" t="s">
        <v>52</v>
      </c>
      <c r="B9" s="106"/>
      <c r="C9" s="106"/>
      <c r="D9" s="106"/>
      <c r="E9" s="107"/>
    </row>
    <row r="10" spans="1:5" ht="25.5" customHeight="1">
      <c r="A10" s="113"/>
      <c r="B10" s="104"/>
      <c r="C10" s="104"/>
      <c r="D10" s="104"/>
      <c r="E10" s="114"/>
    </row>
    <row r="11" spans="1:5" ht="27.75" customHeight="1">
      <c r="A11" s="69">
        <f>COUNTIF('sprints stories'!B3:B49,"DONE")</f>
        <v>0</v>
      </c>
      <c r="B11" s="70" t="s">
        <v>53</v>
      </c>
      <c r="C11" s="71">
        <f>COUNT('sprints stories'!C3:C49)</f>
        <v>5</v>
      </c>
      <c r="D11" s="108" t="s">
        <v>54</v>
      </c>
      <c r="E11" s="109"/>
    </row>
    <row r="12" spans="1:5">
      <c r="A12" s="115" t="s">
        <v>55</v>
      </c>
      <c r="B12" s="100"/>
      <c r="C12" s="100"/>
      <c r="D12" s="72">
        <f>A11/C11</f>
        <v>0</v>
      </c>
      <c r="E12" s="73" t="s">
        <v>56</v>
      </c>
    </row>
    <row r="13" spans="1:5" ht="12.75">
      <c r="A13" s="112" t="s">
        <v>57</v>
      </c>
      <c r="B13" s="106"/>
      <c r="C13" s="106"/>
      <c r="D13" s="106"/>
      <c r="E13" s="107"/>
    </row>
    <row r="14" spans="1:5" ht="12.75">
      <c r="A14" s="113"/>
      <c r="B14" s="104"/>
      <c r="C14" s="104"/>
      <c r="D14" s="104"/>
      <c r="E14" s="114"/>
    </row>
    <row r="15" spans="1:5" ht="19.5">
      <c r="A15" s="116" t="s">
        <v>58</v>
      </c>
      <c r="B15" s="106"/>
      <c r="C15" s="74">
        <f>C3+A11</f>
        <v>10</v>
      </c>
      <c r="D15" s="75" t="s">
        <v>53</v>
      </c>
      <c r="E15" s="76">
        <f>C5</f>
        <v>15</v>
      </c>
    </row>
    <row r="16" spans="1:5">
      <c r="A16" s="115" t="s">
        <v>55</v>
      </c>
      <c r="B16" s="100"/>
      <c r="C16" s="100"/>
      <c r="D16" s="72">
        <f>C15/E15*100</f>
        <v>66.666666666666657</v>
      </c>
      <c r="E16" s="73" t="s">
        <v>56</v>
      </c>
    </row>
    <row r="17" spans="1:5" ht="19.5">
      <c r="A17" s="110" t="s">
        <v>59</v>
      </c>
      <c r="B17" s="100"/>
      <c r="C17" s="71">
        <f>D3</f>
        <v>30</v>
      </c>
      <c r="D17" s="70" t="s">
        <v>53</v>
      </c>
      <c r="E17" s="77">
        <f>D5</f>
        <v>41</v>
      </c>
    </row>
    <row r="18" spans="1:5">
      <c r="A18" s="103" t="s">
        <v>55</v>
      </c>
      <c r="B18" s="104"/>
      <c r="C18" s="104"/>
      <c r="D18" s="78">
        <f>C17/E17*100</f>
        <v>73.170731707317074</v>
      </c>
      <c r="E18" s="79" t="s">
        <v>56</v>
      </c>
    </row>
  </sheetData>
  <mergeCells count="10">
    <mergeCell ref="A18:C18"/>
    <mergeCell ref="A7:E7"/>
    <mergeCell ref="D11:E11"/>
    <mergeCell ref="A17:B17"/>
    <mergeCell ref="A8:E8"/>
    <mergeCell ref="A9:E10"/>
    <mergeCell ref="A12:C12"/>
    <mergeCell ref="A13:E14"/>
    <mergeCell ref="A16:C16"/>
    <mergeCell ref="A15:B1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ColWidth="14.42578125" defaultRowHeight="15.75" customHeight="1"/>
  <sheetData>
    <row r="1" spans="1:3" ht="15.75" customHeight="1">
      <c r="A1" s="53" t="s">
        <v>39</v>
      </c>
      <c r="B1" s="53">
        <v>69</v>
      </c>
      <c r="C1" s="53">
        <v>69</v>
      </c>
    </row>
    <row r="2" spans="1:3" ht="15.75" customHeight="1">
      <c r="A2" s="53" t="s">
        <v>40</v>
      </c>
      <c r="B2" s="53">
        <v>45</v>
      </c>
      <c r="C2" s="53">
        <v>64</v>
      </c>
    </row>
    <row r="3" spans="1:3" ht="15.75" customHeight="1">
      <c r="A3" s="53" t="s">
        <v>41</v>
      </c>
      <c r="B3" s="53">
        <v>23</v>
      </c>
    </row>
    <row r="4" spans="1:3" ht="15.75" customHeight="1">
      <c r="A4" s="53" t="s">
        <v>42</v>
      </c>
      <c r="B4" s="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backlog</vt:lpstr>
      <vt:lpstr>sprints stories</vt:lpstr>
      <vt:lpstr>done stories</vt:lpstr>
      <vt:lpstr>bugg report</vt:lpstr>
      <vt:lpstr>stats</vt:lpstr>
      <vt:lpstr>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lordopoulos</dc:creator>
  <cp:lastModifiedBy>george lordopoulos</cp:lastModifiedBy>
  <dcterms:created xsi:type="dcterms:W3CDTF">2017-11-20T09:34:29Z</dcterms:created>
  <dcterms:modified xsi:type="dcterms:W3CDTF">2017-11-22T14:02:42Z</dcterms:modified>
</cp:coreProperties>
</file>