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BFBFD2A-2A6E-4D56-8975-D329ADE0D17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WBS" sheetId="3" r:id="rId1"/>
    <sheet name="RACI" sheetId="1" r:id="rId2"/>
    <sheet name="CALENDARIZACIÓN" sheetId="2" r:id="rId3"/>
    <sheet name="SCHEDULIN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7" i="2" l="1"/>
  <c r="I148" i="2"/>
  <c r="I149" i="2"/>
  <c r="I150" i="2"/>
  <c r="I151" i="2"/>
  <c r="I152" i="2"/>
  <c r="I153" i="2"/>
  <c r="I154" i="2"/>
  <c r="I155" i="2"/>
  <c r="I156" i="2"/>
  <c r="I157" i="2"/>
  <c r="I158" i="2"/>
  <c r="I159" i="2"/>
  <c r="L4" i="4"/>
  <c r="K14" i="4"/>
  <c r="K4" i="4"/>
  <c r="L15" i="4"/>
  <c r="L14" i="4"/>
  <c r="K15" i="4"/>
  <c r="J14" i="4"/>
  <c r="I14" i="4"/>
  <c r="H14" i="4"/>
  <c r="H15" i="4"/>
  <c r="G14" i="4"/>
  <c r="E14" i="4"/>
  <c r="E15" i="4"/>
  <c r="D14" i="4"/>
  <c r="D15" i="4"/>
  <c r="G15" i="4" s="1"/>
  <c r="I15" i="4" s="1"/>
  <c r="I48" i="2"/>
  <c r="I69" i="2"/>
  <c r="I160" i="2"/>
  <c r="I133" i="2"/>
  <c r="I118" i="2"/>
  <c r="I103" i="2"/>
  <c r="I102" i="2"/>
  <c r="I91" i="2"/>
  <c r="I80" i="2"/>
  <c r="I47" i="2"/>
  <c r="I36" i="2"/>
  <c r="I30" i="2"/>
  <c r="I26" i="2"/>
  <c r="I20" i="2"/>
  <c r="E13" i="4"/>
  <c r="H13" i="4" s="1"/>
  <c r="D13" i="4"/>
  <c r="G13" i="4" s="1"/>
  <c r="E12" i="4"/>
  <c r="H12" i="4" s="1"/>
  <c r="D12" i="4"/>
  <c r="G12" i="4" s="1"/>
  <c r="E11" i="4"/>
  <c r="H11" i="4" s="1"/>
  <c r="D11" i="4"/>
  <c r="G11" i="4" s="1"/>
  <c r="E10" i="4"/>
  <c r="H10" i="4" s="1"/>
  <c r="D10" i="4"/>
  <c r="G10" i="4" s="1"/>
  <c r="E9" i="4"/>
  <c r="H9" i="4" s="1"/>
  <c r="D9" i="4"/>
  <c r="G9" i="4" s="1"/>
  <c r="E8" i="4"/>
  <c r="H8" i="4" s="1"/>
  <c r="D8" i="4"/>
  <c r="G8" i="4" s="1"/>
  <c r="E7" i="4"/>
  <c r="H7" i="4" s="1"/>
  <c r="D7" i="4"/>
  <c r="G7" i="4" s="1"/>
  <c r="E6" i="4"/>
  <c r="H6" i="4" s="1"/>
  <c r="D6" i="4"/>
  <c r="G6" i="4" s="1"/>
  <c r="E5" i="4"/>
  <c r="H5" i="4" s="1"/>
  <c r="D5" i="4"/>
  <c r="G5" i="4" s="1"/>
  <c r="E4" i="4"/>
  <c r="H4" i="4" s="1"/>
  <c r="K5" i="4" s="1"/>
  <c r="K6" i="4" s="1"/>
  <c r="K7" i="4" s="1"/>
  <c r="K8" i="4" s="1"/>
  <c r="K9" i="4" s="1"/>
  <c r="K10" i="4" s="1"/>
  <c r="K11" i="4" s="1"/>
  <c r="K12" i="4" s="1"/>
  <c r="D4" i="4"/>
  <c r="G4" i="4" s="1"/>
  <c r="J15" i="4" l="1"/>
  <c r="K13" i="4"/>
  <c r="I7" i="4"/>
  <c r="I11" i="4"/>
  <c r="I10" i="4"/>
  <c r="J4" i="4"/>
  <c r="J5" i="4" s="1"/>
  <c r="J6" i="4" s="1"/>
  <c r="J7" i="4" s="1"/>
  <c r="J8" i="4" s="1"/>
  <c r="J9" i="4" s="1"/>
  <c r="J10" i="4" s="1"/>
  <c r="J11" i="4" s="1"/>
  <c r="J12" i="4" s="1"/>
  <c r="J13" i="4" s="1"/>
  <c r="I4" i="4"/>
  <c r="I12" i="4"/>
  <c r="I5" i="4"/>
  <c r="I9" i="4"/>
  <c r="I13" i="4"/>
  <c r="I6" i="4"/>
  <c r="I8" i="4"/>
  <c r="L5" i="4" l="1"/>
  <c r="L6" i="4" s="1"/>
  <c r="L7" i="4" s="1"/>
  <c r="L8" i="4" s="1"/>
  <c r="L9" i="4" s="1"/>
  <c r="L10" i="4" s="1"/>
  <c r="L11" i="4" s="1"/>
  <c r="L12" i="4" s="1"/>
  <c r="L13" i="4"/>
  <c r="H162" i="2" l="1"/>
  <c r="G162" i="2"/>
  <c r="F162" i="2"/>
  <c r="E162" i="2"/>
  <c r="D162" i="2"/>
  <c r="I146" i="2"/>
  <c r="I145" i="2"/>
  <c r="I141" i="2"/>
  <c r="I140" i="2"/>
  <c r="I139" i="2"/>
  <c r="I137" i="2"/>
  <c r="I136" i="2"/>
  <c r="I135" i="2"/>
  <c r="I132" i="2"/>
  <c r="I131" i="2"/>
  <c r="I130" i="2"/>
  <c r="I128" i="2"/>
  <c r="I127" i="2"/>
  <c r="I126" i="2"/>
  <c r="I124" i="2"/>
  <c r="I123" i="2"/>
  <c r="I122" i="2"/>
  <c r="I121" i="2"/>
  <c r="I120" i="2"/>
  <c r="I117" i="2"/>
  <c r="I116" i="2"/>
  <c r="I115" i="2"/>
  <c r="I111" i="2"/>
  <c r="I110" i="2"/>
  <c r="I109" i="2"/>
  <c r="I107" i="2"/>
  <c r="I106" i="2"/>
  <c r="I105" i="2"/>
  <c r="I104" i="2"/>
  <c r="I101" i="2"/>
  <c r="I100" i="2"/>
  <c r="I98" i="2"/>
  <c r="I97" i="2"/>
  <c r="I90" i="2"/>
  <c r="I89" i="2"/>
  <c r="I88" i="2"/>
  <c r="I87" i="2"/>
  <c r="I86" i="2"/>
  <c r="I85" i="2"/>
  <c r="I79" i="2"/>
  <c r="I78" i="2"/>
  <c r="I76" i="2"/>
  <c r="I75" i="2"/>
  <c r="I73" i="2"/>
  <c r="I72" i="2"/>
  <c r="I68" i="2"/>
  <c r="I67" i="2"/>
  <c r="I66" i="2"/>
  <c r="I64" i="2"/>
  <c r="I63" i="2"/>
  <c r="I61" i="2"/>
  <c r="I60" i="2"/>
  <c r="I57" i="2"/>
  <c r="I56" i="2"/>
  <c r="I55" i="2"/>
  <c r="I53" i="2"/>
  <c r="I52" i="2"/>
  <c r="I51" i="2"/>
  <c r="I49" i="2"/>
  <c r="I46" i="2"/>
  <c r="I45" i="2"/>
  <c r="I44" i="2"/>
  <c r="I43" i="2"/>
  <c r="I42" i="2"/>
  <c r="I39" i="2"/>
  <c r="I38" i="2"/>
  <c r="I35" i="2"/>
  <c r="I34" i="2"/>
  <c r="I33" i="2"/>
  <c r="I32" i="2"/>
  <c r="I31" i="2"/>
  <c r="I29" i="2"/>
  <c r="I28" i="2"/>
  <c r="I27" i="2"/>
  <c r="I25" i="2"/>
  <c r="I19" i="2"/>
  <c r="I18" i="2"/>
  <c r="I16" i="2"/>
  <c r="I15" i="2"/>
  <c r="I14" i="2"/>
  <c r="I13" i="2"/>
  <c r="I11" i="2"/>
  <c r="I10" i="2"/>
  <c r="I9" i="2"/>
  <c r="I8" i="2"/>
  <c r="I7" i="2"/>
  <c r="I6" i="2"/>
  <c r="J6" i="2" s="1"/>
  <c r="J7" i="2" l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I162" i="2"/>
  <c r="J162" i="2" s="1"/>
</calcChain>
</file>

<file path=xl/sharedStrings.xml><?xml version="1.0" encoding="utf-8"?>
<sst xmlns="http://schemas.openxmlformats.org/spreadsheetml/2006/main" count="1215" uniqueCount="352">
  <si>
    <t>Edison</t>
  </si>
  <si>
    <t>Omar</t>
  </si>
  <si>
    <t>Jesus</t>
  </si>
  <si>
    <t>Bryan</t>
  </si>
  <si>
    <t>Nigell</t>
  </si>
  <si>
    <t>Santiago</t>
  </si>
  <si>
    <t>Arturo</t>
  </si>
  <si>
    <t>Kevin</t>
  </si>
  <si>
    <t>ID</t>
  </si>
  <si>
    <t>Descripción</t>
  </si>
  <si>
    <t>Análisis</t>
  </si>
  <si>
    <t>Diseño</t>
  </si>
  <si>
    <t>Construcción</t>
  </si>
  <si>
    <t>PMO</t>
  </si>
  <si>
    <t>1.</t>
  </si>
  <si>
    <t>Criponet</t>
  </si>
  <si>
    <t>R</t>
  </si>
  <si>
    <t>C</t>
  </si>
  <si>
    <t>I</t>
  </si>
  <si>
    <t xml:space="preserve">1.1. </t>
  </si>
  <si>
    <t xml:space="preserve">Planificación del Proyecto </t>
  </si>
  <si>
    <t>A</t>
  </si>
  <si>
    <t>1.1.1.</t>
  </si>
  <si>
    <t xml:space="preserve">Definir el alcance, objetivos y requisitos del proyecto CriptoNet </t>
  </si>
  <si>
    <t xml:space="preserve">1.1.2. </t>
  </si>
  <si>
    <t>Crear la estructura de desglose de trabajo (WBS) y el cronograma detallado</t>
  </si>
  <si>
    <t>1.1.3.</t>
  </si>
  <si>
    <t xml:space="preserve"> Estudio de factibilidad</t>
  </si>
  <si>
    <t xml:space="preserve">1.1.4. </t>
  </si>
  <si>
    <t>Acta constitutiva</t>
  </si>
  <si>
    <t xml:space="preserve">1.1.5. </t>
  </si>
  <si>
    <t xml:space="preserve">Plan de gestión del proyecto </t>
  </si>
  <si>
    <t xml:space="preserve">1.1.7. </t>
  </si>
  <si>
    <t xml:space="preserve">Desarrollar un plan de gestión de riesgos </t>
  </si>
  <si>
    <t xml:space="preserve">1.2. </t>
  </si>
  <si>
    <t xml:space="preserve">Seguimiento y Control </t>
  </si>
  <si>
    <t xml:space="preserve">1.2.1. </t>
  </si>
  <si>
    <t xml:space="preserve">Realizar reuniones semanales de estado con el equipo de proyecto </t>
  </si>
  <si>
    <t>1.2.2.</t>
  </si>
  <si>
    <t>Monitorear el progreso del proyecto y compararlo con el cronograma establecido</t>
  </si>
  <si>
    <t xml:space="preserve">1.2.3. </t>
  </si>
  <si>
    <t xml:space="preserve">Identificar y mitigar riesgos a medida que surjan durante el desarrollo </t>
  </si>
  <si>
    <t>1.2.4.</t>
  </si>
  <si>
    <t xml:space="preserve">Gestionar y controlar las solicitudes de cambios y los cambios aprobados </t>
  </si>
  <si>
    <t>1.3.</t>
  </si>
  <si>
    <t xml:space="preserve">Gestión de Comunicaciones </t>
  </si>
  <si>
    <t xml:space="preserve">1.3.1. </t>
  </si>
  <si>
    <t>Establecer canales de comunicación eficientes entre los miembros del equipo y los stakeholders</t>
  </si>
  <si>
    <t xml:space="preserve">1.3.3. </t>
  </si>
  <si>
    <t xml:space="preserve">Gestionar y mantener actualizada la documentación del proyecto </t>
  </si>
  <si>
    <t xml:space="preserve">2. </t>
  </si>
  <si>
    <t xml:space="preserve">Análisis y Diseño </t>
  </si>
  <si>
    <t>2.1.</t>
  </si>
  <si>
    <t xml:space="preserve">Definición de Requisitos </t>
  </si>
  <si>
    <t>2.1.1.</t>
  </si>
  <si>
    <t xml:space="preserve"> Requisitos funcionales </t>
  </si>
  <si>
    <t xml:space="preserve">2.1.1.1. </t>
  </si>
  <si>
    <t>Especificación caso de uso “Iniciar sesión”</t>
  </si>
  <si>
    <t>Especificación caso de uso “Registrarse”</t>
  </si>
  <si>
    <t xml:space="preserve"> Especificación caso de uso “Administrar publicaciones”</t>
  </si>
  <si>
    <t>Especificación caso de uso “Administrar criptomonedas”</t>
  </si>
  <si>
    <t>Especificación caso de uso “Administrar recompensas”</t>
  </si>
  <si>
    <t xml:space="preserve">2.1.2. </t>
  </si>
  <si>
    <t xml:space="preserve">Requisitos no funcionales </t>
  </si>
  <si>
    <t>2.1.2.1.</t>
  </si>
  <si>
    <t xml:space="preserve"> Requisitos de rendimiento </t>
  </si>
  <si>
    <t xml:space="preserve">2.1.2.2. </t>
  </si>
  <si>
    <t xml:space="preserve">Requisitos de seguridad </t>
  </si>
  <si>
    <t xml:space="preserve">2.1.2.3. </t>
  </si>
  <si>
    <t xml:space="preserve">Requisitos de escalabilidad </t>
  </si>
  <si>
    <t xml:space="preserve">2.1.2.4. </t>
  </si>
  <si>
    <t xml:space="preserve">Requisitos de usabilidad </t>
  </si>
  <si>
    <t xml:space="preserve">2.1.3. </t>
  </si>
  <si>
    <t xml:space="preserve">Priorizar y validar requisitos </t>
  </si>
  <si>
    <t xml:space="preserve">2.1.3.1. </t>
  </si>
  <si>
    <t xml:space="preserve">Realizar talleres con stakeholders </t>
  </si>
  <si>
    <t xml:space="preserve">2.1.3.2. </t>
  </si>
  <si>
    <t xml:space="preserve">Revisar y aprobar requisitos </t>
  </si>
  <si>
    <t xml:space="preserve">2.2. </t>
  </si>
  <si>
    <t xml:space="preserve">Diseño de Arquitectura </t>
  </si>
  <si>
    <t>2.2.1.</t>
  </si>
  <si>
    <t xml:space="preserve"> Diseñar arquitectura de software </t>
  </si>
  <si>
    <t xml:space="preserve">2.2.1.1. </t>
  </si>
  <si>
    <t>Especificación diagrama de clases “Iniciar sesión”</t>
  </si>
  <si>
    <t xml:space="preserve">2.2.1.2. </t>
  </si>
  <si>
    <t>Especificación diagrama de clases “Registrarse”</t>
  </si>
  <si>
    <t xml:space="preserve">2.2.1.3. </t>
  </si>
  <si>
    <t>Especificación diagrama de clases “Administrar publicaciones”</t>
  </si>
  <si>
    <t xml:space="preserve">2.2.1.4. </t>
  </si>
  <si>
    <t>Especificación diagrama de clases “Administrar criptomonedas”</t>
  </si>
  <si>
    <t xml:space="preserve">2.2.1.5. </t>
  </si>
  <si>
    <t>Especificación diagrama de clases “Administrar recompensas”</t>
  </si>
  <si>
    <t>2.2.1.6.</t>
  </si>
  <si>
    <t xml:space="preserve">Definir patrones de diseño </t>
  </si>
  <si>
    <t xml:space="preserve">2.2.1.7. </t>
  </si>
  <si>
    <t xml:space="preserve">Diseñar arquitectura de capas </t>
  </si>
  <si>
    <t>2.2.2.</t>
  </si>
  <si>
    <t xml:space="preserve">Diseñar arquitectura de criptomonedas </t>
  </si>
  <si>
    <t xml:space="preserve">2.2.2.1. </t>
  </si>
  <si>
    <t xml:space="preserve">Seleccionar protocolos de criptomonedas </t>
  </si>
  <si>
    <t xml:space="preserve">2.2.2.2. </t>
  </si>
  <si>
    <t xml:space="preserve">Diseñar integración con protocolos </t>
  </si>
  <si>
    <t>2.2.2.3.</t>
  </si>
  <si>
    <t xml:space="preserve">Diseñar módulos de transacciones </t>
  </si>
  <si>
    <t xml:space="preserve">2.2.3. </t>
  </si>
  <si>
    <t xml:space="preserve">Definir protocolos y tecnologías a utilizar </t>
  </si>
  <si>
    <t xml:space="preserve">2.2.3.1. </t>
  </si>
  <si>
    <t xml:space="preserve">Seleccionar tecnologías frontend </t>
  </si>
  <si>
    <t xml:space="preserve">2.2.3.2. </t>
  </si>
  <si>
    <t xml:space="preserve">Seleccionar tecnologías backend </t>
  </si>
  <si>
    <t xml:space="preserve">2.2.3.3. </t>
  </si>
  <si>
    <t xml:space="preserve">Seleccionar proveedores de nube </t>
  </si>
  <si>
    <t xml:space="preserve">2.3. </t>
  </si>
  <si>
    <t xml:space="preserve">Diseño de Bases de Datos </t>
  </si>
  <si>
    <t xml:space="preserve">2.3.1. </t>
  </si>
  <si>
    <t xml:space="preserve">Diseñar modelo de datos </t>
  </si>
  <si>
    <t xml:space="preserve">2.3.1.1. </t>
  </si>
  <si>
    <t xml:space="preserve">Identificar entidades y relaciones </t>
  </si>
  <si>
    <t xml:space="preserve">2.3.1.2. </t>
  </si>
  <si>
    <t xml:space="preserve">Normalizar modelo de datos </t>
  </si>
  <si>
    <t xml:space="preserve">2.3.2. </t>
  </si>
  <si>
    <t xml:space="preserve">Diseñar esquemas de bases de datos </t>
  </si>
  <si>
    <t xml:space="preserve">2.3.2.1. </t>
  </si>
  <si>
    <t xml:space="preserve">Diseñar esquemas relacionales </t>
  </si>
  <si>
    <t xml:space="preserve">2.3.2.2. </t>
  </si>
  <si>
    <t xml:space="preserve">Diseñar esquemas no relacionales </t>
  </si>
  <si>
    <t xml:space="preserve">2.3.3. </t>
  </si>
  <si>
    <t xml:space="preserve">Definir estructuras de datos y relaciones </t>
  </si>
  <si>
    <t xml:space="preserve">2.3.3.1. </t>
  </si>
  <si>
    <t>Definir tablas y campos</t>
  </si>
  <si>
    <t xml:space="preserve">2.3.3.2. </t>
  </si>
  <si>
    <t xml:space="preserve">Definir índices y claves primarias </t>
  </si>
  <si>
    <t xml:space="preserve">2.3.3.3. </t>
  </si>
  <si>
    <t xml:space="preserve">Definir relaciones y llaves foráneas </t>
  </si>
  <si>
    <t xml:space="preserve">2.4. </t>
  </si>
  <si>
    <t xml:space="preserve">Diseño de Interfaces de Usuario </t>
  </si>
  <si>
    <t xml:space="preserve">2.4.1. </t>
  </si>
  <si>
    <t xml:space="preserve">Diseñar wireframes y mockups </t>
  </si>
  <si>
    <t xml:space="preserve">2.4.1.1. </t>
  </si>
  <si>
    <t xml:space="preserve">Diseñar wireframes de baja fidelidad </t>
  </si>
  <si>
    <t xml:space="preserve">2.4.1.2. </t>
  </si>
  <si>
    <t xml:space="preserve">Diseñar mockups de alta fidelidad </t>
  </si>
  <si>
    <t xml:space="preserve">2.4.2. </t>
  </si>
  <si>
    <t xml:space="preserve">Definir estándares de diseño </t>
  </si>
  <si>
    <t xml:space="preserve">2.4.2.1. </t>
  </si>
  <si>
    <t xml:space="preserve">Definir guías de estilo </t>
  </si>
  <si>
    <t xml:space="preserve">2.4.2.2. </t>
  </si>
  <si>
    <t xml:space="preserve">Definir patrones de diseño UI/UX </t>
  </si>
  <si>
    <t xml:space="preserve">2.4.3. </t>
  </si>
  <si>
    <t xml:space="preserve">Diseñar flujos de navegación </t>
  </si>
  <si>
    <t xml:space="preserve">2.4.3.1. </t>
  </si>
  <si>
    <t xml:space="preserve">Mapear flujos de usuario </t>
  </si>
  <si>
    <t xml:space="preserve">2.4.3.2. </t>
  </si>
  <si>
    <t xml:space="preserve">Diseñar diagramas de navegación </t>
  </si>
  <si>
    <t>3.</t>
  </si>
  <si>
    <t xml:space="preserve"> Desarrollo </t>
  </si>
  <si>
    <t xml:space="preserve">3.1. </t>
  </si>
  <si>
    <t xml:space="preserve">Frontend </t>
  </si>
  <si>
    <t xml:space="preserve">3.1.1. </t>
  </si>
  <si>
    <t xml:space="preserve">Implementar interfaz de usuario </t>
  </si>
  <si>
    <t xml:space="preserve">3.1.1.1. </t>
  </si>
  <si>
    <t>Implementación caso de uso “Iniciar sesión”</t>
  </si>
  <si>
    <t>Implementación caso de uso “Registrarse”</t>
  </si>
  <si>
    <t xml:space="preserve"> Implementación caso de uso “Administrar publicaciones”</t>
  </si>
  <si>
    <t>Implementación caso de uso “Administrar criptomonedas”</t>
  </si>
  <si>
    <t>Implementación caso de uso “Administrar recompensas”</t>
  </si>
  <si>
    <t xml:space="preserve">3.1.2. </t>
  </si>
  <si>
    <t xml:space="preserve">Integrar con frameworks y librerías </t>
  </si>
  <si>
    <t xml:space="preserve">3.2. </t>
  </si>
  <si>
    <t>Backend</t>
  </si>
  <si>
    <t>3.2.1.</t>
  </si>
  <si>
    <t xml:space="preserve"> Implementar lógica de negocio </t>
  </si>
  <si>
    <t>3.2.1.1.</t>
  </si>
  <si>
    <t xml:space="preserve"> Desarrollar servicios y controladores </t>
  </si>
  <si>
    <t xml:space="preserve">3.2.1.2. </t>
  </si>
  <si>
    <t>Implementar reglas de negocio</t>
  </si>
  <si>
    <t>3.2.2.</t>
  </si>
  <si>
    <t xml:space="preserve"> Integración con Base de Datos </t>
  </si>
  <si>
    <t xml:space="preserve">3.2.2.1. </t>
  </si>
  <si>
    <t>Desarrollar capa de acceso a datos</t>
  </si>
  <si>
    <t>3.2.2.2.</t>
  </si>
  <si>
    <t xml:space="preserve"> Implementar consultas y operaciones </t>
  </si>
  <si>
    <t>3.2.3.</t>
  </si>
  <si>
    <t xml:space="preserve"> Integración con Criptomonedas </t>
  </si>
  <si>
    <t>3.2.3.1.</t>
  </si>
  <si>
    <t xml:space="preserve"> Implementar protocolos de criptomonedas</t>
  </si>
  <si>
    <t xml:space="preserve">3.2.3.2. </t>
  </si>
  <si>
    <t>Desarrollar módulos de transacciones</t>
  </si>
  <si>
    <t xml:space="preserve">3.2.4. </t>
  </si>
  <si>
    <t xml:space="preserve">3.2.5. </t>
  </si>
  <si>
    <t xml:space="preserve">3.2.6. </t>
  </si>
  <si>
    <t>Implementación caso de uso “Administrar publicaciones”</t>
  </si>
  <si>
    <t xml:space="preserve">3.2.7. </t>
  </si>
  <si>
    <t xml:space="preserve">3.2.8. </t>
  </si>
  <si>
    <t>Implementación caso de uso “Administrar recompensas"</t>
  </si>
  <si>
    <t xml:space="preserve">3.3. </t>
  </si>
  <si>
    <t xml:space="preserve">Desarrollo de Billetera Digital </t>
  </si>
  <si>
    <t xml:space="preserve">3.3.1. </t>
  </si>
  <si>
    <t xml:space="preserve">Implementar funcionalidades de billetera </t>
  </si>
  <si>
    <t xml:space="preserve">3.3.2. </t>
  </si>
  <si>
    <t>Integrar con protocolos de criptomonedas</t>
  </si>
  <si>
    <t xml:space="preserve">3.3.3. </t>
  </si>
  <si>
    <t xml:space="preserve">Implementar medidas de seguridad </t>
  </si>
  <si>
    <t xml:space="preserve">4. </t>
  </si>
  <si>
    <t xml:space="preserve">Integración y Pruebas </t>
  </si>
  <si>
    <t xml:space="preserve">4.1. </t>
  </si>
  <si>
    <t xml:space="preserve">Integración de Componentes </t>
  </si>
  <si>
    <t xml:space="preserve">4.1.1. </t>
  </si>
  <si>
    <t xml:space="preserve">Integrar frontend y backend </t>
  </si>
  <si>
    <t xml:space="preserve">4.1.2. </t>
  </si>
  <si>
    <t xml:space="preserve">Integrar con bases de datos </t>
  </si>
  <si>
    <t>4.1.3.</t>
  </si>
  <si>
    <t xml:space="preserve"> Integrar con servicios externos - Configurar conexiones con servicios de criptomonedas</t>
  </si>
  <si>
    <t>4.3.</t>
  </si>
  <si>
    <t>Pruebas unitarias</t>
  </si>
  <si>
    <t xml:space="preserve">4.3.2. </t>
  </si>
  <si>
    <t>Prueba unitaria caso de uso “Iniciar sesión”</t>
  </si>
  <si>
    <t xml:space="preserve">4.3.3. </t>
  </si>
  <si>
    <t>Prueba unitaria caso de uso “Registrarse”</t>
  </si>
  <si>
    <t xml:space="preserve">4.3.4. </t>
  </si>
  <si>
    <t>Prueba unitaria caso de uso “Administrar publicaciones”</t>
  </si>
  <si>
    <t xml:space="preserve">4.3.5. </t>
  </si>
  <si>
    <t>Prueba unitaria caso de uso “Administrar criptomonedas”</t>
  </si>
  <si>
    <t xml:space="preserve">4.3.6. </t>
  </si>
  <si>
    <t>Prueba unitaria caso de uso “Administrar recompensas”</t>
  </si>
  <si>
    <t xml:space="preserve"> 4.2. </t>
  </si>
  <si>
    <t xml:space="preserve">Pruebas de Integración </t>
  </si>
  <si>
    <t xml:space="preserve">4.2.1. </t>
  </si>
  <si>
    <t xml:space="preserve">Desarrollar casos de prueba de integración </t>
  </si>
  <si>
    <t>4.2.2.</t>
  </si>
  <si>
    <t xml:space="preserve"> Ejecutar pruebas de integración </t>
  </si>
  <si>
    <t xml:space="preserve">4.2.3. </t>
  </si>
  <si>
    <t xml:space="preserve">Corregir defectos identificados </t>
  </si>
  <si>
    <t xml:space="preserve">4.3. </t>
  </si>
  <si>
    <t xml:space="preserve">Pruebas de Aceptación </t>
  </si>
  <si>
    <t>4.3.1.</t>
  </si>
  <si>
    <t xml:space="preserve"> Desarrollar casos de prueba de aceptación</t>
  </si>
  <si>
    <t>4.3.2.</t>
  </si>
  <si>
    <t xml:space="preserve"> Ejecutar pruebas de aceptación </t>
  </si>
  <si>
    <t xml:space="preserve">4.4. </t>
  </si>
  <si>
    <t xml:space="preserve">Pruebas de Rendimiento </t>
  </si>
  <si>
    <t>4.4.1.</t>
  </si>
  <si>
    <t xml:space="preserve"> Definir escenarios y métricas de rendimiento </t>
  </si>
  <si>
    <t xml:space="preserve">4.4.2. </t>
  </si>
  <si>
    <t xml:space="preserve">Ejecutar pruebas de rendimiento </t>
  </si>
  <si>
    <t xml:space="preserve">4.4.3. </t>
  </si>
  <si>
    <t xml:space="preserve">Analizar resultados y optimizar </t>
  </si>
  <si>
    <t xml:space="preserve">4.5. </t>
  </si>
  <si>
    <t>Pruebas de Seguridad</t>
  </si>
  <si>
    <t>4.5.1.</t>
  </si>
  <si>
    <t xml:space="preserve"> Definir alcance y plan de pruebas de seguridad </t>
  </si>
  <si>
    <t xml:space="preserve">4.5.2. </t>
  </si>
  <si>
    <t xml:space="preserve">Ejecutar pruebas de seguridad </t>
  </si>
  <si>
    <t xml:space="preserve">4.5.3. </t>
  </si>
  <si>
    <t xml:space="preserve">Analizar resultados y corregir vulnerabilidades </t>
  </si>
  <si>
    <t xml:space="preserve">5. </t>
  </si>
  <si>
    <t>Implementación</t>
  </si>
  <si>
    <t xml:space="preserve">5.1. </t>
  </si>
  <si>
    <t xml:space="preserve">Preparación del Entorno de Producción </t>
  </si>
  <si>
    <t>5.1.1.</t>
  </si>
  <si>
    <t xml:space="preserve"> Aprovisionar infraestructura de producción </t>
  </si>
  <si>
    <t xml:space="preserve">5.1.2. </t>
  </si>
  <si>
    <t xml:space="preserve">Configurar entorno de producción </t>
  </si>
  <si>
    <t>5.1.3.</t>
  </si>
  <si>
    <t xml:space="preserve"> Implementar monitoreo y alertas </t>
  </si>
  <si>
    <t xml:space="preserve">5.2. </t>
  </si>
  <si>
    <t>Migración de Datos</t>
  </si>
  <si>
    <t xml:space="preserve">5.2.1. </t>
  </si>
  <si>
    <t xml:space="preserve">Planificar migración de datos </t>
  </si>
  <si>
    <t xml:space="preserve">5.2.2. </t>
  </si>
  <si>
    <t xml:space="preserve">Ejecutar migración de datos  </t>
  </si>
  <si>
    <t xml:space="preserve">5.2.3. </t>
  </si>
  <si>
    <t xml:space="preserve">Validar datos migrados </t>
  </si>
  <si>
    <t xml:space="preserve">5.3. </t>
  </si>
  <si>
    <t>Despliegue de Aplicación</t>
  </si>
  <si>
    <t xml:space="preserve">5.3.1. </t>
  </si>
  <si>
    <t xml:space="preserve">Preparar artefactos de despliegue </t>
  </si>
  <si>
    <t xml:space="preserve">5.3.2. </t>
  </si>
  <si>
    <t xml:space="preserve">Ejecutar despliegue </t>
  </si>
  <si>
    <t xml:space="preserve">5.3.3. </t>
  </si>
  <si>
    <t xml:space="preserve">Verificar despliegue </t>
  </si>
  <si>
    <t>5.4.</t>
  </si>
  <si>
    <t xml:space="preserve"> Pruebas de Aceptación en Producción </t>
  </si>
  <si>
    <t xml:space="preserve">5.4.1. </t>
  </si>
  <si>
    <t xml:space="preserve">Ejecutar pruebas de aceptación </t>
  </si>
  <si>
    <t xml:space="preserve">5.4.3. </t>
  </si>
  <si>
    <t xml:space="preserve">Obtener aprobación final </t>
  </si>
  <si>
    <t xml:space="preserve">3.1.1.2. </t>
  </si>
  <si>
    <t>3.1.1.3.</t>
  </si>
  <si>
    <t xml:space="preserve">3.1.1.4. </t>
  </si>
  <si>
    <t xml:space="preserve">3.1.1.5. </t>
  </si>
  <si>
    <t xml:space="preserve"> Criponet</t>
  </si>
  <si>
    <t xml:space="preserve"> Definir el alcance, objetivos y requisitos del proyecto CriptoNet </t>
  </si>
  <si>
    <t xml:space="preserve"> Monitorear el progreso del proyecto y compararlo con el cronograma establecido</t>
  </si>
  <si>
    <t xml:space="preserve"> Gestionar y controlar las solicitudes de cambios y los cambios aprobados </t>
  </si>
  <si>
    <t xml:space="preserve"> Gestión de Comunicaciones </t>
  </si>
  <si>
    <t xml:space="preserve"> Definición de Requisitos </t>
  </si>
  <si>
    <t xml:space="preserve">2.1.1.2. </t>
  </si>
  <si>
    <t>2.1.1.3.</t>
  </si>
  <si>
    <t xml:space="preserve">2.1.1.4. </t>
  </si>
  <si>
    <t xml:space="preserve">2.1.1.5. </t>
  </si>
  <si>
    <t xml:space="preserve"> Definir patrones de diseño </t>
  </si>
  <si>
    <t xml:space="preserve"> Diseñar arquitectura de criptomonedas </t>
  </si>
  <si>
    <t xml:space="preserve"> Diseñar módulos de transacciones </t>
  </si>
  <si>
    <t>3.1.1.1.</t>
  </si>
  <si>
    <t>N° integrantes</t>
  </si>
  <si>
    <t xml:space="preserve">Jesus </t>
  </si>
  <si>
    <t xml:space="preserve">Planificar horariosde  reuniones semanales de estado con el equipo de proyecto </t>
  </si>
  <si>
    <t>Total horas equipo</t>
  </si>
  <si>
    <t>Totales</t>
  </si>
  <si>
    <t>Horas acumuladas</t>
  </si>
  <si>
    <t>Responsable</t>
  </si>
  <si>
    <t>Consultado</t>
  </si>
  <si>
    <t>Informado</t>
  </si>
  <si>
    <t xml:space="preserve">Diseñar arquitectura de software </t>
  </si>
  <si>
    <t xml:space="preserve">Requisitos de rendimiento </t>
  </si>
  <si>
    <t xml:space="preserve">Requisitos funcionales </t>
  </si>
  <si>
    <t>Estudio de factibilidad</t>
  </si>
  <si>
    <t xml:space="preserve">Desarrollo </t>
  </si>
  <si>
    <t xml:space="preserve">Implementar lógica de negocio </t>
  </si>
  <si>
    <t>Implementar protocolos de criptomonedas</t>
  </si>
  <si>
    <t xml:space="preserve">Implementar consultas y operaciones </t>
  </si>
  <si>
    <t xml:space="preserve">Integración con Criptomonedas </t>
  </si>
  <si>
    <t xml:space="preserve">Integración con Base de Datos </t>
  </si>
  <si>
    <t xml:space="preserve">Desarrollar servicios y controladores </t>
  </si>
  <si>
    <t>Integrar con servicios externos - Configurar conexiones con servicios de criptomonedas</t>
  </si>
  <si>
    <t xml:space="preserve">Ejecutar pruebas de integración </t>
  </si>
  <si>
    <t>Desarrollar casos de prueba de aceptación</t>
  </si>
  <si>
    <t xml:space="preserve">Definir escenarios y métricas de rendimiento </t>
  </si>
  <si>
    <t xml:space="preserve">Definir alcance y plan de pruebas de seguridad </t>
  </si>
  <si>
    <t xml:space="preserve">Aprovisionar infraestructura de producción </t>
  </si>
  <si>
    <t xml:space="preserve">Implementar monitoreo y alertas </t>
  </si>
  <si>
    <t>Aprobador</t>
  </si>
  <si>
    <t>REPRESENTACIÓN TABULAR WBS</t>
  </si>
  <si>
    <t>Fecha</t>
  </si>
  <si>
    <t>Horas por sem</t>
  </si>
  <si>
    <t>(una persona)</t>
  </si>
  <si>
    <t>Overhead</t>
  </si>
  <si>
    <t>Recursos</t>
  </si>
  <si>
    <t>Tot. Hrs efect.</t>
  </si>
  <si>
    <t>Tot. Hrs Over.</t>
  </si>
  <si>
    <t>Total horas</t>
  </si>
  <si>
    <t>Hrs. Efect. Acum</t>
  </si>
  <si>
    <t>Hrs. Ov. Acum</t>
  </si>
  <si>
    <t>Toltal Hrs Acum</t>
  </si>
  <si>
    <t>c/ los 5 recursos</t>
  </si>
  <si>
    <t>OVERHEAD</t>
  </si>
  <si>
    <t>Semana</t>
  </si>
  <si>
    <t xml:space="preserve"> OVERHEAD</t>
  </si>
  <si>
    <t xml:space="preserve">6. </t>
  </si>
  <si>
    <t>6.</t>
  </si>
  <si>
    <t>Hrs Efectivas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</si>
</sst>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name val="KaTeX_Math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2">
    <xf numFmtId="0" fontId="0" fillId="0" borderId="0" xfId="0"/>
    <xf numFmtId="0" fontId="6" fillId="0" borderId="0" xfId="0" applyFont="1"/>
    <xf numFmtId="0" fontId="0" fillId="6" borderId="0" xfId="0" applyFill="1"/>
    <xf numFmtId="0" fontId="7" fillId="7" borderId="2" xfId="1" applyFont="1" applyFill="1" applyBorder="1"/>
    <xf numFmtId="0" fontId="7" fillId="7" borderId="2" xfId="3" applyFont="1" applyFill="1" applyBorder="1"/>
    <xf numFmtId="0" fontId="7" fillId="7" borderId="6" xfId="1" applyFont="1" applyFill="1" applyBorder="1"/>
    <xf numFmtId="0" fontId="7" fillId="7" borderId="6" xfId="3" applyFont="1" applyFill="1" applyBorder="1"/>
    <xf numFmtId="0" fontId="0" fillId="6" borderId="1" xfId="0" applyFill="1" applyBorder="1" applyAlignment="1">
      <alignment vertical="center" wrapText="1"/>
    </xf>
    <xf numFmtId="0" fontId="7" fillId="6" borderId="7" xfId="1" applyFont="1" applyFill="1" applyBorder="1" applyAlignment="1">
      <alignment vertical="center" wrapText="1"/>
    </xf>
    <xf numFmtId="0" fontId="7" fillId="6" borderId="5" xfId="1" applyFont="1" applyFill="1" applyBorder="1"/>
    <xf numFmtId="0" fontId="7" fillId="7" borderId="2" xfId="2" applyFont="1" applyFill="1" applyBorder="1" applyAlignment="1">
      <alignment horizontal="center"/>
    </xf>
    <xf numFmtId="0" fontId="7" fillId="7" borderId="6" xfId="2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top"/>
    </xf>
    <xf numFmtId="0" fontId="1" fillId="3" borderId="10" xfId="2" applyBorder="1"/>
    <xf numFmtId="0" fontId="7" fillId="7" borderId="9" xfId="2" applyFont="1" applyFill="1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9" xfId="0" applyFont="1" applyBorder="1"/>
    <xf numFmtId="0" fontId="5" fillId="0" borderId="9" xfId="0" applyFont="1" applyBorder="1"/>
    <xf numFmtId="0" fontId="7" fillId="7" borderId="5" xfId="1" applyFont="1" applyFill="1" applyBorder="1"/>
    <xf numFmtId="0" fontId="7" fillId="7" borderId="5" xfId="3" applyFont="1" applyFill="1" applyBorder="1"/>
    <xf numFmtId="0" fontId="7" fillId="7" borderId="5" xfId="2" applyFont="1" applyFill="1" applyBorder="1" applyAlignment="1">
      <alignment horizontal="center"/>
    </xf>
    <xf numFmtId="0" fontId="4" fillId="0" borderId="9" xfId="0" applyFont="1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0" fontId="2" fillId="6" borderId="9" xfId="0" applyFont="1" applyFill="1" applyBorder="1" applyProtection="1">
      <protection locked="0"/>
    </xf>
    <xf numFmtId="0" fontId="2" fillId="5" borderId="9" xfId="0" applyFont="1" applyFill="1" applyBorder="1"/>
    <xf numFmtId="0" fontId="1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0" fillId="0" borderId="15" xfId="0" applyBorder="1"/>
    <xf numFmtId="0" fontId="0" fillId="0" borderId="3" xfId="0" applyBorder="1"/>
    <xf numFmtId="0" fontId="2" fillId="6" borderId="15" xfId="0" applyFont="1" applyFill="1" applyBorder="1" applyProtection="1">
      <protection locked="0"/>
    </xf>
    <xf numFmtId="0" fontId="7" fillId="0" borderId="9" xfId="0" applyFont="1" applyBorder="1"/>
    <xf numFmtId="16" fontId="0" fillId="0" borderId="9" xfId="0" applyNumberFormat="1" applyBorder="1"/>
    <xf numFmtId="0" fontId="0" fillId="5" borderId="9" xfId="0" applyFill="1" applyBorder="1"/>
    <xf numFmtId="0" fontId="2" fillId="0" borderId="3" xfId="0" applyFont="1" applyBorder="1"/>
    <xf numFmtId="0" fontId="2" fillId="0" borderId="15" xfId="0" applyFont="1" applyBorder="1"/>
    <xf numFmtId="0" fontId="14" fillId="0" borderId="9" xfId="0" applyFont="1" applyBorder="1" applyAlignment="1">
      <alignment horizontal="left" vertical="top"/>
    </xf>
    <xf numFmtId="0" fontId="13" fillId="0" borderId="9" xfId="0" applyFont="1" applyBorder="1" applyAlignment="1">
      <alignment vertical="top"/>
    </xf>
    <xf numFmtId="0" fontId="13" fillId="0" borderId="9" xfId="0" applyFont="1" applyBorder="1"/>
    <xf numFmtId="0" fontId="15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7" borderId="10" xfId="1" applyFont="1" applyFill="1" applyBorder="1" applyAlignment="1">
      <alignment horizontal="center"/>
    </xf>
    <xf numFmtId="0" fontId="7" fillId="7" borderId="8" xfId="1" applyFont="1" applyFill="1" applyBorder="1" applyAlignment="1">
      <alignment horizontal="center"/>
    </xf>
    <xf numFmtId="0" fontId="7" fillId="7" borderId="14" xfId="1" applyFont="1" applyFill="1" applyBorder="1" applyAlignment="1">
      <alignment horizontal="center"/>
    </xf>
    <xf numFmtId="0" fontId="7" fillId="7" borderId="12" xfId="1" applyFont="1" applyFill="1" applyBorder="1" applyAlignment="1">
      <alignment horizontal="center"/>
    </xf>
    <xf numFmtId="0" fontId="7" fillId="7" borderId="13" xfId="1" applyFont="1" applyFill="1" applyBorder="1" applyAlignment="1">
      <alignment horizontal="center"/>
    </xf>
    <xf numFmtId="0" fontId="7" fillId="7" borderId="11" xfId="1" applyFont="1" applyFill="1" applyBorder="1" applyAlignment="1">
      <alignment horizontal="center"/>
    </xf>
    <xf numFmtId="0" fontId="9" fillId="6" borderId="4" xfId="1" applyFont="1" applyFill="1" applyBorder="1" applyAlignment="1">
      <alignment horizontal="center"/>
    </xf>
    <xf numFmtId="0" fontId="9" fillId="6" borderId="5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/>
    </xf>
  </cellXfs>
  <cellStyles count="4">
    <cellStyle name="20% - Énfasis5" xfId="2" builtinId="46"/>
    <cellStyle name="60% - Énfasis5" xfId="3" builtinId="48"/>
    <cellStyle name="Énfasis1" xfId="1" builtinId="29"/>
    <cellStyle name="Normal" xfId="0" builtinId="0"/>
  </cellStyles>
  <dxfs count="23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53EB7-671F-4D2A-9321-47C3E4588C9C}" name="Tabla3" displayName="Tabla3" ref="A3:K162" totalsRowShown="0" headerRowDxfId="22" headerRowBorderDxfId="21" headerRowCellStyle="Normal">
  <autoFilter ref="A3:K162" xr:uid="{78253EB7-671F-4D2A-9321-47C3E4588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B9F60D5-8CE1-4D05-9F1E-F27CF8A0D15B}" name="ID" dataDxfId="20"/>
    <tableColumn id="2" xr3:uid="{6CD8F0AA-76C4-40AD-A653-1D27944FEA09}" name="Descripción" dataDxfId="19"/>
    <tableColumn id="3" xr3:uid="{2172528F-4BCC-4D38-A33A-17A220BF0ED6}" name="N° integrantes" dataDxfId="18"/>
    <tableColumn id="4" xr3:uid="{A26952E8-84EA-47E4-B18B-885D18DF9A0F}" name="Edison" dataDxfId="17"/>
    <tableColumn id="5" xr3:uid="{E10DDAA7-5CD3-408F-BEFC-198BFC82CAF3}" name="Nigell" dataDxfId="16"/>
    <tableColumn id="6" xr3:uid="{AF0551C8-DB89-4B00-8B0F-9BB4F4E17869}" name="Jesus " dataDxfId="15"/>
    <tableColumn id="7" xr3:uid="{DFC71F51-CB2B-40EB-9608-28F9D96387EA}" name="Bryan" dataDxfId="14"/>
    <tableColumn id="8" xr3:uid="{1E93C707-552F-4099-AD27-2B92B6B1CF66}" name="Arturo" dataDxfId="13"/>
    <tableColumn id="9" xr3:uid="{BCCF3E9D-F832-412D-8FA6-2BC91D68A057}" name="Total horas equipo" dataDxfId="12"/>
    <tableColumn id="10" xr3:uid="{A52F5A31-990A-4392-933D-7EF8D611FFBF}" name="Horas acumuladas" dataDxfId="11"/>
    <tableColumn id="11" xr3:uid="{8B79D691-4075-4F0E-941F-A8EFD677E8B5}" name="Semana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B8FA-1F15-4095-9BD2-A90E82B57EC3}">
  <dimension ref="A2:D148"/>
  <sheetViews>
    <sheetView zoomScaleNormal="100" workbookViewId="0">
      <selection activeCell="B92" sqref="B92"/>
    </sheetView>
  </sheetViews>
  <sheetFormatPr baseColWidth="10" defaultRowHeight="14.5"/>
  <cols>
    <col min="1" max="1" width="10.90625" customWidth="1"/>
    <col min="2" max="2" width="76.08984375" customWidth="1"/>
  </cols>
  <sheetData>
    <row r="2" spans="1:2" ht="21">
      <c r="A2" s="31"/>
      <c r="B2" s="34" t="s">
        <v>333</v>
      </c>
    </row>
    <row r="3" spans="1:2">
      <c r="A3" s="31"/>
      <c r="B3" s="31"/>
    </row>
    <row r="4" spans="1:2">
      <c r="A4" s="30" t="s">
        <v>8</v>
      </c>
      <c r="B4" s="30" t="s">
        <v>9</v>
      </c>
    </row>
    <row r="5" spans="1:2">
      <c r="A5" s="31"/>
      <c r="B5" s="31"/>
    </row>
    <row r="6" spans="1:2">
      <c r="A6" s="32" t="s">
        <v>14</v>
      </c>
      <c r="B6" s="31" t="s">
        <v>291</v>
      </c>
    </row>
    <row r="7" spans="1:2">
      <c r="A7" s="33" t="s">
        <v>19</v>
      </c>
      <c r="B7" s="31" t="s">
        <v>20</v>
      </c>
    </row>
    <row r="8" spans="1:2">
      <c r="A8" s="32" t="s">
        <v>22</v>
      </c>
      <c r="B8" s="31" t="s">
        <v>292</v>
      </c>
    </row>
    <row r="9" spans="1:2">
      <c r="A9" s="32" t="s">
        <v>24</v>
      </c>
      <c r="B9" s="31" t="s">
        <v>25</v>
      </c>
    </row>
    <row r="10" spans="1:2">
      <c r="A10" s="32" t="s">
        <v>26</v>
      </c>
      <c r="B10" s="31" t="s">
        <v>27</v>
      </c>
    </row>
    <row r="11" spans="1:2">
      <c r="A11" s="32" t="s">
        <v>28</v>
      </c>
      <c r="B11" s="31" t="s">
        <v>29</v>
      </c>
    </row>
    <row r="12" spans="1:2">
      <c r="A12" s="32" t="s">
        <v>30</v>
      </c>
      <c r="B12" s="31" t="s">
        <v>31</v>
      </c>
    </row>
    <row r="13" spans="1:2">
      <c r="A13" s="32" t="s">
        <v>32</v>
      </c>
      <c r="B13" s="31" t="s">
        <v>33</v>
      </c>
    </row>
    <row r="14" spans="1:2">
      <c r="A14" s="32" t="s">
        <v>34</v>
      </c>
      <c r="B14" s="31" t="s">
        <v>35</v>
      </c>
    </row>
    <row r="15" spans="1:2">
      <c r="A15" s="32" t="s">
        <v>36</v>
      </c>
      <c r="B15" s="31" t="s">
        <v>37</v>
      </c>
    </row>
    <row r="16" spans="1:2">
      <c r="A16" s="32" t="s">
        <v>38</v>
      </c>
      <c r="B16" s="31" t="s">
        <v>293</v>
      </c>
    </row>
    <row r="17" spans="1:2">
      <c r="A17" s="32" t="s">
        <v>40</v>
      </c>
      <c r="B17" s="31" t="s">
        <v>41</v>
      </c>
    </row>
    <row r="18" spans="1:2">
      <c r="A18" s="32" t="s">
        <v>42</v>
      </c>
      <c r="B18" s="31" t="s">
        <v>294</v>
      </c>
    </row>
    <row r="19" spans="1:2">
      <c r="A19" s="32" t="s">
        <v>44</v>
      </c>
      <c r="B19" s="31" t="s">
        <v>295</v>
      </c>
    </row>
    <row r="20" spans="1:2">
      <c r="A20" s="32" t="s">
        <v>46</v>
      </c>
      <c r="B20" s="31" t="s">
        <v>47</v>
      </c>
    </row>
    <row r="21" spans="1:2">
      <c r="A21" s="32" t="s">
        <v>48</v>
      </c>
      <c r="B21" s="31" t="s">
        <v>49</v>
      </c>
    </row>
    <row r="22" spans="1:2">
      <c r="A22" s="32" t="s">
        <v>50</v>
      </c>
      <c r="B22" s="31" t="s">
        <v>51</v>
      </c>
    </row>
    <row r="23" spans="1:2">
      <c r="A23" s="32" t="s">
        <v>52</v>
      </c>
      <c r="B23" s="31" t="s">
        <v>296</v>
      </c>
    </row>
    <row r="24" spans="1:2">
      <c r="A24" s="32" t="s">
        <v>54</v>
      </c>
      <c r="B24" s="31" t="s">
        <v>55</v>
      </c>
    </row>
    <row r="25" spans="1:2">
      <c r="A25" s="32" t="s">
        <v>56</v>
      </c>
      <c r="B25" s="31" t="s">
        <v>57</v>
      </c>
    </row>
    <row r="26" spans="1:2">
      <c r="A26" s="32" t="s">
        <v>297</v>
      </c>
      <c r="B26" s="31" t="s">
        <v>58</v>
      </c>
    </row>
    <row r="27" spans="1:2">
      <c r="A27" s="32" t="s">
        <v>298</v>
      </c>
      <c r="B27" s="31" t="s">
        <v>59</v>
      </c>
    </row>
    <row r="28" spans="1:2">
      <c r="A28" s="32" t="s">
        <v>299</v>
      </c>
      <c r="B28" s="31" t="s">
        <v>60</v>
      </c>
    </row>
    <row r="29" spans="1:2">
      <c r="A29" s="32" t="s">
        <v>300</v>
      </c>
      <c r="B29" s="31" t="s">
        <v>61</v>
      </c>
    </row>
    <row r="30" spans="1:2">
      <c r="A30" s="32" t="s">
        <v>62</v>
      </c>
      <c r="B30" s="31" t="s">
        <v>63</v>
      </c>
    </row>
    <row r="31" spans="1:2">
      <c r="A31" s="32" t="s">
        <v>64</v>
      </c>
      <c r="B31" s="31" t="s">
        <v>65</v>
      </c>
    </row>
    <row r="32" spans="1:2">
      <c r="A32" s="32" t="s">
        <v>66</v>
      </c>
      <c r="B32" s="31" t="s">
        <v>67</v>
      </c>
    </row>
    <row r="33" spans="1:2">
      <c r="A33" s="32" t="s">
        <v>68</v>
      </c>
      <c r="B33" s="31" t="s">
        <v>69</v>
      </c>
    </row>
    <row r="34" spans="1:2">
      <c r="A34" s="32" t="s">
        <v>70</v>
      </c>
      <c r="B34" s="31" t="s">
        <v>71</v>
      </c>
    </row>
    <row r="35" spans="1:2">
      <c r="A35" s="32" t="s">
        <v>72</v>
      </c>
      <c r="B35" s="31" t="s">
        <v>73</v>
      </c>
    </row>
    <row r="36" spans="1:2">
      <c r="A36" s="32" t="s">
        <v>74</v>
      </c>
      <c r="B36" s="31" t="s">
        <v>75</v>
      </c>
    </row>
    <row r="37" spans="1:2">
      <c r="A37" s="32" t="s">
        <v>76</v>
      </c>
      <c r="B37" s="31" t="s">
        <v>77</v>
      </c>
    </row>
    <row r="38" spans="1:2">
      <c r="A38" s="32" t="s">
        <v>78</v>
      </c>
      <c r="B38" s="31" t="s">
        <v>79</v>
      </c>
    </row>
    <row r="39" spans="1:2">
      <c r="A39" s="32" t="s">
        <v>80</v>
      </c>
      <c r="B39" s="31" t="s">
        <v>81</v>
      </c>
    </row>
    <row r="40" spans="1:2">
      <c r="A40" s="32" t="s">
        <v>82</v>
      </c>
      <c r="B40" s="31" t="s">
        <v>83</v>
      </c>
    </row>
    <row r="41" spans="1:2">
      <c r="A41" s="32" t="s">
        <v>84</v>
      </c>
      <c r="B41" s="31" t="s">
        <v>85</v>
      </c>
    </row>
    <row r="42" spans="1:2">
      <c r="A42" s="32" t="s">
        <v>86</v>
      </c>
      <c r="B42" s="31" t="s">
        <v>87</v>
      </c>
    </row>
    <row r="43" spans="1:2">
      <c r="A43" s="32" t="s">
        <v>88</v>
      </c>
      <c r="B43" s="31" t="s">
        <v>89</v>
      </c>
    </row>
    <row r="44" spans="1:2">
      <c r="A44" s="32" t="s">
        <v>90</v>
      </c>
      <c r="B44" s="31" t="s">
        <v>91</v>
      </c>
    </row>
    <row r="45" spans="1:2">
      <c r="A45" s="32" t="s">
        <v>92</v>
      </c>
      <c r="B45" s="31" t="s">
        <v>301</v>
      </c>
    </row>
    <row r="46" spans="1:2">
      <c r="A46" s="32" t="s">
        <v>94</v>
      </c>
      <c r="B46" s="31" t="s">
        <v>95</v>
      </c>
    </row>
    <row r="47" spans="1:2">
      <c r="A47" s="32" t="s">
        <v>96</v>
      </c>
      <c r="B47" s="31" t="s">
        <v>302</v>
      </c>
    </row>
    <row r="48" spans="1:2">
      <c r="A48" s="32" t="s">
        <v>98</v>
      </c>
      <c r="B48" s="31" t="s">
        <v>99</v>
      </c>
    </row>
    <row r="49" spans="1:2">
      <c r="A49" s="32" t="s">
        <v>100</v>
      </c>
      <c r="B49" s="31" t="s">
        <v>101</v>
      </c>
    </row>
    <row r="50" spans="1:2">
      <c r="A50" s="32" t="s">
        <v>102</v>
      </c>
      <c r="B50" s="31" t="s">
        <v>303</v>
      </c>
    </row>
    <row r="51" spans="1:2">
      <c r="A51" s="32" t="s">
        <v>104</v>
      </c>
      <c r="B51" s="31" t="s">
        <v>105</v>
      </c>
    </row>
    <row r="52" spans="1:2">
      <c r="A52" s="32" t="s">
        <v>106</v>
      </c>
      <c r="B52" s="31" t="s">
        <v>107</v>
      </c>
    </row>
    <row r="53" spans="1:2">
      <c r="A53" s="32" t="s">
        <v>108</v>
      </c>
      <c r="B53" s="31" t="s">
        <v>109</v>
      </c>
    </row>
    <row r="54" spans="1:2">
      <c r="A54" s="32" t="s">
        <v>110</v>
      </c>
      <c r="B54" s="31" t="s">
        <v>111</v>
      </c>
    </row>
    <row r="55" spans="1:2">
      <c r="A55" s="32" t="s">
        <v>112</v>
      </c>
      <c r="B55" s="31" t="s">
        <v>113</v>
      </c>
    </row>
    <row r="56" spans="1:2">
      <c r="A56" s="32" t="s">
        <v>114</v>
      </c>
      <c r="B56" s="31" t="s">
        <v>115</v>
      </c>
    </row>
    <row r="57" spans="1:2">
      <c r="A57" s="32" t="s">
        <v>116</v>
      </c>
      <c r="B57" s="31" t="s">
        <v>117</v>
      </c>
    </row>
    <row r="58" spans="1:2">
      <c r="A58" s="32" t="s">
        <v>118</v>
      </c>
      <c r="B58" s="31" t="s">
        <v>119</v>
      </c>
    </row>
    <row r="59" spans="1:2">
      <c r="A59" s="32" t="s">
        <v>120</v>
      </c>
      <c r="B59" s="31" t="s">
        <v>121</v>
      </c>
    </row>
    <row r="60" spans="1:2">
      <c r="A60" s="32" t="s">
        <v>122</v>
      </c>
      <c r="B60" s="31" t="s">
        <v>123</v>
      </c>
    </row>
    <row r="61" spans="1:2">
      <c r="A61" s="32" t="s">
        <v>124</v>
      </c>
      <c r="B61" s="31" t="s">
        <v>125</v>
      </c>
    </row>
    <row r="62" spans="1:2">
      <c r="A62" s="32" t="s">
        <v>126</v>
      </c>
      <c r="B62" s="31" t="s">
        <v>127</v>
      </c>
    </row>
    <row r="63" spans="1:2">
      <c r="A63" s="32" t="s">
        <v>128</v>
      </c>
      <c r="B63" s="31" t="s">
        <v>129</v>
      </c>
    </row>
    <row r="64" spans="1:2">
      <c r="A64" s="32" t="s">
        <v>130</v>
      </c>
      <c r="B64" s="31" t="s">
        <v>131</v>
      </c>
    </row>
    <row r="65" spans="1:2">
      <c r="A65" s="32" t="s">
        <v>132</v>
      </c>
      <c r="B65" s="31" t="s">
        <v>133</v>
      </c>
    </row>
    <row r="66" spans="1:2">
      <c r="A66" s="32" t="s">
        <v>134</v>
      </c>
      <c r="B66" s="31" t="s">
        <v>135</v>
      </c>
    </row>
    <row r="67" spans="1:2">
      <c r="A67" s="32" t="s">
        <v>136</v>
      </c>
      <c r="B67" s="31" t="s">
        <v>137</v>
      </c>
    </row>
    <row r="68" spans="1:2">
      <c r="A68" s="32" t="s">
        <v>138</v>
      </c>
      <c r="B68" s="31" t="s">
        <v>139</v>
      </c>
    </row>
    <row r="69" spans="1:2">
      <c r="A69" s="32" t="s">
        <v>140</v>
      </c>
      <c r="B69" s="31" t="s">
        <v>141</v>
      </c>
    </row>
    <row r="70" spans="1:2">
      <c r="A70" s="32" t="s">
        <v>142</v>
      </c>
      <c r="B70" s="31" t="s">
        <v>143</v>
      </c>
    </row>
    <row r="71" spans="1:2">
      <c r="A71" s="32" t="s">
        <v>144</v>
      </c>
      <c r="B71" s="31" t="s">
        <v>145</v>
      </c>
    </row>
    <row r="72" spans="1:2">
      <c r="A72" s="32" t="s">
        <v>146</v>
      </c>
      <c r="B72" s="31" t="s">
        <v>147</v>
      </c>
    </row>
    <row r="73" spans="1:2">
      <c r="A73" s="32" t="s">
        <v>148</v>
      </c>
      <c r="B73" s="31" t="s">
        <v>149</v>
      </c>
    </row>
    <row r="74" spans="1:2">
      <c r="A74" s="32" t="s">
        <v>150</v>
      </c>
      <c r="B74" s="31" t="s">
        <v>151</v>
      </c>
    </row>
    <row r="75" spans="1:2">
      <c r="A75" s="32" t="s">
        <v>152</v>
      </c>
      <c r="B75" s="31" t="s">
        <v>153</v>
      </c>
    </row>
    <row r="76" spans="1:2">
      <c r="A76" s="33" t="s">
        <v>154</v>
      </c>
      <c r="B76" s="31" t="s">
        <v>155</v>
      </c>
    </row>
    <row r="77" spans="1:2">
      <c r="A77" s="32" t="s">
        <v>156</v>
      </c>
      <c r="B77" s="31" t="s">
        <v>157</v>
      </c>
    </row>
    <row r="78" spans="1:2">
      <c r="A78" s="32" t="s">
        <v>158</v>
      </c>
      <c r="B78" s="31" t="s">
        <v>159</v>
      </c>
    </row>
    <row r="79" spans="1:2">
      <c r="A79" s="32" t="s">
        <v>160</v>
      </c>
      <c r="B79" s="31" t="s">
        <v>161</v>
      </c>
    </row>
    <row r="80" spans="1:2">
      <c r="A80" s="32" t="s">
        <v>160</v>
      </c>
      <c r="B80" s="31" t="s">
        <v>162</v>
      </c>
    </row>
    <row r="81" spans="1:2">
      <c r="A81" s="32" t="s">
        <v>304</v>
      </c>
      <c r="B81" s="31" t="s">
        <v>163</v>
      </c>
    </row>
    <row r="82" spans="1:2">
      <c r="A82" s="32" t="s">
        <v>160</v>
      </c>
      <c r="B82" s="31" t="s">
        <v>164</v>
      </c>
    </row>
    <row r="83" spans="1:2">
      <c r="A83" s="32" t="s">
        <v>160</v>
      </c>
      <c r="B83" s="31" t="s">
        <v>165</v>
      </c>
    </row>
    <row r="84" spans="1:2">
      <c r="A84" s="32" t="s">
        <v>166</v>
      </c>
      <c r="B84" s="31" t="s">
        <v>167</v>
      </c>
    </row>
    <row r="85" spans="1:2">
      <c r="A85" s="32" t="s">
        <v>168</v>
      </c>
      <c r="B85" s="31" t="s">
        <v>169</v>
      </c>
    </row>
    <row r="86" spans="1:2">
      <c r="A86" s="32" t="s">
        <v>170</v>
      </c>
      <c r="B86" s="31" t="s">
        <v>171</v>
      </c>
    </row>
    <row r="87" spans="1:2">
      <c r="A87" s="32" t="s">
        <v>172</v>
      </c>
      <c r="B87" s="31" t="s">
        <v>173</v>
      </c>
    </row>
    <row r="88" spans="1:2">
      <c r="A88" s="32" t="s">
        <v>174</v>
      </c>
      <c r="B88" s="31" t="s">
        <v>175</v>
      </c>
    </row>
    <row r="89" spans="1:2">
      <c r="A89" s="32" t="s">
        <v>176</v>
      </c>
      <c r="B89" s="31" t="s">
        <v>177</v>
      </c>
    </row>
    <row r="90" spans="1:2">
      <c r="A90" s="32" t="s">
        <v>178</v>
      </c>
      <c r="B90" s="31" t="s">
        <v>179</v>
      </c>
    </row>
    <row r="91" spans="1:2">
      <c r="A91" s="32" t="s">
        <v>180</v>
      </c>
      <c r="B91" s="31" t="s">
        <v>181</v>
      </c>
    </row>
    <row r="92" spans="1:2">
      <c r="A92" s="32" t="s">
        <v>182</v>
      </c>
      <c r="B92" s="31" t="s">
        <v>183</v>
      </c>
    </row>
    <row r="93" spans="1:2">
      <c r="A93" s="32" t="s">
        <v>184</v>
      </c>
      <c r="B93" s="31" t="s">
        <v>185</v>
      </c>
    </row>
    <row r="94" spans="1:2">
      <c r="A94" s="32" t="s">
        <v>186</v>
      </c>
      <c r="B94" s="31" t="s">
        <v>187</v>
      </c>
    </row>
    <row r="95" spans="1:2">
      <c r="A95" s="32" t="s">
        <v>188</v>
      </c>
      <c r="B95" s="31" t="s">
        <v>161</v>
      </c>
    </row>
    <row r="96" spans="1:2">
      <c r="A96" s="32" t="s">
        <v>189</v>
      </c>
      <c r="B96" s="31" t="s">
        <v>162</v>
      </c>
    </row>
    <row r="97" spans="1:2">
      <c r="A97" s="32" t="s">
        <v>190</v>
      </c>
      <c r="B97" s="31" t="s">
        <v>191</v>
      </c>
    </row>
    <row r="98" spans="1:2">
      <c r="A98" s="32" t="s">
        <v>192</v>
      </c>
      <c r="B98" s="31" t="s">
        <v>164</v>
      </c>
    </row>
    <row r="99" spans="1:2">
      <c r="A99" s="33" t="s">
        <v>193</v>
      </c>
      <c r="B99" s="31" t="s">
        <v>194</v>
      </c>
    </row>
    <row r="100" spans="1:2">
      <c r="A100" s="33" t="s">
        <v>195</v>
      </c>
      <c r="B100" s="31" t="s">
        <v>196</v>
      </c>
    </row>
    <row r="101" spans="1:2">
      <c r="A101" s="32" t="s">
        <v>197</v>
      </c>
      <c r="B101" s="31" t="s">
        <v>198</v>
      </c>
    </row>
    <row r="102" spans="1:2">
      <c r="A102" s="32" t="s">
        <v>199</v>
      </c>
      <c r="B102" s="31" t="s">
        <v>200</v>
      </c>
    </row>
    <row r="103" spans="1:2">
      <c r="A103" s="32" t="s">
        <v>201</v>
      </c>
      <c r="B103" s="31" t="s">
        <v>202</v>
      </c>
    </row>
    <row r="104" spans="1:2">
      <c r="A104" s="32" t="s">
        <v>203</v>
      </c>
      <c r="B104" s="31" t="s">
        <v>204</v>
      </c>
    </row>
    <row r="105" spans="1:2">
      <c r="A105" s="32" t="s">
        <v>205</v>
      </c>
      <c r="B105" s="31" t="s">
        <v>206</v>
      </c>
    </row>
    <row r="106" spans="1:2">
      <c r="A106" s="32" t="s">
        <v>207</v>
      </c>
      <c r="B106" s="31" t="s">
        <v>208</v>
      </c>
    </row>
    <row r="107" spans="1:2">
      <c r="A107" s="32" t="s">
        <v>209</v>
      </c>
      <c r="B107" s="31" t="s">
        <v>210</v>
      </c>
    </row>
    <row r="108" spans="1:2">
      <c r="A108" s="32" t="s">
        <v>211</v>
      </c>
      <c r="B108" s="31" t="s">
        <v>212</v>
      </c>
    </row>
    <row r="109" spans="1:2">
      <c r="A109" s="33" t="s">
        <v>213</v>
      </c>
      <c r="B109" s="31" t="s">
        <v>214</v>
      </c>
    </row>
    <row r="110" spans="1:2">
      <c r="A110" s="33" t="s">
        <v>215</v>
      </c>
      <c r="B110" s="31" t="s">
        <v>216</v>
      </c>
    </row>
    <row r="111" spans="1:2">
      <c r="A111" s="33" t="s">
        <v>217</v>
      </c>
      <c r="B111" s="31" t="s">
        <v>218</v>
      </c>
    </row>
    <row r="112" spans="1:2">
      <c r="A112" s="33" t="s">
        <v>219</v>
      </c>
      <c r="B112" s="31" t="s">
        <v>220</v>
      </c>
    </row>
    <row r="113" spans="1:2">
      <c r="A113" s="33" t="s">
        <v>221</v>
      </c>
      <c r="B113" s="31" t="s">
        <v>222</v>
      </c>
    </row>
    <row r="114" spans="1:2">
      <c r="A114" s="33" t="s">
        <v>223</v>
      </c>
      <c r="B114" s="31" t="s">
        <v>224</v>
      </c>
    </row>
    <row r="115" spans="1:2">
      <c r="A115" s="32" t="s">
        <v>225</v>
      </c>
      <c r="B115" s="31" t="s">
        <v>226</v>
      </c>
    </row>
    <row r="116" spans="1:2">
      <c r="A116" s="32" t="s">
        <v>227</v>
      </c>
      <c r="B116" s="31" t="s">
        <v>228</v>
      </c>
    </row>
    <row r="117" spans="1:2">
      <c r="A117" s="32" t="s">
        <v>229</v>
      </c>
      <c r="B117" s="31" t="s">
        <v>230</v>
      </c>
    </row>
    <row r="118" spans="1:2">
      <c r="A118" s="32" t="s">
        <v>231</v>
      </c>
      <c r="B118" s="31" t="s">
        <v>232</v>
      </c>
    </row>
    <row r="119" spans="1:2">
      <c r="A119" s="32" t="s">
        <v>233</v>
      </c>
      <c r="B119" s="31" t="s">
        <v>234</v>
      </c>
    </row>
    <row r="120" spans="1:2">
      <c r="A120" s="32" t="s">
        <v>235</v>
      </c>
      <c r="B120" s="31" t="s">
        <v>236</v>
      </c>
    </row>
    <row r="121" spans="1:2">
      <c r="A121" s="32" t="s">
        <v>237</v>
      </c>
      <c r="B121" s="31" t="s">
        <v>238</v>
      </c>
    </row>
    <row r="122" spans="1:2">
      <c r="A122" s="32" t="s">
        <v>217</v>
      </c>
      <c r="B122" s="31" t="s">
        <v>232</v>
      </c>
    </row>
    <row r="123" spans="1:2">
      <c r="A123" s="32" t="s">
        <v>239</v>
      </c>
      <c r="B123" s="31" t="s">
        <v>240</v>
      </c>
    </row>
    <row r="124" spans="1:2">
      <c r="A124" s="32" t="s">
        <v>241</v>
      </c>
      <c r="B124" s="31" t="s">
        <v>242</v>
      </c>
    </row>
    <row r="125" spans="1:2">
      <c r="A125" s="32" t="s">
        <v>243</v>
      </c>
      <c r="B125" s="31" t="s">
        <v>244</v>
      </c>
    </row>
    <row r="126" spans="1:2">
      <c r="A126" s="32" t="s">
        <v>245</v>
      </c>
      <c r="B126" s="31" t="s">
        <v>246</v>
      </c>
    </row>
    <row r="127" spans="1:2">
      <c r="A127" s="32" t="s">
        <v>247</v>
      </c>
      <c r="B127" s="31" t="s">
        <v>248</v>
      </c>
    </row>
    <row r="128" spans="1:2">
      <c r="A128" s="32" t="s">
        <v>249</v>
      </c>
      <c r="B128" s="31" t="s">
        <v>250</v>
      </c>
    </row>
    <row r="129" spans="1:2">
      <c r="A129" s="32" t="s">
        <v>251</v>
      </c>
      <c r="B129" s="31" t="s">
        <v>252</v>
      </c>
    </row>
    <row r="130" spans="1:2">
      <c r="A130" s="32" t="s">
        <v>253</v>
      </c>
      <c r="B130" s="31" t="s">
        <v>254</v>
      </c>
    </row>
    <row r="131" spans="1:2">
      <c r="A131" s="32" t="s">
        <v>255</v>
      </c>
      <c r="B131" s="31" t="s">
        <v>256</v>
      </c>
    </row>
    <row r="132" spans="1:2">
      <c r="A132" s="33" t="s">
        <v>257</v>
      </c>
      <c r="B132" s="31" t="s">
        <v>258</v>
      </c>
    </row>
    <row r="133" spans="1:2">
      <c r="A133" s="32" t="s">
        <v>259</v>
      </c>
      <c r="B133" s="31" t="s">
        <v>260</v>
      </c>
    </row>
    <row r="134" spans="1:2">
      <c r="A134" s="32" t="s">
        <v>261</v>
      </c>
      <c r="B134" s="31" t="s">
        <v>262</v>
      </c>
    </row>
    <row r="135" spans="1:2">
      <c r="A135" s="32" t="s">
        <v>263</v>
      </c>
      <c r="B135" s="31" t="s">
        <v>264</v>
      </c>
    </row>
    <row r="136" spans="1:2">
      <c r="A136" s="33" t="s">
        <v>265</v>
      </c>
      <c r="B136" s="31" t="s">
        <v>266</v>
      </c>
    </row>
    <row r="137" spans="1:2">
      <c r="A137" s="32" t="s">
        <v>267</v>
      </c>
      <c r="B137" s="31" t="s">
        <v>268</v>
      </c>
    </row>
    <row r="138" spans="1:2">
      <c r="A138" s="32" t="s">
        <v>269</v>
      </c>
      <c r="B138" s="31" t="s">
        <v>270</v>
      </c>
    </row>
    <row r="139" spans="1:2">
      <c r="A139" s="32" t="s">
        <v>271</v>
      </c>
      <c r="B139" s="31" t="s">
        <v>272</v>
      </c>
    </row>
    <row r="140" spans="1:2">
      <c r="A140" s="32" t="s">
        <v>273</v>
      </c>
      <c r="B140" s="31" t="s">
        <v>274</v>
      </c>
    </row>
    <row r="141" spans="1:2">
      <c r="A141" s="32" t="s">
        <v>275</v>
      </c>
      <c r="B141" s="31" t="s">
        <v>276</v>
      </c>
    </row>
    <row r="142" spans="1:2">
      <c r="A142" s="32" t="s">
        <v>277</v>
      </c>
      <c r="B142" s="31" t="s">
        <v>278</v>
      </c>
    </row>
    <row r="143" spans="1:2">
      <c r="A143" s="32" t="s">
        <v>279</v>
      </c>
      <c r="B143" s="31" t="s">
        <v>280</v>
      </c>
    </row>
    <row r="144" spans="1:2">
      <c r="A144" s="32" t="s">
        <v>281</v>
      </c>
      <c r="B144" s="31" t="s">
        <v>282</v>
      </c>
    </row>
    <row r="145" spans="1:4">
      <c r="A145" s="32" t="s">
        <v>283</v>
      </c>
      <c r="B145" s="31" t="s">
        <v>284</v>
      </c>
    </row>
    <row r="146" spans="1:4">
      <c r="A146" s="32" t="s">
        <v>285</v>
      </c>
      <c r="B146" s="31" t="s">
        <v>286</v>
      </c>
    </row>
    <row r="147" spans="1:4">
      <c r="D147" s="29"/>
    </row>
    <row r="148" spans="1:4">
      <c r="A148" s="32" t="s">
        <v>349</v>
      </c>
      <c r="B148" s="31" t="s">
        <v>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opLeftCell="A136" zoomScale="85" zoomScaleNormal="85" workbookViewId="0">
      <selection activeCell="A28" sqref="A28"/>
    </sheetView>
  </sheetViews>
  <sheetFormatPr baseColWidth="10" defaultColWidth="8.90625" defaultRowHeight="14.5"/>
  <cols>
    <col min="1" max="1" width="7.6328125" bestFit="1" customWidth="1"/>
    <col min="2" max="2" width="84.36328125" bestFit="1" customWidth="1"/>
    <col min="3" max="3" width="7.1796875" bestFit="1" customWidth="1"/>
    <col min="4" max="4" width="6.36328125" bestFit="1" customWidth="1"/>
    <col min="5" max="5" width="6.08984375" bestFit="1" customWidth="1"/>
    <col min="6" max="6" width="6.54296875" bestFit="1" customWidth="1"/>
    <col min="7" max="7" width="6.36328125" bestFit="1" customWidth="1"/>
    <col min="8" max="8" width="9" bestFit="1" customWidth="1"/>
    <col min="9" max="9" width="7.1796875" bestFit="1" customWidth="1"/>
    <col min="10" max="10" width="6.1796875" bestFit="1" customWidth="1"/>
    <col min="12" max="12" width="4.6328125" customWidth="1"/>
    <col min="13" max="13" width="15.08984375" customWidth="1"/>
  </cols>
  <sheetData>
    <row r="1" spans="1:13" ht="14.4" customHeight="1">
      <c r="A1" s="7"/>
      <c r="B1" s="2"/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</row>
    <row r="2" spans="1:13" ht="14.4" customHeight="1">
      <c r="A2" s="8" t="s">
        <v>8</v>
      </c>
      <c r="B2" s="9" t="s">
        <v>9</v>
      </c>
      <c r="C2" s="56" t="s">
        <v>10</v>
      </c>
      <c r="D2" s="57"/>
      <c r="E2" s="57" t="s">
        <v>11</v>
      </c>
      <c r="F2" s="57"/>
      <c r="G2" s="57" t="s">
        <v>12</v>
      </c>
      <c r="H2" s="57"/>
      <c r="I2" s="57" t="s">
        <v>13</v>
      </c>
      <c r="J2" s="57"/>
      <c r="L2" s="13" t="s">
        <v>16</v>
      </c>
      <c r="M2" s="15" t="s">
        <v>311</v>
      </c>
    </row>
    <row r="3" spans="1:13">
      <c r="A3" s="3" t="s">
        <v>14</v>
      </c>
      <c r="B3" s="4" t="s">
        <v>15</v>
      </c>
      <c r="C3" s="10"/>
      <c r="D3" s="10"/>
      <c r="E3" s="10"/>
      <c r="F3" s="10"/>
      <c r="G3" s="10"/>
      <c r="H3" s="10"/>
      <c r="I3" s="10"/>
      <c r="J3" s="10"/>
      <c r="L3" s="13" t="s">
        <v>21</v>
      </c>
      <c r="M3" s="15" t="s">
        <v>332</v>
      </c>
    </row>
    <row r="4" spans="1:13">
      <c r="A4" s="3" t="s">
        <v>19</v>
      </c>
      <c r="B4" s="4" t="s">
        <v>20</v>
      </c>
      <c r="C4" s="10"/>
      <c r="D4" s="10"/>
      <c r="E4" s="10" t="s">
        <v>17</v>
      </c>
      <c r="F4" s="10" t="s">
        <v>17</v>
      </c>
      <c r="G4" s="10" t="s">
        <v>18</v>
      </c>
      <c r="H4" s="10"/>
      <c r="I4" s="10"/>
      <c r="J4" s="10"/>
      <c r="L4" s="13" t="s">
        <v>17</v>
      </c>
      <c r="M4" s="15" t="s">
        <v>312</v>
      </c>
    </row>
    <row r="5" spans="1:13">
      <c r="A5" s="3" t="s">
        <v>22</v>
      </c>
      <c r="B5" s="4" t="s">
        <v>23</v>
      </c>
      <c r="C5" s="10" t="s">
        <v>16</v>
      </c>
      <c r="D5" s="10" t="s">
        <v>16</v>
      </c>
      <c r="E5" s="10"/>
      <c r="F5" s="10"/>
      <c r="G5" s="10"/>
      <c r="H5" s="10"/>
      <c r="I5" s="10" t="s">
        <v>21</v>
      </c>
      <c r="J5" s="10" t="s">
        <v>21</v>
      </c>
      <c r="L5" s="13" t="s">
        <v>18</v>
      </c>
      <c r="M5" s="14" t="s">
        <v>313</v>
      </c>
    </row>
    <row r="6" spans="1:13">
      <c r="A6" s="3" t="s">
        <v>24</v>
      </c>
      <c r="B6" s="4" t="s">
        <v>25</v>
      </c>
      <c r="C6" s="10" t="s">
        <v>16</v>
      </c>
      <c r="D6" s="10" t="s">
        <v>16</v>
      </c>
      <c r="E6" s="10"/>
      <c r="F6" s="10"/>
      <c r="G6" s="10"/>
      <c r="H6" s="10"/>
      <c r="I6" s="10"/>
      <c r="J6" s="10"/>
    </row>
    <row r="7" spans="1:13">
      <c r="A7" s="3" t="s">
        <v>26</v>
      </c>
      <c r="B7" s="4" t="s">
        <v>317</v>
      </c>
      <c r="C7" s="10" t="s">
        <v>16</v>
      </c>
      <c r="D7" s="10" t="s">
        <v>16</v>
      </c>
      <c r="E7" s="10"/>
      <c r="F7" s="10"/>
      <c r="G7" s="10"/>
      <c r="H7" s="10"/>
      <c r="I7" s="10"/>
      <c r="J7" s="10"/>
    </row>
    <row r="8" spans="1:13">
      <c r="A8" s="3" t="s">
        <v>28</v>
      </c>
      <c r="B8" s="4" t="s">
        <v>29</v>
      </c>
      <c r="C8" s="10" t="s">
        <v>16</v>
      </c>
      <c r="D8" s="10" t="s">
        <v>16</v>
      </c>
      <c r="E8" s="10"/>
      <c r="F8" s="10"/>
      <c r="G8" s="10"/>
      <c r="H8" s="10"/>
      <c r="I8" s="10"/>
      <c r="J8" s="10"/>
    </row>
    <row r="9" spans="1:13">
      <c r="A9" s="3" t="s">
        <v>30</v>
      </c>
      <c r="B9" s="4" t="s">
        <v>31</v>
      </c>
      <c r="C9" s="10" t="s">
        <v>16</v>
      </c>
      <c r="D9" s="10" t="s">
        <v>16</v>
      </c>
      <c r="E9" s="10"/>
      <c r="F9" s="10"/>
      <c r="G9" s="10"/>
      <c r="H9" s="10"/>
      <c r="I9" s="10"/>
      <c r="J9" s="10"/>
    </row>
    <row r="10" spans="1:13">
      <c r="A10" s="3" t="s">
        <v>32</v>
      </c>
      <c r="B10" s="4" t="s">
        <v>33</v>
      </c>
      <c r="C10" s="10" t="s">
        <v>16</v>
      </c>
      <c r="D10" s="10" t="s">
        <v>16</v>
      </c>
      <c r="E10" s="10"/>
      <c r="F10" s="10"/>
      <c r="G10" s="10"/>
      <c r="H10" s="10"/>
      <c r="I10" s="10"/>
      <c r="J10" s="10"/>
    </row>
    <row r="11" spans="1:13">
      <c r="A11" s="3" t="s">
        <v>34</v>
      </c>
      <c r="B11" s="4" t="s">
        <v>35</v>
      </c>
      <c r="C11" s="10"/>
      <c r="D11" s="10"/>
      <c r="E11" s="10" t="s">
        <v>17</v>
      </c>
      <c r="F11" s="10" t="s">
        <v>17</v>
      </c>
      <c r="G11" s="10" t="s">
        <v>18</v>
      </c>
      <c r="H11" s="10"/>
      <c r="I11" s="10" t="s">
        <v>21</v>
      </c>
      <c r="J11" s="10" t="s">
        <v>21</v>
      </c>
    </row>
    <row r="12" spans="1:13">
      <c r="A12" s="3" t="s">
        <v>36</v>
      </c>
      <c r="B12" s="4" t="s">
        <v>37</v>
      </c>
      <c r="C12" s="10"/>
      <c r="D12" s="10"/>
      <c r="E12" s="10"/>
      <c r="F12" s="10"/>
      <c r="G12" s="10"/>
      <c r="H12" s="10"/>
      <c r="I12" s="10" t="s">
        <v>16</v>
      </c>
      <c r="J12" s="10" t="s">
        <v>16</v>
      </c>
    </row>
    <row r="13" spans="1:13">
      <c r="A13" s="3" t="s">
        <v>38</v>
      </c>
      <c r="B13" s="4" t="s">
        <v>39</v>
      </c>
      <c r="C13" s="10"/>
      <c r="D13" s="10"/>
      <c r="E13" s="10"/>
      <c r="F13" s="10"/>
      <c r="G13" s="10"/>
      <c r="H13" s="10"/>
      <c r="I13" s="10" t="s">
        <v>16</v>
      </c>
      <c r="J13" s="10" t="s">
        <v>16</v>
      </c>
    </row>
    <row r="14" spans="1:13">
      <c r="A14" s="3" t="s">
        <v>40</v>
      </c>
      <c r="B14" s="4" t="s">
        <v>41</v>
      </c>
      <c r="C14" s="10"/>
      <c r="D14" s="10"/>
      <c r="E14" s="10"/>
      <c r="F14" s="10"/>
      <c r="G14" s="10"/>
      <c r="H14" s="10"/>
      <c r="I14" s="10" t="s">
        <v>16</v>
      </c>
      <c r="J14" s="10"/>
    </row>
    <row r="15" spans="1:13">
      <c r="A15" s="3" t="s">
        <v>42</v>
      </c>
      <c r="B15" s="4" t="s">
        <v>43</v>
      </c>
      <c r="C15" s="10"/>
      <c r="D15" s="10"/>
      <c r="E15" s="10"/>
      <c r="F15" s="10"/>
      <c r="G15" s="10"/>
      <c r="H15" s="10"/>
      <c r="I15" s="10"/>
      <c r="J15" s="10"/>
    </row>
    <row r="16" spans="1:13">
      <c r="A16" s="3" t="s">
        <v>44</v>
      </c>
      <c r="B16" s="4" t="s">
        <v>45</v>
      </c>
      <c r="C16" s="10"/>
      <c r="D16" s="10"/>
      <c r="E16" s="10" t="s">
        <v>18</v>
      </c>
      <c r="F16" s="10"/>
      <c r="G16" s="10" t="s">
        <v>17</v>
      </c>
      <c r="H16" s="10" t="s">
        <v>17</v>
      </c>
      <c r="I16" s="10" t="s">
        <v>21</v>
      </c>
      <c r="J16" s="10" t="s">
        <v>21</v>
      </c>
    </row>
    <row r="17" spans="1:10">
      <c r="A17" s="3" t="s">
        <v>46</v>
      </c>
      <c r="B17" s="4" t="s">
        <v>47</v>
      </c>
      <c r="C17" s="10"/>
      <c r="D17" s="10"/>
      <c r="E17" s="10"/>
      <c r="F17" s="10"/>
      <c r="G17" s="10"/>
      <c r="H17" s="10"/>
      <c r="I17" s="10" t="s">
        <v>16</v>
      </c>
      <c r="J17" s="10"/>
    </row>
    <row r="18" spans="1:10">
      <c r="A18" s="3" t="s">
        <v>48</v>
      </c>
      <c r="B18" s="4" t="s">
        <v>49</v>
      </c>
      <c r="C18" s="10"/>
      <c r="D18" s="10"/>
      <c r="E18" s="10"/>
      <c r="F18" s="10"/>
      <c r="G18" s="10"/>
      <c r="H18" s="10"/>
      <c r="I18" s="10"/>
      <c r="J18" s="10" t="s">
        <v>16</v>
      </c>
    </row>
    <row r="19" spans="1:10">
      <c r="A19" s="50"/>
      <c r="B19" s="51"/>
      <c r="C19" s="51"/>
      <c r="D19" s="51"/>
      <c r="E19" s="51"/>
      <c r="F19" s="51"/>
      <c r="G19" s="51"/>
      <c r="H19" s="51"/>
      <c r="I19" s="51"/>
      <c r="J19" s="52"/>
    </row>
    <row r="20" spans="1:10">
      <c r="A20" s="5" t="s">
        <v>50</v>
      </c>
      <c r="B20" s="6" t="s">
        <v>51</v>
      </c>
      <c r="C20" s="11"/>
      <c r="D20" s="11"/>
      <c r="E20" s="11"/>
      <c r="F20" s="11"/>
      <c r="G20" s="11"/>
      <c r="H20" s="11"/>
      <c r="I20" s="11"/>
      <c r="J20" s="11"/>
    </row>
    <row r="21" spans="1:10">
      <c r="A21" s="3" t="s">
        <v>52</v>
      </c>
      <c r="B21" s="4" t="s">
        <v>53</v>
      </c>
      <c r="C21" s="10"/>
      <c r="D21" s="10"/>
      <c r="E21" s="10" t="s">
        <v>18</v>
      </c>
      <c r="F21" s="10"/>
      <c r="G21" s="10"/>
      <c r="H21" s="10"/>
      <c r="I21" s="10" t="s">
        <v>17</v>
      </c>
      <c r="J21" s="10" t="s">
        <v>17</v>
      </c>
    </row>
    <row r="22" spans="1:10">
      <c r="A22" s="3" t="s">
        <v>54</v>
      </c>
      <c r="B22" s="4" t="s">
        <v>316</v>
      </c>
      <c r="C22" s="10" t="s">
        <v>21</v>
      </c>
      <c r="D22" s="10" t="s">
        <v>21</v>
      </c>
      <c r="E22" s="10"/>
      <c r="F22" s="10"/>
      <c r="G22" s="10"/>
      <c r="H22" s="10"/>
      <c r="I22" s="10"/>
      <c r="J22" s="10"/>
    </row>
    <row r="23" spans="1:10">
      <c r="A23" s="3" t="s">
        <v>56</v>
      </c>
      <c r="B23" s="4" t="s">
        <v>57</v>
      </c>
      <c r="C23" s="10"/>
      <c r="D23" s="10"/>
      <c r="E23" s="10"/>
      <c r="F23" s="10"/>
      <c r="G23" s="10" t="s">
        <v>16</v>
      </c>
      <c r="H23" s="10" t="s">
        <v>16</v>
      </c>
      <c r="I23" s="10"/>
      <c r="J23" s="10"/>
    </row>
    <row r="24" spans="1:10">
      <c r="A24" s="3" t="s">
        <v>297</v>
      </c>
      <c r="B24" s="4" t="s">
        <v>58</v>
      </c>
      <c r="C24" s="10"/>
      <c r="D24" s="10"/>
      <c r="E24" s="10"/>
      <c r="F24" s="10"/>
      <c r="G24" s="10" t="s">
        <v>16</v>
      </c>
      <c r="H24" s="10" t="s">
        <v>16</v>
      </c>
      <c r="I24" s="10"/>
      <c r="J24" s="10"/>
    </row>
    <row r="25" spans="1:10">
      <c r="A25" s="3" t="s">
        <v>298</v>
      </c>
      <c r="B25" s="4" t="s">
        <v>59</v>
      </c>
      <c r="C25" s="10"/>
      <c r="D25" s="10"/>
      <c r="E25" s="10"/>
      <c r="F25" s="10"/>
      <c r="G25" s="10" t="s">
        <v>16</v>
      </c>
      <c r="H25" s="10" t="s">
        <v>16</v>
      </c>
      <c r="I25" s="10"/>
      <c r="J25" s="10"/>
    </row>
    <row r="26" spans="1:10">
      <c r="A26" s="3" t="s">
        <v>299</v>
      </c>
      <c r="B26" s="4" t="s">
        <v>60</v>
      </c>
      <c r="C26" s="10"/>
      <c r="D26" s="10"/>
      <c r="E26" s="10"/>
      <c r="F26" s="10"/>
      <c r="G26" s="10" t="s">
        <v>16</v>
      </c>
      <c r="H26" s="10" t="s">
        <v>16</v>
      </c>
      <c r="I26" s="10"/>
      <c r="J26" s="10"/>
    </row>
    <row r="27" spans="1:10">
      <c r="A27" s="3" t="s">
        <v>300</v>
      </c>
      <c r="B27" s="4" t="s">
        <v>61</v>
      </c>
      <c r="C27" s="10"/>
      <c r="D27" s="10"/>
      <c r="E27" s="10"/>
      <c r="F27" s="10"/>
      <c r="G27" s="10" t="s">
        <v>16</v>
      </c>
      <c r="H27" s="10" t="s">
        <v>16</v>
      </c>
      <c r="I27" s="10"/>
      <c r="J27" s="10"/>
    </row>
    <row r="28" spans="1:10">
      <c r="A28" s="3" t="s">
        <v>62</v>
      </c>
      <c r="B28" s="4" t="s">
        <v>63</v>
      </c>
      <c r="C28" s="10" t="s">
        <v>21</v>
      </c>
      <c r="D28" s="10" t="s">
        <v>21</v>
      </c>
      <c r="E28" s="10"/>
      <c r="F28" s="10"/>
      <c r="G28" s="10"/>
      <c r="H28" s="10"/>
      <c r="I28" s="10"/>
      <c r="J28" s="10"/>
    </row>
    <row r="29" spans="1:10">
      <c r="A29" s="3" t="s">
        <v>64</v>
      </c>
      <c r="B29" s="4" t="s">
        <v>315</v>
      </c>
      <c r="C29" s="10"/>
      <c r="D29" s="10"/>
      <c r="E29" s="10" t="s">
        <v>16</v>
      </c>
      <c r="F29" s="10" t="s">
        <v>16</v>
      </c>
      <c r="G29" s="10"/>
      <c r="H29" s="10"/>
      <c r="I29" s="10"/>
      <c r="J29" s="10"/>
    </row>
    <row r="30" spans="1:10">
      <c r="A30" s="3" t="s">
        <v>66</v>
      </c>
      <c r="B30" s="4" t="s">
        <v>67</v>
      </c>
      <c r="C30" s="10"/>
      <c r="D30" s="10"/>
      <c r="E30" s="10" t="s">
        <v>16</v>
      </c>
      <c r="F30" s="10" t="s">
        <v>16</v>
      </c>
      <c r="G30" s="10"/>
      <c r="H30" s="10"/>
      <c r="I30" s="10"/>
      <c r="J30" s="10"/>
    </row>
    <row r="31" spans="1:10">
      <c r="A31" s="3" t="s">
        <v>68</v>
      </c>
      <c r="B31" s="4" t="s">
        <v>69</v>
      </c>
      <c r="C31" s="10"/>
      <c r="D31" s="10"/>
      <c r="E31" s="10" t="s">
        <v>16</v>
      </c>
      <c r="F31" s="10" t="s">
        <v>16</v>
      </c>
      <c r="G31" s="10"/>
      <c r="H31" s="10"/>
      <c r="I31" s="10"/>
      <c r="J31" s="10"/>
    </row>
    <row r="32" spans="1:10">
      <c r="A32" s="3" t="s">
        <v>70</v>
      </c>
      <c r="B32" s="4" t="s">
        <v>71</v>
      </c>
      <c r="C32" s="10"/>
      <c r="D32" s="10"/>
      <c r="E32" s="10" t="s">
        <v>16</v>
      </c>
      <c r="F32" s="10" t="s">
        <v>16</v>
      </c>
      <c r="G32" s="10"/>
      <c r="H32" s="10"/>
      <c r="I32" s="10"/>
      <c r="J32" s="10"/>
    </row>
    <row r="33" spans="1:10">
      <c r="A33" s="3" t="s">
        <v>72</v>
      </c>
      <c r="B33" s="4" t="s">
        <v>73</v>
      </c>
      <c r="C33" s="10" t="s">
        <v>21</v>
      </c>
      <c r="D33" s="10" t="s">
        <v>21</v>
      </c>
      <c r="E33" s="10"/>
      <c r="F33" s="10"/>
      <c r="G33" s="10"/>
      <c r="H33" s="10"/>
      <c r="I33" s="10"/>
      <c r="J33" s="10"/>
    </row>
    <row r="34" spans="1:10">
      <c r="A34" s="3" t="s">
        <v>74</v>
      </c>
      <c r="B34" s="4" t="s">
        <v>75</v>
      </c>
      <c r="C34" s="10"/>
      <c r="D34" s="10"/>
      <c r="E34" s="10"/>
      <c r="F34" s="10"/>
      <c r="G34" s="10" t="s">
        <v>16</v>
      </c>
      <c r="H34" s="10"/>
      <c r="I34" s="10"/>
      <c r="J34" s="10"/>
    </row>
    <row r="35" spans="1:10">
      <c r="A35" s="3" t="s">
        <v>76</v>
      </c>
      <c r="B35" s="4" t="s">
        <v>77</v>
      </c>
      <c r="C35" s="10"/>
      <c r="D35" s="10"/>
      <c r="E35" s="10"/>
      <c r="F35" s="10"/>
      <c r="G35" s="10"/>
      <c r="H35" s="10"/>
      <c r="I35" s="10" t="s">
        <v>16</v>
      </c>
      <c r="J35" s="10"/>
    </row>
    <row r="36" spans="1:10">
      <c r="A36" s="3" t="s">
        <v>78</v>
      </c>
      <c r="B36" s="4" t="s">
        <v>79</v>
      </c>
      <c r="C36" s="10"/>
      <c r="D36" s="10"/>
      <c r="E36" s="10"/>
      <c r="F36" s="10"/>
      <c r="G36" s="10" t="s">
        <v>17</v>
      </c>
      <c r="H36" s="10" t="s">
        <v>17</v>
      </c>
      <c r="I36" s="10" t="s">
        <v>18</v>
      </c>
      <c r="J36" s="10" t="s">
        <v>18</v>
      </c>
    </row>
    <row r="37" spans="1:10">
      <c r="A37" s="3" t="s">
        <v>80</v>
      </c>
      <c r="B37" s="4" t="s">
        <v>314</v>
      </c>
      <c r="C37" s="10"/>
      <c r="D37" s="10"/>
      <c r="E37" s="10" t="s">
        <v>21</v>
      </c>
      <c r="F37" s="10" t="s">
        <v>21</v>
      </c>
      <c r="G37" s="10"/>
      <c r="H37" s="10"/>
      <c r="I37" s="10"/>
      <c r="J37" s="10"/>
    </row>
    <row r="38" spans="1:10">
      <c r="A38" s="3" t="s">
        <v>82</v>
      </c>
      <c r="B38" s="4" t="s">
        <v>83</v>
      </c>
      <c r="C38" s="10" t="s">
        <v>16</v>
      </c>
      <c r="D38" s="10" t="s">
        <v>16</v>
      </c>
      <c r="E38" s="10"/>
      <c r="F38" s="10"/>
      <c r="G38" s="10"/>
      <c r="H38" s="10"/>
      <c r="I38" s="10"/>
      <c r="J38" s="10"/>
    </row>
    <row r="39" spans="1:10">
      <c r="A39" s="3" t="s">
        <v>84</v>
      </c>
      <c r="B39" s="4" t="s">
        <v>85</v>
      </c>
      <c r="C39" s="10" t="s">
        <v>16</v>
      </c>
      <c r="D39" s="10" t="s">
        <v>16</v>
      </c>
      <c r="E39" s="10"/>
      <c r="F39" s="10"/>
      <c r="G39" s="10"/>
      <c r="H39" s="10"/>
      <c r="I39" s="10"/>
      <c r="J39" s="10"/>
    </row>
    <row r="40" spans="1:10">
      <c r="A40" s="3" t="s">
        <v>86</v>
      </c>
      <c r="B40" s="4" t="s">
        <v>87</v>
      </c>
      <c r="C40" s="10" t="s">
        <v>16</v>
      </c>
      <c r="D40" s="10" t="s">
        <v>16</v>
      </c>
      <c r="E40" s="10"/>
      <c r="F40" s="10"/>
      <c r="G40" s="10"/>
      <c r="H40" s="10"/>
      <c r="I40" s="10"/>
      <c r="J40" s="10"/>
    </row>
    <row r="41" spans="1:10">
      <c r="A41" s="3" t="s">
        <v>88</v>
      </c>
      <c r="B41" s="4" t="s">
        <v>89</v>
      </c>
      <c r="C41" s="10" t="s">
        <v>16</v>
      </c>
      <c r="D41" s="10" t="s">
        <v>16</v>
      </c>
      <c r="E41" s="10"/>
      <c r="F41" s="10"/>
      <c r="G41" s="10"/>
      <c r="H41" s="10"/>
      <c r="I41" s="10"/>
      <c r="J41" s="10"/>
    </row>
    <row r="42" spans="1:10">
      <c r="A42" s="3" t="s">
        <v>90</v>
      </c>
      <c r="B42" s="4" t="s">
        <v>91</v>
      </c>
      <c r="C42" s="10" t="s">
        <v>16</v>
      </c>
      <c r="D42" s="10" t="s">
        <v>16</v>
      </c>
      <c r="E42" s="10"/>
      <c r="F42" s="10"/>
      <c r="G42" s="10"/>
      <c r="H42" s="10"/>
      <c r="I42" s="10"/>
      <c r="J42" s="10"/>
    </row>
    <row r="43" spans="1:10">
      <c r="A43" s="3" t="s">
        <v>92</v>
      </c>
      <c r="B43" s="4" t="s">
        <v>93</v>
      </c>
      <c r="C43" s="10"/>
      <c r="D43" s="10"/>
      <c r="E43" s="10" t="s">
        <v>16</v>
      </c>
      <c r="F43" s="10" t="s">
        <v>16</v>
      </c>
      <c r="G43" s="10"/>
      <c r="H43" s="10"/>
      <c r="I43" s="10"/>
      <c r="J43" s="10"/>
    </row>
    <row r="44" spans="1:10">
      <c r="A44" s="3" t="s">
        <v>94</v>
      </c>
      <c r="B44" s="4" t="s">
        <v>95</v>
      </c>
      <c r="C44" s="10"/>
      <c r="D44" s="10"/>
      <c r="E44" s="10" t="s">
        <v>16</v>
      </c>
      <c r="F44" s="10" t="s">
        <v>16</v>
      </c>
      <c r="G44" s="10"/>
      <c r="H44" s="10"/>
      <c r="I44" s="10"/>
      <c r="J44" s="10"/>
    </row>
    <row r="45" spans="1:10">
      <c r="A45" s="3" t="s">
        <v>96</v>
      </c>
      <c r="B45" s="4" t="s">
        <v>97</v>
      </c>
      <c r="C45" s="10"/>
      <c r="D45" s="10"/>
      <c r="E45" s="10" t="s">
        <v>21</v>
      </c>
      <c r="F45" s="10" t="s">
        <v>21</v>
      </c>
      <c r="G45" s="10"/>
      <c r="H45" s="10"/>
      <c r="I45" s="10"/>
      <c r="J45" s="10"/>
    </row>
    <row r="46" spans="1:10">
      <c r="A46" s="3" t="s">
        <v>98</v>
      </c>
      <c r="B46" s="4" t="s">
        <v>99</v>
      </c>
      <c r="C46" s="10" t="s">
        <v>16</v>
      </c>
      <c r="D46" s="10"/>
      <c r="E46" s="10"/>
      <c r="F46" s="10"/>
      <c r="G46" s="10"/>
      <c r="H46" s="10"/>
      <c r="I46" s="10"/>
      <c r="J46" s="10"/>
    </row>
    <row r="47" spans="1:10">
      <c r="A47" s="3" t="s">
        <v>100</v>
      </c>
      <c r="B47" s="4" t="s">
        <v>101</v>
      </c>
      <c r="C47" s="10"/>
      <c r="D47" s="10"/>
      <c r="E47" s="10"/>
      <c r="F47" s="10"/>
      <c r="G47" s="10" t="s">
        <v>16</v>
      </c>
      <c r="H47" s="10"/>
      <c r="I47" s="10"/>
      <c r="J47" s="10"/>
    </row>
    <row r="48" spans="1:10">
      <c r="A48" s="3" t="s">
        <v>102</v>
      </c>
      <c r="B48" s="4" t="s">
        <v>103</v>
      </c>
      <c r="C48" s="10"/>
      <c r="D48" s="10"/>
      <c r="E48" s="10"/>
      <c r="F48" s="10"/>
      <c r="G48" s="10" t="s">
        <v>16</v>
      </c>
      <c r="H48" s="10"/>
      <c r="I48" s="10"/>
      <c r="J48" s="10"/>
    </row>
    <row r="49" spans="1:10">
      <c r="A49" s="3" t="s">
        <v>104</v>
      </c>
      <c r="B49" s="4" t="s">
        <v>105</v>
      </c>
      <c r="C49" s="10"/>
      <c r="D49" s="10"/>
      <c r="E49" s="10"/>
      <c r="F49" s="10" t="s">
        <v>21</v>
      </c>
      <c r="G49" s="10"/>
      <c r="H49" s="10" t="s">
        <v>21</v>
      </c>
      <c r="I49" s="10"/>
      <c r="J49" s="10"/>
    </row>
    <row r="50" spans="1:10">
      <c r="A50" s="3" t="s">
        <v>106</v>
      </c>
      <c r="B50" s="4" t="s">
        <v>107</v>
      </c>
      <c r="C50" s="10" t="s">
        <v>16</v>
      </c>
      <c r="D50" s="10"/>
      <c r="E50" s="10"/>
      <c r="F50" s="10"/>
      <c r="G50" s="10"/>
      <c r="H50" s="10"/>
      <c r="I50" s="10"/>
      <c r="J50" s="10"/>
    </row>
    <row r="51" spans="1:10">
      <c r="A51" s="3" t="s">
        <v>108</v>
      </c>
      <c r="B51" s="4" t="s">
        <v>109</v>
      </c>
      <c r="C51" s="10" t="s">
        <v>16</v>
      </c>
      <c r="D51" s="10"/>
      <c r="E51" s="10"/>
      <c r="F51" s="10"/>
      <c r="G51" s="10"/>
      <c r="H51" s="10"/>
      <c r="I51" s="10"/>
      <c r="J51" s="10"/>
    </row>
    <row r="52" spans="1:10">
      <c r="A52" s="3" t="s">
        <v>110</v>
      </c>
      <c r="B52" s="4" t="s">
        <v>111</v>
      </c>
      <c r="C52" s="10" t="s">
        <v>16</v>
      </c>
      <c r="D52" s="10"/>
      <c r="E52" s="10"/>
      <c r="F52" s="10"/>
      <c r="G52" s="10"/>
      <c r="H52" s="10"/>
      <c r="I52" s="10"/>
      <c r="J52" s="10"/>
    </row>
    <row r="53" spans="1:10">
      <c r="A53" s="3" t="s">
        <v>112</v>
      </c>
      <c r="B53" s="4" t="s">
        <v>113</v>
      </c>
      <c r="C53" s="10" t="s">
        <v>18</v>
      </c>
      <c r="D53" s="10" t="s">
        <v>18</v>
      </c>
      <c r="E53" s="10"/>
      <c r="F53" s="10"/>
      <c r="G53" s="10"/>
      <c r="H53" s="10"/>
      <c r="I53" s="10" t="s">
        <v>17</v>
      </c>
      <c r="J53" s="10" t="s">
        <v>17</v>
      </c>
    </row>
    <row r="54" spans="1:10">
      <c r="A54" s="3" t="s">
        <v>114</v>
      </c>
      <c r="B54" s="4" t="s">
        <v>115</v>
      </c>
      <c r="C54" s="10"/>
      <c r="D54" s="10"/>
      <c r="E54" s="10"/>
      <c r="F54" s="10" t="s">
        <v>21</v>
      </c>
      <c r="G54" s="10"/>
      <c r="H54" s="10"/>
      <c r="I54" s="10"/>
      <c r="J54" s="10"/>
    </row>
    <row r="55" spans="1:10">
      <c r="A55" s="3" t="s">
        <v>116</v>
      </c>
      <c r="B55" s="4" t="s">
        <v>117</v>
      </c>
      <c r="C55" s="10"/>
      <c r="D55" s="10"/>
      <c r="E55" s="10"/>
      <c r="F55" s="10"/>
      <c r="G55" s="10"/>
      <c r="H55" s="10" t="s">
        <v>16</v>
      </c>
      <c r="I55" s="10"/>
      <c r="J55" s="10"/>
    </row>
    <row r="56" spans="1:10">
      <c r="A56" s="3" t="s">
        <v>118</v>
      </c>
      <c r="B56" s="4" t="s">
        <v>119</v>
      </c>
      <c r="C56" s="10"/>
      <c r="D56" s="10"/>
      <c r="E56" s="10"/>
      <c r="F56" s="10"/>
      <c r="G56" s="10"/>
      <c r="H56" s="10" t="s">
        <v>16</v>
      </c>
      <c r="I56" s="10"/>
      <c r="J56" s="10"/>
    </row>
    <row r="57" spans="1:10">
      <c r="A57" s="3" t="s">
        <v>120</v>
      </c>
      <c r="B57" s="4" t="s">
        <v>121</v>
      </c>
      <c r="C57" s="10"/>
      <c r="D57" s="10"/>
      <c r="E57" s="10"/>
      <c r="F57" s="10" t="s">
        <v>21</v>
      </c>
      <c r="G57" s="10"/>
      <c r="H57" s="10"/>
      <c r="I57" s="10"/>
      <c r="J57" s="10"/>
    </row>
    <row r="58" spans="1:10">
      <c r="A58" s="3" t="s">
        <v>122</v>
      </c>
      <c r="B58" s="4" t="s">
        <v>123</v>
      </c>
      <c r="C58" s="10"/>
      <c r="D58" s="10"/>
      <c r="E58" s="10" t="s">
        <v>16</v>
      </c>
      <c r="F58" s="10" t="s">
        <v>16</v>
      </c>
      <c r="G58" s="10"/>
      <c r="H58" s="10"/>
      <c r="I58" s="10"/>
      <c r="J58" s="10"/>
    </row>
    <row r="59" spans="1:10">
      <c r="A59" s="3" t="s">
        <v>124</v>
      </c>
      <c r="B59" s="4" t="s">
        <v>125</v>
      </c>
      <c r="C59" s="10"/>
      <c r="D59" s="10"/>
      <c r="E59" s="10" t="s">
        <v>16</v>
      </c>
      <c r="F59" s="10" t="s">
        <v>16</v>
      </c>
      <c r="G59" s="10"/>
      <c r="H59" s="10"/>
      <c r="I59" s="10"/>
      <c r="J59" s="10"/>
    </row>
    <row r="60" spans="1:10">
      <c r="A60" s="3" t="s">
        <v>126</v>
      </c>
      <c r="B60" s="4" t="s">
        <v>127</v>
      </c>
      <c r="C60" s="10"/>
      <c r="D60" s="10"/>
      <c r="E60" s="10" t="s">
        <v>21</v>
      </c>
      <c r="F60" s="10"/>
      <c r="G60" s="10"/>
      <c r="H60" s="10"/>
      <c r="I60" s="10"/>
      <c r="J60" s="10"/>
    </row>
    <row r="61" spans="1:10">
      <c r="A61" s="3" t="s">
        <v>128</v>
      </c>
      <c r="B61" s="4" t="s">
        <v>129</v>
      </c>
      <c r="C61" s="10"/>
      <c r="D61" s="10"/>
      <c r="E61" s="10" t="s">
        <v>16</v>
      </c>
      <c r="F61" s="10" t="s">
        <v>16</v>
      </c>
      <c r="G61" s="10"/>
      <c r="H61" s="10"/>
      <c r="I61" s="10"/>
      <c r="J61" s="10"/>
    </row>
    <row r="62" spans="1:10">
      <c r="A62" s="3" t="s">
        <v>130</v>
      </c>
      <c r="B62" s="4" t="s">
        <v>131</v>
      </c>
      <c r="C62" s="10"/>
      <c r="D62" s="10"/>
      <c r="E62" s="10" t="s">
        <v>16</v>
      </c>
      <c r="F62" s="10" t="s">
        <v>16</v>
      </c>
      <c r="G62" s="10"/>
      <c r="H62" s="10"/>
      <c r="I62" s="10"/>
      <c r="J62" s="10"/>
    </row>
    <row r="63" spans="1:10">
      <c r="A63" s="3" t="s">
        <v>132</v>
      </c>
      <c r="B63" s="4" t="s">
        <v>133</v>
      </c>
      <c r="C63" s="10"/>
      <c r="D63" s="10"/>
      <c r="E63" s="10" t="s">
        <v>16</v>
      </c>
      <c r="F63" s="10" t="s">
        <v>16</v>
      </c>
      <c r="G63" s="10"/>
      <c r="H63" s="10"/>
      <c r="I63" s="10"/>
      <c r="J63" s="10"/>
    </row>
    <row r="64" spans="1:10">
      <c r="A64" s="3" t="s">
        <v>134</v>
      </c>
      <c r="B64" s="4" t="s">
        <v>135</v>
      </c>
      <c r="C64" s="10" t="s">
        <v>17</v>
      </c>
      <c r="D64" s="10" t="s">
        <v>18</v>
      </c>
      <c r="E64" s="10"/>
      <c r="F64" s="10"/>
      <c r="G64" s="10"/>
      <c r="H64" s="10"/>
      <c r="I64" s="10"/>
      <c r="J64" s="10"/>
    </row>
    <row r="65" spans="1:10">
      <c r="A65" s="3" t="s">
        <v>136</v>
      </c>
      <c r="B65" s="4" t="s">
        <v>137</v>
      </c>
      <c r="C65" s="10"/>
      <c r="D65" s="10"/>
      <c r="E65" s="10" t="s">
        <v>16</v>
      </c>
      <c r="F65" s="10" t="s">
        <v>21</v>
      </c>
      <c r="G65" s="10"/>
      <c r="H65" s="10" t="s">
        <v>16</v>
      </c>
      <c r="I65" s="10"/>
      <c r="J65" s="10"/>
    </row>
    <row r="66" spans="1:10">
      <c r="A66" s="3" t="s">
        <v>138</v>
      </c>
      <c r="B66" s="4" t="s">
        <v>139</v>
      </c>
      <c r="C66" s="10"/>
      <c r="D66" s="10"/>
      <c r="E66" s="10" t="s">
        <v>16</v>
      </c>
      <c r="F66" s="10"/>
      <c r="G66" s="10"/>
      <c r="H66" s="10" t="s">
        <v>16</v>
      </c>
      <c r="I66" s="10"/>
      <c r="J66" s="10"/>
    </row>
    <row r="67" spans="1:10">
      <c r="A67" s="3" t="s">
        <v>140</v>
      </c>
      <c r="B67" s="4" t="s">
        <v>141</v>
      </c>
      <c r="C67" s="10"/>
      <c r="D67" s="10"/>
      <c r="E67" s="10"/>
      <c r="F67" s="10" t="s">
        <v>16</v>
      </c>
      <c r="G67" s="10" t="s">
        <v>16</v>
      </c>
      <c r="H67" s="10"/>
      <c r="I67" s="10"/>
      <c r="J67" s="10"/>
    </row>
    <row r="68" spans="1:10">
      <c r="A68" s="3" t="s">
        <v>142</v>
      </c>
      <c r="B68" s="4" t="s">
        <v>143</v>
      </c>
      <c r="C68" s="10"/>
      <c r="D68" s="10"/>
      <c r="E68" s="10"/>
      <c r="F68" s="10" t="s">
        <v>21</v>
      </c>
      <c r="G68" s="10"/>
      <c r="H68" s="10"/>
      <c r="I68" s="10"/>
      <c r="J68" s="10"/>
    </row>
    <row r="69" spans="1:10">
      <c r="A69" s="3" t="s">
        <v>144</v>
      </c>
      <c r="B69" s="4" t="s">
        <v>145</v>
      </c>
      <c r="C69" s="10"/>
      <c r="D69" s="10"/>
      <c r="E69" s="10" t="s">
        <v>16</v>
      </c>
      <c r="F69" s="10"/>
      <c r="G69" s="10"/>
      <c r="H69" s="10"/>
      <c r="I69" s="10"/>
      <c r="J69" s="10"/>
    </row>
    <row r="70" spans="1:10">
      <c r="A70" s="3" t="s">
        <v>146</v>
      </c>
      <c r="B70" s="4" t="s">
        <v>147</v>
      </c>
      <c r="C70" s="10"/>
      <c r="D70" s="10"/>
      <c r="E70" s="10" t="s">
        <v>16</v>
      </c>
      <c r="F70" s="10"/>
      <c r="G70" s="10" t="s">
        <v>16</v>
      </c>
      <c r="H70" s="10"/>
      <c r="I70" s="10"/>
      <c r="J70" s="10"/>
    </row>
    <row r="71" spans="1:10">
      <c r="A71" s="3" t="s">
        <v>148</v>
      </c>
      <c r="B71" s="4" t="s">
        <v>149</v>
      </c>
      <c r="C71" s="10"/>
      <c r="D71" s="10"/>
      <c r="E71" s="10" t="s">
        <v>21</v>
      </c>
      <c r="F71" s="10"/>
      <c r="G71" s="10"/>
      <c r="H71" s="10"/>
      <c r="I71" s="10"/>
      <c r="J71" s="10"/>
    </row>
    <row r="72" spans="1:10">
      <c r="A72" s="3" t="s">
        <v>150</v>
      </c>
      <c r="B72" s="4" t="s">
        <v>151</v>
      </c>
      <c r="C72" s="10"/>
      <c r="D72" s="10"/>
      <c r="E72" s="10" t="s">
        <v>16</v>
      </c>
      <c r="F72" s="10"/>
      <c r="G72" s="10" t="s">
        <v>16</v>
      </c>
      <c r="H72" s="10"/>
      <c r="I72" s="10"/>
      <c r="J72" s="10"/>
    </row>
    <row r="73" spans="1:10">
      <c r="A73" s="3" t="s">
        <v>152</v>
      </c>
      <c r="B73" s="4" t="s">
        <v>153</v>
      </c>
      <c r="C73" s="10"/>
      <c r="D73" s="10"/>
      <c r="E73" s="10" t="s">
        <v>16</v>
      </c>
      <c r="F73" s="10"/>
      <c r="G73" s="10" t="s">
        <v>16</v>
      </c>
      <c r="H73" s="10"/>
      <c r="I73" s="10"/>
      <c r="J73" s="10"/>
    </row>
    <row r="74" spans="1:10">
      <c r="A74" s="50"/>
      <c r="B74" s="51"/>
      <c r="C74" s="51"/>
      <c r="D74" s="51"/>
      <c r="E74" s="51"/>
      <c r="F74" s="51"/>
      <c r="G74" s="51"/>
      <c r="H74" s="51"/>
      <c r="I74" s="51"/>
      <c r="J74" s="52"/>
    </row>
    <row r="75" spans="1:10">
      <c r="A75" s="3" t="s">
        <v>154</v>
      </c>
      <c r="B75" s="4" t="s">
        <v>318</v>
      </c>
      <c r="C75" s="10"/>
      <c r="D75" s="10"/>
      <c r="E75" s="10"/>
      <c r="F75" s="10"/>
      <c r="G75" s="10"/>
      <c r="H75" s="10"/>
      <c r="I75" s="10"/>
      <c r="J75" s="10"/>
    </row>
    <row r="76" spans="1:10">
      <c r="A76" s="3" t="s">
        <v>156</v>
      </c>
      <c r="B76" s="4" t="s">
        <v>157</v>
      </c>
      <c r="C76" s="10"/>
      <c r="D76" s="10"/>
      <c r="E76" s="10"/>
      <c r="F76" s="10" t="s">
        <v>17</v>
      </c>
      <c r="G76" s="10"/>
      <c r="H76" s="10"/>
      <c r="I76" s="10" t="s">
        <v>18</v>
      </c>
      <c r="J76" s="10" t="s">
        <v>18</v>
      </c>
    </row>
    <row r="77" spans="1:10">
      <c r="A77" s="3" t="s">
        <v>158</v>
      </c>
      <c r="B77" s="4" t="s">
        <v>159</v>
      </c>
      <c r="C77" s="10" t="s">
        <v>21</v>
      </c>
      <c r="D77" s="10" t="s">
        <v>21</v>
      </c>
      <c r="E77" s="10"/>
      <c r="F77" s="10"/>
      <c r="G77" s="10"/>
      <c r="H77" s="10"/>
      <c r="I77" s="10"/>
      <c r="J77" s="10"/>
    </row>
    <row r="78" spans="1:10">
      <c r="A78" s="3" t="s">
        <v>160</v>
      </c>
      <c r="B78" s="4" t="s">
        <v>161</v>
      </c>
      <c r="C78" s="10" t="s">
        <v>16</v>
      </c>
      <c r="D78" s="10"/>
      <c r="E78" s="10" t="s">
        <v>16</v>
      </c>
      <c r="F78" s="10"/>
      <c r="G78" s="10"/>
      <c r="H78" s="10" t="s">
        <v>16</v>
      </c>
      <c r="I78" s="10"/>
      <c r="J78" s="10"/>
    </row>
    <row r="79" spans="1:10">
      <c r="A79" s="3" t="s">
        <v>287</v>
      </c>
      <c r="B79" s="4" t="s">
        <v>162</v>
      </c>
      <c r="C79" s="10" t="s">
        <v>16</v>
      </c>
      <c r="D79" s="10"/>
      <c r="E79" s="10" t="s">
        <v>16</v>
      </c>
      <c r="F79" s="10"/>
      <c r="G79" s="10"/>
      <c r="H79" s="10" t="s">
        <v>16</v>
      </c>
      <c r="I79" s="10"/>
      <c r="J79" s="10"/>
    </row>
    <row r="80" spans="1:10">
      <c r="A80" s="3" t="s">
        <v>288</v>
      </c>
      <c r="B80" s="4" t="s">
        <v>163</v>
      </c>
      <c r="C80" s="10" t="s">
        <v>16</v>
      </c>
      <c r="D80" s="10"/>
      <c r="E80" s="10" t="s">
        <v>16</v>
      </c>
      <c r="F80" s="10"/>
      <c r="G80" s="10"/>
      <c r="H80" s="10" t="s">
        <v>16</v>
      </c>
      <c r="I80" s="10"/>
      <c r="J80" s="10"/>
    </row>
    <row r="81" spans="1:10">
      <c r="A81" s="3" t="s">
        <v>289</v>
      </c>
      <c r="B81" s="4" t="s">
        <v>164</v>
      </c>
      <c r="C81" s="10" t="s">
        <v>16</v>
      </c>
      <c r="D81" s="10"/>
      <c r="E81" s="10" t="s">
        <v>16</v>
      </c>
      <c r="F81" s="10"/>
      <c r="G81" s="10"/>
      <c r="H81" s="10" t="s">
        <v>16</v>
      </c>
      <c r="I81" s="10"/>
      <c r="J81" s="10"/>
    </row>
    <row r="82" spans="1:10">
      <c r="A82" s="3" t="s">
        <v>290</v>
      </c>
      <c r="B82" s="4" t="s">
        <v>165</v>
      </c>
      <c r="C82" s="10" t="s">
        <v>16</v>
      </c>
      <c r="D82" s="10"/>
      <c r="E82" s="10" t="s">
        <v>16</v>
      </c>
      <c r="F82" s="10"/>
      <c r="G82" s="10"/>
      <c r="H82" s="10" t="s">
        <v>16</v>
      </c>
      <c r="I82" s="10"/>
      <c r="J82" s="10"/>
    </row>
    <row r="83" spans="1:10">
      <c r="A83" s="3" t="s">
        <v>166</v>
      </c>
      <c r="B83" s="4" t="s">
        <v>167</v>
      </c>
      <c r="C83" s="10"/>
      <c r="D83" s="10"/>
      <c r="E83" s="10" t="s">
        <v>21</v>
      </c>
      <c r="F83" s="10"/>
      <c r="G83" s="10" t="s">
        <v>16</v>
      </c>
      <c r="H83" s="10" t="s">
        <v>16</v>
      </c>
      <c r="I83" s="10"/>
      <c r="J83" s="10"/>
    </row>
    <row r="84" spans="1:10">
      <c r="A84" s="3" t="s">
        <v>168</v>
      </c>
      <c r="B84" s="4" t="s">
        <v>169</v>
      </c>
      <c r="C84" s="10" t="s">
        <v>17</v>
      </c>
      <c r="D84" s="10" t="s">
        <v>17</v>
      </c>
      <c r="E84" s="10"/>
      <c r="F84" s="10"/>
      <c r="G84" s="10"/>
      <c r="H84" s="10"/>
      <c r="I84" s="10" t="s">
        <v>18</v>
      </c>
      <c r="J84" s="10" t="s">
        <v>18</v>
      </c>
    </row>
    <row r="85" spans="1:10">
      <c r="A85" s="3" t="s">
        <v>170</v>
      </c>
      <c r="B85" s="4" t="s">
        <v>319</v>
      </c>
      <c r="C85" s="10"/>
      <c r="D85" s="10"/>
      <c r="E85" s="10"/>
      <c r="F85" s="10"/>
      <c r="G85" s="10"/>
      <c r="H85" s="10"/>
      <c r="I85" s="10" t="s">
        <v>21</v>
      </c>
      <c r="J85" s="10" t="s">
        <v>21</v>
      </c>
    </row>
    <row r="86" spans="1:10">
      <c r="A86" s="3" t="s">
        <v>172</v>
      </c>
      <c r="B86" s="4" t="s">
        <v>324</v>
      </c>
      <c r="C86" s="10"/>
      <c r="D86" s="10"/>
      <c r="E86" s="10" t="s">
        <v>16</v>
      </c>
      <c r="F86" s="10"/>
      <c r="G86" s="10" t="s">
        <v>16</v>
      </c>
      <c r="H86" s="10" t="s">
        <v>16</v>
      </c>
      <c r="I86" s="10"/>
      <c r="J86" s="10"/>
    </row>
    <row r="87" spans="1:10">
      <c r="A87" s="3" t="s">
        <v>174</v>
      </c>
      <c r="B87" s="4" t="s">
        <v>175</v>
      </c>
      <c r="C87" s="10"/>
      <c r="D87" s="10"/>
      <c r="E87" s="10" t="s">
        <v>16</v>
      </c>
      <c r="F87" s="10"/>
      <c r="G87" s="10" t="s">
        <v>16</v>
      </c>
      <c r="H87" s="10" t="s">
        <v>16</v>
      </c>
      <c r="I87" s="10"/>
      <c r="J87" s="10"/>
    </row>
    <row r="88" spans="1:10">
      <c r="A88" s="3" t="s">
        <v>176</v>
      </c>
      <c r="B88" s="4" t="s">
        <v>323</v>
      </c>
      <c r="C88" s="10"/>
      <c r="D88" s="10"/>
      <c r="E88" s="10"/>
      <c r="F88" s="10"/>
      <c r="G88" s="10" t="s">
        <v>21</v>
      </c>
      <c r="H88" s="10"/>
      <c r="I88" s="10"/>
      <c r="J88" s="10"/>
    </row>
    <row r="89" spans="1:10">
      <c r="A89" s="3" t="s">
        <v>178</v>
      </c>
      <c r="B89" s="4" t="s">
        <v>179</v>
      </c>
      <c r="C89" s="10" t="s">
        <v>16</v>
      </c>
      <c r="D89" s="10"/>
      <c r="E89" s="10"/>
      <c r="F89" s="10"/>
      <c r="G89" s="10"/>
      <c r="H89" s="10" t="s">
        <v>16</v>
      </c>
      <c r="I89" s="10"/>
      <c r="J89" s="10"/>
    </row>
    <row r="90" spans="1:10">
      <c r="A90" s="3" t="s">
        <v>180</v>
      </c>
      <c r="B90" s="4" t="s">
        <v>321</v>
      </c>
      <c r="C90" s="10" t="s">
        <v>16</v>
      </c>
      <c r="D90" s="10"/>
      <c r="E90" s="10"/>
      <c r="F90" s="10"/>
      <c r="G90" s="10"/>
      <c r="H90" s="10" t="s">
        <v>16</v>
      </c>
      <c r="I90" s="10"/>
      <c r="J90" s="10"/>
    </row>
    <row r="91" spans="1:10">
      <c r="A91" s="3" t="s">
        <v>182</v>
      </c>
      <c r="B91" s="4" t="s">
        <v>322</v>
      </c>
      <c r="C91" s="10"/>
      <c r="D91" s="10"/>
      <c r="E91" s="10" t="s">
        <v>21</v>
      </c>
      <c r="F91" s="10"/>
      <c r="G91" s="10"/>
      <c r="H91" s="10"/>
      <c r="I91" s="10"/>
      <c r="J91" s="10"/>
    </row>
    <row r="92" spans="1:10">
      <c r="A92" s="3" t="s">
        <v>184</v>
      </c>
      <c r="B92" s="4" t="s">
        <v>320</v>
      </c>
      <c r="C92" s="10"/>
      <c r="D92" s="10"/>
      <c r="E92" s="10"/>
      <c r="F92" s="10" t="s">
        <v>16</v>
      </c>
      <c r="G92" s="10" t="s">
        <v>16</v>
      </c>
      <c r="H92" s="10"/>
      <c r="I92" s="10"/>
      <c r="J92" s="10"/>
    </row>
    <row r="93" spans="1:10">
      <c r="A93" s="3" t="s">
        <v>186</v>
      </c>
      <c r="B93" s="4" t="s">
        <v>187</v>
      </c>
      <c r="C93" s="10"/>
      <c r="D93" s="10"/>
      <c r="E93" s="10"/>
      <c r="F93" s="10" t="s">
        <v>16</v>
      </c>
      <c r="G93" s="10" t="s">
        <v>16</v>
      </c>
      <c r="H93" s="10"/>
      <c r="I93" s="10"/>
      <c r="J93" s="10"/>
    </row>
    <row r="94" spans="1:10">
      <c r="A94" s="3" t="s">
        <v>188</v>
      </c>
      <c r="B94" s="4" t="s">
        <v>161</v>
      </c>
      <c r="C94" s="10"/>
      <c r="D94" s="10"/>
      <c r="E94" s="10"/>
      <c r="F94" s="10"/>
      <c r="G94" s="10"/>
      <c r="H94" s="10" t="s">
        <v>16</v>
      </c>
      <c r="I94" s="10" t="s">
        <v>16</v>
      </c>
      <c r="J94" s="10" t="s">
        <v>21</v>
      </c>
    </row>
    <row r="95" spans="1:10">
      <c r="A95" s="3" t="s">
        <v>189</v>
      </c>
      <c r="B95" s="4" t="s">
        <v>162</v>
      </c>
      <c r="C95" s="10"/>
      <c r="D95" s="10"/>
      <c r="E95" s="10"/>
      <c r="F95" s="10"/>
      <c r="G95" s="10"/>
      <c r="H95" s="10" t="s">
        <v>16</v>
      </c>
      <c r="I95" s="10" t="s">
        <v>16</v>
      </c>
      <c r="J95" s="10" t="s">
        <v>21</v>
      </c>
    </row>
    <row r="96" spans="1:10">
      <c r="A96" s="3" t="s">
        <v>190</v>
      </c>
      <c r="B96" s="4" t="s">
        <v>191</v>
      </c>
      <c r="C96" s="10"/>
      <c r="D96" s="10"/>
      <c r="E96" s="10"/>
      <c r="F96" s="10"/>
      <c r="G96" s="10"/>
      <c r="H96" s="10" t="s">
        <v>16</v>
      </c>
      <c r="I96" s="10" t="s">
        <v>16</v>
      </c>
      <c r="J96" s="10" t="s">
        <v>21</v>
      </c>
    </row>
    <row r="97" spans="1:10">
      <c r="A97" s="3" t="s">
        <v>192</v>
      </c>
      <c r="B97" s="4" t="s">
        <v>164</v>
      </c>
      <c r="C97" s="10"/>
      <c r="D97" s="10"/>
      <c r="E97" s="10"/>
      <c r="F97" s="10"/>
      <c r="G97" s="10"/>
      <c r="H97" s="10" t="s">
        <v>16</v>
      </c>
      <c r="I97" s="10" t="s">
        <v>16</v>
      </c>
      <c r="J97" s="10" t="s">
        <v>21</v>
      </c>
    </row>
    <row r="98" spans="1:10">
      <c r="A98" s="3" t="s">
        <v>193</v>
      </c>
      <c r="B98" s="4" t="s">
        <v>194</v>
      </c>
      <c r="C98" s="10"/>
      <c r="D98" s="10"/>
      <c r="E98" s="10"/>
      <c r="F98" s="10"/>
      <c r="G98" s="10"/>
      <c r="H98" s="10" t="s">
        <v>16</v>
      </c>
      <c r="I98" s="10" t="s">
        <v>16</v>
      </c>
      <c r="J98" s="10" t="s">
        <v>21</v>
      </c>
    </row>
    <row r="99" spans="1:10">
      <c r="A99" s="3" t="s">
        <v>195</v>
      </c>
      <c r="B99" s="4" t="s">
        <v>196</v>
      </c>
      <c r="C99" s="10" t="s">
        <v>17</v>
      </c>
      <c r="D99" s="10" t="s">
        <v>17</v>
      </c>
      <c r="E99" s="10"/>
      <c r="F99" s="10"/>
      <c r="G99" s="10"/>
      <c r="H99" s="10"/>
      <c r="I99" s="10" t="s">
        <v>18</v>
      </c>
      <c r="J99" s="10" t="s">
        <v>18</v>
      </c>
    </row>
    <row r="100" spans="1:10">
      <c r="A100" s="3" t="s">
        <v>197</v>
      </c>
      <c r="B100" s="4" t="s">
        <v>198</v>
      </c>
      <c r="C100" s="10"/>
      <c r="D100" s="10"/>
      <c r="E100" s="10"/>
      <c r="F100" s="10"/>
      <c r="G100" s="10" t="s">
        <v>16</v>
      </c>
      <c r="H100" s="10"/>
      <c r="I100" s="10"/>
      <c r="J100" s="10"/>
    </row>
    <row r="101" spans="1:10">
      <c r="A101" s="3" t="s">
        <v>199</v>
      </c>
      <c r="B101" s="4" t="s">
        <v>200</v>
      </c>
      <c r="C101" s="10"/>
      <c r="D101" s="10"/>
      <c r="E101" s="10"/>
      <c r="F101" s="10"/>
      <c r="G101" s="10" t="s">
        <v>16</v>
      </c>
      <c r="H101" s="10"/>
      <c r="I101" s="10"/>
      <c r="J101" s="10"/>
    </row>
    <row r="102" spans="1:10">
      <c r="A102" s="21" t="s">
        <v>201</v>
      </c>
      <c r="B102" s="22" t="s">
        <v>202</v>
      </c>
      <c r="C102" s="23"/>
      <c r="D102" s="23"/>
      <c r="E102" s="23"/>
      <c r="F102" s="23"/>
      <c r="G102" s="23" t="s">
        <v>16</v>
      </c>
      <c r="H102" s="23"/>
      <c r="I102" s="23"/>
      <c r="J102" s="23"/>
    </row>
    <row r="103" spans="1:10">
      <c r="A103" s="53"/>
      <c r="B103" s="54"/>
      <c r="C103" s="54"/>
      <c r="D103" s="54"/>
      <c r="E103" s="54"/>
      <c r="F103" s="54"/>
      <c r="G103" s="54"/>
      <c r="H103" s="54"/>
      <c r="I103" s="54"/>
      <c r="J103" s="55"/>
    </row>
    <row r="104" spans="1:10">
      <c r="A104" s="5" t="s">
        <v>203</v>
      </c>
      <c r="B104" s="6" t="s">
        <v>204</v>
      </c>
      <c r="C104" s="11"/>
      <c r="D104" s="11" t="s">
        <v>17</v>
      </c>
      <c r="E104" s="11"/>
      <c r="F104" s="11"/>
      <c r="G104" s="11"/>
      <c r="H104" s="11"/>
      <c r="I104" s="11" t="s">
        <v>18</v>
      </c>
      <c r="J104" s="11" t="s">
        <v>18</v>
      </c>
    </row>
    <row r="105" spans="1:10">
      <c r="A105" s="3" t="s">
        <v>205</v>
      </c>
      <c r="B105" s="4" t="s">
        <v>206</v>
      </c>
      <c r="C105" s="10" t="s">
        <v>21</v>
      </c>
      <c r="D105" s="10"/>
      <c r="E105" s="10"/>
      <c r="F105" s="10"/>
      <c r="G105" s="10"/>
      <c r="H105" s="10"/>
      <c r="I105" s="10"/>
      <c r="J105" s="10"/>
    </row>
    <row r="106" spans="1:10">
      <c r="A106" s="3" t="s">
        <v>207</v>
      </c>
      <c r="B106" s="4" t="s">
        <v>208</v>
      </c>
      <c r="C106" s="10"/>
      <c r="D106" s="10"/>
      <c r="E106" s="10" t="s">
        <v>16</v>
      </c>
      <c r="F106" s="10" t="s">
        <v>16</v>
      </c>
      <c r="G106" s="10" t="s">
        <v>16</v>
      </c>
      <c r="H106" s="10" t="s">
        <v>16</v>
      </c>
      <c r="I106" s="10"/>
      <c r="J106" s="10"/>
    </row>
    <row r="107" spans="1:10">
      <c r="A107" s="3" t="s">
        <v>209</v>
      </c>
      <c r="B107" s="4" t="s">
        <v>210</v>
      </c>
      <c r="C107" s="10"/>
      <c r="D107" s="10"/>
      <c r="E107" s="10" t="s">
        <v>16</v>
      </c>
      <c r="F107" s="10" t="s">
        <v>16</v>
      </c>
      <c r="G107" s="10" t="s">
        <v>16</v>
      </c>
      <c r="H107" s="10" t="s">
        <v>16</v>
      </c>
      <c r="I107" s="10"/>
      <c r="J107" s="10"/>
    </row>
    <row r="108" spans="1:10">
      <c r="A108" s="3" t="s">
        <v>211</v>
      </c>
      <c r="B108" s="4" t="s">
        <v>325</v>
      </c>
      <c r="C108" s="10"/>
      <c r="D108" s="10"/>
      <c r="E108" s="10"/>
      <c r="F108" s="10"/>
      <c r="G108" s="10" t="s">
        <v>16</v>
      </c>
      <c r="H108" s="10" t="s">
        <v>16</v>
      </c>
      <c r="I108" s="10"/>
      <c r="J108" s="10"/>
    </row>
    <row r="109" spans="1:10">
      <c r="A109" s="3" t="s">
        <v>213</v>
      </c>
      <c r="B109" s="4" t="s">
        <v>214</v>
      </c>
      <c r="C109" s="10"/>
      <c r="D109" s="10"/>
      <c r="E109" s="10"/>
      <c r="F109" s="10" t="s">
        <v>21</v>
      </c>
      <c r="G109" s="10" t="s">
        <v>21</v>
      </c>
      <c r="H109" s="10"/>
      <c r="I109" s="10"/>
      <c r="J109" s="10"/>
    </row>
    <row r="110" spans="1:10">
      <c r="A110" s="3" t="s">
        <v>215</v>
      </c>
      <c r="B110" s="4" t="s">
        <v>216</v>
      </c>
      <c r="C110" s="10"/>
      <c r="D110" s="10"/>
      <c r="E110" s="10"/>
      <c r="F110" s="10"/>
      <c r="G110" s="10"/>
      <c r="H110" s="10"/>
      <c r="I110" s="10" t="s">
        <v>16</v>
      </c>
      <c r="J110" s="10" t="s">
        <v>16</v>
      </c>
    </row>
    <row r="111" spans="1:10">
      <c r="A111" s="3" t="s">
        <v>217</v>
      </c>
      <c r="B111" s="4" t="s">
        <v>218</v>
      </c>
      <c r="C111" s="10"/>
      <c r="D111" s="10"/>
      <c r="E111" s="10"/>
      <c r="F111" s="10"/>
      <c r="G111" s="10"/>
      <c r="H111" s="10"/>
      <c r="I111" s="10" t="s">
        <v>16</v>
      </c>
      <c r="J111" s="10" t="s">
        <v>16</v>
      </c>
    </row>
    <row r="112" spans="1:10">
      <c r="A112" s="3" t="s">
        <v>219</v>
      </c>
      <c r="B112" s="4" t="s">
        <v>220</v>
      </c>
      <c r="C112" s="10"/>
      <c r="D112" s="10"/>
      <c r="E112" s="10"/>
      <c r="F112" s="10"/>
      <c r="G112" s="10"/>
      <c r="H112" s="10"/>
      <c r="I112" s="10" t="s">
        <v>16</v>
      </c>
      <c r="J112" s="10" t="s">
        <v>16</v>
      </c>
    </row>
    <row r="113" spans="1:10">
      <c r="A113" s="3" t="s">
        <v>221</v>
      </c>
      <c r="B113" s="4" t="s">
        <v>222</v>
      </c>
      <c r="C113" s="10"/>
      <c r="D113" s="10"/>
      <c r="E113" s="10"/>
      <c r="F113" s="10"/>
      <c r="G113" s="10"/>
      <c r="H113" s="10"/>
      <c r="I113" s="10" t="s">
        <v>16</v>
      </c>
      <c r="J113" s="10" t="s">
        <v>16</v>
      </c>
    </row>
    <row r="114" spans="1:10">
      <c r="A114" s="3" t="s">
        <v>223</v>
      </c>
      <c r="B114" s="4" t="s">
        <v>224</v>
      </c>
      <c r="C114" s="10"/>
      <c r="D114" s="10"/>
      <c r="E114" s="10"/>
      <c r="F114" s="10"/>
      <c r="G114" s="10"/>
      <c r="H114" s="10"/>
      <c r="I114" s="10" t="s">
        <v>16</v>
      </c>
      <c r="J114" s="10" t="s">
        <v>16</v>
      </c>
    </row>
    <row r="115" spans="1:10">
      <c r="A115" s="3" t="s">
        <v>225</v>
      </c>
      <c r="B115" s="4" t="s">
        <v>226</v>
      </c>
      <c r="C115" s="10"/>
      <c r="D115" s="10"/>
      <c r="E115" s="10"/>
      <c r="F115" s="10" t="s">
        <v>21</v>
      </c>
      <c r="G115" s="10" t="s">
        <v>21</v>
      </c>
      <c r="H115" s="10"/>
      <c r="I115" s="10"/>
      <c r="J115" s="10"/>
    </row>
    <row r="116" spans="1:10">
      <c r="A116" s="3" t="s">
        <v>227</v>
      </c>
      <c r="B116" s="4" t="s">
        <v>228</v>
      </c>
      <c r="C116" s="10"/>
      <c r="D116" s="10"/>
      <c r="E116" s="10"/>
      <c r="F116" s="10"/>
      <c r="G116" s="10"/>
      <c r="H116" s="10"/>
      <c r="I116" s="10" t="s">
        <v>16</v>
      </c>
      <c r="J116" s="10" t="s">
        <v>16</v>
      </c>
    </row>
    <row r="117" spans="1:10">
      <c r="A117" s="3" t="s">
        <v>229</v>
      </c>
      <c r="B117" s="4" t="s">
        <v>326</v>
      </c>
      <c r="C117" s="10"/>
      <c r="D117" s="10"/>
      <c r="E117" s="10"/>
      <c r="F117" s="10"/>
      <c r="G117" s="10"/>
      <c r="H117" s="10"/>
      <c r="I117" s="10" t="s">
        <v>16</v>
      </c>
      <c r="J117" s="10" t="s">
        <v>16</v>
      </c>
    </row>
    <row r="118" spans="1:10">
      <c r="A118" s="3" t="s">
        <v>231</v>
      </c>
      <c r="B118" s="4" t="s">
        <v>232</v>
      </c>
      <c r="C118" s="10"/>
      <c r="D118" s="10"/>
      <c r="E118" s="10"/>
      <c r="F118" s="10"/>
      <c r="G118" s="10"/>
      <c r="H118" s="10"/>
      <c r="I118" s="10" t="s">
        <v>16</v>
      </c>
      <c r="J118" s="10" t="s">
        <v>16</v>
      </c>
    </row>
    <row r="119" spans="1:10">
      <c r="A119" s="3" t="s">
        <v>233</v>
      </c>
      <c r="B119" s="4" t="s">
        <v>234</v>
      </c>
      <c r="C119" s="10"/>
      <c r="D119" s="10"/>
      <c r="E119" s="10"/>
      <c r="F119" s="10" t="s">
        <v>21</v>
      </c>
      <c r="G119" s="10"/>
      <c r="H119" s="10"/>
      <c r="I119" s="10"/>
      <c r="J119" s="10"/>
    </row>
    <row r="120" spans="1:10">
      <c r="A120" s="3" t="s">
        <v>235</v>
      </c>
      <c r="B120" s="4" t="s">
        <v>327</v>
      </c>
      <c r="C120" s="10"/>
      <c r="D120" s="10"/>
      <c r="E120" s="10" t="s">
        <v>16</v>
      </c>
      <c r="F120" s="10"/>
      <c r="G120" s="10"/>
      <c r="H120" s="10"/>
      <c r="I120" s="10"/>
      <c r="J120" s="10"/>
    </row>
    <row r="121" spans="1:10">
      <c r="A121" s="3" t="s">
        <v>237</v>
      </c>
      <c r="B121" s="4" t="s">
        <v>284</v>
      </c>
      <c r="C121" s="10"/>
      <c r="D121" s="10"/>
      <c r="E121" s="10" t="s">
        <v>16</v>
      </c>
      <c r="F121" s="10"/>
      <c r="G121" s="10"/>
      <c r="H121" s="10"/>
      <c r="I121" s="10"/>
      <c r="J121" s="10"/>
    </row>
    <row r="122" spans="1:10">
      <c r="A122" s="3" t="s">
        <v>217</v>
      </c>
      <c r="B122" s="4" t="s">
        <v>232</v>
      </c>
      <c r="C122" s="10"/>
      <c r="D122" s="10"/>
      <c r="E122" s="10" t="s">
        <v>16</v>
      </c>
      <c r="F122" s="10"/>
      <c r="G122" s="10"/>
      <c r="H122" s="10"/>
      <c r="I122" s="10"/>
      <c r="J122" s="10"/>
    </row>
    <row r="123" spans="1:10">
      <c r="A123" s="3" t="s">
        <v>239</v>
      </c>
      <c r="B123" s="4" t="s">
        <v>240</v>
      </c>
      <c r="C123" s="10"/>
      <c r="D123" s="10"/>
      <c r="E123" s="10"/>
      <c r="F123" s="10" t="s">
        <v>21</v>
      </c>
      <c r="G123" s="10"/>
      <c r="H123" s="10"/>
      <c r="I123" s="10"/>
      <c r="J123" s="10"/>
    </row>
    <row r="124" spans="1:10">
      <c r="A124" s="3" t="s">
        <v>241</v>
      </c>
      <c r="B124" s="4" t="s">
        <v>328</v>
      </c>
      <c r="C124" s="10" t="s">
        <v>16</v>
      </c>
      <c r="D124" s="10" t="s">
        <v>16</v>
      </c>
      <c r="E124" s="10"/>
      <c r="F124" s="10"/>
      <c r="G124" s="10"/>
      <c r="H124" s="10"/>
      <c r="I124" s="10"/>
      <c r="J124" s="10"/>
    </row>
    <row r="125" spans="1:10">
      <c r="A125" s="3" t="s">
        <v>243</v>
      </c>
      <c r="B125" s="4" t="s">
        <v>244</v>
      </c>
      <c r="C125" s="10" t="s">
        <v>16</v>
      </c>
      <c r="D125" s="10" t="s">
        <v>16</v>
      </c>
      <c r="E125" s="10"/>
      <c r="F125" s="10"/>
      <c r="G125" s="10"/>
      <c r="H125" s="10"/>
      <c r="I125" s="10"/>
      <c r="J125" s="10"/>
    </row>
    <row r="126" spans="1:10">
      <c r="A126" s="3" t="s">
        <v>245</v>
      </c>
      <c r="B126" s="4" t="s">
        <v>246</v>
      </c>
      <c r="C126" s="10" t="s">
        <v>16</v>
      </c>
      <c r="D126" s="10" t="s">
        <v>16</v>
      </c>
      <c r="E126" s="10"/>
      <c r="F126" s="10"/>
      <c r="G126" s="10"/>
      <c r="H126" s="10"/>
      <c r="I126" s="10"/>
      <c r="J126" s="10"/>
    </row>
    <row r="127" spans="1:10">
      <c r="A127" s="3" t="s">
        <v>247</v>
      </c>
      <c r="B127" s="4" t="s">
        <v>248</v>
      </c>
      <c r="C127" s="10"/>
      <c r="D127" s="10"/>
      <c r="E127" s="10"/>
      <c r="F127" s="10"/>
      <c r="G127" s="10" t="s">
        <v>21</v>
      </c>
      <c r="H127" s="10"/>
      <c r="I127" s="10"/>
      <c r="J127" s="10"/>
    </row>
    <row r="128" spans="1:10">
      <c r="A128" s="3" t="s">
        <v>249</v>
      </c>
      <c r="B128" s="4" t="s">
        <v>329</v>
      </c>
      <c r="C128" s="10" t="s">
        <v>16</v>
      </c>
      <c r="D128" s="10" t="s">
        <v>16</v>
      </c>
      <c r="E128" s="10"/>
      <c r="F128" s="10"/>
      <c r="G128" s="10"/>
      <c r="H128" s="10"/>
      <c r="I128" s="10"/>
      <c r="J128" s="10"/>
    </row>
    <row r="129" spans="1:10">
      <c r="A129" s="3" t="s">
        <v>251</v>
      </c>
      <c r="B129" s="4" t="s">
        <v>252</v>
      </c>
      <c r="C129" s="10" t="s">
        <v>16</v>
      </c>
      <c r="D129" s="10" t="s">
        <v>16</v>
      </c>
      <c r="E129" s="10"/>
      <c r="F129" s="10"/>
      <c r="G129" s="10"/>
      <c r="H129" s="10"/>
      <c r="I129" s="10"/>
      <c r="J129" s="10"/>
    </row>
    <row r="130" spans="1:10">
      <c r="A130" s="21" t="s">
        <v>253</v>
      </c>
      <c r="B130" s="22" t="s">
        <v>254</v>
      </c>
      <c r="C130" s="23" t="s">
        <v>16</v>
      </c>
      <c r="D130" s="23" t="s">
        <v>16</v>
      </c>
      <c r="E130" s="23"/>
      <c r="F130" s="23"/>
      <c r="G130" s="23"/>
      <c r="H130" s="23"/>
      <c r="I130" s="23"/>
      <c r="J130" s="23"/>
    </row>
    <row r="131" spans="1:10">
      <c r="A131" s="53"/>
      <c r="B131" s="54"/>
      <c r="C131" s="54"/>
      <c r="D131" s="54"/>
      <c r="E131" s="54"/>
      <c r="F131" s="54"/>
      <c r="G131" s="54"/>
      <c r="H131" s="54"/>
      <c r="I131" s="54"/>
      <c r="J131" s="55"/>
    </row>
    <row r="132" spans="1:10">
      <c r="A132" s="5" t="s">
        <v>255</v>
      </c>
      <c r="B132" s="6" t="s">
        <v>256</v>
      </c>
      <c r="C132" s="11"/>
      <c r="D132" s="11" t="s">
        <v>17</v>
      </c>
      <c r="E132" s="11" t="s">
        <v>17</v>
      </c>
      <c r="F132" s="11" t="s">
        <v>18</v>
      </c>
      <c r="G132" s="11"/>
      <c r="H132" s="11"/>
      <c r="I132" s="11" t="s">
        <v>18</v>
      </c>
      <c r="J132" s="11"/>
    </row>
    <row r="133" spans="1:10">
      <c r="A133" s="3" t="s">
        <v>257</v>
      </c>
      <c r="B133" s="4" t="s">
        <v>258</v>
      </c>
      <c r="C133" s="10"/>
      <c r="D133" s="10"/>
      <c r="E133" s="10"/>
      <c r="F133" s="10"/>
      <c r="G133" s="10" t="s">
        <v>21</v>
      </c>
      <c r="H133" s="10"/>
      <c r="I133" s="10"/>
      <c r="J133" s="10"/>
    </row>
    <row r="134" spans="1:10">
      <c r="A134" s="3" t="s">
        <v>259</v>
      </c>
      <c r="B134" s="4" t="s">
        <v>330</v>
      </c>
      <c r="C134" s="10"/>
      <c r="D134" s="10"/>
      <c r="E134" s="10"/>
      <c r="F134" s="10"/>
      <c r="G134" s="10"/>
      <c r="H134" s="10" t="s">
        <v>16</v>
      </c>
      <c r="I134" s="10"/>
      <c r="J134" s="10" t="s">
        <v>16</v>
      </c>
    </row>
    <row r="135" spans="1:10">
      <c r="A135" s="3" t="s">
        <v>261</v>
      </c>
      <c r="B135" s="4" t="s">
        <v>262</v>
      </c>
      <c r="C135" s="10"/>
      <c r="D135" s="10"/>
      <c r="E135" s="10"/>
      <c r="F135" s="10"/>
      <c r="G135" s="10"/>
      <c r="H135" s="10" t="s">
        <v>16</v>
      </c>
      <c r="I135" s="10"/>
      <c r="J135" s="10" t="s">
        <v>16</v>
      </c>
    </row>
    <row r="136" spans="1:10">
      <c r="A136" s="3" t="s">
        <v>263</v>
      </c>
      <c r="B136" s="4" t="s">
        <v>331</v>
      </c>
      <c r="C136" s="10"/>
      <c r="D136" s="10"/>
      <c r="E136" s="10"/>
      <c r="F136" s="10"/>
      <c r="G136" s="10"/>
      <c r="H136" s="10" t="s">
        <v>16</v>
      </c>
      <c r="I136" s="10"/>
      <c r="J136" s="10" t="s">
        <v>16</v>
      </c>
    </row>
    <row r="137" spans="1:10">
      <c r="A137" s="3" t="s">
        <v>265</v>
      </c>
      <c r="B137" s="4" t="s">
        <v>266</v>
      </c>
      <c r="C137" s="10"/>
      <c r="D137" s="10"/>
      <c r="E137" s="10"/>
      <c r="F137" s="10"/>
      <c r="G137" s="10" t="s">
        <v>21</v>
      </c>
      <c r="H137" s="10"/>
      <c r="I137" s="10"/>
      <c r="J137" s="10"/>
    </row>
    <row r="138" spans="1:10">
      <c r="A138" s="3" t="s">
        <v>267</v>
      </c>
      <c r="B138" s="4" t="s">
        <v>268</v>
      </c>
      <c r="C138" s="10" t="s">
        <v>16</v>
      </c>
      <c r="D138" s="10"/>
      <c r="E138" s="10"/>
      <c r="F138" s="10"/>
      <c r="G138" s="10"/>
      <c r="H138" s="10"/>
      <c r="I138" s="10"/>
      <c r="J138" s="10" t="s">
        <v>16</v>
      </c>
    </row>
    <row r="139" spans="1:10">
      <c r="A139" s="3" t="s">
        <v>269</v>
      </c>
      <c r="B139" s="4" t="s">
        <v>270</v>
      </c>
      <c r="C139" s="10" t="s">
        <v>16</v>
      </c>
      <c r="D139" s="10"/>
      <c r="E139" s="10"/>
      <c r="F139" s="10"/>
      <c r="G139" s="10"/>
      <c r="H139" s="10" t="s">
        <v>16</v>
      </c>
      <c r="I139" s="10"/>
      <c r="J139" s="10"/>
    </row>
    <row r="140" spans="1:10">
      <c r="A140" s="3" t="s">
        <v>271</v>
      </c>
      <c r="B140" s="4" t="s">
        <v>272</v>
      </c>
      <c r="C140" s="10" t="s">
        <v>16</v>
      </c>
      <c r="D140" s="10"/>
      <c r="E140" s="10"/>
      <c r="F140" s="10"/>
      <c r="G140" s="10"/>
      <c r="H140" s="10"/>
      <c r="I140" s="10"/>
      <c r="J140" s="10"/>
    </row>
    <row r="141" spans="1:10">
      <c r="A141" s="3" t="s">
        <v>273</v>
      </c>
      <c r="B141" s="4" t="s">
        <v>274</v>
      </c>
      <c r="C141" s="10"/>
      <c r="D141" s="10"/>
      <c r="E141" s="10"/>
      <c r="F141" s="10"/>
      <c r="G141" s="10" t="s">
        <v>21</v>
      </c>
      <c r="H141" s="10"/>
      <c r="I141" s="10"/>
      <c r="J141" s="10"/>
    </row>
    <row r="142" spans="1:10">
      <c r="A142" s="3" t="s">
        <v>275</v>
      </c>
      <c r="B142" s="4" t="s">
        <v>276</v>
      </c>
      <c r="C142" s="10" t="s">
        <v>16</v>
      </c>
      <c r="D142" s="10"/>
      <c r="E142" s="10"/>
      <c r="F142" s="10"/>
      <c r="G142" s="10"/>
      <c r="H142" s="10" t="s">
        <v>16</v>
      </c>
      <c r="I142" s="10"/>
      <c r="J142" s="10"/>
    </row>
    <row r="143" spans="1:10">
      <c r="A143" s="3" t="s">
        <v>277</v>
      </c>
      <c r="B143" s="4" t="s">
        <v>278</v>
      </c>
      <c r="C143" s="10"/>
      <c r="D143" s="10"/>
      <c r="E143" s="10"/>
      <c r="F143" s="10"/>
      <c r="G143" s="10"/>
      <c r="H143" s="10" t="s">
        <v>16</v>
      </c>
      <c r="I143" s="10"/>
      <c r="J143" s="10"/>
    </row>
    <row r="144" spans="1:10">
      <c r="A144" s="3" t="s">
        <v>279</v>
      </c>
      <c r="B144" s="4" t="s">
        <v>280</v>
      </c>
      <c r="C144" s="10" t="s">
        <v>16</v>
      </c>
      <c r="D144" s="10"/>
      <c r="E144" s="10"/>
      <c r="F144" s="10"/>
      <c r="G144" s="10"/>
      <c r="H144" s="10" t="s">
        <v>16</v>
      </c>
      <c r="I144" s="10"/>
      <c r="J144" s="10"/>
    </row>
    <row r="145" spans="1:10">
      <c r="A145" s="3" t="s">
        <v>281</v>
      </c>
      <c r="B145" s="4" t="s">
        <v>282</v>
      </c>
      <c r="C145" s="10"/>
      <c r="D145" s="10"/>
      <c r="E145" s="10"/>
      <c r="F145" s="10"/>
      <c r="G145" s="10" t="s">
        <v>21</v>
      </c>
      <c r="H145" s="10"/>
      <c r="I145" s="10"/>
      <c r="J145" s="10"/>
    </row>
    <row r="146" spans="1:10">
      <c r="A146" s="3" t="s">
        <v>283</v>
      </c>
      <c r="B146" s="4" t="s">
        <v>284</v>
      </c>
      <c r="C146" s="10" t="s">
        <v>16</v>
      </c>
      <c r="D146" s="10"/>
      <c r="E146" s="10"/>
      <c r="F146" s="10"/>
      <c r="G146" s="10"/>
      <c r="H146" s="10" t="s">
        <v>16</v>
      </c>
      <c r="I146" s="10"/>
      <c r="J146" s="10" t="s">
        <v>16</v>
      </c>
    </row>
    <row r="147" spans="1:10">
      <c r="A147" s="21" t="s">
        <v>285</v>
      </c>
      <c r="B147" s="22" t="s">
        <v>286</v>
      </c>
      <c r="C147" s="23" t="s">
        <v>16</v>
      </c>
      <c r="D147" s="23"/>
      <c r="E147" s="23"/>
      <c r="F147" s="23"/>
      <c r="G147" s="23"/>
      <c r="H147" s="23" t="s">
        <v>16</v>
      </c>
      <c r="I147" s="23"/>
      <c r="J147" s="23" t="s">
        <v>16</v>
      </c>
    </row>
    <row r="148" spans="1:10">
      <c r="A148" s="47"/>
      <c r="B148" s="48"/>
      <c r="C148" s="48"/>
      <c r="D148" s="48"/>
      <c r="E148" s="48"/>
      <c r="F148" s="48"/>
      <c r="G148" s="48"/>
      <c r="H148" s="48"/>
      <c r="I148" s="48"/>
      <c r="J148" s="49"/>
    </row>
    <row r="149" spans="1:10">
      <c r="A149" s="15" t="s">
        <v>350</v>
      </c>
      <c r="B149" s="15" t="s">
        <v>346</v>
      </c>
      <c r="C149" s="10" t="s">
        <v>16</v>
      </c>
      <c r="D149" s="10" t="s">
        <v>16</v>
      </c>
      <c r="E149" s="10" t="s">
        <v>16</v>
      </c>
      <c r="F149" s="10" t="s">
        <v>16</v>
      </c>
      <c r="G149" s="10" t="s">
        <v>16</v>
      </c>
      <c r="H149" s="10" t="s">
        <v>16</v>
      </c>
      <c r="I149" s="10" t="s">
        <v>16</v>
      </c>
      <c r="J149" s="10" t="s">
        <v>16</v>
      </c>
    </row>
  </sheetData>
  <mergeCells count="9">
    <mergeCell ref="C2:D2"/>
    <mergeCell ref="E2:F2"/>
    <mergeCell ref="G2:H2"/>
    <mergeCell ref="I2:J2"/>
    <mergeCell ref="A148:J148"/>
    <mergeCell ref="A19:J19"/>
    <mergeCell ref="A74:J74"/>
    <mergeCell ref="A103:J103"/>
    <mergeCell ref="A131:J131"/>
  </mergeCells>
  <conditionalFormatting sqref="A1:J147 M5 A148 A149:J149">
    <cfRule type="cellIs" dxfId="9" priority="25" operator="equal">
      <formula>"I"</formula>
    </cfRule>
    <cfRule type="cellIs" dxfId="8" priority="26" operator="equal">
      <formula>"A"</formula>
    </cfRule>
    <cfRule type="cellIs" dxfId="7" priority="27" operator="equal">
      <formula>"C"</formula>
    </cfRule>
  </conditionalFormatting>
  <conditionalFormatting sqref="A2:J147 M5 A148">
    <cfRule type="cellIs" dxfId="6" priority="28" operator="equal">
      <formula>"R"</formula>
    </cfRule>
  </conditionalFormatting>
  <conditionalFormatting sqref="C25">
    <cfRule type="cellIs" dxfId="5" priority="29" operator="equal">
      <formula>"R"</formula>
    </cfRule>
  </conditionalFormatting>
  <conditionalFormatting sqref="C149:J149">
    <cfRule type="cellIs" dxfId="4" priority="1" operator="equal">
      <formula>"R"</formula>
    </cfRule>
  </conditionalFormatting>
  <conditionalFormatting sqref="L2:L5">
    <cfRule type="cellIs" dxfId="3" priority="9" operator="equal">
      <formula>"I"</formula>
    </cfRule>
    <cfRule type="cellIs" dxfId="2" priority="10" operator="equal">
      <formula>"A"</formula>
    </cfRule>
    <cfRule type="cellIs" dxfId="1" priority="11" operator="equal">
      <formula>"C"</formula>
    </cfRule>
    <cfRule type="cellIs" dxfId="0" priority="12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2E-2338-4F6E-8AF9-6C8CAB0AD68E}">
  <dimension ref="A1:L169"/>
  <sheetViews>
    <sheetView topLeftCell="A159" zoomScale="85" zoomScaleNormal="85" workbookViewId="0">
      <selection activeCell="M17" sqref="M17"/>
    </sheetView>
  </sheetViews>
  <sheetFormatPr baseColWidth="10" defaultRowHeight="14.5"/>
  <cols>
    <col min="1" max="1" width="9" customWidth="1"/>
    <col min="2" max="2" width="82" customWidth="1"/>
    <col min="3" max="3" width="8" customWidth="1"/>
    <col min="4" max="4" width="6.6328125" bestFit="1" customWidth="1"/>
    <col min="5" max="7" width="6" bestFit="1" customWidth="1"/>
    <col min="8" max="8" width="6.90625" bestFit="1" customWidth="1"/>
    <col min="9" max="9" width="17.08984375" bestFit="1" customWidth="1"/>
    <col min="10" max="10" width="18" customWidth="1"/>
  </cols>
  <sheetData>
    <row r="1" spans="1:11" ht="16.25" customHeight="1">
      <c r="C1" s="58"/>
      <c r="D1" s="58"/>
      <c r="E1" s="58"/>
      <c r="F1" s="58"/>
      <c r="G1" s="59"/>
      <c r="H1" s="60"/>
      <c r="I1" s="60"/>
      <c r="J1" s="60"/>
    </row>
    <row r="3" spans="1:11">
      <c r="A3" s="26" t="s">
        <v>8</v>
      </c>
      <c r="B3" s="26" t="s">
        <v>9</v>
      </c>
      <c r="C3" s="26" t="s">
        <v>305</v>
      </c>
      <c r="D3" s="26" t="s">
        <v>0</v>
      </c>
      <c r="E3" s="26" t="s">
        <v>4</v>
      </c>
      <c r="F3" s="26" t="s">
        <v>306</v>
      </c>
      <c r="G3" s="26" t="s">
        <v>3</v>
      </c>
      <c r="H3" s="26" t="s">
        <v>6</v>
      </c>
      <c r="I3" s="26" t="s">
        <v>308</v>
      </c>
      <c r="J3" s="26" t="s">
        <v>310</v>
      </c>
      <c r="K3" s="37" t="s">
        <v>347</v>
      </c>
    </row>
    <row r="4" spans="1:11">
      <c r="A4" s="17" t="s">
        <v>14</v>
      </c>
      <c r="B4" s="16" t="s">
        <v>291</v>
      </c>
      <c r="C4" s="15"/>
      <c r="D4" s="15"/>
      <c r="E4" s="15"/>
      <c r="F4" s="15"/>
      <c r="G4" s="15"/>
      <c r="H4" s="15"/>
      <c r="I4" s="15"/>
      <c r="J4" s="15"/>
      <c r="K4" s="35"/>
    </row>
    <row r="5" spans="1:11">
      <c r="A5" s="18" t="s">
        <v>19</v>
      </c>
      <c r="B5" s="16" t="s">
        <v>20</v>
      </c>
      <c r="C5" s="15"/>
      <c r="D5" s="15"/>
      <c r="E5" s="15"/>
      <c r="F5" s="15"/>
      <c r="G5" s="15"/>
      <c r="H5" s="15"/>
      <c r="I5" s="15"/>
      <c r="J5" s="15"/>
      <c r="K5" s="15"/>
    </row>
    <row r="6" spans="1:11">
      <c r="A6" s="17" t="s">
        <v>22</v>
      </c>
      <c r="B6" s="16" t="s">
        <v>292</v>
      </c>
      <c r="C6" s="15">
        <v>2</v>
      </c>
      <c r="D6" s="15">
        <v>8</v>
      </c>
      <c r="E6" s="15">
        <v>8</v>
      </c>
      <c r="F6" s="15"/>
      <c r="G6" s="15"/>
      <c r="H6" s="15"/>
      <c r="I6" s="19">
        <f t="shared" ref="I6:I11" si="0" xml:space="preserve"> SUM(D6:H6)</f>
        <v>16</v>
      </c>
      <c r="J6" s="19">
        <f>SUM(Tabla3[[#This Row],[Total horas equipo]]+J5)</f>
        <v>16</v>
      </c>
      <c r="K6" s="15">
        <v>1</v>
      </c>
    </row>
    <row r="7" spans="1:11">
      <c r="A7" s="17" t="s">
        <v>24</v>
      </c>
      <c r="B7" s="16" t="s">
        <v>25</v>
      </c>
      <c r="C7" s="15">
        <v>2</v>
      </c>
      <c r="D7" s="15"/>
      <c r="E7" s="15"/>
      <c r="F7" s="15">
        <v>8</v>
      </c>
      <c r="G7" s="15">
        <v>8</v>
      </c>
      <c r="H7" s="15"/>
      <c r="I7" s="19">
        <f t="shared" si="0"/>
        <v>16</v>
      </c>
      <c r="J7" s="19">
        <f>SUM(Tabla3[[#This Row],[Total horas equipo]]+J6)</f>
        <v>32</v>
      </c>
      <c r="K7" s="15">
        <v>1</v>
      </c>
    </row>
    <row r="8" spans="1:11">
      <c r="A8" s="17" t="s">
        <v>26</v>
      </c>
      <c r="B8" s="16" t="s">
        <v>27</v>
      </c>
      <c r="C8" s="15">
        <v>2</v>
      </c>
      <c r="D8" s="15"/>
      <c r="E8" s="15"/>
      <c r="F8" s="15"/>
      <c r="G8" s="15">
        <v>8</v>
      </c>
      <c r="H8" s="15">
        <v>8</v>
      </c>
      <c r="I8" s="19">
        <f t="shared" si="0"/>
        <v>16</v>
      </c>
      <c r="J8" s="19">
        <f>SUM(Tabla3[[#This Row],[Total horas equipo]]+J7)</f>
        <v>48</v>
      </c>
      <c r="K8" s="15">
        <v>1</v>
      </c>
    </row>
    <row r="9" spans="1:11">
      <c r="A9" s="17" t="s">
        <v>28</v>
      </c>
      <c r="B9" s="16" t="s">
        <v>29</v>
      </c>
      <c r="C9" s="15">
        <v>2</v>
      </c>
      <c r="D9" s="15">
        <v>8</v>
      </c>
      <c r="E9" s="15">
        <v>8</v>
      </c>
      <c r="F9" s="15"/>
      <c r="G9" s="15"/>
      <c r="H9" s="15"/>
      <c r="I9" s="19">
        <f t="shared" si="0"/>
        <v>16</v>
      </c>
      <c r="J9" s="19">
        <f>SUM(Tabla3[[#This Row],[Total horas equipo]]+J8)</f>
        <v>64</v>
      </c>
      <c r="K9" s="15">
        <v>1</v>
      </c>
    </row>
    <row r="10" spans="1:11">
      <c r="A10" s="17" t="s">
        <v>30</v>
      </c>
      <c r="B10" s="16" t="s">
        <v>31</v>
      </c>
      <c r="C10" s="15">
        <v>2</v>
      </c>
      <c r="D10" s="15"/>
      <c r="E10" s="15"/>
      <c r="F10" s="15">
        <v>8</v>
      </c>
      <c r="G10" s="15"/>
      <c r="H10" s="15">
        <v>8</v>
      </c>
      <c r="I10" s="19">
        <f t="shared" si="0"/>
        <v>16</v>
      </c>
      <c r="J10" s="19">
        <f>SUM(Tabla3[[#This Row],[Total horas equipo]]+J9)</f>
        <v>80</v>
      </c>
      <c r="K10" s="15">
        <v>1</v>
      </c>
    </row>
    <row r="11" spans="1:11">
      <c r="A11" s="17" t="s">
        <v>32</v>
      </c>
      <c r="B11" s="16" t="s">
        <v>33</v>
      </c>
      <c r="C11" s="15">
        <v>2</v>
      </c>
      <c r="D11" s="15">
        <v>8</v>
      </c>
      <c r="E11" s="15">
        <v>8</v>
      </c>
      <c r="F11" s="15"/>
      <c r="G11" s="15"/>
      <c r="H11" s="15"/>
      <c r="I11" s="19">
        <f t="shared" si="0"/>
        <v>16</v>
      </c>
      <c r="J11" s="19">
        <f>SUM(Tabla3[[#This Row],[Total horas equipo]]+J10)</f>
        <v>96</v>
      </c>
      <c r="K11" s="15">
        <v>1</v>
      </c>
    </row>
    <row r="12" spans="1:11">
      <c r="A12" s="17" t="s">
        <v>34</v>
      </c>
      <c r="B12" s="16" t="s">
        <v>35</v>
      </c>
      <c r="C12" s="15"/>
      <c r="D12" s="15"/>
      <c r="E12" s="15"/>
      <c r="F12" s="15"/>
      <c r="G12" s="15"/>
      <c r="H12" s="15"/>
      <c r="I12" s="19"/>
      <c r="J12" s="20">
        <f>SUM(Tabla3[[#This Row],[Total horas equipo]]+J11)</f>
        <v>96</v>
      </c>
      <c r="K12" s="15"/>
    </row>
    <row r="13" spans="1:11">
      <c r="A13" s="17" t="s">
        <v>36</v>
      </c>
      <c r="B13" s="16" t="s">
        <v>307</v>
      </c>
      <c r="C13" s="15">
        <v>1</v>
      </c>
      <c r="D13" s="15"/>
      <c r="E13" s="15"/>
      <c r="F13" s="15">
        <v>8</v>
      </c>
      <c r="G13" s="15"/>
      <c r="H13" s="15"/>
      <c r="I13" s="19">
        <f xml:space="preserve"> SUM(D13:H13)</f>
        <v>8</v>
      </c>
      <c r="J13" s="19">
        <f>SUM(Tabla3[[#This Row],[Total horas equipo]]+J12)</f>
        <v>104</v>
      </c>
      <c r="K13" s="15">
        <v>1</v>
      </c>
    </row>
    <row r="14" spans="1:11">
      <c r="A14" s="17" t="s">
        <v>38</v>
      </c>
      <c r="B14" s="16" t="s">
        <v>293</v>
      </c>
      <c r="C14" s="15">
        <v>1</v>
      </c>
      <c r="D14" s="15">
        <v>9</v>
      </c>
      <c r="E14" s="15"/>
      <c r="F14" s="15"/>
      <c r="G14" s="15"/>
      <c r="H14" s="15"/>
      <c r="I14" s="19">
        <f xml:space="preserve"> SUM(D14:H14)</f>
        <v>9</v>
      </c>
      <c r="J14" s="19">
        <f>SUM(Tabla3[[#This Row],[Total horas equipo]]+J13)</f>
        <v>113</v>
      </c>
      <c r="K14" s="15">
        <v>1</v>
      </c>
    </row>
    <row r="15" spans="1:11">
      <c r="A15" s="17" t="s">
        <v>40</v>
      </c>
      <c r="B15" s="16" t="s">
        <v>41</v>
      </c>
      <c r="C15" s="15">
        <v>1</v>
      </c>
      <c r="D15" s="15"/>
      <c r="E15" s="15"/>
      <c r="F15" s="15"/>
      <c r="G15" s="15">
        <v>8</v>
      </c>
      <c r="H15" s="15"/>
      <c r="I15" s="19">
        <f xml:space="preserve"> SUM(D15:H15)</f>
        <v>8</v>
      </c>
      <c r="J15" s="19">
        <f>SUM(Tabla3[[#This Row],[Total horas equipo]]+J14)</f>
        <v>121</v>
      </c>
      <c r="K15" s="15">
        <v>1</v>
      </c>
    </row>
    <row r="16" spans="1:11">
      <c r="A16" s="17" t="s">
        <v>42</v>
      </c>
      <c r="B16" s="16" t="s">
        <v>294</v>
      </c>
      <c r="C16" s="15">
        <v>1</v>
      </c>
      <c r="D16" s="15"/>
      <c r="E16" s="15"/>
      <c r="F16" s="15"/>
      <c r="G16" s="15"/>
      <c r="H16" s="15">
        <v>8</v>
      </c>
      <c r="I16" s="19">
        <f xml:space="preserve"> SUM(D16:H16)</f>
        <v>8</v>
      </c>
      <c r="J16" s="19">
        <f>SUM(Tabla3[[#This Row],[Total horas equipo]]+J15)</f>
        <v>129</v>
      </c>
      <c r="K16" s="15">
        <v>1</v>
      </c>
    </row>
    <row r="17" spans="1:11">
      <c r="A17" s="17" t="s">
        <v>44</v>
      </c>
      <c r="B17" s="16" t="s">
        <v>295</v>
      </c>
      <c r="C17" s="15"/>
      <c r="D17" s="15"/>
      <c r="E17" s="15"/>
      <c r="F17" s="15"/>
      <c r="G17" s="15"/>
      <c r="H17" s="15"/>
      <c r="I17" s="19"/>
      <c r="J17" s="20">
        <f>SUM(Tabla3[[#This Row],[Total horas equipo]]+J16)</f>
        <v>129</v>
      </c>
      <c r="K17" s="15"/>
    </row>
    <row r="18" spans="1:11">
      <c r="A18" s="17" t="s">
        <v>46</v>
      </c>
      <c r="B18" s="16" t="s">
        <v>47</v>
      </c>
      <c r="C18" s="15">
        <v>1</v>
      </c>
      <c r="D18" s="15"/>
      <c r="E18" s="15">
        <v>11</v>
      </c>
      <c r="F18" s="15"/>
      <c r="G18" s="15"/>
      <c r="H18" s="15"/>
      <c r="I18" s="19">
        <f xml:space="preserve"> SUM(D18:H18)</f>
        <v>11</v>
      </c>
      <c r="J18" s="19">
        <f>SUM(Tabla3[[#This Row],[Total horas equipo]]+J17)</f>
        <v>140</v>
      </c>
      <c r="K18" s="15">
        <v>1</v>
      </c>
    </row>
    <row r="19" spans="1:11">
      <c r="A19" s="17" t="s">
        <v>48</v>
      </c>
      <c r="B19" s="16" t="s">
        <v>49</v>
      </c>
      <c r="C19" s="15">
        <v>2</v>
      </c>
      <c r="D19" s="15"/>
      <c r="E19" s="15"/>
      <c r="F19" s="15"/>
      <c r="G19" s="15">
        <v>11</v>
      </c>
      <c r="H19" s="15">
        <v>9</v>
      </c>
      <c r="I19" s="19">
        <f xml:space="preserve"> SUM(D19:H19)</f>
        <v>20</v>
      </c>
      <c r="J19" s="19">
        <f>SUM(Tabla3[[#This Row],[Total horas equipo]]+J18)</f>
        <v>160</v>
      </c>
      <c r="K19" s="15">
        <v>1</v>
      </c>
    </row>
    <row r="20" spans="1:11">
      <c r="A20" s="43">
        <v>6</v>
      </c>
      <c r="B20" s="44" t="s">
        <v>346</v>
      </c>
      <c r="C20" s="45">
        <v>5</v>
      </c>
      <c r="D20" s="45">
        <v>8</v>
      </c>
      <c r="E20" s="45">
        <v>8</v>
      </c>
      <c r="F20" s="45">
        <v>8</v>
      </c>
      <c r="G20" s="45">
        <v>8</v>
      </c>
      <c r="H20" s="45">
        <v>8</v>
      </c>
      <c r="I20" s="46">
        <f xml:space="preserve"> SUM(D20:H20)</f>
        <v>40</v>
      </c>
      <c r="J20" s="46">
        <f>SUM(Tabla3[[#This Row],[Total horas equipo]]+J19)</f>
        <v>200</v>
      </c>
      <c r="K20" s="45">
        <v>1</v>
      </c>
    </row>
    <row r="21" spans="1:11">
      <c r="A21" s="24"/>
      <c r="B21" s="25"/>
      <c r="C21" s="15"/>
      <c r="D21" s="15"/>
      <c r="E21" s="15"/>
      <c r="F21" s="15"/>
      <c r="G21" s="15"/>
      <c r="H21" s="15"/>
      <c r="I21" s="19"/>
      <c r="J21" s="20">
        <f>SUM(Tabla3[[#This Row],[Total horas equipo]]+J20)</f>
        <v>200</v>
      </c>
      <c r="K21" s="15"/>
    </row>
    <row r="22" spans="1:11">
      <c r="A22" s="17" t="s">
        <v>50</v>
      </c>
      <c r="B22" s="16" t="s">
        <v>51</v>
      </c>
      <c r="C22" s="15"/>
      <c r="D22" s="15"/>
      <c r="E22" s="15"/>
      <c r="F22" s="15"/>
      <c r="G22" s="15"/>
      <c r="H22" s="15"/>
      <c r="I22" s="19"/>
      <c r="J22" s="20">
        <f>SUM(Tabla3[[#This Row],[Total horas equipo]]+J21)</f>
        <v>200</v>
      </c>
      <c r="K22" s="15"/>
    </row>
    <row r="23" spans="1:11">
      <c r="A23" s="17" t="s">
        <v>52</v>
      </c>
      <c r="B23" s="16" t="s">
        <v>296</v>
      </c>
      <c r="C23" s="15"/>
      <c r="D23" s="15"/>
      <c r="E23" s="15"/>
      <c r="F23" s="15"/>
      <c r="G23" s="15"/>
      <c r="H23" s="15"/>
      <c r="I23" s="19"/>
      <c r="J23" s="20">
        <f>SUM(Tabla3[[#This Row],[Total horas equipo]]+J22)</f>
        <v>200</v>
      </c>
      <c r="K23" s="15"/>
    </row>
    <row r="24" spans="1:11">
      <c r="A24" s="17" t="s">
        <v>54</v>
      </c>
      <c r="B24" s="16" t="s">
        <v>55</v>
      </c>
      <c r="C24" s="15"/>
      <c r="D24" s="15"/>
      <c r="E24" s="15"/>
      <c r="F24" s="15"/>
      <c r="G24" s="15"/>
      <c r="H24" s="15"/>
      <c r="I24" s="19"/>
      <c r="J24" s="20">
        <f>SUM(Tabla3[[#This Row],[Total horas equipo]]+J23)</f>
        <v>200</v>
      </c>
      <c r="K24" s="15"/>
    </row>
    <row r="25" spans="1:11">
      <c r="A25" s="17" t="s">
        <v>56</v>
      </c>
      <c r="B25" s="16" t="s">
        <v>57</v>
      </c>
      <c r="C25" s="15">
        <v>3</v>
      </c>
      <c r="D25" s="15">
        <v>12</v>
      </c>
      <c r="E25" s="15">
        <v>12</v>
      </c>
      <c r="F25" s="15">
        <v>12</v>
      </c>
      <c r="G25" s="15"/>
      <c r="H25" s="15"/>
      <c r="I25" s="19">
        <f xml:space="preserve"> SUM(D25:H25)</f>
        <v>36</v>
      </c>
      <c r="J25" s="19">
        <f>SUM(Tabla3[[#This Row],[Total horas equipo]]+J24)</f>
        <v>236</v>
      </c>
      <c r="K25" s="15">
        <v>2</v>
      </c>
    </row>
    <row r="26" spans="1:11">
      <c r="A26" s="17" t="s">
        <v>297</v>
      </c>
      <c r="B26" s="16" t="s">
        <v>58</v>
      </c>
      <c r="C26" s="15">
        <v>3</v>
      </c>
      <c r="D26" s="15">
        <v>12</v>
      </c>
      <c r="E26" s="15"/>
      <c r="F26" s="15"/>
      <c r="G26" s="15">
        <v>12</v>
      </c>
      <c r="H26" s="15">
        <v>12</v>
      </c>
      <c r="I26" s="19">
        <f>SUM(Tabla3[[#This Row],[Edison]:[Arturo]])</f>
        <v>36</v>
      </c>
      <c r="J26" s="19">
        <f>SUM(Tabla3[[#This Row],[Total horas equipo]]+J25)</f>
        <v>272</v>
      </c>
      <c r="K26" s="15">
        <v>2</v>
      </c>
    </row>
    <row r="27" spans="1:11">
      <c r="A27" s="17" t="s">
        <v>298</v>
      </c>
      <c r="B27" s="16" t="s">
        <v>59</v>
      </c>
      <c r="C27" s="15">
        <v>3</v>
      </c>
      <c r="D27" s="15"/>
      <c r="E27" s="15">
        <v>12</v>
      </c>
      <c r="F27" s="15">
        <v>12</v>
      </c>
      <c r="G27" s="15">
        <v>12</v>
      </c>
      <c r="H27" s="15"/>
      <c r="I27" s="19">
        <f t="shared" ref="I27:I36" si="1" xml:space="preserve"> SUM(D27:H27)</f>
        <v>36</v>
      </c>
      <c r="J27" s="19">
        <f>SUM(Tabla3[[#This Row],[Total horas equipo]]+J26)</f>
        <v>308</v>
      </c>
      <c r="K27" s="15">
        <v>2</v>
      </c>
    </row>
    <row r="28" spans="1:11">
      <c r="A28" s="17" t="s">
        <v>299</v>
      </c>
      <c r="B28" s="16" t="s">
        <v>60</v>
      </c>
      <c r="C28" s="15">
        <v>2</v>
      </c>
      <c r="D28" s="15">
        <v>10</v>
      </c>
      <c r="E28" s="15"/>
      <c r="F28" s="15"/>
      <c r="G28" s="15"/>
      <c r="H28" s="15">
        <v>12</v>
      </c>
      <c r="I28" s="19">
        <f t="shared" si="1"/>
        <v>22</v>
      </c>
      <c r="J28" s="19">
        <f>SUM(Tabla3[[#This Row],[Total horas equipo]]+J27)</f>
        <v>330</v>
      </c>
      <c r="K28" s="15">
        <v>2</v>
      </c>
    </row>
    <row r="29" spans="1:11">
      <c r="A29" s="17" t="s">
        <v>300</v>
      </c>
      <c r="B29" s="16" t="s">
        <v>61</v>
      </c>
      <c r="C29" s="15">
        <v>3</v>
      </c>
      <c r="D29" s="15"/>
      <c r="E29" s="15">
        <v>10</v>
      </c>
      <c r="F29" s="15">
        <v>10</v>
      </c>
      <c r="G29" s="15">
        <v>10</v>
      </c>
      <c r="H29" s="15"/>
      <c r="I29" s="19">
        <f t="shared" si="1"/>
        <v>30</v>
      </c>
      <c r="J29" s="19">
        <f>SUM(Tabla3[[#This Row],[Total horas equipo]]+J28)</f>
        <v>360</v>
      </c>
      <c r="K29" s="15">
        <v>2</v>
      </c>
    </row>
    <row r="30" spans="1:11">
      <c r="A30" s="43" t="s">
        <v>350</v>
      </c>
      <c r="B30" s="44" t="s">
        <v>346</v>
      </c>
      <c r="C30" s="45">
        <v>5</v>
      </c>
      <c r="D30" s="45">
        <v>8</v>
      </c>
      <c r="E30" s="45">
        <v>8</v>
      </c>
      <c r="F30" s="45">
        <v>8</v>
      </c>
      <c r="G30" s="45">
        <v>8</v>
      </c>
      <c r="H30" s="45">
        <v>8</v>
      </c>
      <c r="I30" s="46">
        <f t="shared" si="1"/>
        <v>40</v>
      </c>
      <c r="J30" s="46">
        <f>SUM(Tabla3[[#This Row],[Total horas equipo]]+J29)</f>
        <v>400</v>
      </c>
      <c r="K30" s="45">
        <v>2</v>
      </c>
    </row>
    <row r="31" spans="1:11">
      <c r="A31" s="17" t="s">
        <v>62</v>
      </c>
      <c r="B31" s="16" t="s">
        <v>63</v>
      </c>
      <c r="C31" s="15"/>
      <c r="D31" s="15"/>
      <c r="E31" s="15"/>
      <c r="F31" s="15"/>
      <c r="G31" s="15"/>
      <c r="H31" s="15"/>
      <c r="I31" s="20">
        <f t="shared" si="1"/>
        <v>0</v>
      </c>
      <c r="J31" s="20">
        <f>SUM(Tabla3[[#This Row],[Total horas equipo]]+J30)</f>
        <v>400</v>
      </c>
      <c r="K31" s="15"/>
    </row>
    <row r="32" spans="1:11">
      <c r="A32" s="17" t="s">
        <v>64</v>
      </c>
      <c r="B32" s="16" t="s">
        <v>65</v>
      </c>
      <c r="C32" s="15">
        <v>3</v>
      </c>
      <c r="D32" s="15">
        <v>12</v>
      </c>
      <c r="E32" s="15">
        <v>12</v>
      </c>
      <c r="F32" s="15">
        <v>14</v>
      </c>
      <c r="G32" s="15"/>
      <c r="H32" s="15"/>
      <c r="I32" s="19">
        <f t="shared" si="1"/>
        <v>38</v>
      </c>
      <c r="J32" s="19">
        <f>SUM(Tabla3[[#This Row],[Total horas equipo]]+J31)</f>
        <v>438</v>
      </c>
      <c r="K32" s="15">
        <v>3</v>
      </c>
    </row>
    <row r="33" spans="1:11">
      <c r="A33" s="17" t="s">
        <v>66</v>
      </c>
      <c r="B33" s="16" t="s">
        <v>67</v>
      </c>
      <c r="C33" s="15">
        <v>3</v>
      </c>
      <c r="D33" s="15"/>
      <c r="E33" s="15"/>
      <c r="F33" s="15">
        <v>14</v>
      </c>
      <c r="G33" s="15">
        <v>14</v>
      </c>
      <c r="H33" s="15">
        <v>12</v>
      </c>
      <c r="I33" s="19">
        <f t="shared" si="1"/>
        <v>40</v>
      </c>
      <c r="J33" s="19">
        <f>SUM(Tabla3[[#This Row],[Total horas equipo]]+J32)</f>
        <v>478</v>
      </c>
      <c r="K33" s="15">
        <v>3</v>
      </c>
    </row>
    <row r="34" spans="1:11">
      <c r="A34" s="17" t="s">
        <v>68</v>
      </c>
      <c r="B34" s="16" t="s">
        <v>69</v>
      </c>
      <c r="C34" s="15">
        <v>3</v>
      </c>
      <c r="D34" s="15"/>
      <c r="E34" s="15">
        <v>12</v>
      </c>
      <c r="F34" s="15">
        <v>14</v>
      </c>
      <c r="G34" s="15">
        <v>14</v>
      </c>
      <c r="H34" s="15"/>
      <c r="I34" s="19">
        <f t="shared" si="1"/>
        <v>40</v>
      </c>
      <c r="J34" s="19">
        <f>SUM(Tabla3[[#This Row],[Total horas equipo]]+J33)</f>
        <v>518</v>
      </c>
      <c r="K34" s="15">
        <v>3</v>
      </c>
    </row>
    <row r="35" spans="1:11">
      <c r="A35" s="17" t="s">
        <v>70</v>
      </c>
      <c r="B35" s="16" t="s">
        <v>71</v>
      </c>
      <c r="C35" s="15">
        <v>3</v>
      </c>
      <c r="D35" s="15">
        <v>14</v>
      </c>
      <c r="E35" s="15">
        <v>14</v>
      </c>
      <c r="F35" s="15"/>
      <c r="G35" s="15"/>
      <c r="H35" s="15">
        <v>14</v>
      </c>
      <c r="I35" s="19">
        <f t="shared" si="1"/>
        <v>42</v>
      </c>
      <c r="J35" s="19">
        <f>SUM(Tabla3[[#This Row],[Total horas equipo]]+J34)</f>
        <v>560</v>
      </c>
      <c r="K35" s="15">
        <v>3</v>
      </c>
    </row>
    <row r="36" spans="1:11">
      <c r="A36" s="43" t="s">
        <v>350</v>
      </c>
      <c r="B36" s="44" t="s">
        <v>346</v>
      </c>
      <c r="C36" s="45">
        <v>5</v>
      </c>
      <c r="D36" s="45">
        <v>8</v>
      </c>
      <c r="E36" s="45">
        <v>8</v>
      </c>
      <c r="F36" s="45">
        <v>8</v>
      </c>
      <c r="G36" s="45">
        <v>8</v>
      </c>
      <c r="H36" s="45">
        <v>8</v>
      </c>
      <c r="I36" s="46">
        <f t="shared" si="1"/>
        <v>40</v>
      </c>
      <c r="J36" s="46">
        <f>SUM(Tabla3[[#This Row],[Total horas equipo]]+J35)</f>
        <v>600</v>
      </c>
      <c r="K36" s="45">
        <v>3</v>
      </c>
    </row>
    <row r="37" spans="1:11">
      <c r="A37" s="17" t="s">
        <v>72</v>
      </c>
      <c r="B37" s="16" t="s">
        <v>73</v>
      </c>
      <c r="C37" s="15"/>
      <c r="D37" s="15"/>
      <c r="E37" s="15"/>
      <c r="F37" s="15"/>
      <c r="G37" s="15"/>
      <c r="H37" s="15"/>
      <c r="I37" s="19"/>
      <c r="J37" s="20">
        <f>SUM(Tabla3[[#This Row],[Total horas equipo]]+J36)</f>
        <v>600</v>
      </c>
      <c r="K37" s="15"/>
    </row>
    <row r="38" spans="1:11">
      <c r="A38" s="17" t="s">
        <v>74</v>
      </c>
      <c r="B38" s="16" t="s">
        <v>75</v>
      </c>
      <c r="C38" s="15">
        <v>2</v>
      </c>
      <c r="D38" s="15"/>
      <c r="E38" s="15"/>
      <c r="F38" s="15"/>
      <c r="G38" s="15">
        <v>12</v>
      </c>
      <c r="H38" s="15">
        <v>12</v>
      </c>
      <c r="I38" s="19">
        <f xml:space="preserve"> SUM(D38:H38)</f>
        <v>24</v>
      </c>
      <c r="J38" s="19">
        <f>SUM(Tabla3[[#This Row],[Total horas equipo]]+J37)</f>
        <v>624</v>
      </c>
      <c r="K38" s="15">
        <v>4</v>
      </c>
    </row>
    <row r="39" spans="1:11">
      <c r="A39" s="17" t="s">
        <v>76</v>
      </c>
      <c r="B39" s="16" t="s">
        <v>77</v>
      </c>
      <c r="C39" s="15">
        <v>1</v>
      </c>
      <c r="D39" s="15">
        <v>16</v>
      </c>
      <c r="E39" s="15"/>
      <c r="F39" s="15"/>
      <c r="G39" s="15"/>
      <c r="H39" s="15"/>
      <c r="I39" s="19">
        <f xml:space="preserve"> SUM(D39:H39)</f>
        <v>16</v>
      </c>
      <c r="J39" s="19">
        <f>SUM(Tabla3[[#This Row],[Total horas equipo]]+J38)</f>
        <v>640</v>
      </c>
      <c r="K39" s="15">
        <v>4</v>
      </c>
    </row>
    <row r="40" spans="1:11">
      <c r="A40" s="17" t="s">
        <v>78</v>
      </c>
      <c r="B40" s="16" t="s">
        <v>79</v>
      </c>
      <c r="C40" s="15"/>
      <c r="D40" s="15"/>
      <c r="E40" s="15"/>
      <c r="F40" s="15"/>
      <c r="G40" s="15"/>
      <c r="H40" s="15"/>
      <c r="I40" s="19"/>
      <c r="J40" s="20">
        <f>SUM(Tabla3[[#This Row],[Total horas equipo]]+J39)</f>
        <v>640</v>
      </c>
      <c r="K40" s="15"/>
    </row>
    <row r="41" spans="1:11">
      <c r="A41" s="17" t="s">
        <v>80</v>
      </c>
      <c r="B41" s="16" t="s">
        <v>81</v>
      </c>
      <c r="C41" s="15"/>
      <c r="D41" s="15"/>
      <c r="E41" s="15"/>
      <c r="F41" s="15"/>
      <c r="G41" s="15"/>
      <c r="H41" s="15"/>
      <c r="I41" s="19"/>
      <c r="J41" s="20">
        <f>SUM(Tabla3[[#This Row],[Total horas equipo]]+J40)</f>
        <v>640</v>
      </c>
      <c r="K41" s="15"/>
    </row>
    <row r="42" spans="1:11">
      <c r="A42" s="17" t="s">
        <v>82</v>
      </c>
      <c r="B42" s="16" t="s">
        <v>83</v>
      </c>
      <c r="C42" s="15">
        <v>2</v>
      </c>
      <c r="D42" s="15">
        <v>12</v>
      </c>
      <c r="E42" s="15">
        <v>12</v>
      </c>
      <c r="F42" s="15"/>
      <c r="G42" s="15"/>
      <c r="H42" s="15"/>
      <c r="I42" s="19">
        <f t="shared" ref="I42:I49" si="2" xml:space="preserve"> SUM(D42:H42)</f>
        <v>24</v>
      </c>
      <c r="J42" s="19">
        <f>SUM(Tabla3[[#This Row],[Total horas equipo]]+J41)</f>
        <v>664</v>
      </c>
      <c r="K42" s="15">
        <v>4</v>
      </c>
    </row>
    <row r="43" spans="1:11">
      <c r="A43" s="17" t="s">
        <v>84</v>
      </c>
      <c r="B43" s="16" t="s">
        <v>85</v>
      </c>
      <c r="C43" s="15">
        <v>2</v>
      </c>
      <c r="D43" s="15"/>
      <c r="E43" s="15"/>
      <c r="F43" s="15">
        <v>12</v>
      </c>
      <c r="G43" s="15">
        <v>12</v>
      </c>
      <c r="H43" s="15"/>
      <c r="I43" s="19">
        <f xml:space="preserve"> SUM(D43:G43)</f>
        <v>24</v>
      </c>
      <c r="J43" s="19">
        <f>SUM(Tabla3[[#This Row],[Total horas equipo]]+J42)</f>
        <v>688</v>
      </c>
      <c r="K43" s="15">
        <v>4</v>
      </c>
    </row>
    <row r="44" spans="1:11">
      <c r="A44" s="17" t="s">
        <v>86</v>
      </c>
      <c r="B44" s="16" t="s">
        <v>87</v>
      </c>
      <c r="C44" s="15">
        <v>2</v>
      </c>
      <c r="D44" s="15"/>
      <c r="E44" s="15"/>
      <c r="F44" s="15"/>
      <c r="G44" s="15">
        <v>12</v>
      </c>
      <c r="H44" s="15">
        <v>12</v>
      </c>
      <c r="I44" s="19">
        <f t="shared" si="2"/>
        <v>24</v>
      </c>
      <c r="J44" s="19">
        <f>SUM(Tabla3[[#This Row],[Total horas equipo]]+J43)</f>
        <v>712</v>
      </c>
      <c r="K44" s="15">
        <v>4</v>
      </c>
    </row>
    <row r="45" spans="1:11">
      <c r="A45" s="17" t="s">
        <v>88</v>
      </c>
      <c r="B45" s="16" t="s">
        <v>89</v>
      </c>
      <c r="C45" s="15">
        <v>2</v>
      </c>
      <c r="D45" s="15"/>
      <c r="E45" s="15">
        <v>10</v>
      </c>
      <c r="F45" s="15">
        <v>14</v>
      </c>
      <c r="G45" s="15"/>
      <c r="H45" s="15"/>
      <c r="I45" s="19">
        <f t="shared" si="2"/>
        <v>24</v>
      </c>
      <c r="J45" s="19">
        <f>SUM(Tabla3[[#This Row],[Total horas equipo]]+J44)</f>
        <v>736</v>
      </c>
      <c r="K45" s="15">
        <v>4</v>
      </c>
    </row>
    <row r="46" spans="1:11">
      <c r="A46" s="17" t="s">
        <v>90</v>
      </c>
      <c r="B46" s="16" t="s">
        <v>91</v>
      </c>
      <c r="C46" s="15">
        <v>2</v>
      </c>
      <c r="D46" s="15">
        <v>10</v>
      </c>
      <c r="E46" s="15"/>
      <c r="F46" s="15"/>
      <c r="G46" s="15"/>
      <c r="H46" s="15">
        <v>14</v>
      </c>
      <c r="I46" s="19">
        <f t="shared" si="2"/>
        <v>24</v>
      </c>
      <c r="J46" s="19">
        <f>SUM(Tabla3[[#This Row],[Total horas equipo]]+J45)</f>
        <v>760</v>
      </c>
      <c r="K46" s="15">
        <v>4</v>
      </c>
    </row>
    <row r="47" spans="1:11">
      <c r="A47" s="43" t="s">
        <v>350</v>
      </c>
      <c r="B47" s="44" t="s">
        <v>348</v>
      </c>
      <c r="C47" s="45">
        <v>5</v>
      </c>
      <c r="D47" s="45">
        <v>8</v>
      </c>
      <c r="E47" s="45">
        <v>8</v>
      </c>
      <c r="F47" s="45">
        <v>8</v>
      </c>
      <c r="G47" s="45">
        <v>8</v>
      </c>
      <c r="H47" s="45">
        <v>8</v>
      </c>
      <c r="I47" s="46">
        <f t="shared" si="2"/>
        <v>40</v>
      </c>
      <c r="J47" s="46">
        <f>SUM(Tabla3[[#This Row],[Total horas equipo]]+J46)</f>
        <v>800</v>
      </c>
      <c r="K47" s="45">
        <v>4</v>
      </c>
    </row>
    <row r="48" spans="1:11">
      <c r="A48" s="17" t="s">
        <v>92</v>
      </c>
      <c r="B48" s="16" t="s">
        <v>301</v>
      </c>
      <c r="C48" s="15">
        <v>1</v>
      </c>
      <c r="D48" s="15"/>
      <c r="E48" s="15"/>
      <c r="F48" s="15">
        <v>10</v>
      </c>
      <c r="G48" s="15">
        <v>10</v>
      </c>
      <c r="H48" s="15"/>
      <c r="I48" s="19">
        <f xml:space="preserve"> SUM(D48:H48)</f>
        <v>20</v>
      </c>
      <c r="J48" s="19">
        <f>SUM(Tabla3[[#This Row],[Total horas equipo]]+J47)</f>
        <v>820</v>
      </c>
      <c r="K48" s="15">
        <v>5</v>
      </c>
    </row>
    <row r="49" spans="1:11">
      <c r="A49" s="17" t="s">
        <v>94</v>
      </c>
      <c r="B49" s="16" t="s">
        <v>95</v>
      </c>
      <c r="C49" s="15">
        <v>1</v>
      </c>
      <c r="D49" s="15">
        <v>10</v>
      </c>
      <c r="E49" s="15"/>
      <c r="F49" s="15"/>
      <c r="G49" s="15"/>
      <c r="H49" s="15"/>
      <c r="I49" s="19">
        <f t="shared" si="2"/>
        <v>10</v>
      </c>
      <c r="J49" s="19">
        <f>SUM(Tabla3[[#This Row],[Total horas equipo]]+J48)</f>
        <v>830</v>
      </c>
      <c r="K49" s="15">
        <v>5</v>
      </c>
    </row>
    <row r="50" spans="1:11">
      <c r="A50" s="17" t="s">
        <v>96</v>
      </c>
      <c r="B50" s="16" t="s">
        <v>302</v>
      </c>
      <c r="C50" s="15"/>
      <c r="D50" s="15"/>
      <c r="E50" s="15"/>
      <c r="F50" s="15"/>
      <c r="G50" s="15"/>
      <c r="H50" s="15"/>
      <c r="I50" s="19"/>
      <c r="J50" s="20">
        <f>SUM(Tabla3[[#This Row],[Total horas equipo]]+J49)</f>
        <v>830</v>
      </c>
      <c r="K50" s="15"/>
    </row>
    <row r="51" spans="1:11">
      <c r="A51" s="17" t="s">
        <v>98</v>
      </c>
      <c r="B51" s="16" t="s">
        <v>99</v>
      </c>
      <c r="C51" s="15">
        <v>1</v>
      </c>
      <c r="D51" s="15"/>
      <c r="E51" s="15"/>
      <c r="F51" s="15"/>
      <c r="G51" s="15"/>
      <c r="H51" s="15">
        <v>10</v>
      </c>
      <c r="I51" s="19">
        <f xml:space="preserve"> SUM(D51:H51)</f>
        <v>10</v>
      </c>
      <c r="J51" s="19">
        <f>SUM(Tabla3[[#This Row],[Total horas equipo]]+J50)</f>
        <v>840</v>
      </c>
      <c r="K51" s="15">
        <v>5</v>
      </c>
    </row>
    <row r="52" spans="1:11">
      <c r="A52" s="17" t="s">
        <v>100</v>
      </c>
      <c r="B52" s="16" t="s">
        <v>101</v>
      </c>
      <c r="C52" s="15">
        <v>1</v>
      </c>
      <c r="D52" s="15"/>
      <c r="E52" s="15"/>
      <c r="F52" s="15"/>
      <c r="G52" s="15">
        <v>10</v>
      </c>
      <c r="H52" s="15"/>
      <c r="I52" s="19">
        <f xml:space="preserve"> SUM(D52:H52)</f>
        <v>10</v>
      </c>
      <c r="J52" s="19">
        <f>SUM(Tabla3[[#This Row],[Total horas equipo]]+J51)</f>
        <v>850</v>
      </c>
      <c r="K52" s="15">
        <v>5</v>
      </c>
    </row>
    <row r="53" spans="1:11">
      <c r="A53" s="17" t="s">
        <v>102</v>
      </c>
      <c r="B53" s="16" t="s">
        <v>303</v>
      </c>
      <c r="C53" s="15">
        <v>1</v>
      </c>
      <c r="D53" s="15"/>
      <c r="E53" s="15"/>
      <c r="F53" s="15">
        <v>10</v>
      </c>
      <c r="G53" s="15"/>
      <c r="H53" s="15"/>
      <c r="I53" s="19">
        <f xml:space="preserve"> SUM(D53:H53)</f>
        <v>10</v>
      </c>
      <c r="J53" s="19">
        <f>SUM(Tabla3[[#This Row],[Total horas equipo]]+J52)</f>
        <v>860</v>
      </c>
      <c r="K53" s="15">
        <v>5</v>
      </c>
    </row>
    <row r="54" spans="1:11">
      <c r="A54" s="17" t="s">
        <v>104</v>
      </c>
      <c r="B54" s="16" t="s">
        <v>105</v>
      </c>
      <c r="C54" s="15"/>
      <c r="D54" s="15"/>
      <c r="E54" s="15"/>
      <c r="F54" s="15"/>
      <c r="G54" s="15"/>
      <c r="H54" s="15"/>
      <c r="I54" s="19"/>
      <c r="J54" s="20">
        <f>SUM(Tabla3[[#This Row],[Total horas equipo]]+J53)</f>
        <v>860</v>
      </c>
      <c r="K54" s="15"/>
    </row>
    <row r="55" spans="1:11">
      <c r="A55" s="17" t="s">
        <v>106</v>
      </c>
      <c r="B55" s="16" t="s">
        <v>107</v>
      </c>
      <c r="C55" s="15">
        <v>1</v>
      </c>
      <c r="D55" s="15">
        <v>10</v>
      </c>
      <c r="E55" s="15"/>
      <c r="F55" s="15"/>
      <c r="G55" s="15"/>
      <c r="H55" s="15"/>
      <c r="I55" s="19">
        <f xml:space="preserve"> SUM(D55:H55)</f>
        <v>10</v>
      </c>
      <c r="J55" s="19">
        <f>SUM(Tabla3[[#This Row],[Total horas equipo]]+J54)</f>
        <v>870</v>
      </c>
      <c r="K55" s="15">
        <v>5</v>
      </c>
    </row>
    <row r="56" spans="1:11">
      <c r="A56" s="17" t="s">
        <v>108</v>
      </c>
      <c r="B56" s="16" t="s">
        <v>109</v>
      </c>
      <c r="C56" s="15">
        <v>1</v>
      </c>
      <c r="D56" s="15"/>
      <c r="E56" s="15">
        <v>10</v>
      </c>
      <c r="F56" s="15"/>
      <c r="G56" s="15"/>
      <c r="H56" s="15"/>
      <c r="I56" s="19">
        <f xml:space="preserve"> SUM(D56:H56)</f>
        <v>10</v>
      </c>
      <c r="J56" s="19">
        <f>SUM(Tabla3[[#This Row],[Total horas equipo]]+J55)</f>
        <v>880</v>
      </c>
      <c r="K56" s="15">
        <v>5</v>
      </c>
    </row>
    <row r="57" spans="1:11">
      <c r="A57" s="17" t="s">
        <v>110</v>
      </c>
      <c r="B57" s="16" t="s">
        <v>111</v>
      </c>
      <c r="C57" s="15">
        <v>1</v>
      </c>
      <c r="D57" s="15"/>
      <c r="E57" s="15"/>
      <c r="F57" s="15">
        <v>10</v>
      </c>
      <c r="G57" s="15"/>
      <c r="H57" s="15"/>
      <c r="I57" s="19">
        <f xml:space="preserve"> SUM(D57:H57)</f>
        <v>10</v>
      </c>
      <c r="J57" s="19">
        <f>SUM(Tabla3[[#This Row],[Total horas equipo]]+J56)</f>
        <v>890</v>
      </c>
      <c r="K57" s="15">
        <v>5</v>
      </c>
    </row>
    <row r="58" spans="1:11">
      <c r="A58" s="17" t="s">
        <v>112</v>
      </c>
      <c r="B58" s="16" t="s">
        <v>113</v>
      </c>
      <c r="C58" s="15"/>
      <c r="D58" s="15"/>
      <c r="E58" s="15"/>
      <c r="F58" s="15"/>
      <c r="G58" s="15"/>
      <c r="H58" s="15"/>
      <c r="I58" s="19"/>
      <c r="J58" s="20">
        <f>SUM(Tabla3[[#This Row],[Total horas equipo]]+J57)</f>
        <v>890</v>
      </c>
      <c r="K58" s="15"/>
    </row>
    <row r="59" spans="1:11">
      <c r="A59" s="17" t="s">
        <v>114</v>
      </c>
      <c r="B59" s="16" t="s">
        <v>115</v>
      </c>
      <c r="C59" s="15"/>
      <c r="D59" s="15"/>
      <c r="E59" s="15"/>
      <c r="F59" s="15"/>
      <c r="G59" s="15"/>
      <c r="H59" s="15"/>
      <c r="I59" s="19"/>
      <c r="J59" s="20">
        <f>SUM(Tabla3[[#This Row],[Total horas equipo]]+J58)</f>
        <v>890</v>
      </c>
      <c r="K59" s="15"/>
    </row>
    <row r="60" spans="1:11">
      <c r="A60" s="17" t="s">
        <v>116</v>
      </c>
      <c r="B60" s="16" t="s">
        <v>117</v>
      </c>
      <c r="C60" s="15">
        <v>1</v>
      </c>
      <c r="D60" s="15">
        <v>10</v>
      </c>
      <c r="E60" s="15"/>
      <c r="F60" s="15"/>
      <c r="G60" s="15"/>
      <c r="H60" s="15"/>
      <c r="I60" s="19">
        <f xml:space="preserve"> SUM(D60:H60)</f>
        <v>10</v>
      </c>
      <c r="J60" s="19">
        <f>SUM(Tabla3[[#This Row],[Total horas equipo]]+J59)</f>
        <v>900</v>
      </c>
      <c r="K60" s="15">
        <v>5</v>
      </c>
    </row>
    <row r="61" spans="1:11">
      <c r="A61" s="17" t="s">
        <v>118</v>
      </c>
      <c r="B61" s="16" t="s">
        <v>119</v>
      </c>
      <c r="C61" s="15">
        <v>1</v>
      </c>
      <c r="D61" s="15"/>
      <c r="E61" s="15">
        <v>10</v>
      </c>
      <c r="F61" s="15"/>
      <c r="G61" s="15"/>
      <c r="H61" s="15"/>
      <c r="I61" s="19">
        <f xml:space="preserve"> SUM(D61:H61)</f>
        <v>10</v>
      </c>
      <c r="J61" s="19">
        <f>SUM(Tabla3[[#This Row],[Total horas equipo]]+J60)</f>
        <v>910</v>
      </c>
      <c r="K61" s="15">
        <v>5</v>
      </c>
    </row>
    <row r="62" spans="1:11">
      <c r="A62" s="17" t="s">
        <v>120</v>
      </c>
      <c r="B62" s="16" t="s">
        <v>121</v>
      </c>
      <c r="C62" s="15"/>
      <c r="D62" s="15"/>
      <c r="E62" s="15"/>
      <c r="F62" s="15"/>
      <c r="G62" s="15"/>
      <c r="H62" s="15"/>
      <c r="I62" s="19"/>
      <c r="J62" s="19">
        <f>SUM(Tabla3[[#This Row],[Total horas equipo]]+J61)</f>
        <v>910</v>
      </c>
      <c r="K62" s="15"/>
    </row>
    <row r="63" spans="1:11">
      <c r="A63" s="17" t="s">
        <v>122</v>
      </c>
      <c r="B63" s="16" t="s">
        <v>123</v>
      </c>
      <c r="C63" s="15">
        <v>1</v>
      </c>
      <c r="D63" s="15"/>
      <c r="E63" s="15"/>
      <c r="F63" s="15"/>
      <c r="G63" s="15">
        <v>10</v>
      </c>
      <c r="H63" s="15"/>
      <c r="I63" s="19">
        <f xml:space="preserve"> SUM(D63:H63)</f>
        <v>10</v>
      </c>
      <c r="J63" s="19">
        <f>SUM(Tabla3[[#This Row],[Total horas equipo]]+J62)</f>
        <v>920</v>
      </c>
      <c r="K63" s="15">
        <v>5</v>
      </c>
    </row>
    <row r="64" spans="1:11">
      <c r="A64" s="17" t="s">
        <v>124</v>
      </c>
      <c r="B64" s="16" t="s">
        <v>125</v>
      </c>
      <c r="C64" s="15">
        <v>1</v>
      </c>
      <c r="D64" s="15"/>
      <c r="E64" s="15"/>
      <c r="F64" s="15"/>
      <c r="G64" s="15"/>
      <c r="H64" s="15">
        <v>10</v>
      </c>
      <c r="I64" s="19">
        <f xml:space="preserve"> SUM(D64:H64)</f>
        <v>10</v>
      </c>
      <c r="J64" s="19">
        <f>SUM(Tabla3[[#This Row],[Total horas equipo]]+J63)</f>
        <v>930</v>
      </c>
      <c r="K64" s="15">
        <v>5</v>
      </c>
    </row>
    <row r="65" spans="1:11">
      <c r="A65" s="17" t="s">
        <v>126</v>
      </c>
      <c r="B65" s="16" t="s">
        <v>127</v>
      </c>
      <c r="C65" s="15"/>
      <c r="D65" s="15"/>
      <c r="E65" s="15"/>
      <c r="F65" s="15"/>
      <c r="G65" s="15"/>
      <c r="H65" s="15"/>
      <c r="I65" s="19"/>
      <c r="J65" s="19">
        <f>SUM(Tabla3[[#This Row],[Total horas equipo]]+J64)</f>
        <v>930</v>
      </c>
      <c r="K65" s="15"/>
    </row>
    <row r="66" spans="1:11">
      <c r="A66" s="17" t="s">
        <v>128</v>
      </c>
      <c r="B66" s="16" t="s">
        <v>129</v>
      </c>
      <c r="C66" s="15">
        <v>1</v>
      </c>
      <c r="D66" s="15"/>
      <c r="E66" s="15"/>
      <c r="F66" s="15">
        <v>10</v>
      </c>
      <c r="G66" s="15"/>
      <c r="H66" s="15"/>
      <c r="I66" s="19">
        <f xml:space="preserve"> SUM(D66:H66)</f>
        <v>10</v>
      </c>
      <c r="J66" s="19">
        <f>SUM(Tabla3[[#This Row],[Total horas equipo]]+J65)</f>
        <v>940</v>
      </c>
      <c r="K66" s="15">
        <v>5</v>
      </c>
    </row>
    <row r="67" spans="1:11">
      <c r="A67" s="17" t="s">
        <v>130</v>
      </c>
      <c r="B67" s="16" t="s">
        <v>131</v>
      </c>
      <c r="C67" s="15">
        <v>1</v>
      </c>
      <c r="D67" s="15"/>
      <c r="E67" s="15"/>
      <c r="F67" s="15">
        <v>10</v>
      </c>
      <c r="G67" s="15"/>
      <c r="H67" s="15"/>
      <c r="I67" s="19">
        <f xml:space="preserve"> SUM(D67:H67)</f>
        <v>10</v>
      </c>
      <c r="J67" s="19">
        <f>SUM(Tabla3[[#This Row],[Total horas equipo]]+J66)</f>
        <v>950</v>
      </c>
      <c r="K67" s="15">
        <v>5</v>
      </c>
    </row>
    <row r="68" spans="1:11">
      <c r="A68" s="17" t="s">
        <v>132</v>
      </c>
      <c r="B68" s="16" t="s">
        <v>133</v>
      </c>
      <c r="C68" s="15">
        <v>1</v>
      </c>
      <c r="D68" s="15"/>
      <c r="E68" s="15"/>
      <c r="F68" s="15">
        <v>10</v>
      </c>
      <c r="G68" s="15"/>
      <c r="H68" s="15"/>
      <c r="I68" s="19">
        <f xml:space="preserve"> SUM(D68:H68)</f>
        <v>10</v>
      </c>
      <c r="J68" s="19">
        <f>SUM(Tabla3[[#This Row],[Total horas equipo]]+J67)</f>
        <v>960</v>
      </c>
      <c r="K68" s="15">
        <v>5</v>
      </c>
    </row>
    <row r="69" spans="1:11">
      <c r="A69" s="43" t="s">
        <v>350</v>
      </c>
      <c r="B69" s="44" t="s">
        <v>346</v>
      </c>
      <c r="C69" s="45">
        <v>5</v>
      </c>
      <c r="D69" s="45">
        <v>8</v>
      </c>
      <c r="E69" s="45">
        <v>8</v>
      </c>
      <c r="F69" s="45">
        <v>8</v>
      </c>
      <c r="G69" s="45">
        <v>8</v>
      </c>
      <c r="H69" s="45">
        <v>8</v>
      </c>
      <c r="I69" s="46">
        <f xml:space="preserve"> SUM(D69:H69)</f>
        <v>40</v>
      </c>
      <c r="J69" s="46">
        <f>SUM(Tabla3[[#This Row],[Total horas equipo]]+J68)</f>
        <v>1000</v>
      </c>
      <c r="K69" s="45">
        <v>5</v>
      </c>
    </row>
    <row r="70" spans="1:11">
      <c r="A70" s="17" t="s">
        <v>134</v>
      </c>
      <c r="B70" s="16" t="s">
        <v>135</v>
      </c>
      <c r="C70" s="15"/>
      <c r="D70" s="15"/>
      <c r="E70" s="15"/>
      <c r="F70" s="15"/>
      <c r="G70" s="15"/>
      <c r="H70" s="15"/>
      <c r="I70" s="19"/>
      <c r="J70" s="20">
        <f>SUM(Tabla3[[#This Row],[Total horas equipo]]+J69)</f>
        <v>1000</v>
      </c>
      <c r="K70" s="15"/>
    </row>
    <row r="71" spans="1:11">
      <c r="A71" s="17" t="s">
        <v>136</v>
      </c>
      <c r="B71" s="16" t="s">
        <v>137</v>
      </c>
      <c r="C71" s="15"/>
      <c r="D71" s="15"/>
      <c r="E71" s="15"/>
      <c r="F71" s="15"/>
      <c r="G71" s="15"/>
      <c r="H71" s="15"/>
      <c r="I71" s="19"/>
      <c r="J71" s="20">
        <f>SUM(Tabla3[[#This Row],[Total horas equipo]]+J70)</f>
        <v>1000</v>
      </c>
      <c r="K71" s="15"/>
    </row>
    <row r="72" spans="1:11">
      <c r="A72" s="17" t="s">
        <v>138</v>
      </c>
      <c r="B72" s="16" t="s">
        <v>139</v>
      </c>
      <c r="C72" s="15">
        <v>3</v>
      </c>
      <c r="D72" s="15">
        <v>15</v>
      </c>
      <c r="E72" s="15">
        <v>15</v>
      </c>
      <c r="F72" s="15">
        <v>15</v>
      </c>
      <c r="G72" s="15"/>
      <c r="H72" s="15"/>
      <c r="I72" s="19">
        <f xml:space="preserve"> SUM(D72:H72)</f>
        <v>45</v>
      </c>
      <c r="J72" s="19">
        <f>SUM(Tabla3[[#This Row],[Total horas equipo]]+J71)</f>
        <v>1045</v>
      </c>
      <c r="K72" s="15">
        <v>6</v>
      </c>
    </row>
    <row r="73" spans="1:11">
      <c r="A73" s="17" t="s">
        <v>140</v>
      </c>
      <c r="B73" s="16" t="s">
        <v>141</v>
      </c>
      <c r="C73" s="15">
        <v>3</v>
      </c>
      <c r="D73" s="15"/>
      <c r="E73" s="15"/>
      <c r="F73" s="15">
        <v>10</v>
      </c>
      <c r="G73" s="15">
        <v>10</v>
      </c>
      <c r="H73" s="15">
        <v>10</v>
      </c>
      <c r="I73" s="19">
        <f xml:space="preserve"> SUM(D73:H73)</f>
        <v>30</v>
      </c>
      <c r="J73" s="19">
        <f>SUM(Tabla3[[#This Row],[Total horas equipo]]+J72)</f>
        <v>1075</v>
      </c>
      <c r="K73" s="15">
        <v>6</v>
      </c>
    </row>
    <row r="74" spans="1:11">
      <c r="A74" s="17" t="s">
        <v>142</v>
      </c>
      <c r="B74" s="16" t="s">
        <v>143</v>
      </c>
      <c r="C74" s="15"/>
      <c r="D74" s="15"/>
      <c r="E74" s="15"/>
      <c r="F74" s="15"/>
      <c r="G74" s="15"/>
      <c r="H74" s="15"/>
      <c r="I74" s="19"/>
      <c r="J74" s="19">
        <f>SUM(Tabla3[[#This Row],[Total horas equipo]]+J73)</f>
        <v>1075</v>
      </c>
      <c r="K74" s="15"/>
    </row>
    <row r="75" spans="1:11">
      <c r="A75" s="17" t="s">
        <v>144</v>
      </c>
      <c r="B75" s="16" t="s">
        <v>145</v>
      </c>
      <c r="C75" s="15">
        <v>2</v>
      </c>
      <c r="D75" s="15">
        <v>10</v>
      </c>
      <c r="E75" s="15">
        <v>10</v>
      </c>
      <c r="F75" s="15"/>
      <c r="G75" s="15"/>
      <c r="H75" s="15"/>
      <c r="I75" s="19">
        <f xml:space="preserve"> SUM(D75:H75)</f>
        <v>20</v>
      </c>
      <c r="J75" s="19">
        <f>SUM(Tabla3[[#This Row],[Total horas equipo]]+J74)</f>
        <v>1095</v>
      </c>
      <c r="K75" s="15">
        <v>6</v>
      </c>
    </row>
    <row r="76" spans="1:11">
      <c r="A76" s="17" t="s">
        <v>146</v>
      </c>
      <c r="B76" s="16" t="s">
        <v>147</v>
      </c>
      <c r="C76" s="15">
        <v>2</v>
      </c>
      <c r="D76" s="15"/>
      <c r="E76" s="15"/>
      <c r="F76" s="15"/>
      <c r="G76" s="15">
        <v>15</v>
      </c>
      <c r="H76" s="15">
        <v>10</v>
      </c>
      <c r="I76" s="19">
        <f xml:space="preserve"> SUM(D76:H76)</f>
        <v>25</v>
      </c>
      <c r="J76" s="19">
        <f>SUM(Tabla3[[#This Row],[Total horas equipo]]+J75)</f>
        <v>1120</v>
      </c>
      <c r="K76" s="15">
        <v>6</v>
      </c>
    </row>
    <row r="77" spans="1:11">
      <c r="A77" s="17" t="s">
        <v>148</v>
      </c>
      <c r="B77" s="16" t="s">
        <v>149</v>
      </c>
      <c r="C77" s="15"/>
      <c r="D77" s="15"/>
      <c r="E77" s="15"/>
      <c r="F77" s="15"/>
      <c r="G77" s="15"/>
      <c r="H77" s="15"/>
      <c r="I77" s="19"/>
      <c r="J77" s="19">
        <f>SUM(Tabla3[[#This Row],[Total horas equipo]]+J76)</f>
        <v>1120</v>
      </c>
      <c r="K77" s="15"/>
    </row>
    <row r="78" spans="1:11">
      <c r="A78" s="17" t="s">
        <v>150</v>
      </c>
      <c r="B78" s="16" t="s">
        <v>151</v>
      </c>
      <c r="C78" s="15">
        <v>2</v>
      </c>
      <c r="D78" s="15"/>
      <c r="E78" s="15">
        <v>10</v>
      </c>
      <c r="F78" s="15">
        <v>10</v>
      </c>
      <c r="G78" s="15"/>
      <c r="H78" s="15"/>
      <c r="I78" s="19">
        <f xml:space="preserve"> SUM(D78:H78)</f>
        <v>20</v>
      </c>
      <c r="J78" s="19">
        <f>SUM(Tabla3[[#This Row],[Total horas equipo]]+J77)</f>
        <v>1140</v>
      </c>
      <c r="K78" s="15">
        <v>6</v>
      </c>
    </row>
    <row r="79" spans="1:11">
      <c r="A79" s="17" t="s">
        <v>152</v>
      </c>
      <c r="B79" s="16" t="s">
        <v>153</v>
      </c>
      <c r="C79" s="15">
        <v>2</v>
      </c>
      <c r="D79" s="15"/>
      <c r="E79" s="15"/>
      <c r="F79" s="15"/>
      <c r="G79" s="15">
        <v>10</v>
      </c>
      <c r="H79" s="15">
        <v>10</v>
      </c>
      <c r="I79" s="19">
        <f xml:space="preserve"> SUM(D79:H79)</f>
        <v>20</v>
      </c>
      <c r="J79" s="19">
        <f>SUM(Tabla3[[#This Row],[Total horas equipo]]+J78)</f>
        <v>1160</v>
      </c>
      <c r="K79" s="15">
        <v>6</v>
      </c>
    </row>
    <row r="80" spans="1:11">
      <c r="A80" s="43" t="s">
        <v>350</v>
      </c>
      <c r="B80" s="44" t="s">
        <v>346</v>
      </c>
      <c r="C80" s="45">
        <v>5</v>
      </c>
      <c r="D80" s="45">
        <v>8</v>
      </c>
      <c r="E80" s="45">
        <v>8</v>
      </c>
      <c r="F80" s="45">
        <v>8</v>
      </c>
      <c r="G80" s="45">
        <v>8</v>
      </c>
      <c r="H80" s="45">
        <v>8</v>
      </c>
      <c r="I80" s="46">
        <f xml:space="preserve"> SUM(D80:H80)</f>
        <v>40</v>
      </c>
      <c r="J80" s="46">
        <f>SUM(Tabla3[[#This Row],[Total horas equipo]]+J79)</f>
        <v>1200</v>
      </c>
      <c r="K80" s="45">
        <v>6</v>
      </c>
    </row>
    <row r="81" spans="1:11">
      <c r="A81" s="17"/>
      <c r="B81" s="16"/>
      <c r="C81" s="15"/>
      <c r="D81" s="15"/>
      <c r="E81" s="15"/>
      <c r="F81" s="15"/>
      <c r="G81" s="15"/>
      <c r="H81" s="15"/>
      <c r="I81" s="19"/>
      <c r="J81" s="20">
        <f>SUM(Tabla3[[#This Row],[Total horas equipo]]+J80)</f>
        <v>1200</v>
      </c>
      <c r="K81" s="15"/>
    </row>
    <row r="82" spans="1:11">
      <c r="A82" s="18" t="s">
        <v>154</v>
      </c>
      <c r="B82" s="16" t="s">
        <v>318</v>
      </c>
      <c r="C82" s="15"/>
      <c r="D82" s="15"/>
      <c r="E82" s="15"/>
      <c r="F82" s="15"/>
      <c r="G82" s="15"/>
      <c r="H82" s="15"/>
      <c r="I82" s="19"/>
      <c r="J82" s="20">
        <f>SUM(Tabla3[[#This Row],[Total horas equipo]]+J81)</f>
        <v>1200</v>
      </c>
      <c r="K82" s="15"/>
    </row>
    <row r="83" spans="1:11">
      <c r="A83" s="17" t="s">
        <v>156</v>
      </c>
      <c r="B83" s="16" t="s">
        <v>157</v>
      </c>
      <c r="C83" s="15"/>
      <c r="D83" s="15"/>
      <c r="E83" s="15"/>
      <c r="F83" s="15"/>
      <c r="G83" s="15"/>
      <c r="H83" s="15"/>
      <c r="I83" s="19"/>
      <c r="J83" s="20">
        <f>SUM(Tabla3[[#This Row],[Total horas equipo]]+J82)</f>
        <v>1200</v>
      </c>
      <c r="K83" s="15"/>
    </row>
    <row r="84" spans="1:11">
      <c r="A84" s="17" t="s">
        <v>158</v>
      </c>
      <c r="B84" s="16" t="s">
        <v>159</v>
      </c>
      <c r="C84" s="15"/>
      <c r="D84" s="15"/>
      <c r="E84" s="15"/>
      <c r="F84" s="15"/>
      <c r="G84" s="15"/>
      <c r="H84" s="15"/>
      <c r="I84" s="19"/>
      <c r="J84" s="20">
        <f>SUM(Tabla3[[#This Row],[Total horas equipo]]+J83)</f>
        <v>1200</v>
      </c>
      <c r="K84" s="15"/>
    </row>
    <row r="85" spans="1:11">
      <c r="A85" s="17" t="s">
        <v>160</v>
      </c>
      <c r="B85" s="16" t="s">
        <v>161</v>
      </c>
      <c r="C85" s="15">
        <v>3</v>
      </c>
      <c r="D85" s="15">
        <v>12</v>
      </c>
      <c r="E85" s="15">
        <v>12</v>
      </c>
      <c r="F85" s="15"/>
      <c r="G85" s="15"/>
      <c r="H85" s="15">
        <v>12</v>
      </c>
      <c r="I85" s="19">
        <f xml:space="preserve"> SUM(D85:H85)</f>
        <v>36</v>
      </c>
      <c r="J85" s="19">
        <f>SUM(Tabla3[[#This Row],[Total horas equipo]]+J84)</f>
        <v>1236</v>
      </c>
      <c r="K85" s="15">
        <v>7</v>
      </c>
    </row>
    <row r="86" spans="1:11">
      <c r="A86" s="17" t="s">
        <v>160</v>
      </c>
      <c r="B86" s="16" t="s">
        <v>162</v>
      </c>
      <c r="C86" s="15">
        <v>2</v>
      </c>
      <c r="D86" s="15"/>
      <c r="E86" s="15"/>
      <c r="F86" s="15">
        <v>12</v>
      </c>
      <c r="G86" s="15">
        <v>12</v>
      </c>
      <c r="H86" s="15"/>
      <c r="I86" s="19">
        <f t="shared" ref="I86:I91" si="3" xml:space="preserve"> SUM(D86:H86)</f>
        <v>24</v>
      </c>
      <c r="J86" s="19">
        <f>SUM(Tabla3[[#This Row],[Total horas equipo]]+J85)</f>
        <v>1260</v>
      </c>
      <c r="K86" s="15">
        <v>7</v>
      </c>
    </row>
    <row r="87" spans="1:11">
      <c r="A87" s="17" t="s">
        <v>304</v>
      </c>
      <c r="B87" s="16" t="s">
        <v>163</v>
      </c>
      <c r="C87" s="15">
        <v>2</v>
      </c>
      <c r="D87" s="15"/>
      <c r="E87" s="15"/>
      <c r="F87" s="15"/>
      <c r="G87" s="15">
        <v>12</v>
      </c>
      <c r="H87" s="15">
        <v>12</v>
      </c>
      <c r="I87" s="19">
        <f t="shared" si="3"/>
        <v>24</v>
      </c>
      <c r="J87" s="19">
        <f>SUM(Tabla3[[#This Row],[Total horas equipo]]+J86)</f>
        <v>1284</v>
      </c>
      <c r="K87" s="15">
        <v>7</v>
      </c>
    </row>
    <row r="88" spans="1:11">
      <c r="A88" s="17" t="s">
        <v>160</v>
      </c>
      <c r="B88" s="16" t="s">
        <v>164</v>
      </c>
      <c r="C88" s="15">
        <v>2</v>
      </c>
      <c r="D88" s="15"/>
      <c r="E88" s="15">
        <v>10</v>
      </c>
      <c r="F88" s="15">
        <v>10</v>
      </c>
      <c r="G88" s="15"/>
      <c r="H88" s="15"/>
      <c r="I88" s="19">
        <f t="shared" si="3"/>
        <v>20</v>
      </c>
      <c r="J88" s="19">
        <f>SUM(Tabla3[[#This Row],[Total horas equipo]]+J87)</f>
        <v>1304</v>
      </c>
      <c r="K88" s="15">
        <v>7</v>
      </c>
    </row>
    <row r="89" spans="1:11">
      <c r="A89" s="17" t="s">
        <v>160</v>
      </c>
      <c r="B89" s="16" t="s">
        <v>165</v>
      </c>
      <c r="C89" s="15">
        <v>2</v>
      </c>
      <c r="D89" s="15">
        <v>10</v>
      </c>
      <c r="E89" s="15"/>
      <c r="F89" s="15"/>
      <c r="G89" s="15"/>
      <c r="H89" s="15">
        <v>12</v>
      </c>
      <c r="I89" s="19">
        <f t="shared" si="3"/>
        <v>22</v>
      </c>
      <c r="J89" s="19">
        <f>SUM(Tabla3[[#This Row],[Total horas equipo]]+J88)</f>
        <v>1326</v>
      </c>
      <c r="K89" s="15">
        <v>7</v>
      </c>
    </row>
    <row r="90" spans="1:11">
      <c r="A90" s="17" t="s">
        <v>166</v>
      </c>
      <c r="B90" s="16" t="s">
        <v>167</v>
      </c>
      <c r="C90" s="15">
        <v>3</v>
      </c>
      <c r="D90" s="15"/>
      <c r="E90" s="15">
        <v>10</v>
      </c>
      <c r="F90" s="15">
        <v>12</v>
      </c>
      <c r="G90" s="15"/>
      <c r="H90" s="15">
        <v>12</v>
      </c>
      <c r="I90" s="19">
        <f t="shared" si="3"/>
        <v>34</v>
      </c>
      <c r="J90" s="19">
        <f>SUM(Tabla3[[#This Row],[Total horas equipo]]+J89)</f>
        <v>1360</v>
      </c>
      <c r="K90" s="15">
        <v>7</v>
      </c>
    </row>
    <row r="91" spans="1:11">
      <c r="A91" s="43" t="s">
        <v>350</v>
      </c>
      <c r="B91" s="44" t="s">
        <v>346</v>
      </c>
      <c r="C91" s="45">
        <v>5</v>
      </c>
      <c r="D91" s="45">
        <v>8</v>
      </c>
      <c r="E91" s="45">
        <v>8</v>
      </c>
      <c r="F91" s="45">
        <v>8</v>
      </c>
      <c r="G91" s="45">
        <v>8</v>
      </c>
      <c r="H91" s="45">
        <v>8</v>
      </c>
      <c r="I91" s="46">
        <f t="shared" si="3"/>
        <v>40</v>
      </c>
      <c r="J91" s="46">
        <f>SUM(Tabla3[[#This Row],[Total horas equipo]]+J90)</f>
        <v>1400</v>
      </c>
      <c r="K91" s="45">
        <v>7</v>
      </c>
    </row>
    <row r="92" spans="1:11">
      <c r="A92" s="17" t="s">
        <v>168</v>
      </c>
      <c r="B92" s="16" t="s">
        <v>169</v>
      </c>
      <c r="C92" s="15"/>
      <c r="D92" s="15"/>
      <c r="E92" s="15"/>
      <c r="F92" s="15"/>
      <c r="G92" s="15"/>
      <c r="H92" s="15"/>
      <c r="I92" s="19"/>
      <c r="J92" s="20">
        <f>SUM(Tabla3[[#This Row],[Total horas equipo]]+J91)</f>
        <v>1400</v>
      </c>
      <c r="K92" s="15"/>
    </row>
    <row r="93" spans="1:11">
      <c r="A93" s="17" t="s">
        <v>170</v>
      </c>
      <c r="B93" s="16" t="s">
        <v>171</v>
      </c>
      <c r="C93" s="15"/>
      <c r="D93" s="15"/>
      <c r="E93" s="15"/>
      <c r="F93" s="15"/>
      <c r="G93" s="15"/>
      <c r="H93" s="15"/>
      <c r="I93" s="19"/>
      <c r="J93" s="20">
        <f>SUM(Tabla3[[#This Row],[Total horas equipo]]+J92)</f>
        <v>1400</v>
      </c>
      <c r="K93" s="15"/>
    </row>
    <row r="94" spans="1:11">
      <c r="A94" s="17" t="s">
        <v>172</v>
      </c>
      <c r="B94" s="16" t="s">
        <v>173</v>
      </c>
      <c r="C94" s="15">
        <v>3</v>
      </c>
      <c r="D94" s="15">
        <v>12</v>
      </c>
      <c r="E94" s="15">
        <v>12</v>
      </c>
      <c r="F94" s="15">
        <v>12</v>
      </c>
      <c r="G94" s="15"/>
      <c r="H94" s="15"/>
      <c r="I94" s="19">
        <v>29</v>
      </c>
      <c r="J94" s="19">
        <f>SUM(Tabla3[[#This Row],[Total horas equipo]]+J93)</f>
        <v>1429</v>
      </c>
      <c r="K94" s="15">
        <v>8</v>
      </c>
    </row>
    <row r="95" spans="1:11">
      <c r="A95" s="17" t="s">
        <v>174</v>
      </c>
      <c r="B95" s="16" t="s">
        <v>175</v>
      </c>
      <c r="C95" s="15">
        <v>3</v>
      </c>
      <c r="D95" s="15"/>
      <c r="E95" s="15"/>
      <c r="F95" s="15">
        <v>12</v>
      </c>
      <c r="G95" s="15">
        <v>12</v>
      </c>
      <c r="H95" s="15">
        <v>12</v>
      </c>
      <c r="I95" s="19">
        <v>28</v>
      </c>
      <c r="J95" s="19">
        <f>SUM(Tabla3[[#This Row],[Total horas equipo]]+J94)</f>
        <v>1457</v>
      </c>
      <c r="K95" s="15">
        <v>8</v>
      </c>
    </row>
    <row r="96" spans="1:11">
      <c r="A96" s="17" t="s">
        <v>176</v>
      </c>
      <c r="B96" s="16" t="s">
        <v>177</v>
      </c>
      <c r="C96" s="15"/>
      <c r="D96" s="15"/>
      <c r="E96" s="15"/>
      <c r="F96" s="15"/>
      <c r="G96" s="15"/>
      <c r="H96" s="15"/>
      <c r="I96" s="19"/>
      <c r="J96" s="20">
        <f>SUM(Tabla3[[#This Row],[Total horas equipo]]+J95)</f>
        <v>1457</v>
      </c>
      <c r="K96" s="15"/>
    </row>
    <row r="97" spans="1:11">
      <c r="A97" s="17" t="s">
        <v>178</v>
      </c>
      <c r="B97" s="16" t="s">
        <v>179</v>
      </c>
      <c r="C97" s="15">
        <v>2</v>
      </c>
      <c r="D97" s="15">
        <v>12</v>
      </c>
      <c r="E97" s="15">
        <v>12</v>
      </c>
      <c r="F97" s="15"/>
      <c r="G97" s="15"/>
      <c r="H97" s="15"/>
      <c r="I97" s="19">
        <f xml:space="preserve"> SUM(D97:H97)</f>
        <v>24</v>
      </c>
      <c r="J97" s="19">
        <f>SUM(Tabla3[[#This Row],[Total horas equipo]]+J96)</f>
        <v>1481</v>
      </c>
      <c r="K97" s="15">
        <v>8</v>
      </c>
    </row>
    <row r="98" spans="1:11">
      <c r="A98" s="17" t="s">
        <v>180</v>
      </c>
      <c r="B98" s="16" t="s">
        <v>181</v>
      </c>
      <c r="C98" s="15">
        <v>2</v>
      </c>
      <c r="D98" s="15"/>
      <c r="E98" s="15"/>
      <c r="F98" s="15"/>
      <c r="G98" s="15">
        <v>12</v>
      </c>
      <c r="H98" s="15">
        <v>12</v>
      </c>
      <c r="I98" s="19">
        <f xml:space="preserve"> SUM(D98:H98)</f>
        <v>24</v>
      </c>
      <c r="J98" s="19">
        <f>SUM(Tabla3[[#This Row],[Total horas equipo]]+J97)</f>
        <v>1505</v>
      </c>
      <c r="K98" s="15">
        <v>8</v>
      </c>
    </row>
    <row r="99" spans="1:11">
      <c r="A99" s="17" t="s">
        <v>182</v>
      </c>
      <c r="B99" s="16" t="s">
        <v>183</v>
      </c>
      <c r="C99" s="15"/>
      <c r="D99" s="15"/>
      <c r="E99" s="15"/>
      <c r="F99" s="15"/>
      <c r="G99" s="15"/>
      <c r="H99" s="15"/>
      <c r="I99" s="19"/>
      <c r="J99" s="19">
        <f>SUM(Tabla3[[#This Row],[Total horas equipo]]+J98)</f>
        <v>1505</v>
      </c>
      <c r="K99" s="15"/>
    </row>
    <row r="100" spans="1:11">
      <c r="A100" s="17" t="s">
        <v>184</v>
      </c>
      <c r="B100" s="16" t="s">
        <v>185</v>
      </c>
      <c r="C100" s="15">
        <v>2</v>
      </c>
      <c r="D100" s="15"/>
      <c r="E100" s="15">
        <v>12</v>
      </c>
      <c r="F100" s="15">
        <v>12</v>
      </c>
      <c r="G100" s="15"/>
      <c r="H100" s="15"/>
      <c r="I100" s="19">
        <f t="shared" ref="I100:I107" si="4" xml:space="preserve"> SUM(D100:H100)</f>
        <v>24</v>
      </c>
      <c r="J100" s="19">
        <f>SUM(Tabla3[[#This Row],[Total horas equipo]]+J99)</f>
        <v>1529</v>
      </c>
      <c r="K100" s="15">
        <v>8</v>
      </c>
    </row>
    <row r="101" spans="1:11">
      <c r="A101" s="17" t="s">
        <v>186</v>
      </c>
      <c r="B101" s="16" t="s">
        <v>187</v>
      </c>
      <c r="C101" s="15">
        <v>2</v>
      </c>
      <c r="D101" s="15">
        <v>9</v>
      </c>
      <c r="E101" s="15"/>
      <c r="F101" s="15"/>
      <c r="G101" s="15">
        <v>6</v>
      </c>
      <c r="H101" s="15"/>
      <c r="I101" s="19">
        <f t="shared" si="4"/>
        <v>15</v>
      </c>
      <c r="J101" s="19">
        <f>SUM(Tabla3[[#This Row],[Total horas equipo]]+J100)</f>
        <v>1544</v>
      </c>
      <c r="K101" s="15">
        <v>8</v>
      </c>
    </row>
    <row r="102" spans="1:11">
      <c r="A102" s="17" t="s">
        <v>188</v>
      </c>
      <c r="B102" s="16" t="s">
        <v>161</v>
      </c>
      <c r="C102" s="15">
        <v>2</v>
      </c>
      <c r="D102" s="15">
        <v>8</v>
      </c>
      <c r="E102" s="15">
        <v>8</v>
      </c>
      <c r="F102" s="15"/>
      <c r="G102" s="15"/>
      <c r="H102" s="15"/>
      <c r="I102" s="19">
        <f t="shared" si="4"/>
        <v>16</v>
      </c>
      <c r="J102" s="19">
        <f>SUM(Tabla3[[#This Row],[Total horas equipo]]+J101)</f>
        <v>1560</v>
      </c>
      <c r="K102" s="15">
        <v>8</v>
      </c>
    </row>
    <row r="103" spans="1:11">
      <c r="A103" s="43" t="s">
        <v>350</v>
      </c>
      <c r="B103" s="44" t="s">
        <v>346</v>
      </c>
      <c r="C103" s="45">
        <v>5</v>
      </c>
      <c r="D103" s="45">
        <v>8</v>
      </c>
      <c r="E103" s="45">
        <v>8</v>
      </c>
      <c r="F103" s="45">
        <v>8</v>
      </c>
      <c r="G103" s="45">
        <v>8</v>
      </c>
      <c r="H103" s="45">
        <v>8</v>
      </c>
      <c r="I103" s="46">
        <f t="shared" si="4"/>
        <v>40</v>
      </c>
      <c r="J103" s="46">
        <f>SUM(Tabla3[[#This Row],[Total horas equipo]]+J102)</f>
        <v>1600</v>
      </c>
      <c r="K103" s="45">
        <v>8</v>
      </c>
    </row>
    <row r="104" spans="1:11">
      <c r="A104" s="17" t="s">
        <v>189</v>
      </c>
      <c r="B104" s="16" t="s">
        <v>162</v>
      </c>
      <c r="C104" s="15">
        <v>2</v>
      </c>
      <c r="D104" s="15"/>
      <c r="E104" s="15"/>
      <c r="F104" s="15">
        <v>8</v>
      </c>
      <c r="G104" s="15">
        <v>8</v>
      </c>
      <c r="H104" s="15"/>
      <c r="I104" s="19">
        <f t="shared" si="4"/>
        <v>16</v>
      </c>
      <c r="J104" s="19">
        <f>SUM(Tabla3[[#This Row],[Total horas equipo]]+J103)</f>
        <v>1616</v>
      </c>
      <c r="K104" s="15">
        <v>9</v>
      </c>
    </row>
    <row r="105" spans="1:11">
      <c r="A105" s="17" t="s">
        <v>190</v>
      </c>
      <c r="B105" s="16" t="s">
        <v>191</v>
      </c>
      <c r="C105" s="15">
        <v>2</v>
      </c>
      <c r="D105" s="15"/>
      <c r="E105" s="15"/>
      <c r="F105" s="15"/>
      <c r="G105" s="15">
        <v>8</v>
      </c>
      <c r="H105" s="15">
        <v>8</v>
      </c>
      <c r="I105" s="19">
        <f t="shared" si="4"/>
        <v>16</v>
      </c>
      <c r="J105" s="19">
        <f>SUM(Tabla3[[#This Row],[Total horas equipo]]+J104)</f>
        <v>1632</v>
      </c>
      <c r="K105" s="15">
        <v>9</v>
      </c>
    </row>
    <row r="106" spans="1:11">
      <c r="A106" s="17" t="s">
        <v>192</v>
      </c>
      <c r="B106" s="16" t="s">
        <v>164</v>
      </c>
      <c r="C106" s="15">
        <v>2</v>
      </c>
      <c r="D106" s="15">
        <v>12</v>
      </c>
      <c r="E106" s="15"/>
      <c r="F106" s="15">
        <v>10</v>
      </c>
      <c r="G106" s="15"/>
      <c r="H106" s="15"/>
      <c r="I106" s="19">
        <f t="shared" si="4"/>
        <v>22</v>
      </c>
      <c r="J106" s="19">
        <f>SUM(Tabla3[[#This Row],[Total horas equipo]]+J105)</f>
        <v>1654</v>
      </c>
      <c r="K106" s="15">
        <v>9</v>
      </c>
    </row>
    <row r="107" spans="1:11">
      <c r="A107" s="18" t="s">
        <v>193</v>
      </c>
      <c r="B107" s="16" t="s">
        <v>194</v>
      </c>
      <c r="C107" s="15">
        <v>2</v>
      </c>
      <c r="D107" s="15"/>
      <c r="E107" s="15">
        <v>12</v>
      </c>
      <c r="F107" s="15"/>
      <c r="G107" s="15"/>
      <c r="H107" s="15">
        <v>10</v>
      </c>
      <c r="I107" s="19">
        <f t="shared" si="4"/>
        <v>22</v>
      </c>
      <c r="J107" s="19">
        <f>SUM(Tabla3[[#This Row],[Total horas equipo]]+J106)</f>
        <v>1676</v>
      </c>
      <c r="K107" s="15">
        <v>9</v>
      </c>
    </row>
    <row r="108" spans="1:11">
      <c r="A108" s="18" t="s">
        <v>195</v>
      </c>
      <c r="B108" s="16" t="s">
        <v>196</v>
      </c>
      <c r="C108" s="15"/>
      <c r="D108" s="15"/>
      <c r="E108" s="15"/>
      <c r="F108" s="15"/>
      <c r="G108" s="15"/>
      <c r="H108" s="15"/>
      <c r="I108" s="19"/>
      <c r="J108" s="19">
        <f>SUM(Tabla3[[#This Row],[Total horas equipo]]+J107)</f>
        <v>1676</v>
      </c>
      <c r="K108" s="15">
        <v>9</v>
      </c>
    </row>
    <row r="109" spans="1:11">
      <c r="A109" s="17" t="s">
        <v>197</v>
      </c>
      <c r="B109" s="16" t="s">
        <v>198</v>
      </c>
      <c r="C109" s="15">
        <v>1</v>
      </c>
      <c r="D109" s="15">
        <v>10</v>
      </c>
      <c r="E109" s="15"/>
      <c r="F109" s="15"/>
      <c r="G109" s="15"/>
      <c r="H109" s="15"/>
      <c r="I109" s="19">
        <f xml:space="preserve"> SUM(D109:H109)</f>
        <v>10</v>
      </c>
      <c r="J109" s="19">
        <f>SUM(Tabla3[[#This Row],[Total horas equipo]]+J108)</f>
        <v>1686</v>
      </c>
      <c r="K109" s="15">
        <v>9</v>
      </c>
    </row>
    <row r="110" spans="1:11">
      <c r="A110" s="17" t="s">
        <v>199</v>
      </c>
      <c r="B110" s="16" t="s">
        <v>200</v>
      </c>
      <c r="C110" s="15">
        <v>1</v>
      </c>
      <c r="D110" s="15"/>
      <c r="E110" s="15"/>
      <c r="F110" s="15">
        <v>10</v>
      </c>
      <c r="G110" s="15"/>
      <c r="H110" s="15"/>
      <c r="I110" s="19">
        <f xml:space="preserve"> SUM(D110:H110)</f>
        <v>10</v>
      </c>
      <c r="J110" s="19">
        <f>SUM(Tabla3[[#This Row],[Total horas equipo]]+J109)</f>
        <v>1696</v>
      </c>
      <c r="K110" s="15">
        <v>9</v>
      </c>
    </row>
    <row r="111" spans="1:11">
      <c r="A111" s="17" t="s">
        <v>201</v>
      </c>
      <c r="B111" s="16" t="s">
        <v>202</v>
      </c>
      <c r="C111" s="15">
        <v>1</v>
      </c>
      <c r="D111" s="15"/>
      <c r="E111" s="15"/>
      <c r="F111" s="15"/>
      <c r="G111" s="15"/>
      <c r="H111" s="15">
        <v>10</v>
      </c>
      <c r="I111" s="19">
        <f xml:space="preserve"> SUM(D111:H111)</f>
        <v>10</v>
      </c>
      <c r="J111" s="19">
        <f>SUM(Tabla3[[#This Row],[Total horas equipo]]+J110)</f>
        <v>1706</v>
      </c>
      <c r="K111" s="15">
        <v>9</v>
      </c>
    </row>
    <row r="112" spans="1:11">
      <c r="A112" s="18"/>
      <c r="B112" s="16"/>
      <c r="C112" s="15"/>
      <c r="D112" s="15"/>
      <c r="E112" s="15"/>
      <c r="F112" s="15"/>
      <c r="G112" s="15"/>
      <c r="H112" s="15"/>
      <c r="I112" s="19"/>
      <c r="J112" s="19">
        <f>SUM(Tabla3[[#This Row],[Total horas equipo]]+J111)</f>
        <v>1706</v>
      </c>
      <c r="K112" s="15">
        <v>9</v>
      </c>
    </row>
    <row r="113" spans="1:11">
      <c r="A113" s="17" t="s">
        <v>203</v>
      </c>
      <c r="B113" s="16" t="s">
        <v>204</v>
      </c>
      <c r="C113" s="15"/>
      <c r="D113" s="15"/>
      <c r="E113" s="15"/>
      <c r="F113" s="15"/>
      <c r="G113" s="15"/>
      <c r="H113" s="15"/>
      <c r="I113" s="19"/>
      <c r="J113" s="20">
        <f>SUM(Tabla3[[#This Row],[Total horas equipo]]+J112)</f>
        <v>1706</v>
      </c>
      <c r="K113" s="15"/>
    </row>
    <row r="114" spans="1:11">
      <c r="A114" s="17" t="s">
        <v>205</v>
      </c>
      <c r="B114" s="16" t="s">
        <v>206</v>
      </c>
      <c r="C114" s="15"/>
      <c r="D114" s="15"/>
      <c r="E114" s="15"/>
      <c r="F114" s="15"/>
      <c r="G114" s="15"/>
      <c r="H114" s="15"/>
      <c r="I114" s="19"/>
      <c r="J114" s="20">
        <f>SUM(Tabla3[[#This Row],[Total horas equipo]]+J113)</f>
        <v>1706</v>
      </c>
      <c r="K114" s="15"/>
    </row>
    <row r="115" spans="1:11">
      <c r="A115" s="17" t="s">
        <v>207</v>
      </c>
      <c r="B115" s="16" t="s">
        <v>208</v>
      </c>
      <c r="C115" s="15">
        <v>2</v>
      </c>
      <c r="D115" s="15"/>
      <c r="E115" s="15">
        <v>10</v>
      </c>
      <c r="F115" s="15">
        <v>10</v>
      </c>
      <c r="G115" s="15"/>
      <c r="H115" s="15"/>
      <c r="I115" s="19">
        <f xml:space="preserve"> SUM(D115:H115)</f>
        <v>20</v>
      </c>
      <c r="J115" s="19">
        <f>SUM(Tabla3[[#This Row],[Total horas equipo]]+J114)</f>
        <v>1726</v>
      </c>
      <c r="K115" s="15">
        <v>9</v>
      </c>
    </row>
    <row r="116" spans="1:11">
      <c r="A116" s="17" t="s">
        <v>209</v>
      </c>
      <c r="B116" s="16" t="s">
        <v>210</v>
      </c>
      <c r="C116" s="15">
        <v>2</v>
      </c>
      <c r="D116" s="15">
        <v>12</v>
      </c>
      <c r="E116" s="15"/>
      <c r="F116" s="15"/>
      <c r="G116" s="15">
        <v>12</v>
      </c>
      <c r="H116" s="15"/>
      <c r="I116" s="19">
        <f xml:space="preserve"> SUM(D116:H116)</f>
        <v>24</v>
      </c>
      <c r="J116" s="19">
        <f>SUM(Tabla3[[#This Row],[Total horas equipo]]+J115)</f>
        <v>1750</v>
      </c>
      <c r="K116" s="15">
        <v>9</v>
      </c>
    </row>
    <row r="117" spans="1:11">
      <c r="A117" s="17" t="s">
        <v>211</v>
      </c>
      <c r="B117" s="16" t="s">
        <v>212</v>
      </c>
      <c r="C117" s="15">
        <v>1</v>
      </c>
      <c r="D117" s="15"/>
      <c r="E117" s="15"/>
      <c r="F117" s="15"/>
      <c r="G117" s="15"/>
      <c r="H117" s="15">
        <v>10</v>
      </c>
      <c r="I117" s="19">
        <f xml:space="preserve"> SUM(D117:H117)</f>
        <v>10</v>
      </c>
      <c r="J117" s="19">
        <f>SUM(Tabla3[[#This Row],[Total horas equipo]]+J116)</f>
        <v>1760</v>
      </c>
      <c r="K117" s="15">
        <v>9</v>
      </c>
    </row>
    <row r="118" spans="1:11">
      <c r="A118" s="43" t="s">
        <v>350</v>
      </c>
      <c r="B118" s="44" t="s">
        <v>346</v>
      </c>
      <c r="C118" s="45">
        <v>5</v>
      </c>
      <c r="D118" s="45">
        <v>8</v>
      </c>
      <c r="E118" s="45">
        <v>8</v>
      </c>
      <c r="F118" s="45">
        <v>8</v>
      </c>
      <c r="G118" s="45">
        <v>8</v>
      </c>
      <c r="H118" s="45">
        <v>8</v>
      </c>
      <c r="I118" s="46">
        <f xml:space="preserve"> SUM(D118:H118)</f>
        <v>40</v>
      </c>
      <c r="J118" s="46">
        <f>SUM(Tabla3[[#This Row],[Total horas equipo]]+J117)</f>
        <v>1800</v>
      </c>
      <c r="K118" s="45">
        <v>9</v>
      </c>
    </row>
    <row r="119" spans="1:11">
      <c r="A119" s="18" t="s">
        <v>213</v>
      </c>
      <c r="B119" s="16" t="s">
        <v>214</v>
      </c>
      <c r="C119" s="15"/>
      <c r="D119" s="15"/>
      <c r="E119" s="15"/>
      <c r="F119" s="15"/>
      <c r="G119" s="15"/>
      <c r="H119" s="15"/>
      <c r="I119" s="19"/>
      <c r="J119" s="20">
        <f>SUM(Tabla3[[#This Row],[Total horas equipo]]+J118)</f>
        <v>1800</v>
      </c>
      <c r="K119" s="15"/>
    </row>
    <row r="120" spans="1:11">
      <c r="A120" s="18" t="s">
        <v>215</v>
      </c>
      <c r="B120" s="16" t="s">
        <v>216</v>
      </c>
      <c r="C120" s="15">
        <v>2</v>
      </c>
      <c r="D120" s="15">
        <v>9</v>
      </c>
      <c r="E120" s="15">
        <v>9</v>
      </c>
      <c r="F120" s="15"/>
      <c r="G120" s="15"/>
      <c r="H120" s="15"/>
      <c r="I120" s="19">
        <f xml:space="preserve"> SUM(D120:H120)</f>
        <v>18</v>
      </c>
      <c r="J120" s="19">
        <f>SUM(Tabla3[[#This Row],[Total horas equipo]]+J119)</f>
        <v>1818</v>
      </c>
      <c r="K120" s="15">
        <v>10</v>
      </c>
    </row>
    <row r="121" spans="1:11">
      <c r="A121" s="18" t="s">
        <v>217</v>
      </c>
      <c r="B121" s="16" t="s">
        <v>218</v>
      </c>
      <c r="C121" s="15">
        <v>2</v>
      </c>
      <c r="D121" s="15"/>
      <c r="E121" s="15"/>
      <c r="F121" s="15">
        <v>8</v>
      </c>
      <c r="G121" s="15">
        <v>8</v>
      </c>
      <c r="H121" s="15"/>
      <c r="I121" s="19">
        <f xml:space="preserve"> SUM(D121:H121)</f>
        <v>16</v>
      </c>
      <c r="J121" s="19">
        <f>SUM(Tabla3[[#This Row],[Total horas equipo]]+J120)</f>
        <v>1834</v>
      </c>
      <c r="K121" s="15">
        <v>10</v>
      </c>
    </row>
    <row r="122" spans="1:11">
      <c r="A122" s="18" t="s">
        <v>219</v>
      </c>
      <c r="B122" s="16" t="s">
        <v>220</v>
      </c>
      <c r="C122" s="15">
        <v>2</v>
      </c>
      <c r="D122" s="15"/>
      <c r="E122" s="15"/>
      <c r="F122" s="15"/>
      <c r="G122" s="15">
        <v>8</v>
      </c>
      <c r="H122" s="15">
        <v>8</v>
      </c>
      <c r="I122" s="19">
        <f xml:space="preserve"> SUM(D122:H122)</f>
        <v>16</v>
      </c>
      <c r="J122" s="19">
        <f>SUM(Tabla3[[#This Row],[Total horas equipo]]+J121)</f>
        <v>1850</v>
      </c>
      <c r="K122" s="15">
        <v>10</v>
      </c>
    </row>
    <row r="123" spans="1:11">
      <c r="A123" s="18" t="s">
        <v>221</v>
      </c>
      <c r="B123" s="16" t="s">
        <v>222</v>
      </c>
      <c r="C123" s="15">
        <v>2</v>
      </c>
      <c r="D123" s="15"/>
      <c r="E123" s="15">
        <v>8</v>
      </c>
      <c r="F123" s="15">
        <v>8</v>
      </c>
      <c r="G123" s="15"/>
      <c r="H123" s="15"/>
      <c r="I123" s="19">
        <f xml:space="preserve"> SUM(D123:H123)</f>
        <v>16</v>
      </c>
      <c r="J123" s="19">
        <f>SUM(Tabla3[[#This Row],[Total horas equipo]]+J122)</f>
        <v>1866</v>
      </c>
      <c r="K123" s="15">
        <v>10</v>
      </c>
    </row>
    <row r="124" spans="1:11">
      <c r="A124" s="18" t="s">
        <v>223</v>
      </c>
      <c r="B124" s="16" t="s">
        <v>224</v>
      </c>
      <c r="C124" s="15">
        <v>2</v>
      </c>
      <c r="D124" s="15">
        <v>11</v>
      </c>
      <c r="E124" s="15"/>
      <c r="F124" s="15"/>
      <c r="G124" s="15"/>
      <c r="H124" s="15">
        <v>8</v>
      </c>
      <c r="I124" s="19">
        <f xml:space="preserve"> SUM(D124:H124)</f>
        <v>19</v>
      </c>
      <c r="J124" s="19">
        <f>SUM(Tabla3[[#This Row],[Total horas equipo]]+J123)</f>
        <v>1885</v>
      </c>
      <c r="K124" s="15">
        <v>10</v>
      </c>
    </row>
    <row r="125" spans="1:11">
      <c r="A125" s="17" t="s">
        <v>225</v>
      </c>
      <c r="B125" s="16" t="s">
        <v>226</v>
      </c>
      <c r="C125" s="15"/>
      <c r="D125" s="15"/>
      <c r="E125" s="15"/>
      <c r="F125" s="15"/>
      <c r="G125" s="15"/>
      <c r="H125" s="15"/>
      <c r="I125" s="19"/>
      <c r="J125" s="19">
        <f>SUM(Tabla3[[#This Row],[Total horas equipo]]+J124)</f>
        <v>1885</v>
      </c>
      <c r="K125" s="15">
        <v>10</v>
      </c>
    </row>
    <row r="126" spans="1:11">
      <c r="A126" s="17" t="s">
        <v>227</v>
      </c>
      <c r="B126" s="16" t="s">
        <v>228</v>
      </c>
      <c r="C126" s="15">
        <v>1</v>
      </c>
      <c r="D126" s="15">
        <v>11</v>
      </c>
      <c r="E126" s="15"/>
      <c r="F126" s="15"/>
      <c r="G126" s="15"/>
      <c r="H126" s="15"/>
      <c r="I126" s="19">
        <f xml:space="preserve"> SUM(D126:H126)</f>
        <v>11</v>
      </c>
      <c r="J126" s="19">
        <f>SUM(Tabla3[[#This Row],[Total horas equipo]]+J125)</f>
        <v>1896</v>
      </c>
      <c r="K126" s="15">
        <v>10</v>
      </c>
    </row>
    <row r="127" spans="1:11">
      <c r="A127" s="17" t="s">
        <v>229</v>
      </c>
      <c r="B127" s="16" t="s">
        <v>230</v>
      </c>
      <c r="C127" s="15">
        <v>1</v>
      </c>
      <c r="D127" s="15"/>
      <c r="E127" s="15">
        <v>8</v>
      </c>
      <c r="F127" s="15"/>
      <c r="G127" s="15"/>
      <c r="H127" s="15"/>
      <c r="I127" s="19">
        <f xml:space="preserve"> SUM(D127:H127)</f>
        <v>8</v>
      </c>
      <c r="J127" s="19">
        <f>SUM(Tabla3[[#This Row],[Total horas equipo]]+J126)</f>
        <v>1904</v>
      </c>
      <c r="K127" s="15">
        <v>10</v>
      </c>
    </row>
    <row r="128" spans="1:11">
      <c r="A128" s="17" t="s">
        <v>231</v>
      </c>
      <c r="B128" s="16" t="s">
        <v>232</v>
      </c>
      <c r="C128" s="15">
        <v>1</v>
      </c>
      <c r="D128" s="15"/>
      <c r="E128" s="15"/>
      <c r="F128" s="15">
        <v>8</v>
      </c>
      <c r="G128" s="15"/>
      <c r="H128" s="15"/>
      <c r="I128" s="19">
        <f xml:space="preserve"> SUM(D128:H128)</f>
        <v>8</v>
      </c>
      <c r="J128" s="19">
        <f>SUM(Tabla3[[#This Row],[Total horas equipo]]+J127)</f>
        <v>1912</v>
      </c>
      <c r="K128" s="15">
        <v>10</v>
      </c>
    </row>
    <row r="129" spans="1:11">
      <c r="A129" s="17" t="s">
        <v>233</v>
      </c>
      <c r="B129" s="16" t="s">
        <v>234</v>
      </c>
      <c r="C129" s="15"/>
      <c r="D129" s="15"/>
      <c r="E129" s="15"/>
      <c r="F129" s="15"/>
      <c r="G129" s="15"/>
      <c r="H129" s="15"/>
      <c r="I129" s="19"/>
      <c r="J129" s="19">
        <f>SUM(Tabla3[[#This Row],[Total horas equipo]]+J128)</f>
        <v>1912</v>
      </c>
      <c r="K129" s="15">
        <v>10</v>
      </c>
    </row>
    <row r="130" spans="1:11">
      <c r="A130" s="17" t="s">
        <v>235</v>
      </c>
      <c r="B130" s="16" t="s">
        <v>236</v>
      </c>
      <c r="C130" s="15">
        <v>2</v>
      </c>
      <c r="D130" s="15"/>
      <c r="E130" s="15"/>
      <c r="F130" s="15"/>
      <c r="G130" s="15">
        <v>8</v>
      </c>
      <c r="H130" s="15">
        <v>8</v>
      </c>
      <c r="I130" s="19">
        <f xml:space="preserve"> SUM(D130:H130)</f>
        <v>16</v>
      </c>
      <c r="J130" s="19">
        <f>SUM(Tabla3[[#This Row],[Total horas equipo]]+J129)</f>
        <v>1928</v>
      </c>
      <c r="K130" s="15">
        <v>10</v>
      </c>
    </row>
    <row r="131" spans="1:11">
      <c r="A131" s="17" t="s">
        <v>237</v>
      </c>
      <c r="B131" s="16" t="s">
        <v>238</v>
      </c>
      <c r="C131" s="15">
        <v>2</v>
      </c>
      <c r="D131" s="15"/>
      <c r="E131" s="15"/>
      <c r="F131" s="15">
        <v>8</v>
      </c>
      <c r="G131" s="15">
        <v>8</v>
      </c>
      <c r="H131" s="15"/>
      <c r="I131" s="19">
        <f xml:space="preserve"> SUM(D131:H131)</f>
        <v>16</v>
      </c>
      <c r="J131" s="19">
        <f>SUM(Tabla3[[#This Row],[Total horas equipo]]+J130)</f>
        <v>1944</v>
      </c>
      <c r="K131" s="15">
        <v>10</v>
      </c>
    </row>
    <row r="132" spans="1:11">
      <c r="A132" s="17" t="s">
        <v>217</v>
      </c>
      <c r="B132" s="16" t="s">
        <v>232</v>
      </c>
      <c r="C132" s="15">
        <v>2</v>
      </c>
      <c r="D132" s="15">
        <v>8</v>
      </c>
      <c r="E132" s="15">
        <v>8</v>
      </c>
      <c r="F132" s="15"/>
      <c r="G132" s="15"/>
      <c r="H132" s="15"/>
      <c r="I132" s="19">
        <f xml:space="preserve"> SUM(D132:H132)</f>
        <v>16</v>
      </c>
      <c r="J132" s="19">
        <f>SUM(Tabla3[[#This Row],[Total horas equipo]]+J131)</f>
        <v>1960</v>
      </c>
      <c r="K132" s="15">
        <v>10</v>
      </c>
    </row>
    <row r="133" spans="1:11">
      <c r="A133" s="43" t="s">
        <v>350</v>
      </c>
      <c r="B133" s="44" t="s">
        <v>346</v>
      </c>
      <c r="C133" s="45">
        <v>5</v>
      </c>
      <c r="D133" s="45">
        <v>8</v>
      </c>
      <c r="E133" s="45">
        <v>8</v>
      </c>
      <c r="F133" s="45">
        <v>8</v>
      </c>
      <c r="G133" s="45">
        <v>8</v>
      </c>
      <c r="H133" s="45">
        <v>8</v>
      </c>
      <c r="I133" s="46">
        <f xml:space="preserve"> SUM(D133:H133)</f>
        <v>40</v>
      </c>
      <c r="J133" s="46">
        <f>SUM(Tabla3[[#This Row],[Total horas equipo]]+J132)</f>
        <v>2000</v>
      </c>
      <c r="K133" s="45">
        <v>10</v>
      </c>
    </row>
    <row r="134" spans="1:11">
      <c r="A134" s="17" t="s">
        <v>239</v>
      </c>
      <c r="B134" s="16" t="s">
        <v>240</v>
      </c>
      <c r="C134" s="15"/>
      <c r="D134" s="15"/>
      <c r="E134" s="15"/>
      <c r="F134" s="15"/>
      <c r="G134" s="15"/>
      <c r="H134" s="15"/>
      <c r="I134" s="19"/>
      <c r="J134" s="19">
        <f>SUM(Tabla3[[#This Row],[Total horas equipo]]+J133)</f>
        <v>2000</v>
      </c>
      <c r="K134" s="15"/>
    </row>
    <row r="135" spans="1:11">
      <c r="A135" s="17" t="s">
        <v>241</v>
      </c>
      <c r="B135" s="16" t="s">
        <v>242</v>
      </c>
      <c r="C135" s="15">
        <v>2</v>
      </c>
      <c r="D135" s="15"/>
      <c r="E135" s="15"/>
      <c r="F135" s="15">
        <v>8</v>
      </c>
      <c r="G135" s="15"/>
      <c r="H135" s="15">
        <v>8</v>
      </c>
      <c r="I135" s="19">
        <f xml:space="preserve"> SUM(D135:H135)</f>
        <v>16</v>
      </c>
      <c r="J135" s="19">
        <f>SUM(Tabla3[[#This Row],[Total horas equipo]]+J134)</f>
        <v>2016</v>
      </c>
      <c r="K135" s="15">
        <v>11</v>
      </c>
    </row>
    <row r="136" spans="1:11">
      <c r="A136" s="17" t="s">
        <v>243</v>
      </c>
      <c r="B136" s="16" t="s">
        <v>244</v>
      </c>
      <c r="C136" s="15">
        <v>2</v>
      </c>
      <c r="D136" s="15">
        <v>8</v>
      </c>
      <c r="E136" s="15">
        <v>8</v>
      </c>
      <c r="F136" s="15"/>
      <c r="G136" s="15"/>
      <c r="H136" s="15"/>
      <c r="I136" s="19">
        <f xml:space="preserve"> SUM(D136:H136)</f>
        <v>16</v>
      </c>
      <c r="J136" s="19">
        <f>SUM(Tabla3[[#This Row],[Total horas equipo]]+J135)</f>
        <v>2032</v>
      </c>
      <c r="K136" s="15">
        <v>11</v>
      </c>
    </row>
    <row r="137" spans="1:11">
      <c r="A137" s="17" t="s">
        <v>245</v>
      </c>
      <c r="B137" s="16" t="s">
        <v>246</v>
      </c>
      <c r="C137" s="15">
        <v>2</v>
      </c>
      <c r="D137" s="15"/>
      <c r="E137" s="15"/>
      <c r="F137" s="15"/>
      <c r="G137" s="15">
        <v>10</v>
      </c>
      <c r="H137" s="15">
        <v>8</v>
      </c>
      <c r="I137" s="19">
        <f xml:space="preserve"> SUM(D137:H137)</f>
        <v>18</v>
      </c>
      <c r="J137" s="19">
        <f>SUM(Tabla3[[#This Row],[Total horas equipo]]+J136)</f>
        <v>2050</v>
      </c>
      <c r="K137" s="15">
        <v>11</v>
      </c>
    </row>
    <row r="138" spans="1:11">
      <c r="A138" s="17" t="s">
        <v>247</v>
      </c>
      <c r="B138" s="16" t="s">
        <v>248</v>
      </c>
      <c r="C138" s="15"/>
      <c r="D138" s="15"/>
      <c r="E138" s="15"/>
      <c r="F138" s="15"/>
      <c r="G138" s="15"/>
      <c r="H138" s="15"/>
      <c r="I138" s="19"/>
      <c r="J138" s="19">
        <f>SUM(Tabla3[[#This Row],[Total horas equipo]]+J137)</f>
        <v>2050</v>
      </c>
      <c r="K138" s="15">
        <v>11</v>
      </c>
    </row>
    <row r="139" spans="1:11">
      <c r="A139" s="17" t="s">
        <v>249</v>
      </c>
      <c r="B139" s="16" t="s">
        <v>250</v>
      </c>
      <c r="C139" s="15">
        <v>1</v>
      </c>
      <c r="D139" s="15">
        <v>10</v>
      </c>
      <c r="E139" s="15"/>
      <c r="F139" s="15"/>
      <c r="G139" s="15"/>
      <c r="H139" s="15"/>
      <c r="I139" s="19">
        <f xml:space="preserve"> SUM(D139:H139)</f>
        <v>10</v>
      </c>
      <c r="J139" s="19">
        <f>SUM(Tabla3[[#This Row],[Total horas equipo]]+J138)</f>
        <v>2060</v>
      </c>
      <c r="K139" s="15">
        <v>11</v>
      </c>
    </row>
    <row r="140" spans="1:11">
      <c r="A140" s="17" t="s">
        <v>251</v>
      </c>
      <c r="B140" s="16" t="s">
        <v>252</v>
      </c>
      <c r="C140" s="15">
        <v>2</v>
      </c>
      <c r="D140" s="15"/>
      <c r="E140" s="15">
        <v>10</v>
      </c>
      <c r="F140" s="15">
        <v>10</v>
      </c>
      <c r="G140" s="15"/>
      <c r="H140" s="15"/>
      <c r="I140" s="19">
        <f xml:space="preserve"> SUM(D140:H140)</f>
        <v>20</v>
      </c>
      <c r="J140" s="19">
        <f>SUM(Tabla3[[#This Row],[Total horas equipo]]+J139)</f>
        <v>2080</v>
      </c>
      <c r="K140" s="15">
        <v>11</v>
      </c>
    </row>
    <row r="141" spans="1:11">
      <c r="A141" s="17" t="s">
        <v>253</v>
      </c>
      <c r="B141" s="16" t="s">
        <v>254</v>
      </c>
      <c r="C141" s="15">
        <v>2</v>
      </c>
      <c r="D141" s="15">
        <v>10</v>
      </c>
      <c r="E141" s="15"/>
      <c r="F141" s="15"/>
      <c r="G141" s="15">
        <v>10</v>
      </c>
      <c r="H141" s="15"/>
      <c r="I141" s="19">
        <f xml:space="preserve"> SUM(D141:H141)</f>
        <v>20</v>
      </c>
      <c r="J141" s="19">
        <f>SUM(Tabla3[[#This Row],[Total horas equipo]]+J140)</f>
        <v>2100</v>
      </c>
      <c r="K141" s="15">
        <v>11</v>
      </c>
    </row>
    <row r="142" spans="1:11">
      <c r="A142" s="18"/>
      <c r="B142" s="16"/>
      <c r="C142" s="15"/>
      <c r="D142" s="15"/>
      <c r="E142" s="15"/>
      <c r="F142" s="15"/>
      <c r="G142" s="15"/>
      <c r="H142" s="15"/>
      <c r="I142" s="19"/>
      <c r="J142" s="19">
        <f>SUM(Tabla3[[#This Row],[Total horas equipo]]+J141)</f>
        <v>2100</v>
      </c>
      <c r="K142" s="15"/>
    </row>
    <row r="143" spans="1:11">
      <c r="A143" s="17" t="s">
        <v>255</v>
      </c>
      <c r="B143" s="16" t="s">
        <v>256</v>
      </c>
      <c r="C143" s="15"/>
      <c r="D143" s="15"/>
      <c r="E143" s="15"/>
      <c r="F143" s="15"/>
      <c r="G143" s="15"/>
      <c r="H143" s="15"/>
      <c r="I143" s="19"/>
      <c r="J143" s="19">
        <f>SUM(Tabla3[[#This Row],[Total horas equipo]]+J142)</f>
        <v>2100</v>
      </c>
      <c r="K143" s="15"/>
    </row>
    <row r="144" spans="1:11">
      <c r="A144" s="18" t="s">
        <v>257</v>
      </c>
      <c r="B144" s="16" t="s">
        <v>258</v>
      </c>
      <c r="C144" s="15"/>
      <c r="D144" s="15"/>
      <c r="E144" s="15"/>
      <c r="F144" s="15"/>
      <c r="G144" s="15"/>
      <c r="H144" s="15"/>
      <c r="I144" s="19"/>
      <c r="J144" s="19">
        <f>SUM(Tabla3[[#This Row],[Total horas equipo]]+J143)</f>
        <v>2100</v>
      </c>
      <c r="K144" s="15"/>
    </row>
    <row r="145" spans="1:12">
      <c r="A145" s="17" t="s">
        <v>259</v>
      </c>
      <c r="B145" s="16" t="s">
        <v>260</v>
      </c>
      <c r="C145" s="15">
        <v>2</v>
      </c>
      <c r="D145" s="15">
        <v>10</v>
      </c>
      <c r="E145" s="15">
        <v>10</v>
      </c>
      <c r="F145" s="15"/>
      <c r="G145" s="15"/>
      <c r="H145" s="15"/>
      <c r="I145" s="19">
        <f xml:space="preserve"> SUM(D145:H145)</f>
        <v>20</v>
      </c>
      <c r="J145" s="19">
        <f>SUM(Tabla3[[#This Row],[Total horas equipo]]+J144)</f>
        <v>2120</v>
      </c>
      <c r="K145" s="15">
        <v>11</v>
      </c>
    </row>
    <row r="146" spans="1:12">
      <c r="A146" s="17" t="s">
        <v>261</v>
      </c>
      <c r="B146" s="16" t="s">
        <v>262</v>
      </c>
      <c r="C146" s="15">
        <v>2</v>
      </c>
      <c r="D146" s="15"/>
      <c r="E146" s="15"/>
      <c r="F146" s="15">
        <v>10</v>
      </c>
      <c r="G146" s="15">
        <v>10</v>
      </c>
      <c r="H146" s="15"/>
      <c r="I146" s="19">
        <f xml:space="preserve"> SUM(D146:H146)</f>
        <v>20</v>
      </c>
      <c r="J146" s="19">
        <f>SUM(Tabla3[[#This Row],[Total horas equipo]]+J145)</f>
        <v>2140</v>
      </c>
      <c r="K146" s="15">
        <v>11</v>
      </c>
    </row>
    <row r="147" spans="1:12">
      <c r="A147" s="17" t="s">
        <v>263</v>
      </c>
      <c r="B147" s="16" t="s">
        <v>264</v>
      </c>
      <c r="C147" s="15">
        <v>2</v>
      </c>
      <c r="D147" s="15"/>
      <c r="E147" s="15"/>
      <c r="F147" s="15"/>
      <c r="G147" s="15">
        <v>10</v>
      </c>
      <c r="H147" s="15">
        <v>10</v>
      </c>
      <c r="I147" s="19">
        <f t="shared" ref="I147:I159" si="5" xml:space="preserve"> SUM(D147:H147)</f>
        <v>20</v>
      </c>
      <c r="J147" s="19">
        <f>SUM(Tabla3[[#This Row],[Total horas equipo]]+J146)</f>
        <v>2160</v>
      </c>
      <c r="K147" s="15">
        <v>11</v>
      </c>
      <c r="L147" s="1"/>
    </row>
    <row r="148" spans="1:12">
      <c r="A148" s="18" t="s">
        <v>265</v>
      </c>
      <c r="B148" s="16" t="s">
        <v>266</v>
      </c>
      <c r="C148" s="15"/>
      <c r="D148" s="15"/>
      <c r="E148" s="15"/>
      <c r="F148" s="15"/>
      <c r="G148" s="15"/>
      <c r="H148" s="15"/>
      <c r="I148" s="20">
        <f t="shared" si="5"/>
        <v>0</v>
      </c>
      <c r="J148" s="19">
        <f>SUM(Tabla3[[#This Row],[Total horas equipo]]+J147)</f>
        <v>2160</v>
      </c>
      <c r="K148" s="15"/>
    </row>
    <row r="149" spans="1:12">
      <c r="A149" s="43" t="s">
        <v>350</v>
      </c>
      <c r="B149" s="44" t="s">
        <v>346</v>
      </c>
      <c r="C149" s="45">
        <v>5</v>
      </c>
      <c r="D149" s="45">
        <v>8</v>
      </c>
      <c r="E149" s="45">
        <v>8</v>
      </c>
      <c r="F149" s="45">
        <v>8</v>
      </c>
      <c r="G149" s="45">
        <v>8</v>
      </c>
      <c r="H149" s="45">
        <v>8</v>
      </c>
      <c r="I149" s="46">
        <f t="shared" si="5"/>
        <v>40</v>
      </c>
      <c r="J149" s="46">
        <f>SUM(Tabla3[[#This Row],[Total horas equipo]]+J148)</f>
        <v>2200</v>
      </c>
      <c r="K149" s="45">
        <v>11</v>
      </c>
    </row>
    <row r="150" spans="1:12">
      <c r="A150" s="17" t="s">
        <v>267</v>
      </c>
      <c r="B150" s="16" t="s">
        <v>268</v>
      </c>
      <c r="C150" s="15">
        <v>1</v>
      </c>
      <c r="D150" s="15">
        <v>10</v>
      </c>
      <c r="E150" s="15"/>
      <c r="F150" s="15"/>
      <c r="G150" s="15"/>
      <c r="H150" s="15"/>
      <c r="I150" s="19">
        <f t="shared" si="5"/>
        <v>10</v>
      </c>
      <c r="J150" s="19">
        <f>SUM(Tabla3[[#This Row],[Total horas equipo]]+J149)</f>
        <v>2210</v>
      </c>
      <c r="K150" s="15">
        <v>12</v>
      </c>
    </row>
    <row r="151" spans="1:12">
      <c r="A151" s="17" t="s">
        <v>269</v>
      </c>
      <c r="B151" s="16" t="s">
        <v>270</v>
      </c>
      <c r="C151" s="15">
        <v>2</v>
      </c>
      <c r="D151" s="15"/>
      <c r="E151" s="15">
        <v>10</v>
      </c>
      <c r="F151" s="15">
        <v>10</v>
      </c>
      <c r="G151" s="15"/>
      <c r="H151" s="15"/>
      <c r="I151" s="19">
        <f t="shared" si="5"/>
        <v>20</v>
      </c>
      <c r="J151" s="19">
        <f>SUM(Tabla3[[#This Row],[Total horas equipo]]+J150)</f>
        <v>2230</v>
      </c>
      <c r="K151" s="15">
        <v>12</v>
      </c>
    </row>
    <row r="152" spans="1:12">
      <c r="A152" s="17" t="s">
        <v>271</v>
      </c>
      <c r="B152" s="16" t="s">
        <v>272</v>
      </c>
      <c r="C152" s="15">
        <v>1</v>
      </c>
      <c r="D152" s="15"/>
      <c r="E152" s="15"/>
      <c r="F152" s="15"/>
      <c r="G152" s="15">
        <v>10</v>
      </c>
      <c r="H152" s="15"/>
      <c r="I152" s="19">
        <f t="shared" si="5"/>
        <v>10</v>
      </c>
      <c r="J152" s="19">
        <f>SUM(Tabla3[[#This Row],[Total horas equipo]]+J151)</f>
        <v>2240</v>
      </c>
      <c r="K152" s="15">
        <v>12</v>
      </c>
    </row>
    <row r="153" spans="1:12">
      <c r="A153" s="17" t="s">
        <v>273</v>
      </c>
      <c r="B153" s="16" t="s">
        <v>274</v>
      </c>
      <c r="C153" s="15"/>
      <c r="D153" s="15"/>
      <c r="E153" s="15"/>
      <c r="F153" s="15"/>
      <c r="G153" s="15"/>
      <c r="H153" s="15"/>
      <c r="I153" s="20">
        <f t="shared" si="5"/>
        <v>0</v>
      </c>
      <c r="J153" s="19">
        <f>SUM(Tabla3[[#This Row],[Total horas equipo]]+J152)</f>
        <v>2240</v>
      </c>
      <c r="K153" s="15">
        <v>12</v>
      </c>
    </row>
    <row r="154" spans="1:12">
      <c r="A154" s="17" t="s">
        <v>275</v>
      </c>
      <c r="B154" s="16" t="s">
        <v>276</v>
      </c>
      <c r="C154" s="15">
        <v>1</v>
      </c>
      <c r="D154" s="15"/>
      <c r="E154" s="15"/>
      <c r="F154" s="15"/>
      <c r="G154" s="15"/>
      <c r="H154" s="15">
        <v>10</v>
      </c>
      <c r="I154" s="19">
        <f t="shared" si="5"/>
        <v>10</v>
      </c>
      <c r="J154" s="19">
        <f>SUM(Tabla3[[#This Row],[Total horas equipo]]+J153)</f>
        <v>2250</v>
      </c>
      <c r="K154" s="15">
        <v>2</v>
      </c>
    </row>
    <row r="155" spans="1:12">
      <c r="A155" s="17" t="s">
        <v>277</v>
      </c>
      <c r="B155" s="16" t="s">
        <v>278</v>
      </c>
      <c r="C155" s="15">
        <v>2</v>
      </c>
      <c r="D155" s="15"/>
      <c r="E155" s="15">
        <v>10</v>
      </c>
      <c r="F155" s="15">
        <v>10</v>
      </c>
      <c r="G155" s="15"/>
      <c r="H155" s="15"/>
      <c r="I155" s="19">
        <f t="shared" si="5"/>
        <v>20</v>
      </c>
      <c r="J155" s="19">
        <f>SUM(Tabla3[[#This Row],[Total horas equipo]]+J154)</f>
        <v>2270</v>
      </c>
      <c r="K155" s="38">
        <v>12</v>
      </c>
    </row>
    <row r="156" spans="1:12">
      <c r="A156" s="17" t="s">
        <v>279</v>
      </c>
      <c r="B156" s="16" t="s">
        <v>280</v>
      </c>
      <c r="C156" s="15">
        <v>1</v>
      </c>
      <c r="D156" s="15">
        <v>12</v>
      </c>
      <c r="E156" s="15"/>
      <c r="F156" s="15"/>
      <c r="G156" s="15"/>
      <c r="H156" s="15"/>
      <c r="I156" s="19">
        <f t="shared" si="5"/>
        <v>12</v>
      </c>
      <c r="J156" s="19">
        <f>SUM(Tabla3[[#This Row],[Total horas equipo]]+J155)</f>
        <v>2282</v>
      </c>
      <c r="K156" s="15">
        <v>12</v>
      </c>
    </row>
    <row r="157" spans="1:12">
      <c r="A157" s="17" t="s">
        <v>281</v>
      </c>
      <c r="B157" s="16" t="s">
        <v>282</v>
      </c>
      <c r="C157" s="15"/>
      <c r="D157" s="15"/>
      <c r="E157" s="15"/>
      <c r="F157" s="15"/>
      <c r="G157" s="15"/>
      <c r="H157" s="15"/>
      <c r="I157" s="20">
        <f t="shared" si="5"/>
        <v>0</v>
      </c>
      <c r="J157" s="19">
        <f>SUM(Tabla3[[#This Row],[Total horas equipo]]+J156)</f>
        <v>2282</v>
      </c>
      <c r="K157" s="15">
        <v>12</v>
      </c>
    </row>
    <row r="158" spans="1:12">
      <c r="A158" s="17" t="s">
        <v>283</v>
      </c>
      <c r="B158" s="16" t="s">
        <v>284</v>
      </c>
      <c r="C158" s="15">
        <v>2</v>
      </c>
      <c r="D158" s="15"/>
      <c r="E158" s="15"/>
      <c r="F158" s="15"/>
      <c r="G158" s="15">
        <v>9</v>
      </c>
      <c r="H158" s="15">
        <v>9</v>
      </c>
      <c r="I158" s="19">
        <f t="shared" si="5"/>
        <v>18</v>
      </c>
      <c r="J158" s="19">
        <f>SUM(Tabla3[[#This Row],[Total horas equipo]]+J157)</f>
        <v>2300</v>
      </c>
      <c r="K158" s="15">
        <v>12</v>
      </c>
    </row>
    <row r="159" spans="1:12">
      <c r="A159" s="17" t="s">
        <v>285</v>
      </c>
      <c r="B159" s="16" t="s">
        <v>286</v>
      </c>
      <c r="C159" s="15">
        <v>2</v>
      </c>
      <c r="D159" s="15">
        <v>10</v>
      </c>
      <c r="E159" s="15">
        <v>10</v>
      </c>
      <c r="F159" s="15"/>
      <c r="G159" s="15"/>
      <c r="H159" s="15"/>
      <c r="I159" s="19">
        <f t="shared" si="5"/>
        <v>20</v>
      </c>
      <c r="J159" s="19">
        <f>SUM(Tabla3[[#This Row],[Total horas equipo]]+J158)</f>
        <v>2320</v>
      </c>
      <c r="K159" s="15">
        <v>12</v>
      </c>
    </row>
    <row r="160" spans="1:12">
      <c r="A160" s="43" t="s">
        <v>350</v>
      </c>
      <c r="B160" s="44" t="s">
        <v>346</v>
      </c>
      <c r="C160" s="45">
        <v>5</v>
      </c>
      <c r="D160" s="45">
        <v>6</v>
      </c>
      <c r="E160" s="45">
        <v>6</v>
      </c>
      <c r="F160" s="45">
        <v>6</v>
      </c>
      <c r="G160" s="45">
        <v>6</v>
      </c>
      <c r="H160" s="45">
        <v>6</v>
      </c>
      <c r="I160" s="46">
        <f xml:space="preserve"> SUM(D160:H160)</f>
        <v>30</v>
      </c>
      <c r="J160" s="46">
        <f>SUM(Tabla3[[#This Row],[Total horas equipo]]+J159)</f>
        <v>2350</v>
      </c>
      <c r="K160" s="45">
        <v>12</v>
      </c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9"/>
      <c r="K161" s="15"/>
    </row>
    <row r="162" spans="1:11">
      <c r="A162" s="15"/>
      <c r="B162" s="15"/>
      <c r="C162" s="19" t="s">
        <v>309</v>
      </c>
      <c r="D162" s="19">
        <f t="shared" ref="D162:H162" si="6">SUM(D6:D159)</f>
        <v>480</v>
      </c>
      <c r="E162" s="19">
        <f t="shared" si="6"/>
        <v>461</v>
      </c>
      <c r="F162" s="19">
        <f t="shared" si="6"/>
        <v>497</v>
      </c>
      <c r="G162" s="19">
        <f t="shared" si="6"/>
        <v>459</v>
      </c>
      <c r="H162" s="19">
        <f t="shared" si="6"/>
        <v>438</v>
      </c>
      <c r="I162" s="27">
        <f>SUM(I6:I160)</f>
        <v>2350</v>
      </c>
      <c r="J162" s="27">
        <f>SUM(J161+Tabla3[[#This Row],[Total horas equipo]])</f>
        <v>2350</v>
      </c>
      <c r="K162" s="36"/>
    </row>
    <row r="165" spans="1:11">
      <c r="B165" s="29"/>
    </row>
    <row r="167" spans="1:11" ht="25.25" customHeight="1">
      <c r="B167" s="28"/>
    </row>
    <row r="169" spans="1:11">
      <c r="B169" s="29"/>
    </row>
  </sheetData>
  <mergeCells count="2">
    <mergeCell ref="C1:F1"/>
    <mergeCell ref="G1:J1"/>
  </mergeCells>
  <pageMargins left="1" right="1" top="1" bottom="1" header="0.5" footer="0.5"/>
  <pageSetup scale="10" fitToWidth="0" fitToHeight="0" orientation="portrait" r:id="rId1"/>
  <ignoredErrors>
    <ignoredError sqref="I6" formulaRang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0247-ACC9-4747-AD5D-67CD1E663F85}">
  <dimension ref="A2:L15"/>
  <sheetViews>
    <sheetView tabSelected="1" workbookViewId="0">
      <selection activeCell="B18" sqref="B18"/>
    </sheetView>
  </sheetViews>
  <sheetFormatPr baseColWidth="10" defaultRowHeight="14.5"/>
  <cols>
    <col min="3" max="3" width="13" bestFit="1" customWidth="1"/>
    <col min="4" max="4" width="13.6328125" customWidth="1"/>
    <col min="5" max="5" width="12.6328125" customWidth="1"/>
    <col min="7" max="7" width="14.1796875" customWidth="1"/>
    <col min="8" max="8" width="14.36328125" customWidth="1"/>
    <col min="9" max="10" width="14.26953125" customWidth="1"/>
    <col min="11" max="11" width="13.26953125" customWidth="1"/>
    <col min="12" max="12" width="14.26953125" customWidth="1"/>
  </cols>
  <sheetData>
    <row r="2" spans="1:12">
      <c r="A2" s="61" t="s">
        <v>347</v>
      </c>
      <c r="B2" s="61" t="s">
        <v>334</v>
      </c>
      <c r="C2" s="41" t="s">
        <v>335</v>
      </c>
      <c r="D2" s="41" t="s">
        <v>351</v>
      </c>
      <c r="E2" s="41" t="s">
        <v>337</v>
      </c>
      <c r="F2" s="61" t="s">
        <v>338</v>
      </c>
      <c r="G2" s="41" t="s">
        <v>339</v>
      </c>
      <c r="H2" s="41" t="s">
        <v>340</v>
      </c>
      <c r="I2" s="41" t="s">
        <v>341</v>
      </c>
      <c r="J2" s="61" t="s">
        <v>342</v>
      </c>
      <c r="K2" s="61" t="s">
        <v>343</v>
      </c>
      <c r="L2" s="61" t="s">
        <v>344</v>
      </c>
    </row>
    <row r="3" spans="1:12">
      <c r="A3" s="61"/>
      <c r="B3" s="61"/>
      <c r="C3" s="42" t="s">
        <v>336</v>
      </c>
      <c r="D3" s="42" t="s">
        <v>336</v>
      </c>
      <c r="E3" s="42" t="s">
        <v>336</v>
      </c>
      <c r="F3" s="61"/>
      <c r="G3" s="42" t="s">
        <v>345</v>
      </c>
      <c r="H3" s="42" t="s">
        <v>345</v>
      </c>
      <c r="I3" s="42" t="s">
        <v>345</v>
      </c>
      <c r="J3" s="61"/>
      <c r="K3" s="61"/>
      <c r="L3" s="61"/>
    </row>
    <row r="4" spans="1:12">
      <c r="A4" s="15">
        <v>1</v>
      </c>
      <c r="B4" s="39">
        <v>45446</v>
      </c>
      <c r="C4" s="15">
        <v>40</v>
      </c>
      <c r="D4" s="15">
        <f>C4*0.8</f>
        <v>32</v>
      </c>
      <c r="E4" s="15">
        <f>C4*(1-0.8)</f>
        <v>7.9999999999999982</v>
      </c>
      <c r="F4" s="15">
        <v>5</v>
      </c>
      <c r="G4" s="15">
        <f>D4*F4</f>
        <v>160</v>
      </c>
      <c r="H4" s="15">
        <f>E4*F4</f>
        <v>39.999999999999993</v>
      </c>
      <c r="I4" s="15">
        <f>G4+H4</f>
        <v>200</v>
      </c>
      <c r="J4" s="15">
        <f>G4</f>
        <v>160</v>
      </c>
      <c r="K4" s="15">
        <f>H4</f>
        <v>39.999999999999993</v>
      </c>
      <c r="L4" s="15">
        <f>I4</f>
        <v>200</v>
      </c>
    </row>
    <row r="5" spans="1:12">
      <c r="A5" s="15">
        <v>2</v>
      </c>
      <c r="B5" s="39">
        <v>45453</v>
      </c>
      <c r="C5" s="15">
        <v>40</v>
      </c>
      <c r="D5" s="15">
        <f>C5*0.8</f>
        <v>32</v>
      </c>
      <c r="E5" s="15">
        <f>C5*(1-0.8)</f>
        <v>7.9999999999999982</v>
      </c>
      <c r="F5" s="15">
        <v>5</v>
      </c>
      <c r="G5" s="15">
        <f>D5*F5</f>
        <v>160</v>
      </c>
      <c r="H5" s="15">
        <f>E5*F5</f>
        <v>39.999999999999993</v>
      </c>
      <c r="I5" s="15">
        <f>G5+H5</f>
        <v>200</v>
      </c>
      <c r="J5" s="15">
        <f>J4+G5</f>
        <v>320</v>
      </c>
      <c r="K5" s="15">
        <f>K4+H5</f>
        <v>79.999999999999986</v>
      </c>
      <c r="L5" s="15">
        <f>L4+I5</f>
        <v>400</v>
      </c>
    </row>
    <row r="6" spans="1:12">
      <c r="A6" s="15">
        <v>3</v>
      </c>
      <c r="B6" s="39">
        <v>45460</v>
      </c>
      <c r="C6" s="15">
        <v>40</v>
      </c>
      <c r="D6" s="15">
        <f t="shared" ref="D6:D12" si="0">C6*0.8</f>
        <v>32</v>
      </c>
      <c r="E6" s="15">
        <f t="shared" ref="E6:E12" si="1">C6*(1-0.8)</f>
        <v>7.9999999999999982</v>
      </c>
      <c r="F6" s="15">
        <v>5</v>
      </c>
      <c r="G6" s="15">
        <f t="shared" ref="G6:G12" si="2">D6*F6</f>
        <v>160</v>
      </c>
      <c r="H6" s="15">
        <f t="shared" ref="H6:H12" si="3">E6*F6</f>
        <v>39.999999999999993</v>
      </c>
      <c r="I6" s="15">
        <f t="shared" ref="I6:I11" si="4">G6+H6</f>
        <v>200</v>
      </c>
      <c r="J6" s="15">
        <f t="shared" ref="J6:J15" si="5">J5+G6</f>
        <v>480</v>
      </c>
      <c r="K6" s="15">
        <f t="shared" ref="K6:K15" si="6">K5+H6</f>
        <v>119.99999999999997</v>
      </c>
      <c r="L6" s="15">
        <f>L5+I6</f>
        <v>600</v>
      </c>
    </row>
    <row r="7" spans="1:12">
      <c r="A7" s="15">
        <v>4</v>
      </c>
      <c r="B7" s="39">
        <v>45467</v>
      </c>
      <c r="C7" s="15">
        <v>40</v>
      </c>
      <c r="D7" s="15">
        <f t="shared" si="0"/>
        <v>32</v>
      </c>
      <c r="E7" s="15">
        <f t="shared" si="1"/>
        <v>7.9999999999999982</v>
      </c>
      <c r="F7" s="15">
        <v>5</v>
      </c>
      <c r="G7" s="15">
        <f t="shared" si="2"/>
        <v>160</v>
      </c>
      <c r="H7" s="15">
        <f t="shared" si="3"/>
        <v>39.999999999999993</v>
      </c>
      <c r="I7" s="15">
        <f t="shared" si="4"/>
        <v>200</v>
      </c>
      <c r="J7" s="15">
        <f t="shared" si="5"/>
        <v>640</v>
      </c>
      <c r="K7" s="15">
        <f t="shared" si="6"/>
        <v>159.99999999999997</v>
      </c>
      <c r="L7" s="15">
        <f>L6+I7</f>
        <v>800</v>
      </c>
    </row>
    <row r="8" spans="1:12">
      <c r="A8" s="15">
        <v>5</v>
      </c>
      <c r="B8" s="39">
        <v>45474</v>
      </c>
      <c r="C8" s="15">
        <v>40</v>
      </c>
      <c r="D8" s="15">
        <f t="shared" si="0"/>
        <v>32</v>
      </c>
      <c r="E8" s="15">
        <f t="shared" si="1"/>
        <v>7.9999999999999982</v>
      </c>
      <c r="F8" s="15">
        <v>5</v>
      </c>
      <c r="G8" s="15">
        <f t="shared" si="2"/>
        <v>160</v>
      </c>
      <c r="H8" s="15">
        <f t="shared" si="3"/>
        <v>39.999999999999993</v>
      </c>
      <c r="I8" s="15">
        <f t="shared" si="4"/>
        <v>200</v>
      </c>
      <c r="J8" s="15">
        <f t="shared" si="5"/>
        <v>800</v>
      </c>
      <c r="K8" s="15">
        <f t="shared" si="6"/>
        <v>199.99999999999997</v>
      </c>
      <c r="L8" s="15">
        <f t="shared" ref="L8:L11" si="7">L7+I8</f>
        <v>1000</v>
      </c>
    </row>
    <row r="9" spans="1:12">
      <c r="A9" s="15">
        <v>6</v>
      </c>
      <c r="B9" s="39">
        <v>45481</v>
      </c>
      <c r="C9" s="15">
        <v>40</v>
      </c>
      <c r="D9" s="15">
        <f t="shared" si="0"/>
        <v>32</v>
      </c>
      <c r="E9" s="15">
        <f t="shared" si="1"/>
        <v>7.9999999999999982</v>
      </c>
      <c r="F9" s="15">
        <v>5</v>
      </c>
      <c r="G9" s="15">
        <f t="shared" si="2"/>
        <v>160</v>
      </c>
      <c r="H9" s="15">
        <f t="shared" si="3"/>
        <v>39.999999999999993</v>
      </c>
      <c r="I9" s="15">
        <f t="shared" si="4"/>
        <v>200</v>
      </c>
      <c r="J9" s="15">
        <f t="shared" si="5"/>
        <v>960</v>
      </c>
      <c r="K9" s="15">
        <f t="shared" si="6"/>
        <v>239.99999999999997</v>
      </c>
      <c r="L9" s="15">
        <f t="shared" si="7"/>
        <v>1200</v>
      </c>
    </row>
    <row r="10" spans="1:12">
      <c r="A10" s="15">
        <v>7</v>
      </c>
      <c r="B10" s="39">
        <v>45488</v>
      </c>
      <c r="C10" s="15">
        <v>40</v>
      </c>
      <c r="D10" s="15">
        <f t="shared" si="0"/>
        <v>32</v>
      </c>
      <c r="E10" s="15">
        <f t="shared" si="1"/>
        <v>7.9999999999999982</v>
      </c>
      <c r="F10" s="15">
        <v>5</v>
      </c>
      <c r="G10" s="15">
        <f t="shared" si="2"/>
        <v>160</v>
      </c>
      <c r="H10" s="15">
        <f t="shared" si="3"/>
        <v>39.999999999999993</v>
      </c>
      <c r="I10" s="15">
        <f t="shared" si="4"/>
        <v>200</v>
      </c>
      <c r="J10" s="15">
        <f t="shared" si="5"/>
        <v>1120</v>
      </c>
      <c r="K10" s="15">
        <f t="shared" si="6"/>
        <v>279.99999999999994</v>
      </c>
      <c r="L10" s="15">
        <f t="shared" si="7"/>
        <v>1400</v>
      </c>
    </row>
    <row r="11" spans="1:12">
      <c r="A11" s="15">
        <v>8</v>
      </c>
      <c r="B11" s="39">
        <v>45495</v>
      </c>
      <c r="C11" s="15">
        <v>40</v>
      </c>
      <c r="D11" s="15">
        <f t="shared" si="0"/>
        <v>32</v>
      </c>
      <c r="E11" s="15">
        <f t="shared" si="1"/>
        <v>7.9999999999999982</v>
      </c>
      <c r="F11" s="15">
        <v>5</v>
      </c>
      <c r="G11" s="15">
        <f t="shared" si="2"/>
        <v>160</v>
      </c>
      <c r="H11" s="15">
        <f t="shared" si="3"/>
        <v>39.999999999999993</v>
      </c>
      <c r="I11" s="15">
        <f t="shared" si="4"/>
        <v>200</v>
      </c>
      <c r="J11" s="15">
        <f t="shared" si="5"/>
        <v>1280</v>
      </c>
      <c r="K11" s="15">
        <f t="shared" si="6"/>
        <v>319.99999999999994</v>
      </c>
      <c r="L11" s="15">
        <f t="shared" si="7"/>
        <v>1600</v>
      </c>
    </row>
    <row r="12" spans="1:12">
      <c r="A12" s="15">
        <v>9</v>
      </c>
      <c r="B12" s="39">
        <v>45502</v>
      </c>
      <c r="C12" s="15">
        <v>40</v>
      </c>
      <c r="D12" s="15">
        <f t="shared" si="0"/>
        <v>32</v>
      </c>
      <c r="E12" s="15">
        <f t="shared" si="1"/>
        <v>7.9999999999999982</v>
      </c>
      <c r="F12" s="15">
        <v>5</v>
      </c>
      <c r="G12" s="15">
        <f t="shared" si="2"/>
        <v>160</v>
      </c>
      <c r="H12" s="15">
        <f t="shared" si="3"/>
        <v>39.999999999999993</v>
      </c>
      <c r="I12" s="15">
        <f>G12+H12</f>
        <v>200</v>
      </c>
      <c r="J12" s="15">
        <f t="shared" si="5"/>
        <v>1440</v>
      </c>
      <c r="K12" s="15">
        <f t="shared" si="6"/>
        <v>359.99999999999994</v>
      </c>
      <c r="L12" s="15">
        <f>L11+I12</f>
        <v>1800</v>
      </c>
    </row>
    <row r="13" spans="1:12">
      <c r="A13" s="15">
        <v>10</v>
      </c>
      <c r="B13" s="39">
        <v>45509</v>
      </c>
      <c r="C13" s="15">
        <v>40</v>
      </c>
      <c r="D13" s="15">
        <f>C13*0.8</f>
        <v>32</v>
      </c>
      <c r="E13" s="15">
        <f>C13*(1-0.8)</f>
        <v>7.9999999999999982</v>
      </c>
      <c r="F13" s="15">
        <v>5</v>
      </c>
      <c r="G13" s="15">
        <f>D13*F13</f>
        <v>160</v>
      </c>
      <c r="H13" s="15">
        <f>E13*F13</f>
        <v>39.999999999999993</v>
      </c>
      <c r="I13" s="15">
        <f>G13+H13</f>
        <v>200</v>
      </c>
      <c r="J13" s="15">
        <f t="shared" si="5"/>
        <v>1600</v>
      </c>
      <c r="K13" s="15">
        <f t="shared" si="6"/>
        <v>399.99999999999994</v>
      </c>
      <c r="L13" s="15">
        <f>L12+I13</f>
        <v>2000</v>
      </c>
    </row>
    <row r="14" spans="1:12">
      <c r="A14" s="15">
        <v>11</v>
      </c>
      <c r="B14" s="39">
        <v>45516</v>
      </c>
      <c r="C14" s="15">
        <v>40</v>
      </c>
      <c r="D14" s="15">
        <f t="shared" ref="D14:D15" si="8">C14*0.8</f>
        <v>32</v>
      </c>
      <c r="E14" s="15">
        <f t="shared" ref="E14:E15" si="9">C14*(1-0.8)</f>
        <v>7.9999999999999982</v>
      </c>
      <c r="F14" s="15">
        <v>5</v>
      </c>
      <c r="G14" s="15">
        <f t="shared" ref="G14:G15" si="10">D14*F14</f>
        <v>160</v>
      </c>
      <c r="H14" s="15">
        <f t="shared" ref="H14:H15" si="11">E14*F14</f>
        <v>39.999999999999993</v>
      </c>
      <c r="I14" s="15">
        <f t="shared" ref="I14:I15" si="12">G14+H14</f>
        <v>200</v>
      </c>
      <c r="J14" s="15">
        <f t="shared" si="5"/>
        <v>1760</v>
      </c>
      <c r="K14" s="15">
        <f>K13+H14</f>
        <v>439.99999999999994</v>
      </c>
      <c r="L14" s="15">
        <f t="shared" ref="L14" si="13">L13+I14</f>
        <v>2200</v>
      </c>
    </row>
    <row r="15" spans="1:12">
      <c r="A15" s="15">
        <v>12</v>
      </c>
      <c r="B15" s="39">
        <v>45523</v>
      </c>
      <c r="C15" s="15">
        <v>30</v>
      </c>
      <c r="D15" s="15">
        <f t="shared" si="8"/>
        <v>24</v>
      </c>
      <c r="E15" s="15">
        <f t="shared" si="9"/>
        <v>5.9999999999999982</v>
      </c>
      <c r="F15" s="15">
        <v>5</v>
      </c>
      <c r="G15" s="15">
        <f t="shared" si="10"/>
        <v>120</v>
      </c>
      <c r="H15" s="15">
        <f t="shared" si="11"/>
        <v>29.999999999999993</v>
      </c>
      <c r="I15" s="15">
        <f t="shared" si="12"/>
        <v>150</v>
      </c>
      <c r="J15" s="15">
        <f t="shared" si="5"/>
        <v>1880</v>
      </c>
      <c r="K15" s="15">
        <f t="shared" si="6"/>
        <v>469.99999999999994</v>
      </c>
      <c r="L15" s="40">
        <f>L14+I15</f>
        <v>2350</v>
      </c>
    </row>
  </sheetData>
  <mergeCells count="6">
    <mergeCell ref="K2:K3"/>
    <mergeCell ref="L2:L3"/>
    <mergeCell ref="A2:A3"/>
    <mergeCell ref="B2:B3"/>
    <mergeCell ref="F2:F3"/>
    <mergeCell ref="J2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887B5066FB2642B06026FF9E82E32F" ma:contentTypeVersion="14" ma:contentTypeDescription="Crear nuevo documento." ma:contentTypeScope="" ma:versionID="f28bb1748b0d39e784f1c1e9797d2555">
  <xsd:schema xmlns:xsd="http://www.w3.org/2001/XMLSchema" xmlns:xs="http://www.w3.org/2001/XMLSchema" xmlns:p="http://schemas.microsoft.com/office/2006/metadata/properties" xmlns:ns3="81ac351b-47cd-42ab-9574-08e696ce686f" xmlns:ns4="b3684335-371e-4c37-9971-13059d50d3c7" targetNamespace="http://schemas.microsoft.com/office/2006/metadata/properties" ma:root="true" ma:fieldsID="013168060afb13d53d36ccfb2a88dcc7" ns3:_="" ns4:_="">
    <xsd:import namespace="81ac351b-47cd-42ab-9574-08e696ce686f"/>
    <xsd:import namespace="b3684335-371e-4c37-9971-13059d50d3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c351b-47cd-42ab-9574-08e696ce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84335-371e-4c37-9971-13059d50d3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ac351b-47cd-42ab-9574-08e696ce686f" xsi:nil="true"/>
  </documentManagement>
</p:properties>
</file>

<file path=customXml/itemProps1.xml><?xml version="1.0" encoding="utf-8"?>
<ds:datastoreItem xmlns:ds="http://schemas.openxmlformats.org/officeDocument/2006/customXml" ds:itemID="{C7E2F888-6E87-4AF9-B016-DE5F838B46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DC8286-7798-4961-9E06-AA31E0F7A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c351b-47cd-42ab-9574-08e696ce686f"/>
    <ds:schemaRef ds:uri="b3684335-371e-4c37-9971-13059d50d3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4FE6D0-D3E6-499E-85D8-F994353DB193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81ac351b-47cd-42ab-9574-08e696ce686f"/>
    <ds:schemaRef ds:uri="b3684335-371e-4c37-9971-13059d50d3c7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WBS</vt:lpstr>
      <vt:lpstr>RACI</vt:lpstr>
      <vt:lpstr>CALENDARIZACIÓN</vt:lpstr>
      <vt:lpstr>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</dc:creator>
  <cp:keywords/>
  <dc:description/>
  <cp:lastModifiedBy>EDISON PATRICIO AZOGUE MARTINEZ</cp:lastModifiedBy>
  <cp:revision/>
  <dcterms:created xsi:type="dcterms:W3CDTF">2024-05-11T19:36:45Z</dcterms:created>
  <dcterms:modified xsi:type="dcterms:W3CDTF">2024-05-29T21:49:22Z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0x01010040887B5066FB2642B06026FF9E82E32F</vt:lpwstr>
  </property>
</Properties>
</file>