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s\Downloads\"/>
    </mc:Choice>
  </mc:AlternateContent>
  <bookViews>
    <workbookView xWindow="0" yWindow="0" windowWidth="15345" windowHeight="4575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B24" i="2" l="1"/>
  <c r="L26" i="2"/>
  <c r="K26" i="2"/>
  <c r="M26" i="2"/>
  <c r="G26" i="2"/>
  <c r="F26" i="2"/>
  <c r="E5" i="2"/>
  <c r="E37" i="2" s="1"/>
  <c r="E9" i="2"/>
  <c r="E38" i="2" s="1"/>
  <c r="E13" i="2"/>
  <c r="E39" i="2" s="1"/>
  <c r="E30" i="2"/>
  <c r="J22" i="2"/>
  <c r="N22" i="2" s="1"/>
  <c r="N23" i="2"/>
  <c r="J25" i="2"/>
  <c r="N25" i="2" s="1"/>
  <c r="J19" i="2"/>
  <c r="N19" i="2" s="1"/>
  <c r="J20" i="2"/>
  <c r="N20" i="2" s="1"/>
  <c r="J21" i="2"/>
  <c r="N21" i="2" s="1"/>
  <c r="J23" i="2"/>
  <c r="J18" i="2"/>
  <c r="N18" i="2" s="1"/>
  <c r="B19" i="2"/>
  <c r="B20" i="2"/>
  <c r="B21" i="2"/>
  <c r="B22" i="2"/>
  <c r="B23" i="2"/>
  <c r="B25" i="2"/>
  <c r="B18" i="2"/>
  <c r="E41" i="2"/>
  <c r="E40" i="2"/>
  <c r="E33" i="2"/>
  <c r="J26" i="2" l="1"/>
  <c r="E42" i="2" s="1"/>
  <c r="N26" i="2"/>
  <c r="E34" i="2" s="1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<sst xmlns="http://schemas.openxmlformats.org/spreadsheetml/2006/main" count="53" uniqueCount="36">
  <si>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</si>
  <si>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</si>
  <si>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</si>
  <si>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</si>
  <si>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</si>
  <si>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</si>
  <si>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</si>
  <si>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</si>
  <si>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</si>
  <si>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</si>
  <si>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</si>
  <si>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</si>
  <si>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</si>
  <si>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</si>
  <si>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</si>
  <si>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</si>
  <si>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</si>
  <si>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</si>
  <si>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</si>
  <si>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</si>
  <si>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</si>
  <si>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</si>
  <si>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</si>
  <si>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</si>
  <si>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</si>
  <si>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</si>
  <si>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</si>
  <si>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</si>
  <si>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</si>
  <si>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</si>
  <si>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</si>
  <si>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</si>
  <si>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</si>
  <si>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</si>
  <si>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Constructor getter and setter</t>
  </si>
  <si>
    <t>Implementar resolver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</si>
</sst>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5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4" fontId="7" fillId="5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6835-4A33-A333-AB8E119E24EB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6835-4A33-A333-AB8E119E24EB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6835-4A33-A333-AB8E119E24EB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6835-4A33-A333-AB8E119E24EB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6835-4A33-A333-AB8E119E24EB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6835-4A33-A333-AB8E119E24EB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3.4722222222223209E-3</c:v>
                </c:pt>
                <c:pt idx="1">
                  <c:v>6.9444444444445308E-3</c:v>
                </c:pt>
                <c:pt idx="2">
                  <c:v>3.4722222222222099E-3</c:v>
                </c:pt>
                <c:pt idx="3">
                  <c:v>0</c:v>
                </c:pt>
                <c:pt idx="4">
                  <c:v>1.0416666666666666E-2</c:v>
                </c:pt>
                <c:pt idx="5">
                  <c:v>1.388888888888884E-2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35-4A33-A333-AB8E119E2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7" workbookViewId="0">
      <selection activeCell="I19" sqref="I19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1.0416666666666666E-2</v>
      </c>
      <c r="C5" s="2">
        <v>0.8027777777777777</v>
      </c>
      <c r="D5" s="2">
        <v>0.80625000000000002</v>
      </c>
      <c r="E5" s="52">
        <f>IFERROR(IF(OR(ISBLANK(C5),ISBLANK(D5)),"Completar",IF(D5&gt;=C5,D5-C5,"Error")),"Error")</f>
        <v>3.4722222222223209E-3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>
        <v>1.3888888888888888E-2</v>
      </c>
      <c r="C9" s="2">
        <v>0.80694444444444446</v>
      </c>
      <c r="D9" s="2">
        <v>0.81388888888888899</v>
      </c>
      <c r="E9" s="52">
        <f>IFERROR(IF(OR(ISBLANK(C9),ISBLANK(D9)),"Completar",IF(D9&gt;=C9,D9-C9,"Error")),"Error")</f>
        <v>6.9444444444445308E-3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>
        <v>1.3888888888888888E-2</v>
      </c>
      <c r="C13" s="1">
        <v>0.81458333333333333</v>
      </c>
      <c r="D13" s="2">
        <v>0.81805555555555554</v>
      </c>
      <c r="E13" s="52">
        <f>IFERROR(IF(OR(ISBLANK(C13),ISBLANK(D13)),"Completar",IF(D13&gt;=C13,D13-C13,"Error")),"Error")</f>
        <v>3.4722222222222099E-3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 x14ac:dyDescent="0.25">
      <c r="A18" s="19"/>
      <c r="B18" s="44">
        <f>ROW($B18)-16</f>
        <v>2</v>
      </c>
      <c r="C18" s="79" t="s">
        <v>34</v>
      </c>
      <c r="D18" s="79"/>
      <c r="E18" s="80"/>
      <c r="F18" s="3">
        <v>30</v>
      </c>
      <c r="G18" s="4">
        <v>6.9444444444444441E-3</v>
      </c>
      <c r="H18" s="5">
        <v>0.81944444444444453</v>
      </c>
      <c r="I18" s="6">
        <v>0.83333333333333337</v>
      </c>
      <c r="J18" s="53">
        <f>IFERROR(IF(OR(ISBLANK(H18),ISBLANK(I18)),"",IF(I18&gt;=H18,I18-H18,"Error")),"Error")</f>
        <v>1.388888888888884E-2</v>
      </c>
      <c r="K18" s="7">
        <v>8</v>
      </c>
      <c r="L18" s="8">
        <v>1.0416666666666666E-2</v>
      </c>
      <c r="M18" s="9">
        <v>41</v>
      </c>
      <c r="N18" s="54">
        <f>IFERROR(IF(OR(J18="",ISBLANK(L18)),"",J18+L18),"Error")</f>
        <v>2.4305555555555504E-2</v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 t="s">
        <v>35</v>
      </c>
      <c r="D19" s="79"/>
      <c r="E19" s="80"/>
      <c r="F19" s="3">
        <v>40</v>
      </c>
      <c r="G19" s="4">
        <v>2.0833333333333332E-2</v>
      </c>
      <c r="H19" s="5">
        <v>0.86458333333333337</v>
      </c>
      <c r="I19" s="94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/>
      <c r="D20" s="79"/>
      <c r="E20" s="80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/>
      <c r="D21" s="79"/>
      <c r="E21" s="80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1" t="s">
        <v>33</v>
      </c>
      <c r="C26" s="92"/>
      <c r="D26" s="92"/>
      <c r="E26" s="93"/>
      <c r="F26" s="45">
        <f>IF(SUM(F18:F25)=0,"Completar",SUM(F18:F25))</f>
        <v>70</v>
      </c>
      <c r="G26" s="46">
        <f>IF(SUM(G18:G25)=0,"Completar",SUM(G18:G25))</f>
        <v>2.7777777777777776E-2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1.388888888888884E-2</v>
      </c>
      <c r="K26" s="50">
        <f>SUM(K18:K25)</f>
        <v>8</v>
      </c>
      <c r="L26" s="46">
        <f>SUM(L18:L25)</f>
        <v>1.0416666666666666E-2</v>
      </c>
      <c r="M26" s="51">
        <f>IF(SUM(M18:M25)=0,"Completar",SUM(M18:M25))</f>
        <v>41</v>
      </c>
      <c r="N26" s="52">
        <f>IF(OR(COUNTIF(N18:N25,"Error")&gt;0,COUNTIF(N18:N25,"Completar")&gt;0),"Error",IF(SUM(N18:N25)=0,"Completar",SUM(N18:N25)))</f>
        <v>2.4305555555555504E-2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>
        <f>M26</f>
        <v>41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>
        <f>IF(M26="Completar","Completar",IFERROR(M26/(N26*24),"Error"))</f>
        <v>70.285714285714434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20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0.1951219512195122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3.4722222222223209E-3</v>
      </c>
      <c r="F37" s="58">
        <f>IF(E37="Completar",E37,IFERROR(E37/$E$43,"Error"))</f>
        <v>9.0909090909093201E-2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>
        <f>E9</f>
        <v>6.9444444444445308E-3</v>
      </c>
      <c r="F38" s="58">
        <f>IF(E38="Completar",E38,IFERROR(E38/$E$43,"Error"))</f>
        <v>0.18181818181818352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>
        <f>E13</f>
        <v>3.4722222222222099E-3</v>
      </c>
      <c r="F39" s="58">
        <f t="shared" ref="F39" si="3">IF(E39="Completar",E39,IFERROR(E39/$E$43,"Error"))</f>
        <v>9.0909090909090301E-2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1.0416666666666666E-2</v>
      </c>
      <c r="F41" s="58">
        <f>IF(E41="Completar",E41,IFERROR(E41/$E$43,"Completar"))</f>
        <v>0.27272727272727187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>
        <f>J26</f>
        <v>1.388888888888884E-2</v>
      </c>
      <c r="F42" s="58">
        <f>IF(E42="Completar",E42,IFERROR(E42/$E$43,"Completar"))</f>
        <v>0.3636363636363612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3.8194444444444565E-2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2017-05-03T01:00:41Z</dcterms:modified>
</cp:coreProperties>
</file>