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ás\Desktop\Programacion Avanzada\Java\Polinomio\"/>
    </mc:Choice>
  </mc:AlternateContent>
  <bookViews>
    <workbookView xWindow="0" yWindow="0" windowWidth="20496" windowHeight="7656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N24" i="2" l="1"/>
  <c r="J24" i="2"/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40" i="2"/>
  <c r="J26" i="2" l="1"/>
  <c r="E42" i="2" s="1"/>
  <c r="N26" i="2"/>
  <c r="E34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<sst xmlns="http://schemas.openxmlformats.org/spreadsheetml/2006/main" count="59" uniqueCount="42">
  <si>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</si>
  <si>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</si>
  <si>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</si>
  <si>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</si>
  <si>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</si>
  <si>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</si>
  <si>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</si>
  <si>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</si>
  <si>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</si>
  <si>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</si>
  <si>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</si>
  <si>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</si>
  <si>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</si>
  <si>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</si>
  <si>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</si>
  <si>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</si>
  <si>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</si>
  <si>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</si>
  <si>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</si>
  <si>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</si>
  <si>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</si>
  <si>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</si>
  <si>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</si>
  <si>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</si>
  <si>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</si>
  <si>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</si>
  <si>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</si>
  <si>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</si>
  <si>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</si>
  <si>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</si>
  <si>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</si>
  <si>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</si>
  <si>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</si>
  <si>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</si>
  <si>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Constructor, Getters &amp; Setters, Mostar</t>
  </si>
  <si>
    <t>evaluarMSucesivas</t>
  </si>
  <si>
    <t>evaluarRecursivaPar</t>
  </si>
  <si>
    <t>evaluarProgDinámica</t>
  </si>
  <si>
    <t>evaluarMejorada</t>
  </si>
  <si>
    <t>evaluarPow</t>
  </si>
  <si>
    <t>evaluarHorner</t>
  </si>
  <si>
    <t>evaluarRecursiva y potencia()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</si>
</sst>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64" fontId="0" fillId="5" borderId="12" xfId="0" applyNumberForma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6C8-4CE3-A1D4-79C747A4062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C8-4CE3-A1D4-79C747A4062E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6C8-4CE3-A1D4-79C747A4062E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6C8-4CE3-A1D4-79C747A4062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6C8-4CE3-A1D4-79C747A4062E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6C8-4CE3-A1D4-79C747A4062E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1.0416666666666668E-2</c:v>
                </c:pt>
                <c:pt idx="5">
                  <c:v>2.8472222222222454E-2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6C8-4CE3-A1D4-79C747A4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B13" sqref="B13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6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35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35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3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28.8" x14ac:dyDescent="0.3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3">
      <c r="A18" s="19"/>
      <c r="B18" s="44">
        <f>ROW($B18)-16</f>
        <v>2</v>
      </c>
      <c r="C18" s="77" t="s">
        <v>34</v>
      </c>
      <c r="D18" s="77"/>
      <c r="E18" s="78"/>
      <c r="F18" s="3">
        <v>25</v>
      </c>
      <c r="G18" s="4">
        <v>3.472222222222222E-3</v>
      </c>
      <c r="H18" s="5">
        <v>0.71527777777777779</v>
      </c>
      <c r="I18" s="6">
        <v>0.71875</v>
      </c>
      <c r="J18" s="53">
        <f>IFERROR(IF(OR(ISBLANK(H18),ISBLANK(I18)),"",IF(I18&gt;=H18,I18-H18,"Error")),"Error")</f>
        <v>3.4722222222222099E-3</v>
      </c>
      <c r="K18" s="7">
        <v>0</v>
      </c>
      <c r="L18" s="8">
        <v>0</v>
      </c>
      <c r="M18" s="9">
        <v>30</v>
      </c>
      <c r="N18" s="54">
        <f>IFERROR(IF(OR(J18="",ISBLANK(L18)),"",J18+L18),"Error")</f>
        <v>3.4722222222222099E-3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77" t="s">
        <v>35</v>
      </c>
      <c r="D19" s="77"/>
      <c r="E19" s="78"/>
      <c r="F19" s="3">
        <v>15</v>
      </c>
      <c r="G19" s="4">
        <v>6.9444444444444441E-3</v>
      </c>
      <c r="H19" s="5">
        <v>0.7270833333333333</v>
      </c>
      <c r="I19" s="6">
        <v>0.73055555555555562</v>
      </c>
      <c r="J19" s="53">
        <f t="shared" ref="J19:J24" si="1">IFERROR(IF(OR(ISBLANK(H19),ISBLANK(I19)),"",IF(I19&gt;=H19,I19-H19,"Error")),"Error")</f>
        <v>3.4722222222223209E-3</v>
      </c>
      <c r="K19" s="7">
        <v>1</v>
      </c>
      <c r="L19" s="8">
        <v>3.472222222222222E-3</v>
      </c>
      <c r="M19" s="9">
        <v>14</v>
      </c>
      <c r="N19" s="54">
        <f t="shared" ref="N19:N25" si="2">IFERROR(IF(OR(J19="",ISBLANK(L19)),"",J19+L19),"Error")</f>
        <v>6.9444444444445429E-3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77" t="s">
        <v>41</v>
      </c>
      <c r="D20" s="77"/>
      <c r="E20" s="78"/>
      <c r="F20" s="3">
        <v>20</v>
      </c>
      <c r="G20" s="4">
        <v>6.9444444444444441E-3</v>
      </c>
      <c r="H20" s="5">
        <v>0.7368055555555556</v>
      </c>
      <c r="I20" s="6">
        <v>0.74097222222222225</v>
      </c>
      <c r="J20" s="53">
        <f t="shared" si="1"/>
        <v>4.1666666666666519E-3</v>
      </c>
      <c r="K20" s="7">
        <v>1</v>
      </c>
      <c r="L20" s="8">
        <v>6.9444444444444447E-4</v>
      </c>
      <c r="M20" s="9">
        <v>15</v>
      </c>
      <c r="N20" s="54">
        <f t="shared" si="2"/>
        <v>4.8611111111110964E-3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77" t="s">
        <v>36</v>
      </c>
      <c r="D21" s="77"/>
      <c r="E21" s="78"/>
      <c r="F21" s="3">
        <v>20</v>
      </c>
      <c r="G21" s="4">
        <v>3.472222222222222E-3</v>
      </c>
      <c r="H21" s="5">
        <v>0.74305555555555547</v>
      </c>
      <c r="I21" s="6">
        <v>0.74513888888888891</v>
      </c>
      <c r="J21" s="53">
        <f t="shared" si="1"/>
        <v>2.083333333333437E-3</v>
      </c>
      <c r="K21" s="7">
        <v>0</v>
      </c>
      <c r="L21" s="8">
        <v>0</v>
      </c>
      <c r="M21" s="9">
        <v>19</v>
      </c>
      <c r="N21" s="54">
        <f t="shared" si="2"/>
        <v>2.083333333333437E-3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77" t="s">
        <v>37</v>
      </c>
      <c r="D22" s="77"/>
      <c r="E22" s="78"/>
      <c r="F22" s="3">
        <v>12</v>
      </c>
      <c r="G22" s="4">
        <v>3.472222222222222E-3</v>
      </c>
      <c r="H22" s="5">
        <v>0.98749999999999993</v>
      </c>
      <c r="I22" s="6">
        <v>0.9902777777777777</v>
      </c>
      <c r="J22" s="53">
        <f t="shared" si="1"/>
        <v>2.7777777777777679E-3</v>
      </c>
      <c r="K22" s="7">
        <v>3</v>
      </c>
      <c r="L22" s="8">
        <v>2.0833333333333333E-3</v>
      </c>
      <c r="M22" s="9">
        <v>12</v>
      </c>
      <c r="N22" s="54">
        <f t="shared" si="2"/>
        <v>4.8611111111111008E-3</v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77" t="s">
        <v>38</v>
      </c>
      <c r="D23" s="77"/>
      <c r="E23" s="78"/>
      <c r="F23" s="3">
        <v>10</v>
      </c>
      <c r="G23" s="4">
        <v>3.472222222222222E-3</v>
      </c>
      <c r="H23" s="5">
        <v>0.99305555555555547</v>
      </c>
      <c r="I23" s="6">
        <v>0.99513888888888891</v>
      </c>
      <c r="J23" s="53">
        <f t="shared" si="1"/>
        <v>2.083333333333437E-3</v>
      </c>
      <c r="K23" s="7">
        <v>0</v>
      </c>
      <c r="L23" s="8">
        <v>0</v>
      </c>
      <c r="M23" s="9">
        <v>9</v>
      </c>
      <c r="N23" s="54">
        <f t="shared" si="2"/>
        <v>2.083333333333437E-3</v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77" t="s">
        <v>39</v>
      </c>
      <c r="D24" s="77"/>
      <c r="E24" s="78"/>
      <c r="F24" s="3">
        <v>10</v>
      </c>
      <c r="G24" s="4">
        <v>3.472222222222222E-3</v>
      </c>
      <c r="H24" s="5">
        <v>0.98125000000000007</v>
      </c>
      <c r="I24" s="6">
        <v>0.98263888888888884</v>
      </c>
      <c r="J24" s="53">
        <f t="shared" si="1"/>
        <v>1.3888888888887729E-3</v>
      </c>
      <c r="K24" s="7">
        <v>0</v>
      </c>
      <c r="L24" s="8">
        <v>0</v>
      </c>
      <c r="M24" s="9">
        <v>7</v>
      </c>
      <c r="N24" s="54">
        <f t="shared" si="2"/>
        <v>1.3888888888887729E-3</v>
      </c>
      <c r="O24" s="19"/>
      <c r="P24" s="22"/>
    </row>
    <row r="25" spans="1:16" s="23" customFormat="1" x14ac:dyDescent="0.3">
      <c r="A25" s="19"/>
      <c r="B25" s="44">
        <f t="shared" si="0"/>
        <v>9</v>
      </c>
      <c r="C25" s="77" t="s">
        <v>40</v>
      </c>
      <c r="D25" s="77"/>
      <c r="E25" s="78"/>
      <c r="F25" s="3">
        <v>10</v>
      </c>
      <c r="G25" s="4">
        <v>6.9444444444444441E-3</v>
      </c>
      <c r="H25" s="5">
        <v>0.7583333333333333</v>
      </c>
      <c r="I25" s="6">
        <v>0.76736111111111116</v>
      </c>
      <c r="J25" s="53">
        <f>IFERROR(IF(OR(ISBLANK(H25),ISBLANK(I25)),"",IF(I25&gt;=H25,I25-H25,"Error")),"Error")</f>
        <v>9.0277777777778567E-3</v>
      </c>
      <c r="K25" s="7">
        <v>1</v>
      </c>
      <c r="L25" s="8">
        <v>4.1666666666666666E-3</v>
      </c>
      <c r="M25" s="9">
        <v>8</v>
      </c>
      <c r="N25" s="54">
        <f t="shared" si="2"/>
        <v>1.3194444444444522E-2</v>
      </c>
      <c r="O25" s="19"/>
      <c r="P25" s="22"/>
    </row>
    <row r="26" spans="1:16" s="27" customFormat="1" ht="15" thickBot="1" x14ac:dyDescent="0.35">
      <c r="A26" s="14"/>
      <c r="B26" s="82" t="s">
        <v>33</v>
      </c>
      <c r="C26" s="83"/>
      <c r="D26" s="83"/>
      <c r="E26" s="84"/>
      <c r="F26" s="45">
        <f>IF(SUM(F18:F25)=0,"Completar",SUM(F18:F25))</f>
        <v>122</v>
      </c>
      <c r="G26" s="46">
        <f>IF(SUM(G18:G25)=0,"Completar",SUM(G18:G25))</f>
        <v>3.8194444444444448E-2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2.8472222222222454E-2</v>
      </c>
      <c r="K26" s="50">
        <f>SUM(K18:K25)</f>
        <v>6</v>
      </c>
      <c r="L26" s="46">
        <f>SUM(L18:L25)</f>
        <v>1.0416666666666668E-2</v>
      </c>
      <c r="M26" s="51">
        <f>IF(SUM(M18:M25)=0,"Completar",SUM(M18:M25))</f>
        <v>114</v>
      </c>
      <c r="N26" s="52">
        <f>IF(OR(COUNTIF(N18:N25,"Error")&gt;0,COUNTIF(N18:N25,"Completar")&gt;0),"Error",IF(SUM(N18:N25)=0,"Completar",SUM(N18:N25)))</f>
        <v>3.8888888888889118E-2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8" t="s">
        <v>18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8" t="s">
        <v>20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 x14ac:dyDescent="0.3">
      <c r="B33" s="79" t="s">
        <v>22</v>
      </c>
      <c r="C33" s="80"/>
      <c r="D33" s="81"/>
      <c r="E33" s="73">
        <f>M26</f>
        <v>114</v>
      </c>
      <c r="F33" s="74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9" t="s">
        <v>23</v>
      </c>
      <c r="C34" s="80"/>
      <c r="D34" s="81"/>
      <c r="E34" s="71">
        <f>IF(M26="Completar","Completar",IFERROR(M26/(N26*24),"Error"))</f>
        <v>122.14285714285641</v>
      </c>
      <c r="F34" s="72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9" t="s">
        <v>21</v>
      </c>
      <c r="C35" s="80"/>
      <c r="D35" s="81"/>
      <c r="E35" s="73">
        <f>IF(K26=0,0,IFERROR(ROUNDUP(K26/(M26/100),0),"Error"))</f>
        <v>6</v>
      </c>
      <c r="F35" s="7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9" t="s">
        <v>24</v>
      </c>
      <c r="C36" s="80"/>
      <c r="D36" s="81"/>
      <c r="E36" s="85">
        <f>IF(K26=0,0,IFERROR(K26/M26,"Error"))</f>
        <v>5.2631578947368418E-2</v>
      </c>
      <c r="F36" s="86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9" t="s">
        <v>27</v>
      </c>
      <c r="C37" s="80"/>
      <c r="D37" s="81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9" t="s">
        <v>28</v>
      </c>
      <c r="C38" s="80"/>
      <c r="D38" s="81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9" t="s">
        <v>31</v>
      </c>
      <c r="C39" s="80"/>
      <c r="D39" s="81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9" t="s">
        <v>29</v>
      </c>
      <c r="C40" s="80"/>
      <c r="D40" s="81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9" t="s">
        <v>25</v>
      </c>
      <c r="C41" s="80"/>
      <c r="D41" s="81"/>
      <c r="E41" s="57">
        <f>L26</f>
        <v>1.0416666666666668E-2</v>
      </c>
      <c r="F41" s="58">
        <f>IF(E41="Completar",E41,IFERROR(E41/$E$43,"Completar"))</f>
        <v>0.26785714285714124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9" t="s">
        <v>26</v>
      </c>
      <c r="C42" s="80"/>
      <c r="D42" s="81"/>
      <c r="E42" s="57">
        <f>J26</f>
        <v>2.8472222222222454E-2</v>
      </c>
      <c r="F42" s="58">
        <f>IF(E42="Completar",E42,IFERROR(E42/$E$43,"Completar"))</f>
        <v>0.73214285714285865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90" t="s">
        <v>6</v>
      </c>
      <c r="C43" s="91"/>
      <c r="D43" s="92"/>
      <c r="E43" s="87">
        <f>IF(COUNTIF(E37:E42,"Error")&gt;0,"Error",IF(SUM(E37:E42)=0,"Completar",SUM(E37:E42)))</f>
        <v>3.8888888888889125E-2</v>
      </c>
      <c r="F43" s="88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20 C3:C20 F21:XFD21 C22:XFD1048576">
    <cfRule type="cellIs" dxfId="3" priority="3" operator="equal">
      <formula>"Completar"</formula>
    </cfRule>
    <cfRule type="cellIs" dxfId="2" priority="13" operator="equal">
      <formula>"Error"</formula>
    </cfRule>
  </conditionalFormatting>
  <conditionalFormatting sqref="C21:E21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Nicolás</cp:lastModifiedBy>
  <dcterms:created xsi:type="dcterms:W3CDTF">2014-04-14T14:00:11Z</dcterms:created>
  <dcterms:modified xsi:type="dcterms:W3CDTF">2017-05-11T23:56:42Z</dcterms:modified>
</cp:coreProperties>
</file>