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ás\Desktop\Programacion Avanzada\Java\Polinomio\"/>
    </mc:Choice>
  </mc:AlternateContent>
  <bookViews>
    <workbookView xWindow="0" yWindow="0" windowWidth="20496" windowHeight="7656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B19" i="2"/>
  <c r="B20" i="2"/>
  <c r="B21" i="2"/>
  <c r="B22" i="2"/>
  <c r="B23" i="2"/>
  <c r="B25" i="2"/>
  <c r="B18" i="2"/>
  <c r="E40" i="2"/>
  <c r="J26" i="2" l="1"/>
  <c r="E42" i="2" s="1"/>
  <c r="N26" i="2"/>
  <c r="E34" i="2" s="1"/>
  <c r="E33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<sst xmlns="http://schemas.openxmlformats.org/spreadsheetml/2006/main" count="59" uniqueCount="42">
  <si>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</si>
  <si>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</si>
  <si>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</si>
  <si>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</si>
  <si>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</si>
  <si>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</si>
  <si>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</si>
  <si>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</si>
  <si>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</si>
  <si>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</si>
  <si>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</si>
  <si>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</si>
  <si>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</si>
  <si>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</si>
  <si>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</si>
  <si>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</si>
  <si>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</si>
  <si>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</si>
  <si>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</si>
  <si>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</si>
  <si>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</si>
  <si>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</si>
  <si>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</si>
  <si>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</si>
  <si>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</si>
  <si>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</si>
  <si>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</si>
  <si>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</si>
  <si>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</si>
  <si>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</si>
  <si>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</si>
  <si>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</si>
  <si>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</si>
  <si>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</si>
  <si>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Constructor, Getters &amp; Setters, Mostar</t>
  </si>
  <si>
    <t>evaluarMSucesivas</t>
  </si>
  <si>
    <t>evaluarRecursivaPar</t>
  </si>
  <si>
    <t>evaluarProgDinámica</t>
  </si>
  <si>
    <t>evaluarMejorada</t>
  </si>
  <si>
    <t>evaluarPow</t>
  </si>
  <si>
    <t>evaluarHorner</t>
  </si>
  <si>
    <t>evaluarRecursiva y potencia()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</si>
</sst>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164" fontId="0" fillId="5" borderId="12" xfId="0" applyNumberFormat="1" applyFill="1" applyBorder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6C8-4CE3-A1D4-79C747A4062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6C8-4CE3-A1D4-79C747A4062E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6C8-4CE3-A1D4-79C747A4062E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6C8-4CE3-A1D4-79C747A4062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6C8-4CE3-A1D4-79C747A4062E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6C8-4CE3-A1D4-79C747A4062E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8.3333333333333332E-3</c:v>
                </c:pt>
                <c:pt idx="5">
                  <c:v>2.2222222222222476E-2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6C8-4CE3-A1D4-79C747A40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6" workbookViewId="0">
      <selection activeCell="G24" sqref="G24"/>
    </sheetView>
  </sheetViews>
  <sheetFormatPr baseColWidth="10" defaultColWidth="0" defaultRowHeight="14.4" zeroHeight="1" x14ac:dyDescent="0.3"/>
  <cols>
    <col min="1" max="1" width="1.109375" style="21" customWidth="1"/>
    <col min="2" max="2" width="11.88671875" style="28" customWidth="1"/>
    <col min="3" max="11" width="11.44140625" style="28" customWidth="1"/>
    <col min="12" max="12" width="13" style="28" customWidth="1"/>
    <col min="13" max="14" width="11.44140625" style="28" customWidth="1"/>
    <col min="15" max="15" width="1.109375" style="21" customWidth="1"/>
    <col min="16" max="16384" width="11.44140625" style="28" hidden="1"/>
  </cols>
  <sheetData>
    <row r="1" spans="1:16" s="10" customFormat="1" ht="23.25" customHeight="1" x14ac:dyDescent="0.3">
      <c r="B1" s="93" t="s">
        <v>19</v>
      </c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 x14ac:dyDescent="0.35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">
      <c r="A3" s="11"/>
      <c r="B3" s="68" t="s">
        <v>3</v>
      </c>
      <c r="C3" s="69"/>
      <c r="D3" s="69"/>
      <c r="E3" s="7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8.8" x14ac:dyDescent="0.3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35">
      <c r="A5" s="19"/>
      <c r="B5" s="61">
        <v>42829.010416666664</v>
      </c>
      <c r="C5" s="2"/>
      <c r="D5" s="2"/>
      <c r="E5" s="52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">
      <c r="A7" s="11"/>
      <c r="B7" s="68" t="s">
        <v>0</v>
      </c>
      <c r="C7" s="69"/>
      <c r="D7" s="69"/>
      <c r="E7" s="7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8.8" x14ac:dyDescent="0.3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" thickBot="1" x14ac:dyDescent="0.35">
      <c r="A9" s="19"/>
      <c r="B9" s="1">
        <v>2.7777777777777776E-2</v>
      </c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">
      <c r="A11" s="11"/>
      <c r="B11" s="68" t="s">
        <v>30</v>
      </c>
      <c r="C11" s="69"/>
      <c r="D11" s="69"/>
      <c r="E11" s="7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8.8" x14ac:dyDescent="0.3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" thickBot="1" x14ac:dyDescent="0.35">
      <c r="A13" s="19"/>
      <c r="B13" s="1">
        <v>4.1666666666666664E-2</v>
      </c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">
      <c r="A15" s="11"/>
      <c r="B15" s="68" t="s">
        <v>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11"/>
    </row>
    <row r="16" spans="1:16" s="15" customFormat="1" ht="16.5" customHeight="1" x14ac:dyDescent="0.3">
      <c r="A16" s="14"/>
      <c r="B16" s="89" t="s">
        <v>8</v>
      </c>
      <c r="C16" s="75" t="s">
        <v>9</v>
      </c>
      <c r="D16" s="75"/>
      <c r="E16" s="76"/>
      <c r="F16" s="62" t="s">
        <v>11</v>
      </c>
      <c r="G16" s="63"/>
      <c r="H16" s="64" t="s">
        <v>13</v>
      </c>
      <c r="I16" s="75"/>
      <c r="J16" s="76"/>
      <c r="K16" s="62" t="s">
        <v>15</v>
      </c>
      <c r="L16" s="63"/>
      <c r="M16" s="64" t="s">
        <v>17</v>
      </c>
      <c r="N16" s="65" t="s">
        <v>2</v>
      </c>
      <c r="O16" s="14"/>
      <c r="P16" s="18"/>
    </row>
    <row r="17" spans="1:16" s="15" customFormat="1" ht="28.8" x14ac:dyDescent="0.3">
      <c r="A17" s="14"/>
      <c r="B17" s="89"/>
      <c r="C17" s="75"/>
      <c r="D17" s="75"/>
      <c r="E17" s="76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4"/>
      <c r="N17" s="65"/>
      <c r="O17" s="14"/>
      <c r="P17" s="18"/>
    </row>
    <row r="18" spans="1:16" s="23" customFormat="1" x14ac:dyDescent="0.3">
      <c r="A18" s="19"/>
      <c r="B18" s="44">
        <f>ROW($B18)-16</f>
        <v>2</v>
      </c>
      <c r="C18" s="77" t="s">
        <v>34</v>
      </c>
      <c r="D18" s="77"/>
      <c r="E18" s="78"/>
      <c r="F18" s="3">
        <v>25</v>
      </c>
      <c r="G18" s="4">
        <v>3.472222222222222E-3</v>
      </c>
      <c r="H18" s="5">
        <v>0.71527777777777779</v>
      </c>
      <c r="I18" s="6">
        <v>0.71875</v>
      </c>
      <c r="J18" s="53">
        <f>IFERROR(IF(OR(ISBLANK(H18),ISBLANK(I18)),"",IF(I18&gt;=H18,I18-H18,"Error")),"Error")</f>
        <v>3.4722222222222099E-3</v>
      </c>
      <c r="K18" s="7">
        <v>0</v>
      </c>
      <c r="L18" s="8">
        <v>0</v>
      </c>
      <c r="M18" s="9">
        <v>30</v>
      </c>
      <c r="N18" s="54">
        <f>IFERROR(IF(OR(J18="",ISBLANK(L18)),"",J18+L18),"Error")</f>
        <v>3.4722222222222099E-3</v>
      </c>
      <c r="O18" s="19"/>
      <c r="P18" s="22"/>
    </row>
    <row r="19" spans="1:16" s="23" customFormat="1" x14ac:dyDescent="0.3">
      <c r="A19" s="19"/>
      <c r="B19" s="44">
        <f t="shared" ref="B19:B25" si="0">ROW($B19)-16</f>
        <v>3</v>
      </c>
      <c r="C19" s="77" t="s">
        <v>35</v>
      </c>
      <c r="D19" s="77"/>
      <c r="E19" s="78"/>
      <c r="F19" s="3">
        <v>15</v>
      </c>
      <c r="G19" s="4">
        <v>6.9444444444444441E-3</v>
      </c>
      <c r="H19" s="5">
        <v>0.7270833333333333</v>
      </c>
      <c r="I19" s="6">
        <v>0.73055555555555562</v>
      </c>
      <c r="J19" s="53">
        <f t="shared" ref="J19:J23" si="1">IFERROR(IF(OR(ISBLANK(H19),ISBLANK(I19)),"",IF(I19&gt;=H19,I19-H19,"Error")),"Error")</f>
        <v>3.4722222222223209E-3</v>
      </c>
      <c r="K19" s="7">
        <v>1</v>
      </c>
      <c r="L19" s="8">
        <v>3.472222222222222E-3</v>
      </c>
      <c r="M19" s="9">
        <v>14</v>
      </c>
      <c r="N19" s="54">
        <f t="shared" ref="N19:N25" si="2">IFERROR(IF(OR(J19="",ISBLANK(L19)),"",J19+L19),"Error")</f>
        <v>6.9444444444445429E-3</v>
      </c>
      <c r="O19" s="19"/>
      <c r="P19" s="22"/>
    </row>
    <row r="20" spans="1:16" s="23" customFormat="1" x14ac:dyDescent="0.3">
      <c r="A20" s="19"/>
      <c r="B20" s="44">
        <f t="shared" si="0"/>
        <v>4</v>
      </c>
      <c r="C20" s="77" t="s">
        <v>41</v>
      </c>
      <c r="D20" s="77"/>
      <c r="E20" s="78"/>
      <c r="F20" s="3">
        <v>20</v>
      </c>
      <c r="G20" s="4">
        <v>6.9444444444444441E-3</v>
      </c>
      <c r="H20" s="5">
        <v>0.7368055555555556</v>
      </c>
      <c r="I20" s="6">
        <v>0.74097222222222225</v>
      </c>
      <c r="J20" s="53">
        <f t="shared" si="1"/>
        <v>4.1666666666666519E-3</v>
      </c>
      <c r="K20" s="7">
        <v>1</v>
      </c>
      <c r="L20" s="8">
        <v>6.9444444444444447E-4</v>
      </c>
      <c r="M20" s="9">
        <v>15</v>
      </c>
      <c r="N20" s="54">
        <f t="shared" si="2"/>
        <v>4.8611111111110964E-3</v>
      </c>
      <c r="O20" s="19"/>
      <c r="P20" s="22"/>
    </row>
    <row r="21" spans="1:16" s="23" customFormat="1" x14ac:dyDescent="0.3">
      <c r="A21" s="19"/>
      <c r="B21" s="44">
        <f t="shared" si="0"/>
        <v>5</v>
      </c>
      <c r="C21" s="77" t="s">
        <v>36</v>
      </c>
      <c r="D21" s="77"/>
      <c r="E21" s="78"/>
      <c r="F21" s="3">
        <v>20</v>
      </c>
      <c r="G21" s="4">
        <v>3.472222222222222E-3</v>
      </c>
      <c r="H21" s="5">
        <v>0.74305555555555547</v>
      </c>
      <c r="I21" s="6">
        <v>0.74513888888888891</v>
      </c>
      <c r="J21" s="53">
        <f t="shared" si="1"/>
        <v>2.083333333333437E-3</v>
      </c>
      <c r="K21" s="7">
        <v>0</v>
      </c>
      <c r="L21" s="8">
        <v>0</v>
      </c>
      <c r="M21" s="9">
        <v>19</v>
      </c>
      <c r="N21" s="54">
        <f t="shared" si="2"/>
        <v>2.083333333333437E-3</v>
      </c>
      <c r="O21" s="19"/>
      <c r="P21" s="22"/>
    </row>
    <row r="22" spans="1:16" s="23" customFormat="1" x14ac:dyDescent="0.3">
      <c r="A22" s="19"/>
      <c r="B22" s="44">
        <f t="shared" si="0"/>
        <v>6</v>
      </c>
      <c r="C22" s="77" t="s">
        <v>37</v>
      </c>
      <c r="D22" s="77"/>
      <c r="E22" s="78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3">
      <c r="A23" s="19"/>
      <c r="B23" s="44">
        <f t="shared" si="0"/>
        <v>7</v>
      </c>
      <c r="C23" s="77" t="s">
        <v>38</v>
      </c>
      <c r="D23" s="77"/>
      <c r="E23" s="78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3">
      <c r="A24" s="19"/>
      <c r="B24" s="44">
        <f t="shared" si="0"/>
        <v>8</v>
      </c>
      <c r="C24" s="77" t="s">
        <v>39</v>
      </c>
      <c r="D24" s="77"/>
      <c r="E24" s="78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3">
      <c r="A25" s="19"/>
      <c r="B25" s="44">
        <f t="shared" si="0"/>
        <v>9</v>
      </c>
      <c r="C25" s="77" t="s">
        <v>40</v>
      </c>
      <c r="D25" s="77"/>
      <c r="E25" s="78"/>
      <c r="F25" s="3">
        <v>10</v>
      </c>
      <c r="G25" s="4">
        <v>6.9444444444444441E-3</v>
      </c>
      <c r="H25" s="5">
        <v>0.7583333333333333</v>
      </c>
      <c r="I25" s="6">
        <v>0.76736111111111116</v>
      </c>
      <c r="J25" s="53">
        <f>IFERROR(IF(OR(ISBLANK(H25),ISBLANK(I25)),"",IF(I25&gt;=H25,I25-H25,"Error")),"Error")</f>
        <v>9.0277777777778567E-3</v>
      </c>
      <c r="K25" s="7">
        <v>1</v>
      </c>
      <c r="L25" s="8">
        <v>4.1666666666666666E-3</v>
      </c>
      <c r="M25" s="9">
        <v>8</v>
      </c>
      <c r="N25" s="54">
        <f t="shared" si="2"/>
        <v>1.3194444444444522E-2</v>
      </c>
      <c r="O25" s="19"/>
      <c r="P25" s="22"/>
    </row>
    <row r="26" spans="1:16" s="27" customFormat="1" ht="15" thickBot="1" x14ac:dyDescent="0.35">
      <c r="A26" s="14"/>
      <c r="B26" s="82" t="s">
        <v>33</v>
      </c>
      <c r="C26" s="83"/>
      <c r="D26" s="83"/>
      <c r="E26" s="84"/>
      <c r="F26" s="45">
        <f>IF(SUM(F18:F25)=0,"Completar",SUM(F18:F25))</f>
        <v>90</v>
      </c>
      <c r="G26" s="46">
        <f>IF(SUM(G18:G25)=0,"Completar",SUM(G18:G25))</f>
        <v>2.777777777777778E-2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2.2222222222222476E-2</v>
      </c>
      <c r="K26" s="50">
        <f>SUM(K18:K25)</f>
        <v>3</v>
      </c>
      <c r="L26" s="46">
        <f>SUM(L18:L25)</f>
        <v>8.3333333333333332E-3</v>
      </c>
      <c r="M26" s="51">
        <f>IF(SUM(M18:M25)=0,"Completar",SUM(M18:M25))</f>
        <v>86</v>
      </c>
      <c r="N26" s="52">
        <f>IF(OR(COUNTIF(N18:N25,"Error")&gt;0,COUNTIF(N18:N25,"Completar")&gt;0),"Error",IF(SUM(N18:N25)=0,"Completar",SUM(N18:N25)))</f>
        <v>3.0555555555555808E-2</v>
      </c>
      <c r="O26" s="14"/>
      <c r="P26" s="26"/>
    </row>
    <row r="27" spans="1:16" s="24" customFormat="1" ht="6" customHeight="1" thickBot="1" x14ac:dyDescent="0.35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">
      <c r="A28" s="11"/>
      <c r="B28" s="68" t="s">
        <v>18</v>
      </c>
      <c r="C28" s="69"/>
      <c r="D28" s="69"/>
      <c r="E28" s="70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8.8" x14ac:dyDescent="0.3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35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">
      <c r="B32" s="68" t="s">
        <v>20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</row>
    <row r="33" spans="1:15" ht="15" customHeight="1" x14ac:dyDescent="0.3">
      <c r="B33" s="79" t="s">
        <v>22</v>
      </c>
      <c r="C33" s="80"/>
      <c r="D33" s="81"/>
      <c r="E33" s="73">
        <f>M26</f>
        <v>86</v>
      </c>
      <c r="F33" s="74"/>
      <c r="G33" s="29"/>
      <c r="H33" s="30"/>
      <c r="I33" s="30"/>
      <c r="J33" s="30"/>
      <c r="K33" s="30"/>
      <c r="L33" s="30"/>
      <c r="M33" s="30"/>
      <c r="N33" s="31"/>
    </row>
    <row r="34" spans="1:15" x14ac:dyDescent="0.3">
      <c r="B34" s="79" t="s">
        <v>23</v>
      </c>
      <c r="C34" s="80"/>
      <c r="D34" s="81"/>
      <c r="E34" s="71">
        <f>IF(M26="Completar","Completar",IFERROR(M26/(N26*24),"Error"))</f>
        <v>117.2727272727263</v>
      </c>
      <c r="F34" s="72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">
      <c r="B35" s="79" t="s">
        <v>21</v>
      </c>
      <c r="C35" s="80"/>
      <c r="D35" s="81"/>
      <c r="E35" s="73">
        <f>IF(K26=0,0,IFERROR(ROUNDUP(K26/(M26/100),0),"Error"))</f>
        <v>4</v>
      </c>
      <c r="F35" s="74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">
      <c r="B36" s="79" t="s">
        <v>24</v>
      </c>
      <c r="C36" s="80"/>
      <c r="D36" s="81"/>
      <c r="E36" s="85">
        <f>IF(K26=0,0,IFERROR(K26/M26,"Error"))</f>
        <v>3.4883720930232558E-2</v>
      </c>
      <c r="F36" s="86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">
      <c r="B37" s="79" t="s">
        <v>27</v>
      </c>
      <c r="C37" s="80"/>
      <c r="D37" s="81"/>
      <c r="E37" s="57" t="str">
        <f>E5</f>
        <v>Completar</v>
      </c>
      <c r="F37" s="58" t="str">
        <f>IF(E37="Completar",E37,IFERROR(E37/$E$43,"Error"))</f>
        <v>Completar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">
      <c r="B38" s="79" t="s">
        <v>28</v>
      </c>
      <c r="C38" s="80"/>
      <c r="D38" s="81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">
      <c r="B39" s="79" t="s">
        <v>31</v>
      </c>
      <c r="C39" s="80"/>
      <c r="D39" s="81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">
      <c r="B40" s="79" t="s">
        <v>29</v>
      </c>
      <c r="C40" s="80"/>
      <c r="D40" s="81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">
      <c r="B41" s="79" t="s">
        <v>25</v>
      </c>
      <c r="C41" s="80"/>
      <c r="D41" s="81"/>
      <c r="E41" s="57">
        <f>L26</f>
        <v>8.3333333333333332E-3</v>
      </c>
      <c r="F41" s="58">
        <f>IF(E41="Completar",E41,IFERROR(E41/$E$43,"Completar"))</f>
        <v>0.27272727272727049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">
      <c r="B42" s="79" t="s">
        <v>26</v>
      </c>
      <c r="C42" s="80"/>
      <c r="D42" s="81"/>
      <c r="E42" s="57">
        <f>J26</f>
        <v>2.2222222222222476E-2</v>
      </c>
      <c r="F42" s="58">
        <f>IF(E42="Completar",E42,IFERROR(E42/$E$43,"Completar"))</f>
        <v>0.72727272727272962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5">
      <c r="B43" s="90" t="s">
        <v>6</v>
      </c>
      <c r="C43" s="91"/>
      <c r="D43" s="92"/>
      <c r="E43" s="87">
        <f>IF(COUNTIF(E37:E42,"Error")&gt;0,"Error",IF(SUM(E37:E42)=0,"Completar",SUM(E37:E42)))</f>
        <v>3.0555555555555808E-2</v>
      </c>
      <c r="F43" s="88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">
      <c r="A44" s="21"/>
      <c r="O44" s="21"/>
    </row>
    <row r="45" spans="1:15" hidden="1" x14ac:dyDescent="0.3"/>
    <row r="46" spans="1:15" hidden="1" x14ac:dyDescent="0.3"/>
    <row r="47" spans="1:15" hidden="1" x14ac:dyDescent="0.3"/>
    <row r="48" spans="1:15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20 C3:C20 C22:XFD1048576 F21:XFD21">
    <cfRule type="cellIs" dxfId="5" priority="3" operator="equal">
      <formula>"Completar"</formula>
    </cfRule>
    <cfRule type="cellIs" dxfId="4" priority="13" operator="equal">
      <formula>"Error"</formula>
    </cfRule>
  </conditionalFormatting>
  <conditionalFormatting sqref="C21:E21">
    <cfRule type="cellIs" dxfId="3" priority="1" operator="equal">
      <formula>"Completar"</formula>
    </cfRule>
    <cfRule type="cellIs" dxfId="2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Nicolás</cp:lastModifiedBy>
  <dcterms:created xsi:type="dcterms:W3CDTF">2014-04-14T14:00:11Z</dcterms:created>
  <dcterms:modified xsi:type="dcterms:W3CDTF">2017-05-06T21:35:14Z</dcterms:modified>
</cp:coreProperties>
</file>