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\workspace\TallerProgra\fork_mramirez\tpComplejidad\"/>
    </mc:Choice>
  </mc:AlternateContent>
  <bookViews>
    <workbookView xWindow="0" yWindow="0" windowWidth="20400" windowHeight="765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G26" i="2"/>
  <c r="F26" i="2"/>
  <c r="E5" i="2"/>
  <c r="E37" i="2" s="1"/>
  <c r="E9" i="2"/>
  <c r="E38" i="2" s="1"/>
  <c r="E13" i="2"/>
  <c r="E30" i="2"/>
  <c r="J22" i="2"/>
  <c r="N22" i="2"/>
  <c r="N23" i="2"/>
  <c r="J25" i="2"/>
  <c r="N25" i="2" s="1"/>
  <c r="J19" i="2"/>
  <c r="J20" i="2"/>
  <c r="J21" i="2"/>
  <c r="N21" i="2" s="1"/>
  <c r="J23" i="2"/>
  <c r="J18" i="2"/>
  <c r="B19" i="2"/>
  <c r="B20" i="2"/>
  <c r="B21" i="2"/>
  <c r="B22" i="2"/>
  <c r="B23" i="2"/>
  <c r="B25" i="2"/>
  <c r="B18" i="2"/>
  <c r="E39" i="2"/>
  <c r="E41" i="2"/>
  <c r="E40" i="2"/>
  <c r="N26" i="2" l="1"/>
  <c r="E34" i="2" s="1"/>
  <c r="E33" i="2"/>
  <c r="J26" i="2"/>
  <c r="E42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<sst xmlns="http://schemas.openxmlformats.org/spreadsheetml/2006/main" count="54" uniqueCount="37">
  <si>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</si>
  <si>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</si>
  <si>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</si>
  <si>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</si>
  <si>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</si>
  <si>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</si>
  <si>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</si>
  <si>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</si>
  <si>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</si>
  <si>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</si>
  <si>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</si>
  <si>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</si>
  <si>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</si>
  <si>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</si>
  <si>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</si>
  <si>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</si>
  <si>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</si>
  <si>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</si>
  <si>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</si>
  <si>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</si>
  <si>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</si>
  <si>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</si>
  <si>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</si>
  <si>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</si>
  <si>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</si>
  <si>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</si>
  <si>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</si>
  <si>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</si>
  <si>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</si>
  <si>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</si>
  <si>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</si>
  <si>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</si>
  <si>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</si>
  <si>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</si>
  <si>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MSucesivas, Recursiva, RecursivaPar, Horner</t>
  </si>
  <si>
    <t>ProgDinamica</t>
  </si>
  <si>
    <t>Obtener tiempo de ejecución de c/algoritmo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</si>
</sst>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49" fontId="0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5" borderId="2" xfId="0" applyNumberFormat="1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7434-4821-A771-0EBD040ECFE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7434-4821-A771-0EBD040ECFE0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7434-4821-A771-0EBD040ECFE0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7434-4821-A771-0EBD040ECFE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7434-4821-A771-0EBD040ECFE0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7434-4821-A771-0EBD040ECFE0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4.166666666666663E-2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9.0277777777777679E-2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34-4821-A771-0EBD040E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0" workbookViewId="0">
      <selection activeCell="C20" sqref="C20:E20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19.570312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2" t="s">
        <v>19</v>
      </c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2.0833333333333332E-2</v>
      </c>
      <c r="C5" s="2">
        <v>0.625</v>
      </c>
      <c r="D5" s="2">
        <v>0.66666666666666663</v>
      </c>
      <c r="E5" s="52">
        <f>IFERROR(IF(OR(ISBLANK(C5),ISBLANK(D5)),"Completar",IF(D5&gt;=C5,D5-C5,"Error")),"Error")</f>
        <v>4.166666666666663E-2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 x14ac:dyDescent="0.25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 x14ac:dyDescent="0.25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 x14ac:dyDescent="0.25">
      <c r="A18" s="19"/>
      <c r="B18" s="44">
        <f>ROW($B18)-16</f>
        <v>2</v>
      </c>
      <c r="C18" s="76" t="s">
        <v>34</v>
      </c>
      <c r="D18" s="76"/>
      <c r="E18" s="77"/>
      <c r="F18" s="3">
        <v>60</v>
      </c>
      <c r="G18" s="4">
        <v>4.1666666666666664E-2</v>
      </c>
      <c r="H18" s="5">
        <v>0.6875</v>
      </c>
      <c r="I18" s="6">
        <v>0.75</v>
      </c>
      <c r="J18" s="53">
        <f>IFERROR(IF(OR(ISBLANK(H18),ISBLANK(I18)),"",IF(I18&gt;=H18,I18-H18,"Error")),"Error")</f>
        <v>6.25E-2</v>
      </c>
      <c r="K18" s="7"/>
      <c r="L18" s="8"/>
      <c r="M18" s="9">
        <v>95</v>
      </c>
      <c r="N18" s="54">
        <v>6.25E-2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94" t="s">
        <v>35</v>
      </c>
      <c r="D19" s="94"/>
      <c r="E19" s="95"/>
      <c r="F19" s="3">
        <v>10</v>
      </c>
      <c r="G19" s="4">
        <v>6.9444444444444441E-3</v>
      </c>
      <c r="H19" s="5">
        <v>0.65277777777777779</v>
      </c>
      <c r="I19" s="6">
        <v>0.65972222222222221</v>
      </c>
      <c r="J19" s="53">
        <f t="shared" ref="J19:J23" si="1">IFERROR(IF(OR(ISBLANK(H19),ISBLANK(I19)),"",IF(I19&gt;=H19,I19-H19,"Error")),"Error")</f>
        <v>6.9444444444444198E-3</v>
      </c>
      <c r="K19" s="7"/>
      <c r="L19" s="8"/>
      <c r="M19" s="9">
        <v>18</v>
      </c>
      <c r="N19" s="54">
        <v>6.9444444444444441E-3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6" t="s">
        <v>36</v>
      </c>
      <c r="D20" s="76"/>
      <c r="E20" s="77"/>
      <c r="F20" s="3">
        <v>40</v>
      </c>
      <c r="G20" s="4">
        <v>1.3888888888888888E-2</v>
      </c>
      <c r="H20" s="5">
        <v>0.77083333333333337</v>
      </c>
      <c r="I20" s="6">
        <v>0.79166666666666663</v>
      </c>
      <c r="J20" s="53">
        <f t="shared" si="1"/>
        <v>2.0833333333333259E-2</v>
      </c>
      <c r="K20" s="7"/>
      <c r="L20" s="8"/>
      <c r="M20" s="9">
        <v>42</v>
      </c>
      <c r="N20" s="54">
        <v>2.0833333333333332E-2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6"/>
      <c r="D21" s="76"/>
      <c r="E21" s="77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ref="N19:N25" si="2">IFERROR(IF(OR(J21="",ISBLANK(L21)),"",J21+L21),"Error")</f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6"/>
      <c r="D22" s="76"/>
      <c r="E22" s="77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1" t="s">
        <v>33</v>
      </c>
      <c r="C26" s="82"/>
      <c r="D26" s="82"/>
      <c r="E26" s="83"/>
      <c r="F26" s="45">
        <f>IF(SUM(F18:F25)=0,"Completar",SUM(F18:F25))</f>
        <v>110</v>
      </c>
      <c r="G26" s="46">
        <f>IF(SUM(G18:G25)=0,"Completar",SUM(G18:G25))</f>
        <v>6.2499999999999993E-2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9.0277777777777679E-2</v>
      </c>
      <c r="K26" s="50">
        <f>SUM(K18:K25)</f>
        <v>0</v>
      </c>
      <c r="L26" s="46">
        <f>SUM(L18:L25)</f>
        <v>0</v>
      </c>
      <c r="M26" s="51">
        <f>IF(SUM(M18:M25)=0,"Completar",SUM(M18:M25))</f>
        <v>155</v>
      </c>
      <c r="N26" s="52">
        <f>IF(OR(COUNTIF(N18:N25,"Error")&gt;0,COUNTIF(N18:N25,"Completar")&gt;0),"Error",IF(SUM(N18:N25)=0,"Completar",SUM(N18:N25)))</f>
        <v>9.0277777777777776E-2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 x14ac:dyDescent="0.25">
      <c r="B33" s="78" t="s">
        <v>22</v>
      </c>
      <c r="C33" s="79"/>
      <c r="D33" s="80"/>
      <c r="E33" s="72">
        <f>M26</f>
        <v>155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8" t="s">
        <v>23</v>
      </c>
      <c r="C34" s="79"/>
      <c r="D34" s="80"/>
      <c r="E34" s="70">
        <f>IF(M26="Completar","Completar",IFERROR(M26/(N26*24),"Error"))</f>
        <v>71.538461538461547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8" t="s">
        <v>21</v>
      </c>
      <c r="C35" s="79"/>
      <c r="D35" s="80"/>
      <c r="E35" s="72">
        <f>IF(K26=0,0,IFERROR(ROUNDUP(K26/(M26/100),0),"Error"))</f>
        <v>0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8" t="s">
        <v>24</v>
      </c>
      <c r="C36" s="79"/>
      <c r="D36" s="80"/>
      <c r="E36" s="84">
        <f>IF(K26=0,0,IFERROR(K26/M26,"Error"))</f>
        <v>0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8" t="s">
        <v>27</v>
      </c>
      <c r="C37" s="79"/>
      <c r="D37" s="80"/>
      <c r="E37" s="57">
        <f>E5</f>
        <v>4.166666666666663E-2</v>
      </c>
      <c r="F37" s="58">
        <f>IF(E37="Completar",E37,IFERROR(E37/$E$43,"Error"))</f>
        <v>0.31578947368421056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8" t="s">
        <v>28</v>
      </c>
      <c r="C38" s="79"/>
      <c r="D38" s="80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8" t="s">
        <v>31</v>
      </c>
      <c r="C39" s="79"/>
      <c r="D39" s="80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8" t="s">
        <v>29</v>
      </c>
      <c r="C40" s="79"/>
      <c r="D40" s="80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8" t="s">
        <v>25</v>
      </c>
      <c r="C41" s="79"/>
      <c r="D41" s="80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8" t="s">
        <v>26</v>
      </c>
      <c r="C42" s="79"/>
      <c r="D42" s="80"/>
      <c r="E42" s="57">
        <f>J26</f>
        <v>9.0277777777777679E-2</v>
      </c>
      <c r="F42" s="58">
        <f>IF(E42="Completar",E42,IFERROR(E42/$E$43,"Completar"))</f>
        <v>0.68421052631578938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89" t="s">
        <v>6</v>
      </c>
      <c r="C43" s="90"/>
      <c r="D43" s="91"/>
      <c r="E43" s="86">
        <f>IF(COUNTIF(E37:E42,"Error")&gt;0,"Error",IF(SUM(E37:E42)=0,"Completar",SUM(E37:E42)))</f>
        <v>0.13194444444444431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</cp:lastModifiedBy>
  <dcterms:created xsi:type="dcterms:W3CDTF">2014-04-14T14:00:11Z</dcterms:created>
  <dcterms:modified xsi:type="dcterms:W3CDTF">2017-05-11T22:22:18Z</dcterms:modified>
</cp:coreProperties>
</file>