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\workspace\TallerProgra\fork_mramirez\tpComplejidad\"/>
    </mc:Choice>
  </mc:AlternateContent>
  <bookViews>
    <workbookView xWindow="0" yWindow="0" windowWidth="20400" windowHeight="76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N18" i="2" l="1"/>
  <c r="N19" i="2"/>
  <c r="N20" i="2"/>
  <c r="M21" i="2"/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/>
  <c r="N23" i="2"/>
  <c r="J25" i="2"/>
  <c r="N25" i="2" s="1"/>
  <c r="J19" i="2"/>
  <c r="J20" i="2"/>
  <c r="J21" i="2"/>
  <c r="N21" i="2" s="1"/>
  <c r="J23" i="2"/>
  <c r="J18" i="2"/>
  <c r="B19" i="2"/>
  <c r="B20" i="2"/>
  <c r="B21" i="2"/>
  <c r="B22" i="2"/>
  <c r="B23" i="2"/>
  <c r="B25" i="2"/>
  <c r="B18" i="2"/>
  <c r="N26" i="2" l="1"/>
  <c r="E34" i="2" s="1"/>
  <c r="E33" i="2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<sst xmlns="http://schemas.openxmlformats.org/spreadsheetml/2006/main" count="56" uniqueCount="39">
  <si>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</si>
  <si>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</si>
  <si>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</si>
  <si>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</si>
  <si>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</si>
  <si>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</si>
  <si>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</si>
  <si>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</si>
  <si>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</si>
  <si>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</si>
  <si>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</si>
  <si>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</si>
  <si>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</si>
  <si>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</si>
  <si>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</si>
  <si>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</si>
  <si>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</si>
  <si>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</si>
  <si>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</si>
  <si>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</si>
  <si>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</si>
  <si>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</si>
  <si>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</si>
  <si>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</si>
  <si>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</si>
  <si>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</si>
  <si>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</si>
  <si>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</si>
  <si>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</si>
  <si>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</si>
  <si>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</si>
  <si>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</si>
  <si>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</si>
  <si>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</si>
  <si>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MSucesivas, Recursiva, RecursivaPar, Horner</t>
  </si>
  <si>
    <t>ProgDinamica</t>
  </si>
  <si>
    <t>Obtener tiempo de ejecución de c/algoritmo</t>
  </si>
  <si>
    <t>BinomioDeNewton, NumCombinatorio</t>
  </si>
  <si>
    <t>Mejorada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</si>
</sst>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5" borderId="2" xfId="0" applyNumberFormat="1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7434-4821-A771-0EBD040ECFE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7434-4821-A771-0EBD040ECFE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7434-4821-A771-0EBD040ECFE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7434-4821-A771-0EBD040ECFE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7434-4821-A771-0EBD040ECFE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7434-4821-A771-0EBD040ECFE0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5.5555555555555469E-2</c:v>
                </c:pt>
                <c:pt idx="1">
                  <c:v>8.333333333333337E-2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6.9444444444444441E-3</c:v>
                </c:pt>
                <c:pt idx="5">
                  <c:v>0.15277777777777768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4-4821-A771-0EBD040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9" workbookViewId="0">
      <selection activeCell="D31" sqref="D3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9.5703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4" t="s">
        <v>19</v>
      </c>
      <c r="C1" s="94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2.0833333333333332E-2</v>
      </c>
      <c r="C5" s="2">
        <v>0.625</v>
      </c>
      <c r="D5" s="2">
        <v>0.68055555555555547</v>
      </c>
      <c r="E5" s="52">
        <f>IFERROR(IF(OR(ISBLANK(C5),ISBLANK(D5)),"Completar",IF(D5&gt;=C5,D5-C5,"Error")),"Error")</f>
        <v>5.5555555555555469E-2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>
        <v>4.1666666666666664E-2</v>
      </c>
      <c r="C9" s="2">
        <v>0.79166666666666663</v>
      </c>
      <c r="D9" s="2">
        <v>0.875</v>
      </c>
      <c r="E9" s="52">
        <f>IFERROR(IF(OR(ISBLANK(C9),ISBLANK(D9)),"Completar",IF(D9&gt;=C9,D9-C9,"Error")),"Error")</f>
        <v>8.333333333333337E-2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>
        <v>1.3888888888888888E-2</v>
      </c>
      <c r="C13" s="2">
        <v>0.6875</v>
      </c>
      <c r="D13" s="2">
        <v>0.69444444444444453</v>
      </c>
      <c r="E13" s="52">
        <f>IFERROR(IF(OR(ISBLANK(C13),ISBLANK(D13)),"Completar",IF(D13&gt;=C13,D13-C13,"Error")),"Error")</f>
        <v>6.9444444444445308E-3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60</v>
      </c>
      <c r="G18" s="4">
        <v>4.1666666666666664E-2</v>
      </c>
      <c r="H18" s="5">
        <v>0.6875</v>
      </c>
      <c r="I18" s="6">
        <v>0.75</v>
      </c>
      <c r="J18" s="53">
        <f>IFERROR(IF(OR(ISBLANK(H18),ISBLANK(I18)),"",IF(I18&gt;=H18,I18-H18,"Error")),"Error")</f>
        <v>6.25E-2</v>
      </c>
      <c r="K18" s="7">
        <v>0</v>
      </c>
      <c r="L18" s="8">
        <v>0</v>
      </c>
      <c r="M18" s="9">
        <v>95</v>
      </c>
      <c r="N18" s="54">
        <f t="shared" ref="N18:N20" si="0">IFERROR(IF(OR(J18="",ISBLANK(L18)),"",J18+L18),"Error")</f>
        <v>6.25E-2</v>
      </c>
      <c r="O18" s="19"/>
      <c r="P18" s="22"/>
    </row>
    <row r="19" spans="1:16" s="23" customFormat="1" x14ac:dyDescent="0.25">
      <c r="A19" s="19"/>
      <c r="B19" s="44">
        <f t="shared" ref="B19:B25" si="1">ROW($B19)-16</f>
        <v>3</v>
      </c>
      <c r="C19" s="92" t="s">
        <v>35</v>
      </c>
      <c r="D19" s="92"/>
      <c r="E19" s="93"/>
      <c r="F19" s="3">
        <v>10</v>
      </c>
      <c r="G19" s="4">
        <v>6.9444444444444441E-3</v>
      </c>
      <c r="H19" s="5">
        <v>0.65277777777777779</v>
      </c>
      <c r="I19" s="6">
        <v>0.65972222222222221</v>
      </c>
      <c r="J19" s="53">
        <f t="shared" ref="J19:J23" si="2">IFERROR(IF(OR(ISBLANK(H19),ISBLANK(I19)),"",IF(I19&gt;=H19,I19-H19,"Error")),"Error")</f>
        <v>6.9444444444444198E-3</v>
      </c>
      <c r="K19" s="7">
        <v>0</v>
      </c>
      <c r="L19" s="8">
        <v>0</v>
      </c>
      <c r="M19" s="9">
        <v>18</v>
      </c>
      <c r="N19" s="54">
        <f t="shared" si="0"/>
        <v>6.9444444444444198E-3</v>
      </c>
      <c r="O19" s="19"/>
      <c r="P19" s="22"/>
    </row>
    <row r="20" spans="1:16" s="23" customFormat="1" x14ac:dyDescent="0.25">
      <c r="A20" s="19"/>
      <c r="B20" s="44">
        <f t="shared" si="1"/>
        <v>4</v>
      </c>
      <c r="C20" s="76" t="s">
        <v>36</v>
      </c>
      <c r="D20" s="76"/>
      <c r="E20" s="77"/>
      <c r="F20" s="3">
        <v>40</v>
      </c>
      <c r="G20" s="4">
        <v>1.3888888888888888E-2</v>
      </c>
      <c r="H20" s="5">
        <v>0.77083333333333337</v>
      </c>
      <c r="I20" s="6">
        <v>0.79166666666666663</v>
      </c>
      <c r="J20" s="53">
        <f t="shared" si="2"/>
        <v>2.0833333333333259E-2</v>
      </c>
      <c r="K20" s="7">
        <v>1</v>
      </c>
      <c r="L20" s="8">
        <v>3.472222222222222E-3</v>
      </c>
      <c r="M20" s="9">
        <v>42</v>
      </c>
      <c r="N20" s="54">
        <f t="shared" si="0"/>
        <v>2.4305555555555483E-2</v>
      </c>
      <c r="O20" s="19"/>
      <c r="P20" s="22"/>
    </row>
    <row r="21" spans="1:16" s="23" customFormat="1" x14ac:dyDescent="0.25">
      <c r="A21" s="19"/>
      <c r="B21" s="44">
        <f t="shared" si="1"/>
        <v>5</v>
      </c>
      <c r="C21" s="76" t="s">
        <v>37</v>
      </c>
      <c r="D21" s="76"/>
      <c r="E21" s="77"/>
      <c r="F21" s="3">
        <v>70</v>
      </c>
      <c r="G21" s="4">
        <v>2.0833333333333332E-2</v>
      </c>
      <c r="H21" s="5">
        <v>0.85416666666666663</v>
      </c>
      <c r="I21" s="6">
        <v>0.90972222222222221</v>
      </c>
      <c r="J21" s="53">
        <f t="shared" si="2"/>
        <v>5.555555555555558E-2</v>
      </c>
      <c r="K21" s="7">
        <v>1</v>
      </c>
      <c r="L21" s="8">
        <v>3.472222222222222E-3</v>
      </c>
      <c r="M21" s="9">
        <f>52+83</f>
        <v>135</v>
      </c>
      <c r="N21" s="54">
        <f t="shared" ref="N21:N25" si="3">IFERROR(IF(OR(J21="",ISBLANK(L21)),"",J21+L21),"Error")</f>
        <v>5.9027777777777804E-2</v>
      </c>
      <c r="O21" s="19"/>
      <c r="P21" s="22"/>
    </row>
    <row r="22" spans="1:16" s="23" customFormat="1" x14ac:dyDescent="0.25">
      <c r="A22" s="19"/>
      <c r="B22" s="44">
        <f t="shared" si="1"/>
        <v>6</v>
      </c>
      <c r="C22" s="76" t="s">
        <v>38</v>
      </c>
      <c r="D22" s="76"/>
      <c r="E22" s="77"/>
      <c r="F22" s="3">
        <v>10</v>
      </c>
      <c r="G22" s="4">
        <v>3.472222222222222E-3</v>
      </c>
      <c r="H22" s="5">
        <v>0.90972222222222221</v>
      </c>
      <c r="I22" s="6">
        <v>0.91666666666666663</v>
      </c>
      <c r="J22" s="53">
        <f t="shared" si="2"/>
        <v>6.9444444444444198E-3</v>
      </c>
      <c r="K22" s="7">
        <v>0</v>
      </c>
      <c r="L22" s="8">
        <v>0</v>
      </c>
      <c r="M22" s="9">
        <v>15</v>
      </c>
      <c r="N22" s="54">
        <f t="shared" si="3"/>
        <v>6.9444444444444198E-3</v>
      </c>
      <c r="O22" s="19"/>
      <c r="P22" s="22"/>
    </row>
    <row r="23" spans="1:16" s="23" customFormat="1" x14ac:dyDescent="0.25">
      <c r="A23" s="19"/>
      <c r="B23" s="44">
        <f t="shared" si="1"/>
        <v>7</v>
      </c>
      <c r="C23" s="76"/>
      <c r="D23" s="76"/>
      <c r="E23" s="77"/>
      <c r="F23" s="3"/>
      <c r="G23" s="4"/>
      <c r="H23" s="5"/>
      <c r="I23" s="6"/>
      <c r="J23" s="53" t="str">
        <f t="shared" si="2"/>
        <v/>
      </c>
      <c r="K23" s="7"/>
      <c r="L23" s="8"/>
      <c r="M23" s="9"/>
      <c r="N23" s="54" t="str">
        <f t="shared" si="3"/>
        <v/>
      </c>
      <c r="O23" s="19"/>
      <c r="P23" s="22"/>
    </row>
    <row r="24" spans="1:16" s="23" customFormat="1" x14ac:dyDescent="0.25">
      <c r="A24" s="19"/>
      <c r="B24" s="44">
        <f t="shared" si="1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1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3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190</v>
      </c>
      <c r="G26" s="46">
        <f>IF(SUM(G18:G25)=0,"Completar",SUM(G18:G25))</f>
        <v>8.6805555555555552E-2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0.15277777777777768</v>
      </c>
      <c r="K26" s="50">
        <f>SUM(K18:K25)</f>
        <v>2</v>
      </c>
      <c r="L26" s="46">
        <f>SUM(L18:L25)</f>
        <v>6.9444444444444441E-3</v>
      </c>
      <c r="M26" s="51">
        <f>IF(SUM(M18:M25)=0,"Completar",SUM(M18:M25))</f>
        <v>305</v>
      </c>
      <c r="N26" s="52">
        <f>IF(OR(COUNTIF(N18:N25,"Error")&gt;0,COUNTIF(N18:N25,"Completar")&gt;0),"Error",IF(SUM(N18:N25)=0,"Completar",SUM(N18:N25)))</f>
        <v>0.15972222222222213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2.0833333333333332E-2</v>
      </c>
      <c r="C30" s="2">
        <v>0.9375</v>
      </c>
      <c r="D30" s="2">
        <v>0.94791666666666663</v>
      </c>
      <c r="E30" s="52">
        <f>IFERROR(IF(OR(ISBLANK(C30),ISBLANK(D30)),"Completar",IF(D30&gt;=C30,D30-C30,"Error")),"Error")</f>
        <v>1.041666666666663E-2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305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79.565217391304387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1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6.5573770491803279E-3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5.5555555555555469E-2</v>
      </c>
      <c r="F37" s="58">
        <f>IF(E37="Completar",E37,IFERROR(E37/$E$43,"Error"))</f>
        <v>0.17582417582417562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>
        <f>E9</f>
        <v>8.333333333333337E-2</v>
      </c>
      <c r="F38" s="58">
        <f>IF(E38="Completar",E38,IFERROR(E38/$E$43,"Error"))</f>
        <v>0.26373626373626397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>
        <f>E13</f>
        <v>6.9444444444445308E-3</v>
      </c>
      <c r="F39" s="58">
        <f t="shared" ref="F39" si="4">IF(E39="Completar",E39,IFERROR(E39/$E$43,"Error"))</f>
        <v>2.1978021978022261E-2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>
        <f>E30</f>
        <v>1.041666666666663E-2</v>
      </c>
      <c r="F40" s="58">
        <f>IF(E40="Completar",E40,IFERROR(E40/$E$43,"Error"))</f>
        <v>3.2967032967032864E-2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6.9444444444444441E-3</v>
      </c>
      <c r="F41" s="58">
        <f>IF(E41="Completar",E41,IFERROR(E41/$E$43,"Completar"))</f>
        <v>2.1978021978021987E-2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0.15277777777777768</v>
      </c>
      <c r="F42" s="58">
        <f>IF(E42="Completar",E42,IFERROR(E42/$E$43,"Completar"))</f>
        <v>0.48351648351648341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0.3159722222222221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C3:C1048576 D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</cp:lastModifiedBy>
  <dcterms:created xsi:type="dcterms:W3CDTF">2014-04-14T14:00:11Z</dcterms:created>
  <dcterms:modified xsi:type="dcterms:W3CDTF">2017-05-16T20:26:27Z</dcterms:modified>
</cp:coreProperties>
</file>