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<sst xmlns="http://schemas.openxmlformats.org/spreadsheetml/2006/main" count="54" uniqueCount="37">
  <si>
    <t xml:space="preserve">PROYECTO:</t>
  </si>
  <si>
    <t xml:space="preserve">TP 2 - Sistemas de Ecuaciones Lineales
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</si>
  <si>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</si>
  <si>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</si>
  <si>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</si>
  <si>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</si>
  <si>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</si>
  <si>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</si>
  <si>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</si>
  <si>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</si>
  <si>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</si>
  <si>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</si>
  <si>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</si>
  <si>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</si>
  <si>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</si>
  <si>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</si>
  <si>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</si>
  <si>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</si>
  <si>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</si>
  <si>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</si>
  <si>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VectorMath y MatrizMath</t>
  </si>
  <si>
    <t xml:space="preserve">Inverion Matriz y Sel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</si>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</sst>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919011306863"/>
          <c:y val="0.0740419628923184"/>
          <c:w val="0.401525111753879"/>
          <c:h val="0.8515692734524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0.166666666666667</c:v>
                </c:pt>
                <c:pt idx="1">
                  <c:v>0.0833333333333334</c:v>
                </c:pt>
                <c:pt idx="2">
                  <c:v>0.0208333333333334</c:v>
                </c:pt>
                <c:pt idx="3">
                  <c:v>0.00208333333333333</c:v>
                </c:pt>
                <c:pt idx="4">
                  <c:v>0</c:v>
                </c:pt>
                <c:pt idx="5">
                  <c:v>0.25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55080</xdr:rowOff>
    </xdr:from>
    <xdr:to>
      <xdr:col>11</xdr:col>
      <xdr:colOff>418320</xdr:colOff>
      <xdr:row>43</xdr:row>
      <xdr:rowOff>35280</xdr:rowOff>
    </xdr:to>
    <xdr:graphicFrame>
      <xdr:nvGraphicFramePr>
        <xdr:cNvPr id="0" name="5 Gráfico"/>
        <xdr:cNvGraphicFramePr/>
      </xdr:nvGraphicFramePr>
      <xdr:xfrm>
        <a:off x="5286240" y="6533640"/>
        <a:ext cx="547596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1.07287449392713"/>
    <col collapsed="false" hidden="false" max="2" min="2" style="2" width="12.1052631578947"/>
    <col collapsed="false" hidden="false" max="11" min="3" style="2" width="11.4615384615385"/>
    <col collapsed="false" hidden="false" max="12" min="12" style="2" width="13.1740890688259"/>
    <col collapsed="false" hidden="false" max="14" min="13" style="2" width="11.4615384615385"/>
    <col collapsed="false" hidden="false" max="15" min="15" style="1" width="1.07287449392713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2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3</v>
      </c>
      <c r="C4" s="12" t="s">
        <v>4</v>
      </c>
      <c r="D4" s="12" t="s">
        <v>5</v>
      </c>
      <c r="E4" s="13" t="s">
        <v>6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0.0833333333333333</v>
      </c>
      <c r="C5" s="20" t="n">
        <v>0.416666666666667</v>
      </c>
      <c r="D5" s="20" t="n">
        <v>0.583333333333333</v>
      </c>
      <c r="E5" s="21" t="n">
        <f aca="false">IFERROR(IF(OR(ISBLANK(C5),ISBLANK(D5)),"Completar",IF(D5&gt;=C5,D5-C5,"Error")),"Error")</f>
        <v>0.166666666666667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7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3</v>
      </c>
      <c r="C8" s="12" t="s">
        <v>4</v>
      </c>
      <c r="D8" s="12" t="s">
        <v>5</v>
      </c>
      <c r="E8" s="13" t="s">
        <v>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0.0833333333333333</v>
      </c>
      <c r="C9" s="20" t="n">
        <v>0.541666666666667</v>
      </c>
      <c r="D9" s="20" t="n">
        <v>0.625</v>
      </c>
      <c r="E9" s="21" t="n">
        <f aca="false">IFERROR(IF(OR(ISBLANK(C9),ISBLANK(D9)),"Completar",IF(D9&gt;=C9,D9-C9,"Error")),"Error")</f>
        <v>0.0833333333333334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8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3</v>
      </c>
      <c r="C12" s="12" t="s">
        <v>4</v>
      </c>
      <c r="D12" s="12" t="s">
        <v>5</v>
      </c>
      <c r="E12" s="13" t="s">
        <v>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19" t="n">
        <v>0.0416666666666667</v>
      </c>
      <c r="C13" s="20" t="n">
        <v>0.791666666666667</v>
      </c>
      <c r="D13" s="20" t="n">
        <v>0.8125</v>
      </c>
      <c r="E13" s="21" t="n">
        <f aca="false">IFERROR(IF(OR(ISBLANK(C13),ISBLANK(D13)),"Completar",IF(D13&gt;=C13,D13-C13,"Error")),"Error")</f>
        <v>0.0208333333333334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10</v>
      </c>
      <c r="C16" s="27" t="s">
        <v>11</v>
      </c>
      <c r="D16" s="27"/>
      <c r="E16" s="27"/>
      <c r="F16" s="28" t="s">
        <v>12</v>
      </c>
      <c r="G16" s="28"/>
      <c r="H16" s="29" t="s">
        <v>13</v>
      </c>
      <c r="I16" s="29"/>
      <c r="J16" s="29"/>
      <c r="K16" s="28" t="s">
        <v>14</v>
      </c>
      <c r="L16" s="28"/>
      <c r="M16" s="30" t="s">
        <v>15</v>
      </c>
      <c r="N16" s="13" t="s">
        <v>6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16</v>
      </c>
      <c r="G17" s="32" t="s">
        <v>17</v>
      </c>
      <c r="H17" s="30" t="s">
        <v>4</v>
      </c>
      <c r="I17" s="12" t="s">
        <v>5</v>
      </c>
      <c r="J17" s="27" t="s">
        <v>17</v>
      </c>
      <c r="K17" s="31" t="s">
        <v>18</v>
      </c>
      <c r="L17" s="32" t="s">
        <v>19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4.9" hidden="false" customHeight="true" outlineLevel="0" collapsed="false">
      <c r="A18" s="18"/>
      <c r="B18" s="33" t="n">
        <f aca="false">ROW($B18)-16</f>
        <v>2</v>
      </c>
      <c r="C18" s="34" t="s">
        <v>20</v>
      </c>
      <c r="D18" s="34"/>
      <c r="E18" s="34"/>
      <c r="F18" s="35" t="n">
        <v>300</v>
      </c>
      <c r="G18" s="36" t="n">
        <v>0.0833333333333333</v>
      </c>
      <c r="H18" s="37" t="n">
        <v>0.833333333333333</v>
      </c>
      <c r="I18" s="38" t="n">
        <v>0.916666666666667</v>
      </c>
      <c r="J18" s="39" t="n">
        <f aca="false">IFERROR(IF(OR(ISBLANK(H18),ISBLANK(I18)),"",IF(I18&gt;=H18,I18-H18,"Error")),"Error")</f>
        <v>0.0833333333333333</v>
      </c>
      <c r="K18" s="40"/>
      <c r="L18" s="41" t="n">
        <v>0</v>
      </c>
      <c r="M18" s="42" t="n">
        <v>345</v>
      </c>
      <c r="N18" s="43" t="n">
        <f aca="false">IFERROR(IF(OR(J18="",ISBLANK(L18)),"",J18+L18),"Error")</f>
        <v>0.0833333333333333</v>
      </c>
      <c r="O18" s="18"/>
      <c r="P18" s="23"/>
    </row>
    <row r="19" s="24" customFormat="true" ht="14.9" hidden="false" customHeight="true" outlineLevel="0" collapsed="false">
      <c r="A19" s="18"/>
      <c r="B19" s="33" t="n">
        <f aca="false">ROW($B19)-16</f>
        <v>3</v>
      </c>
      <c r="C19" s="34" t="s">
        <v>21</v>
      </c>
      <c r="D19" s="34"/>
      <c r="E19" s="34"/>
      <c r="F19" s="35" t="n">
        <v>200</v>
      </c>
      <c r="G19" s="36" t="n">
        <v>0.125</v>
      </c>
      <c r="H19" s="37" t="n">
        <v>0.833333333333333</v>
      </c>
      <c r="I19" s="38" t="n">
        <v>1</v>
      </c>
      <c r="J19" s="39" t="n">
        <f aca="false">IFERROR(IF(OR(ISBLANK(H19),ISBLANK(I19)),"",IF(I19&gt;=H19,I19-H19,"Error")),"Error")</f>
        <v>0.166666666666667</v>
      </c>
      <c r="K19" s="40"/>
      <c r="L19" s="41" t="n">
        <v>0</v>
      </c>
      <c r="M19" s="42" t="n">
        <v>156</v>
      </c>
      <c r="N19" s="43" t="n">
        <f aca="false">IFERROR(IF(OR(J19="",ISBLANK(L19)),"",J19+L19),"Error")</f>
        <v>0.166666666666667</v>
      </c>
      <c r="O19" s="18"/>
      <c r="P19" s="23"/>
    </row>
    <row r="20" s="24" customFormat="true" ht="15" hidden="false" customHeight="false" outlineLevel="0" collapsed="false">
      <c r="A20" s="18"/>
      <c r="B20" s="33" t="n">
        <f aca="false">ROW($B20)-16</f>
        <v>4</v>
      </c>
      <c r="C20" s="34"/>
      <c r="D20" s="34"/>
      <c r="E20" s="34"/>
      <c r="F20" s="35"/>
      <c r="G20" s="36"/>
      <c r="H20" s="37"/>
      <c r="I20" s="38"/>
      <c r="J20" s="39" t="str">
        <f aca="false">IFERROR(IF(OR(ISBLANK(H20),ISBLANK(I20)),"",IF(I20&gt;=H20,I20-H20,"Error")),"Error")</f>
        <v/>
      </c>
      <c r="K20" s="40"/>
      <c r="L20" s="41"/>
      <c r="M20" s="42"/>
      <c r="N20" s="43" t="str">
        <f aca="false">IFERROR(IF(OR(J20="",ISBLANK(L20)),"",J20+L20),"Error")</f>
        <v/>
      </c>
      <c r="O20" s="18"/>
      <c r="P20" s="23"/>
    </row>
    <row r="21" s="24" customFormat="true" ht="15" hidden="false" customHeight="false" outlineLevel="0" collapsed="false">
      <c r="A21" s="18"/>
      <c r="B21" s="33" t="n">
        <f aca="false">ROW($B21)-16</f>
        <v>5</v>
      </c>
      <c r="C21" s="34"/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22</v>
      </c>
      <c r="C26" s="44"/>
      <c r="D26" s="44"/>
      <c r="E26" s="44"/>
      <c r="F26" s="45" t="n">
        <f aca="false">IF(SUM(F18:F25)=0,"Completar",SUM(F18:F25))</f>
        <v>500</v>
      </c>
      <c r="G26" s="46" t="n">
        <f aca="false">IF(SUM(G18:G25)=0,"Completar",SUM(G18:G25))</f>
        <v>0.208333333333333</v>
      </c>
      <c r="H26" s="47" t="s">
        <v>23</v>
      </c>
      <c r="I26" s="48" t="s">
        <v>23</v>
      </c>
      <c r="J26" s="49" t="n">
        <f aca="false">IF(OR(COUNTIF(J18:J25,"Error")&gt;0,COUNTIF(J18:J25,"Completar")&gt;0),"Error",IF(SUM(J18:J25)=0,"Completar",SUM(J18:J25)))</f>
        <v>0.25</v>
      </c>
      <c r="K26" s="50" t="n">
        <f aca="false">SUM(K18:K25)</f>
        <v>0</v>
      </c>
      <c r="L26" s="46" t="n">
        <f aca="false">SUM(L18:L25)</f>
        <v>0</v>
      </c>
      <c r="M26" s="51" t="n">
        <f aca="false">IF(SUM(M18:M25)=0,"Completar",SUM(M18:M25))</f>
        <v>501</v>
      </c>
      <c r="N26" s="21" t="n">
        <f aca="false">IF(OR(COUNTIF(N18:N25,"Error")&gt;0,COUNTIF(N18:N25,"Completar")&gt;0),"Error",IF(SUM(N18:N25)=0,"Completar",SUM(N18:N25)))</f>
        <v>0.25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24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3</v>
      </c>
      <c r="C29" s="12" t="s">
        <v>4</v>
      </c>
      <c r="D29" s="12" t="s">
        <v>5</v>
      </c>
      <c r="E29" s="13" t="s">
        <v>6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4.9" hidden="false" customHeight="false" outlineLevel="0" collapsed="false">
      <c r="A30" s="18"/>
      <c r="B30" s="19" t="n">
        <v>0.000694444444444444</v>
      </c>
      <c r="C30" s="20" t="n">
        <v>0</v>
      </c>
      <c r="D30" s="20" t="n">
        <v>0.00208333333333333</v>
      </c>
      <c r="E30" s="21" t="n">
        <f aca="false">IFERROR(IF(OR(ISBLANK(C30),ISBLANK(D30)),"Completar",IF(D30&gt;=C30,D30-C30,"Error")),"Error")</f>
        <v>0.00208333333333333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25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26</v>
      </c>
      <c r="C33" s="54"/>
      <c r="D33" s="54"/>
      <c r="E33" s="55" t="n">
        <f aca="false">M26</f>
        <v>501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27</v>
      </c>
      <c r="C34" s="54"/>
      <c r="D34" s="54"/>
      <c r="E34" s="59" t="n">
        <f aca="false">IF(M26="Completar","Completar",IFERROR(M26/(N26*24),"Error"))</f>
        <v>83.5000000000001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28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29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30</v>
      </c>
      <c r="C37" s="54"/>
      <c r="D37" s="54"/>
      <c r="E37" s="64" t="n">
        <f aca="false">E5</f>
        <v>0.166666666666667</v>
      </c>
      <c r="F37" s="63" t="n">
        <f aca="false">IF(E37="Completar",E37,IFERROR(E37/$E$43,"Error"))</f>
        <v>0.318725099601594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31</v>
      </c>
      <c r="C38" s="54"/>
      <c r="D38" s="54"/>
      <c r="E38" s="64" t="n">
        <f aca="false">E9</f>
        <v>0.0833333333333334</v>
      </c>
      <c r="F38" s="63" t="n">
        <f aca="false">IF(E38="Completar",E38,IFERROR(E38/$E$43,"Error"))</f>
        <v>0.159362549800797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32</v>
      </c>
      <c r="C39" s="54"/>
      <c r="D39" s="54"/>
      <c r="E39" s="64" t="n">
        <f aca="false">E13</f>
        <v>0.0208333333333334</v>
      </c>
      <c r="F39" s="63" t="n">
        <f aca="false">IF(E39="Completar",E39,IFERROR(E39/$E$43,"Error"))</f>
        <v>0.0398406374501993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33</v>
      </c>
      <c r="C40" s="54"/>
      <c r="D40" s="54"/>
      <c r="E40" s="64" t="n">
        <f aca="false">E30</f>
        <v>0.00208333333333333</v>
      </c>
      <c r="F40" s="63" t="n">
        <f aca="false">IF(E40="Completar",E40,IFERROR(E40/$E$43,"Error"))</f>
        <v>0.00398406374501992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34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35</v>
      </c>
      <c r="C42" s="54"/>
      <c r="D42" s="54"/>
      <c r="E42" s="64" t="n">
        <f aca="false">J26</f>
        <v>0.25</v>
      </c>
      <c r="F42" s="63" t="n">
        <f aca="false">IF(E42="Completar",E42,IFERROR(E42/$E$43,"Completar"))</f>
        <v>0.47808764940239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36</v>
      </c>
      <c r="C43" s="65"/>
      <c r="D43" s="65"/>
      <c r="E43" s="48" t="n">
        <f aca="false">IF(COUNTIF(E37:E42,"Error")&gt;0,"Error",IF(SUM(E37:E42)=0,"Completar",SUM(E37:E42)))</f>
        <v>0.522916666666667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>juan </cp:lastModifiedBy>
  <dcterms:modified xsi:type="dcterms:W3CDTF">2017-05-01T17:53:21Z</dcterms:modified>
  <cp:revision>2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