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urse\UDM\final\"/>
    </mc:Choice>
  </mc:AlternateContent>
  <xr:revisionPtr revIDLastSave="0" documentId="13_ncr:1_{F2606ED5-31E7-47FF-9057-CE5F4A38E6A2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3" sheetId="2" r:id="rId1"/>
    <sheet name="Simulation Output 2" sheetId="6" r:id="rId2"/>
    <sheet name="CFD Output 2" sheetId="7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2" l="1"/>
  <c r="C9" i="2"/>
  <c r="C10" i="2"/>
  <c r="C11" i="2"/>
  <c r="B1" i="2" a="1"/>
  <c r="B1" i="2" l="1"/>
  <c r="G8" i="2" s="1"/>
  <c r="H8" i="2" s="1"/>
  <c r="J8" i="2" a="1"/>
  <c r="F10" i="2" l="1"/>
  <c r="G10" i="2"/>
  <c r="H10" i="2" s="1"/>
  <c r="D9" i="2"/>
  <c r="E9" i="2" s="1"/>
  <c r="D11" i="2"/>
  <c r="E11" i="2" s="1"/>
  <c r="D8" i="2"/>
  <c r="E8" i="2" s="1"/>
  <c r="G11" i="2"/>
  <c r="H11" i="2" s="1"/>
  <c r="D10" i="2"/>
  <c r="E10" i="2" s="1"/>
  <c r="F11" i="2"/>
  <c r="F8" i="2"/>
  <c r="G9" i="2"/>
  <c r="H9" i="2" s="1"/>
  <c r="F9" i="2"/>
  <c r="J8" i="2"/>
  <c r="I9" i="2" a="1"/>
  <c r="I11" i="2" a="1"/>
  <c r="J10" i="2" a="1"/>
  <c r="J11" i="2" a="1"/>
  <c r="I8" i="2" a="1"/>
  <c r="J9" i="2" a="1"/>
  <c r="I10" i="2" a="1"/>
  <c r="J10" i="2" l="1"/>
  <c r="I10" i="2"/>
  <c r="I9" i="2"/>
  <c r="J9" i="2"/>
  <c r="I8" i="2"/>
  <c r="I11" i="2"/>
  <c r="J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<sst xmlns="http://schemas.openxmlformats.org/spreadsheetml/2006/main" count="61" uniqueCount="48">
  <si>
    <t>Simluation Shortage</t>
    <phoneticPr fontId="0" type="noConversion"/>
  </si>
  <si>
    <t>Shortage</t>
    <phoneticPr fontId="0" type="noConversion"/>
  </si>
  <si>
    <t>Varible Cost(in million)</t>
  </si>
  <si>
    <t>Production(in million)</t>
    <phoneticPr fontId="0" type="noConversion"/>
  </si>
  <si>
    <t>Salvage</t>
    <phoneticPr fontId="0" type="noConversion"/>
  </si>
  <si>
    <t>Salvage Price</t>
    <phoneticPr fontId="0" type="noConversion"/>
  </si>
  <si>
    <t>Sale Price</t>
    <phoneticPr fontId="0" type="noConversion"/>
  </si>
  <si>
    <t>Varible Cost</t>
    <phoneticPr fontId="0" type="noConversion"/>
  </si>
  <si>
    <t>Fixed Cost(in million)</t>
    <phoneticPr fontId="0" type="noConversion"/>
  </si>
  <si>
    <t>Demand(in million)</t>
    <phoneticPr fontId="0" type="noConversion"/>
  </si>
  <si>
    <t>Maximum</t>
  </si>
  <si>
    <t>Percentiles</t>
  </si>
  <si>
    <t>Minimum</t>
  </si>
  <si>
    <t>Output Name</t>
  </si>
  <si>
    <t>120</t>
  </si>
  <si>
    <t>110</t>
  </si>
  <si>
    <t>105</t>
  </si>
  <si>
    <t>100</t>
  </si>
  <si>
    <t>Upper 95% CI</t>
  </si>
  <si>
    <t>Lower 95% CI</t>
  </si>
  <si>
    <t>Mean Std. Error</t>
  </si>
  <si>
    <t>Standard
Deviation</t>
  </si>
  <si>
    <t>Mean</t>
  </si>
  <si>
    <t>Observations</t>
  </si>
  <si>
    <t>Scenario</t>
  </si>
  <si>
    <t>Sample Size:</t>
  </si>
  <si>
    <t>Scenarios:</t>
  </si>
  <si>
    <t>Run Time (h:mm:ss)</t>
  </si>
  <si>
    <t>Start Time</t>
  </si>
  <si>
    <t>Random Number Seed:</t>
  </si>
  <si>
    <t>Start Date</t>
  </si>
  <si>
    <t>Use Same Seed?</t>
  </si>
  <si>
    <t>v2.0w30</t>
  </si>
  <si>
    <t>YASAI Version:</t>
  </si>
  <si>
    <t>Workbook</t>
  </si>
  <si>
    <t>YASAIw Simulation Output</t>
  </si>
  <si>
    <t>Flu3.xlsx</t>
  </si>
  <si>
    <t>No</t>
  </si>
  <si>
    <t>Standard deviation</t>
  </si>
  <si>
    <t>100-Shortfall</t>
  </si>
  <si>
    <t>105-Shortfall</t>
  </si>
  <si>
    <t>110-Shortfall</t>
  </si>
  <si>
    <t>120-Shortfall</t>
  </si>
  <si>
    <t>Simulation Salvage</t>
  </si>
  <si>
    <t>Salvage</t>
  </si>
  <si>
    <t>Left Over</t>
  </si>
  <si>
    <t>Profit</t>
  </si>
  <si>
    <t>Sale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</si>
</sst>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3">
    <xf numFmtId="0" fontId="0" fillId="0" borderId="0" xfId="0"/>
    <xf numFmtId="0" fontId="4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9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49" fontId="5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9" fontId="4" fillId="0" borderId="0" xfId="0" applyNumberFormat="1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5" fillId="0" borderId="0" xfId="0" applyNumberFormat="1" applyFont="1"/>
    <xf numFmtId="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2" fillId="0" borderId="0" xfId="1" applyFont="1">
      <alignment vertical="center"/>
    </xf>
    <xf numFmtId="0" fontId="6" fillId="0" borderId="0" xfId="1" applyFont="1">
      <alignment vertical="center"/>
    </xf>
    <xf numFmtId="0" fontId="3" fillId="0" borderId="0" xfId="1" applyFont="1">
      <alignment vertical="center"/>
    </xf>
    <xf numFmtId="0" fontId="7" fillId="0" borderId="0" xfId="1" applyFont="1" applyAlignment="1">
      <alignment vertical="center" wrapText="1"/>
    </xf>
    <xf numFmtId="0" fontId="3" fillId="0" borderId="0" xfId="1" applyFont="1" applyAlignment="1">
      <alignment vertical="center" wrapText="1"/>
    </xf>
    <xf numFmtId="0" fontId="4" fillId="0" borderId="0" xfId="0" applyFont="1" applyAlignment="1"/>
    <xf numFmtId="0" fontId="0" fillId="0" borderId="0" xfId="0" applyAlignment="1"/>
  </cellXfs>
  <cellStyles count="2">
    <cellStyle name="Normal" xfId="0" builtinId="0"/>
    <cellStyle name="Normal 2" xfId="1" xr:uid="{18C6D287-3331-4F03-A92D-90AFA8AD34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1670050</xdr:colOff>
      <xdr:row>1</xdr:row>
      <xdr:rowOff>25400</xdr:rowOff>
    </xdr:from>
    <xdr:to>
      <xdr:col>5</xdr:col>
      <xdr:colOff>114300</xdr:colOff>
      <xdr:row>5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6412BD8-84A1-478A-8FB1-40C62BD025F6}"/>
            </a:ext>
          </a:extLst>
        </xdr:cNvPr>
        <xdr:cNvSpPr txBox="1"/>
      </xdr:nvSpPr>
      <xdr:spPr>
        <a:xfrm>
          <a:off x="4260850" y="209550"/>
          <a:ext cx="3371850" cy="730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Choose 10 as salvage</a:t>
          </a:r>
        </a:p>
        <a:p>
          <a:r>
            <a:rPr lang="en-US" sz="1100"/>
            <a:t>from</a:t>
          </a:r>
          <a:r>
            <a:rPr lang="en-US" sz="1100" baseline="0"/>
            <a:t> 100-shortfall we know it satisfall CDC concern</a:t>
          </a:r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iyon\AppData\Roaming\Microsoft\AddIns\YASAIwNYU%20(3)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ASAI Blank Sheet"/>
      <sheetName val="Simulation Output 1"/>
    </sheetNames>
    <definedNames>
      <definedName name="genNormal"/>
      <definedName name="simOutput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6E8E-C111-4C5A-A2F2-598050BE313F}">
  <dimension ref="A1:J36"/>
  <sheetViews>
    <sheetView zoomScale="85" zoomScaleNormal="85" workbookViewId="0">
      <selection activeCell="D8" sqref="D8"/>
    </sheetView>
  </sheetViews>
  <sheetFormatPr defaultRowHeight="14.5"/>
  <cols>
    <col min="1" max="1" width="13.26953125" style="16" bestFit="1" customWidth="1"/>
    <col min="2" max="2" width="23.81640625" style="16" bestFit="1" customWidth="1"/>
    <col min="3" max="3" width="26" style="16" bestFit="1" customWidth="1"/>
    <col min="4" max="4" width="24.90625" style="16" bestFit="1" customWidth="1"/>
    <col min="5" max="5" width="19.6328125" style="16" bestFit="1" customWidth="1"/>
    <col min="6" max="7" width="12.1796875" style="16" bestFit="1" customWidth="1"/>
    <col min="8" max="8" width="15.36328125" style="16" bestFit="1" customWidth="1"/>
    <col min="9" max="9" width="20.6328125" style="16" bestFit="1" customWidth="1"/>
    <col min="10" max="10" width="19.6328125" style="16" bestFit="1" customWidth="1"/>
    <col min="11" max="16384" width="8.7265625" style="16"/>
  </cols>
  <sheetData>
    <row r="1" spans="1:10">
      <c r="A1" s="16" t="s">
        <v>9</v>
      </c>
      <c r="B1" s="16" cm="1">
        <f t="array" aca="1" ref="B1" ca="1">[1]!genNormal(100,10)</f>
        <v>116.74109370544478</v>
      </c>
    </row>
    <row r="2" spans="1:10">
      <c r="A2" s="16" t="s">
        <v>8</v>
      </c>
      <c r="B2" s="16">
        <v>125</v>
      </c>
    </row>
    <row r="3" spans="1:10">
      <c r="A3" s="16" t="s">
        <v>7</v>
      </c>
      <c r="B3" s="16">
        <v>15</v>
      </c>
    </row>
    <row r="4" spans="1:10">
      <c r="A4" s="16" t="s">
        <v>6</v>
      </c>
      <c r="B4" s="16">
        <v>20</v>
      </c>
    </row>
    <row r="5" spans="1:10">
      <c r="A5" s="16" t="s">
        <v>5</v>
      </c>
      <c r="B5" s="16">
        <v>10</v>
      </c>
    </row>
    <row r="7" spans="1:10">
      <c r="A7" s="16" t="s">
        <v>4</v>
      </c>
      <c r="B7" s="16" t="s">
        <v>3</v>
      </c>
      <c r="C7" s="16" t="s">
        <v>2</v>
      </c>
      <c r="D7" s="16" t="s">
        <v>47</v>
      </c>
      <c r="E7" s="16" t="s">
        <v>46</v>
      </c>
      <c r="F7" s="16" t="s">
        <v>1</v>
      </c>
      <c r="G7" s="16" t="s">
        <v>45</v>
      </c>
      <c r="H7" s="16" t="s">
        <v>44</v>
      </c>
      <c r="I7" s="16" t="s">
        <v>0</v>
      </c>
      <c r="J7" s="16" t="s">
        <v>43</v>
      </c>
    </row>
    <row r="8" spans="1:10">
      <c r="A8" s="16">
        <v>10</v>
      </c>
      <c r="B8" s="16">
        <v>100</v>
      </c>
      <c r="C8" s="16">
        <f>$B$3*B8</f>
        <v>1500</v>
      </c>
      <c r="D8" s="16">
        <f ca="1">IF(B8&gt;$B$1,$B$1,B8)</f>
        <v>100</v>
      </c>
      <c r="E8" s="16">
        <f ca="1">$B$4*D8</f>
        <v>2000</v>
      </c>
      <c r="F8" s="16">
        <f ca="1">IF(B8&lt;$B$1,$B$1-B8,0)</f>
        <v>16.741093705444783</v>
      </c>
      <c r="G8" s="16">
        <f ca="1">IF(B8&gt;$B$1,B8-$B$1,0)</f>
        <v>0</v>
      </c>
      <c r="H8" s="16">
        <f ca="1">G8*A8</f>
        <v>0</v>
      </c>
      <c r="I8" s="17" cm="1">
        <f t="array" aca="1" ref="I8" ca="1">[1]!simOutput(F8,"100-Shortfall")</f>
        <v>16.741093705444783</v>
      </c>
      <c r="J8" s="17" cm="1">
        <f t="array" aca="1" ref="J8" ca="1">[1]!simOutput(H8,B8)</f>
        <v>0</v>
      </c>
    </row>
    <row r="9" spans="1:10">
      <c r="A9" s="16">
        <v>12</v>
      </c>
      <c r="B9" s="16">
        <v>105</v>
      </c>
      <c r="C9" s="16">
        <f>$B$3*B9</f>
        <v>1575</v>
      </c>
      <c r="D9" s="16">
        <f ca="1">IF(B9&gt;$B$1,$B$1,B9)</f>
        <v>105</v>
      </c>
      <c r="E9" s="16">
        <f ca="1">$B$4*D9</f>
        <v>2100</v>
      </c>
      <c r="F9" s="16">
        <f ca="1">IF(B9&lt;$B$1,$B$1-B9,0)</f>
        <v>11.741093705444783</v>
      </c>
      <c r="G9" s="16">
        <f ca="1">IF(B9&gt;$B$1,B9-$B$1,0)</f>
        <v>0</v>
      </c>
      <c r="H9" s="16">
        <f ca="1">G9*A9</f>
        <v>0</v>
      </c>
      <c r="I9" s="17" cm="1">
        <f t="array" aca="1" ref="I9" ca="1">[1]!simOutput(F9,"105-Shortfall")</f>
        <v>11.741093705444783</v>
      </c>
      <c r="J9" s="17" cm="1">
        <f t="array" aca="1" ref="J9" ca="1">[1]!simOutput(H9,B9)</f>
        <v>0</v>
      </c>
    </row>
    <row r="10" spans="1:10">
      <c r="A10" s="16">
        <v>14</v>
      </c>
      <c r="B10" s="16">
        <v>110</v>
      </c>
      <c r="C10" s="16">
        <f>$B$3*B10</f>
        <v>1650</v>
      </c>
      <c r="D10" s="16">
        <f ca="1">IF(B10&gt;$B$1,$B$1,B10)</f>
        <v>110</v>
      </c>
      <c r="E10" s="16">
        <f ca="1">$B$4*D10</f>
        <v>2200</v>
      </c>
      <c r="F10" s="16">
        <f ca="1">IF(B10&lt;$B$1,$B$1-B10,0)</f>
        <v>6.7410937054447828</v>
      </c>
      <c r="G10" s="16">
        <f ca="1">IF(B10&gt;$B$1,B10-$B$1,0)</f>
        <v>0</v>
      </c>
      <c r="H10" s="16">
        <f ca="1">G10*A10</f>
        <v>0</v>
      </c>
      <c r="I10" s="17" cm="1">
        <f t="array" aca="1" ref="I10" ca="1">[1]!simOutput(F10,"110-Shortfall")</f>
        <v>6.7410937054447828</v>
      </c>
      <c r="J10" s="17" cm="1">
        <f t="array" aca="1" ref="J10" ca="1">[1]!simOutput(H10,B10)</f>
        <v>0</v>
      </c>
    </row>
    <row r="11" spans="1:10">
      <c r="A11" s="16">
        <v>15</v>
      </c>
      <c r="B11" s="16">
        <v>120</v>
      </c>
      <c r="C11" s="16">
        <f>$B$3*B11</f>
        <v>1800</v>
      </c>
      <c r="D11" s="16">
        <f ca="1">IF(B11&gt;$B$1,$B$1,B11)</f>
        <v>116.74109370544478</v>
      </c>
      <c r="E11" s="16">
        <f ca="1">$B$4*D11</f>
        <v>2334.8218741088958</v>
      </c>
      <c r="F11" s="16">
        <f ca="1">IF(B11&lt;$B$1,$B$1-B11,0)</f>
        <v>0</v>
      </c>
      <c r="G11" s="16">
        <f ca="1">IF(B11&gt;$B$1,B11-$B$1,0)</f>
        <v>3.2589062945552172</v>
      </c>
      <c r="H11" s="16">
        <f ca="1">G11*A11</f>
        <v>48.883594418328258</v>
      </c>
      <c r="I11" s="17" cm="1">
        <f t="array" aca="1" ref="I11" ca="1">[1]!simOutput(F11,"120-Shortfall")</f>
        <v>0</v>
      </c>
      <c r="J11" s="17" cm="1">
        <f t="array" aca="1" ref="J11" ca="1">[1]!simOutput(H11,B11)</f>
        <v>48.883594418328258</v>
      </c>
    </row>
    <row r="12" spans="1:10">
      <c r="D12" s="18"/>
      <c r="E12" s="18"/>
    </row>
    <row r="13" spans="1:10">
      <c r="D13" s="18"/>
      <c r="E13" s="18"/>
    </row>
    <row r="29" spans="9:9">
      <c r="I29" s="18"/>
    </row>
    <row r="30" spans="9:9">
      <c r="I30" s="18"/>
    </row>
    <row r="31" spans="9:9">
      <c r="I31" s="18"/>
    </row>
    <row r="32" spans="9:9">
      <c r="I32" s="18"/>
    </row>
    <row r="33" spans="3:10">
      <c r="C33" s="19"/>
      <c r="D33" s="20"/>
      <c r="E33" s="20"/>
      <c r="F33" s="20"/>
      <c r="G33" s="20"/>
      <c r="H33" s="20"/>
      <c r="I33" s="20"/>
      <c r="J33" s="20"/>
    </row>
    <row r="34" spans="3:10">
      <c r="C34" s="20"/>
      <c r="D34" s="20"/>
      <c r="E34" s="20"/>
      <c r="F34" s="20"/>
      <c r="G34" s="20"/>
      <c r="H34" s="20"/>
      <c r="I34" s="20"/>
      <c r="J34" s="20"/>
    </row>
    <row r="35" spans="3:10">
      <c r="C35" s="20"/>
      <c r="D35" s="20"/>
      <c r="E35" s="20"/>
      <c r="F35" s="20"/>
      <c r="G35" s="20"/>
      <c r="H35" s="20"/>
      <c r="I35" s="20"/>
      <c r="J35" s="20"/>
    </row>
    <row r="36" spans="3:10">
      <c r="C36" s="20"/>
      <c r="D36" s="20"/>
      <c r="E36" s="20"/>
      <c r="F36" s="20"/>
      <c r="G36" s="20"/>
      <c r="H36" s="20"/>
      <c r="I36" s="20"/>
      <c r="J36" s="2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F5695-5F3C-4DFD-A8C9-545382819328}">
  <dimension ref="A1:P45"/>
  <sheetViews>
    <sheetView tabSelected="1" workbookViewId="0">
      <selection activeCell="F13" sqref="F13"/>
    </sheetView>
  </sheetViews>
  <sheetFormatPr defaultRowHeight="14.5"/>
  <cols>
    <col min="1" max="1" width="17.6328125" bestFit="1" customWidth="1"/>
    <col min="2" max="2" width="10.453125" bestFit="1" customWidth="1"/>
    <col min="3" max="3" width="20.26953125" bestFit="1" customWidth="1"/>
    <col min="4" max="4" width="7.7265625" bestFit="1" customWidth="1"/>
    <col min="5" max="5" width="11.54296875" bestFit="1" customWidth="1"/>
    <col min="6" max="6" width="14.1796875" bestFit="1" customWidth="1"/>
    <col min="7" max="7" width="11.90625" bestFit="1" customWidth="1"/>
    <col min="8" max="8" width="12" bestFit="1" customWidth="1"/>
    <col min="9" max="9" width="11.54296875" bestFit="1" customWidth="1"/>
  </cols>
  <sheetData>
    <row r="1" spans="1:16">
      <c r="A1" s="21" t="s">
        <v>35</v>
      </c>
      <c r="B1" s="22"/>
    </row>
    <row r="3" spans="1:16">
      <c r="A3" s="1" t="s">
        <v>34</v>
      </c>
      <c r="B3" s="2" t="s">
        <v>36</v>
      </c>
      <c r="C3" s="1" t="s">
        <v>33</v>
      </c>
      <c r="D3" t="s">
        <v>32</v>
      </c>
    </row>
    <row r="4" spans="1:16">
      <c r="B4" s="2"/>
      <c r="C4" s="1" t="s">
        <v>31</v>
      </c>
      <c r="D4" t="s">
        <v>37</v>
      </c>
    </row>
    <row r="5" spans="1:16">
      <c r="A5" s="1" t="s">
        <v>30</v>
      </c>
      <c r="B5" s="3">
        <v>44543</v>
      </c>
      <c r="C5" s="1" t="s">
        <v>29</v>
      </c>
      <c r="D5">
        <v>123</v>
      </c>
    </row>
    <row r="6" spans="1:16">
      <c r="A6" s="1" t="s">
        <v>28</v>
      </c>
      <c r="B6" s="4">
        <v>0.7756249999999999</v>
      </c>
    </row>
    <row r="7" spans="1:16">
      <c r="A7" s="1" t="s">
        <v>27</v>
      </c>
      <c r="B7" s="5">
        <v>2.3148148148148147E-5</v>
      </c>
    </row>
    <row r="8" spans="1:16">
      <c r="A8" s="1" t="s">
        <v>26</v>
      </c>
      <c r="B8" s="2">
        <v>1</v>
      </c>
    </row>
    <row r="9" spans="1:16">
      <c r="A9" s="1" t="s">
        <v>25</v>
      </c>
      <c r="B9" s="2">
        <v>1000</v>
      </c>
    </row>
    <row r="11" spans="1:16" ht="29">
      <c r="A11" s="1" t="s">
        <v>13</v>
      </c>
      <c r="B11" s="1" t="s">
        <v>24</v>
      </c>
      <c r="C11" s="1" t="s">
        <v>23</v>
      </c>
      <c r="D11" s="1" t="s">
        <v>22</v>
      </c>
      <c r="E11" s="8" t="s">
        <v>21</v>
      </c>
      <c r="F11" s="7" t="s">
        <v>20</v>
      </c>
      <c r="G11" s="7" t="s">
        <v>19</v>
      </c>
      <c r="H11" s="7" t="s">
        <v>18</v>
      </c>
    </row>
    <row r="12" spans="1:16">
      <c r="A12" s="6" t="s">
        <v>17</v>
      </c>
      <c r="B12">
        <v>1</v>
      </c>
      <c r="C12">
        <v>1000</v>
      </c>
      <c r="D12" s="12">
        <v>40.75631354724073</v>
      </c>
      <c r="E12" s="10">
        <v>58.830865943670254</v>
      </c>
      <c r="F12" s="10">
        <v>1.8603953310202916</v>
      </c>
      <c r="G12" s="10">
        <v>37.109938698440956</v>
      </c>
      <c r="H12" s="10">
        <v>44.402688396040503</v>
      </c>
      <c r="I12" s="10"/>
      <c r="J12" s="10"/>
      <c r="K12" s="10"/>
      <c r="L12" s="10"/>
      <c r="M12" s="10"/>
      <c r="N12" s="10"/>
      <c r="O12" s="10"/>
      <c r="P12" s="10"/>
    </row>
    <row r="13" spans="1:16">
      <c r="A13" s="6" t="s">
        <v>39</v>
      </c>
      <c r="B13">
        <v>1</v>
      </c>
      <c r="C13">
        <v>1000</v>
      </c>
      <c r="D13" s="12">
        <v>4.282343217543005</v>
      </c>
      <c r="E13" s="10">
        <v>6.1868718634708557</v>
      </c>
      <c r="F13" s="10">
        <v>0.19564606680178198</v>
      </c>
      <c r="G13" s="10">
        <v>3.8988769266115124</v>
      </c>
      <c r="H13" s="10">
        <v>4.6658095084744975</v>
      </c>
      <c r="I13" s="10"/>
      <c r="J13" s="10"/>
      <c r="K13" s="10"/>
      <c r="L13" s="10"/>
      <c r="M13" s="10"/>
      <c r="N13" s="10"/>
      <c r="O13" s="10"/>
      <c r="P13" s="10"/>
    </row>
    <row r="14" spans="1:16">
      <c r="A14" s="6" t="s">
        <v>16</v>
      </c>
      <c r="B14">
        <v>1</v>
      </c>
      <c r="C14">
        <v>1000</v>
      </c>
      <c r="D14" s="12">
        <v>84.421572679604765</v>
      </c>
      <c r="E14" s="10">
        <v>90.285336487059851</v>
      </c>
      <c r="F14" s="10">
        <v>2.8550730261381445</v>
      </c>
      <c r="G14" s="10">
        <v>78.825629548373996</v>
      </c>
      <c r="H14" s="10">
        <v>90.017515810835533</v>
      </c>
      <c r="I14" s="10"/>
      <c r="J14" s="10"/>
      <c r="K14" s="10"/>
      <c r="L14" s="10"/>
      <c r="M14" s="10"/>
      <c r="N14" s="10"/>
      <c r="O14" s="10"/>
      <c r="P14" s="10"/>
    </row>
    <row r="15" spans="1:16">
      <c r="A15" s="6" t="s">
        <v>40</v>
      </c>
      <c r="B15">
        <v>1</v>
      </c>
      <c r="C15">
        <v>1000</v>
      </c>
      <c r="D15" s="12">
        <v>2.2418429194526692</v>
      </c>
      <c r="E15" s="10">
        <v>4.4325397873197208</v>
      </c>
      <c r="F15" s="10">
        <v>0.14016921547248654</v>
      </c>
      <c r="G15" s="10">
        <v>1.9671112571265956</v>
      </c>
      <c r="H15" s="10">
        <v>2.5165745817787428</v>
      </c>
      <c r="I15" s="10"/>
      <c r="J15" s="10"/>
      <c r="K15" s="10"/>
      <c r="L15" s="10"/>
      <c r="M15" s="10"/>
      <c r="N15" s="10"/>
      <c r="O15" s="10"/>
      <c r="P15" s="10"/>
    </row>
    <row r="16" spans="1:16">
      <c r="A16" s="6" t="s">
        <v>15</v>
      </c>
      <c r="B16">
        <v>1</v>
      </c>
      <c r="C16">
        <v>1000</v>
      </c>
      <c r="D16" s="12">
        <v>151.17809172019972</v>
      </c>
      <c r="E16" s="10">
        <v>123.68536848442442</v>
      </c>
      <c r="F16" s="10">
        <v>3.9112747764798947</v>
      </c>
      <c r="G16" s="10">
        <v>143.51199315829913</v>
      </c>
      <c r="H16" s="10">
        <v>158.8441902821003</v>
      </c>
      <c r="I16" s="10"/>
      <c r="J16" s="10"/>
      <c r="K16" s="10"/>
      <c r="L16" s="10"/>
      <c r="M16" s="10"/>
      <c r="N16" s="10"/>
      <c r="O16" s="10"/>
      <c r="P16" s="10"/>
    </row>
    <row r="17" spans="1:16">
      <c r="A17" s="6" t="s">
        <v>41</v>
      </c>
      <c r="B17">
        <v>1</v>
      </c>
      <c r="C17">
        <v>1000</v>
      </c>
      <c r="D17" s="12">
        <v>1.0051469856903548</v>
      </c>
      <c r="E17" s="10">
        <v>2.8369700552325945</v>
      </c>
      <c r="F17" s="10">
        <v>8.9712870282286875E-2</v>
      </c>
      <c r="G17" s="10">
        <v>0.82930975993707245</v>
      </c>
      <c r="H17" s="10">
        <v>1.1809842114436371</v>
      </c>
      <c r="I17" s="10"/>
      <c r="J17" s="10"/>
      <c r="K17" s="10"/>
      <c r="L17" s="10"/>
      <c r="M17" s="10"/>
      <c r="N17" s="10"/>
      <c r="O17" s="10"/>
      <c r="P17" s="10"/>
    </row>
    <row r="18" spans="1:16">
      <c r="A18" s="6" t="s">
        <v>14</v>
      </c>
      <c r="B18">
        <v>1</v>
      </c>
      <c r="C18">
        <v>1000</v>
      </c>
      <c r="D18" s="12">
        <v>298.37296894973912</v>
      </c>
      <c r="E18" s="10">
        <v>152.40778512541979</v>
      </c>
      <c r="F18" s="10">
        <v>4.8195573413785766</v>
      </c>
      <c r="G18" s="10">
        <v>288.92663656063712</v>
      </c>
      <c r="H18" s="10">
        <v>307.81930133884111</v>
      </c>
      <c r="I18" s="10"/>
      <c r="J18" s="10"/>
      <c r="K18" s="10"/>
      <c r="L18" s="10"/>
      <c r="M18" s="10"/>
      <c r="N18" s="10"/>
      <c r="O18" s="10"/>
      <c r="P18" s="10"/>
    </row>
    <row r="19" spans="1:16">
      <c r="A19" s="6" t="s">
        <v>42</v>
      </c>
      <c r="B19">
        <v>1</v>
      </c>
      <c r="C19">
        <v>1000</v>
      </c>
      <c r="D19" s="12">
        <v>9.824312613486097E-2</v>
      </c>
      <c r="E19" s="10">
        <v>0.82526727925414156</v>
      </c>
      <c r="F19" s="10">
        <v>2.6097242808533112E-2</v>
      </c>
      <c r="G19" s="10">
        <v>4.709253023013607E-2</v>
      </c>
      <c r="H19" s="10">
        <v>0.14939372203958587</v>
      </c>
      <c r="I19" s="10"/>
      <c r="J19" s="10"/>
      <c r="K19" s="10"/>
      <c r="L19" s="10"/>
      <c r="M19" s="10"/>
      <c r="N19" s="10"/>
      <c r="O19" s="10"/>
      <c r="P19" s="10"/>
    </row>
    <row r="21" spans="1:16">
      <c r="A21" s="7" t="s">
        <v>13</v>
      </c>
      <c r="B21" s="7">
        <v>100</v>
      </c>
      <c r="C21" s="7" t="s">
        <v>39</v>
      </c>
      <c r="D21" s="7">
        <v>105</v>
      </c>
      <c r="E21" s="7" t="s">
        <v>40</v>
      </c>
      <c r="F21" s="7">
        <v>110</v>
      </c>
      <c r="G21" s="7" t="s">
        <v>41</v>
      </c>
      <c r="H21" s="7">
        <v>120</v>
      </c>
      <c r="I21" s="7" t="s">
        <v>42</v>
      </c>
    </row>
    <row r="22" spans="1:16">
      <c r="A22" s="7" t="s">
        <v>12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</row>
    <row r="23" spans="1:16">
      <c r="A23" s="7" t="s">
        <v>11</v>
      </c>
    </row>
    <row r="24" spans="1:16">
      <c r="A24" s="9">
        <v>0.05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43.941709651026095</v>
      </c>
      <c r="I24" s="11">
        <v>0</v>
      </c>
    </row>
    <row r="25" spans="1:16">
      <c r="A25" s="9">
        <v>0.1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84.966630502557905</v>
      </c>
      <c r="I25" s="11">
        <v>0</v>
      </c>
    </row>
    <row r="26" spans="1:16">
      <c r="A26" s="9">
        <v>0.15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126.36632299867671</v>
      </c>
      <c r="I26" s="11">
        <v>0</v>
      </c>
    </row>
    <row r="27" spans="1:16">
      <c r="A27" s="9">
        <v>0.2</v>
      </c>
      <c r="B27" s="11">
        <v>0</v>
      </c>
      <c r="C27" s="11">
        <v>0</v>
      </c>
      <c r="D27" s="11">
        <v>0</v>
      </c>
      <c r="E27" s="11">
        <v>0</v>
      </c>
      <c r="F27" s="11">
        <v>14.758566325288207</v>
      </c>
      <c r="G27" s="11">
        <v>0</v>
      </c>
      <c r="H27" s="11">
        <v>165.81274963423735</v>
      </c>
      <c r="I27" s="11">
        <v>0</v>
      </c>
    </row>
    <row r="28" spans="1:16">
      <c r="A28" s="9">
        <v>0.25</v>
      </c>
      <c r="B28" s="11">
        <v>0</v>
      </c>
      <c r="C28" s="11">
        <v>0</v>
      </c>
      <c r="D28" s="11">
        <v>0</v>
      </c>
      <c r="E28" s="11">
        <v>0</v>
      </c>
      <c r="F28" s="11">
        <v>37.186932280185957</v>
      </c>
      <c r="G28" s="11">
        <v>0</v>
      </c>
      <c r="H28" s="11">
        <v>189.84314172877066</v>
      </c>
      <c r="I28" s="11">
        <v>0</v>
      </c>
    </row>
    <row r="29" spans="1:16">
      <c r="A29" s="9">
        <v>0.3</v>
      </c>
      <c r="B29" s="11">
        <v>0</v>
      </c>
      <c r="C29" s="11">
        <v>0</v>
      </c>
      <c r="D29" s="11">
        <v>0</v>
      </c>
      <c r="E29" s="11">
        <v>0</v>
      </c>
      <c r="F29" s="11">
        <v>57.791637598686478</v>
      </c>
      <c r="G29" s="11">
        <v>0</v>
      </c>
      <c r="H29" s="11">
        <v>211.91961171287838</v>
      </c>
      <c r="I29" s="11">
        <v>0</v>
      </c>
    </row>
    <row r="30" spans="1:16">
      <c r="A30" s="9">
        <v>0.35</v>
      </c>
      <c r="B30" s="11">
        <v>0</v>
      </c>
      <c r="C30" s="11">
        <v>0</v>
      </c>
      <c r="D30" s="11">
        <v>7.7656068017399544</v>
      </c>
      <c r="E30" s="11">
        <v>0</v>
      </c>
      <c r="F30" s="11">
        <v>79.05987460202995</v>
      </c>
      <c r="G30" s="11">
        <v>0</v>
      </c>
      <c r="H30" s="11">
        <v>234.70700850217494</v>
      </c>
      <c r="I30" s="11">
        <v>0</v>
      </c>
    </row>
    <row r="31" spans="1:16">
      <c r="A31" s="9">
        <v>0.4</v>
      </c>
      <c r="B31" s="11">
        <v>0</v>
      </c>
      <c r="C31" s="11">
        <v>0</v>
      </c>
      <c r="D31" s="11">
        <v>28.197622996198042</v>
      </c>
      <c r="E31" s="11">
        <v>0</v>
      </c>
      <c r="F31" s="11">
        <v>102.89722682889771</v>
      </c>
      <c r="G31" s="11">
        <v>0</v>
      </c>
      <c r="H31" s="11">
        <v>260.24702874524758</v>
      </c>
      <c r="I31" s="11">
        <v>0</v>
      </c>
    </row>
    <row r="32" spans="1:16">
      <c r="A32" s="9">
        <v>0.45</v>
      </c>
      <c r="B32" s="11">
        <v>0</v>
      </c>
      <c r="C32" s="11">
        <v>0</v>
      </c>
      <c r="D32" s="11">
        <v>44.5285045178465</v>
      </c>
      <c r="E32" s="11">
        <v>0</v>
      </c>
      <c r="F32" s="11">
        <v>121.94992193748757</v>
      </c>
      <c r="G32" s="11">
        <v>0</v>
      </c>
      <c r="H32" s="11">
        <v>280.6606306473081</v>
      </c>
      <c r="I32" s="11">
        <v>0</v>
      </c>
    </row>
    <row r="33" spans="1:9">
      <c r="A33" s="9">
        <v>0.5</v>
      </c>
      <c r="B33" s="11">
        <v>2.0160203663501619</v>
      </c>
      <c r="C33" s="11">
        <v>0</v>
      </c>
      <c r="D33" s="11">
        <v>62.419224439620194</v>
      </c>
      <c r="E33" s="11">
        <v>0</v>
      </c>
      <c r="F33" s="11">
        <v>142.82242851289021</v>
      </c>
      <c r="G33" s="11">
        <v>0</v>
      </c>
      <c r="H33" s="11">
        <v>303.02403054952526</v>
      </c>
      <c r="I33" s="11">
        <v>0</v>
      </c>
    </row>
    <row r="34" spans="1:9">
      <c r="A34" s="9">
        <v>0.55000000000000004</v>
      </c>
      <c r="B34" s="11">
        <v>13.852465216796716</v>
      </c>
      <c r="C34" s="11">
        <v>1.2892912901794591</v>
      </c>
      <c r="D34" s="11">
        <v>76.622958260156054</v>
      </c>
      <c r="E34" s="11">
        <v>0</v>
      </c>
      <c r="F34" s="11">
        <v>159.39345130351541</v>
      </c>
      <c r="G34" s="11">
        <v>0</v>
      </c>
      <c r="H34" s="11">
        <v>320.77869782519508</v>
      </c>
      <c r="I34" s="11">
        <v>0</v>
      </c>
    </row>
    <row r="35" spans="1:9">
      <c r="A35" s="9">
        <v>0.6</v>
      </c>
      <c r="B35" s="11">
        <v>27.128633000406488</v>
      </c>
      <c r="C35" s="11">
        <v>2.6501980836501633</v>
      </c>
      <c r="D35" s="11">
        <v>92.554359600487786</v>
      </c>
      <c r="E35" s="11">
        <v>0</v>
      </c>
      <c r="F35" s="11">
        <v>177.98008620056908</v>
      </c>
      <c r="G35" s="11">
        <v>0</v>
      </c>
      <c r="H35" s="11">
        <v>340.69294950060976</v>
      </c>
      <c r="I35" s="11">
        <v>0</v>
      </c>
    </row>
    <row r="36" spans="1:9">
      <c r="A36" s="9">
        <v>0.65</v>
      </c>
      <c r="B36" s="11">
        <v>41.803194318246184</v>
      </c>
      <c r="C36" s="11">
        <v>4.3528660998550039</v>
      </c>
      <c r="D36" s="11">
        <v>110.16383318189543</v>
      </c>
      <c r="E36" s="11">
        <v>0</v>
      </c>
      <c r="F36" s="11">
        <v>198.52447204554466</v>
      </c>
      <c r="G36" s="11">
        <v>0</v>
      </c>
      <c r="H36" s="11">
        <v>362.70479147736927</v>
      </c>
      <c r="I36" s="11">
        <v>0</v>
      </c>
    </row>
    <row r="37" spans="1:9">
      <c r="A37" s="9">
        <v>0.7</v>
      </c>
      <c r="B37" s="11">
        <v>55.089327317568141</v>
      </c>
      <c r="C37" s="11">
        <v>5.8720258858081076</v>
      </c>
      <c r="D37" s="11">
        <v>126.10719278108178</v>
      </c>
      <c r="E37" s="11">
        <v>0.87202588580810758</v>
      </c>
      <c r="F37" s="11">
        <v>217.12505824459544</v>
      </c>
      <c r="G37" s="11">
        <v>0</v>
      </c>
      <c r="H37" s="11">
        <v>382.63399097635221</v>
      </c>
      <c r="I37" s="11">
        <v>0</v>
      </c>
    </row>
    <row r="38" spans="1:9">
      <c r="A38" s="9">
        <v>0.75</v>
      </c>
      <c r="B38" s="11">
        <v>72.25087235059587</v>
      </c>
      <c r="C38" s="11">
        <v>7.3437905514152888</v>
      </c>
      <c r="D38" s="11">
        <v>146.70104682071502</v>
      </c>
      <c r="E38" s="11">
        <v>2.3437905514152888</v>
      </c>
      <c r="F38" s="11">
        <v>241.1512212908342</v>
      </c>
      <c r="G38" s="11">
        <v>0</v>
      </c>
      <c r="H38" s="11">
        <v>408.37630852589382</v>
      </c>
      <c r="I38" s="11">
        <v>0</v>
      </c>
    </row>
    <row r="39" spans="1:9">
      <c r="A39" s="9">
        <v>0.8</v>
      </c>
      <c r="B39" s="11">
        <v>88.976841709814281</v>
      </c>
      <c r="C39" s="11">
        <v>8.9458166910508421</v>
      </c>
      <c r="D39" s="11">
        <v>166.77221005177711</v>
      </c>
      <c r="E39" s="11">
        <v>3.9458166910508425</v>
      </c>
      <c r="F39" s="11">
        <v>264.56757839374001</v>
      </c>
      <c r="G39" s="11">
        <v>0</v>
      </c>
      <c r="H39" s="11">
        <v>433.46526256472146</v>
      </c>
      <c r="I39" s="11">
        <v>0</v>
      </c>
    </row>
    <row r="40" spans="1:9">
      <c r="A40" s="9">
        <v>0.85</v>
      </c>
      <c r="B40" s="11">
        <v>105.77699204033173</v>
      </c>
      <c r="C40" s="11">
        <v>11.575578466754886</v>
      </c>
      <c r="D40" s="11">
        <v>186.93239044839805</v>
      </c>
      <c r="E40" s="11">
        <v>6.5755784667548864</v>
      </c>
      <c r="F40" s="11">
        <v>288.08778885646444</v>
      </c>
      <c r="G40" s="11">
        <v>1.575578466754886</v>
      </c>
      <c r="H40" s="11">
        <v>458.66548806049764</v>
      </c>
      <c r="I40" s="11">
        <v>0</v>
      </c>
    </row>
    <row r="41" spans="1:9">
      <c r="A41" s="9">
        <v>0.9</v>
      </c>
      <c r="B41" s="11">
        <v>124.1306611296616</v>
      </c>
      <c r="C41" s="11">
        <v>14.33555796649614</v>
      </c>
      <c r="D41" s="11">
        <v>208.95679335559393</v>
      </c>
      <c r="E41" s="11">
        <v>9.3355579664961397</v>
      </c>
      <c r="F41" s="11">
        <v>313.78292558152623</v>
      </c>
      <c r="G41" s="11">
        <v>4.3355579664961397</v>
      </c>
      <c r="H41" s="11">
        <v>486.19599169449248</v>
      </c>
      <c r="I41" s="11">
        <v>0</v>
      </c>
    </row>
    <row r="42" spans="1:9">
      <c r="A42" s="9">
        <v>0.95</v>
      </c>
      <c r="B42" s="11">
        <v>159.39476273089628</v>
      </c>
      <c r="C42" s="11">
        <v>17.070552689931588</v>
      </c>
      <c r="D42" s="11">
        <v>251.2737152770755</v>
      </c>
      <c r="E42" s="11">
        <v>12.070552689931588</v>
      </c>
      <c r="F42" s="11">
        <v>363.15266782325477</v>
      </c>
      <c r="G42" s="11">
        <v>7.0705526899315885</v>
      </c>
      <c r="H42" s="11">
        <v>539.09214409634433</v>
      </c>
      <c r="I42" s="11">
        <v>0</v>
      </c>
    </row>
    <row r="43" spans="1:9">
      <c r="A43" s="9">
        <v>1</v>
      </c>
      <c r="B43" s="11">
        <v>360.55117017418058</v>
      </c>
      <c r="C43" s="11">
        <v>36.028625878316745</v>
      </c>
      <c r="D43" s="11">
        <v>492.66140420901667</v>
      </c>
      <c r="E43" s="11">
        <v>31.028625878316745</v>
      </c>
      <c r="F43" s="11">
        <v>644.77163824385275</v>
      </c>
      <c r="G43" s="11">
        <v>26.028625878316745</v>
      </c>
      <c r="H43" s="11">
        <v>840.82675526127082</v>
      </c>
      <c r="I43" s="11">
        <v>16.028625878316745</v>
      </c>
    </row>
    <row r="45" spans="1:9">
      <c r="A45" s="7" t="s">
        <v>10</v>
      </c>
      <c r="B45" s="11">
        <v>360.55117017418058</v>
      </c>
      <c r="C45" s="11">
        <v>36.028625878316745</v>
      </c>
      <c r="D45" s="11">
        <v>492.66140420901667</v>
      </c>
      <c r="E45" s="11">
        <v>31.028625878316745</v>
      </c>
      <c r="F45" s="11">
        <v>644.77163824385275</v>
      </c>
      <c r="G45" s="11">
        <v>26.028625878316745</v>
      </c>
      <c r="H45" s="11">
        <v>840.82675526127082</v>
      </c>
      <c r="I45" s="11">
        <v>16.028625878316745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B7A5B-6AE3-4C6F-9744-5C568BE61E31}">
  <dimension ref="A1:I1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/>
  <cols>
    <col min="1" max="1" width="16.6328125" style="15" bestFit="1" customWidth="1"/>
    <col min="2" max="9" width="11.81640625" style="2" bestFit="1" customWidth="1"/>
    <col min="10" max="16384" width="8.7265625" style="2"/>
  </cols>
  <sheetData>
    <row r="1" spans="1:9" s="14" customFormat="1">
      <c r="A1" s="13" t="s">
        <v>13</v>
      </c>
      <c r="B1" s="14">
        <v>100</v>
      </c>
      <c r="C1" s="14" t="s">
        <v>39</v>
      </c>
      <c r="D1" s="14">
        <v>105</v>
      </c>
      <c r="E1" s="14" t="s">
        <v>40</v>
      </c>
      <c r="F1" s="14">
        <v>110</v>
      </c>
      <c r="G1" s="14" t="s">
        <v>41</v>
      </c>
      <c r="H1" s="14">
        <v>120</v>
      </c>
      <c r="I1" s="14" t="s">
        <v>42</v>
      </c>
    </row>
    <row r="2" spans="1:9">
      <c r="A2" s="15" t="s">
        <v>24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</row>
    <row r="3" spans="1:9">
      <c r="A3" s="15" t="s">
        <v>23</v>
      </c>
      <c r="B3" s="2">
        <v>1000</v>
      </c>
      <c r="C3" s="2">
        <v>1000</v>
      </c>
      <c r="D3" s="2">
        <v>1000</v>
      </c>
      <c r="E3" s="2">
        <v>1000</v>
      </c>
      <c r="F3" s="2">
        <v>1000</v>
      </c>
      <c r="G3" s="2">
        <v>1000</v>
      </c>
      <c r="H3" s="2">
        <v>1000</v>
      </c>
      <c r="I3" s="2">
        <v>1000</v>
      </c>
    </row>
    <row r="4" spans="1:9">
      <c r="A4" s="15" t="s">
        <v>22</v>
      </c>
      <c r="B4" s="2">
        <v>40.75631354724073</v>
      </c>
      <c r="C4" s="2">
        <v>4.282343217543005</v>
      </c>
      <c r="D4" s="2">
        <v>84.421572679604765</v>
      </c>
      <c r="E4" s="2">
        <v>2.2418429194526692</v>
      </c>
      <c r="F4" s="2">
        <v>151.17809172019972</v>
      </c>
      <c r="G4" s="2">
        <v>1.0051469856903548</v>
      </c>
      <c r="H4" s="2">
        <v>298.37296894973912</v>
      </c>
      <c r="I4" s="2">
        <v>9.824312613486097E-2</v>
      </c>
    </row>
    <row r="5" spans="1:9">
      <c r="A5" s="15" t="s">
        <v>38</v>
      </c>
      <c r="B5" s="2">
        <v>58.830865943670254</v>
      </c>
      <c r="C5" s="2">
        <v>6.1868718634708557</v>
      </c>
      <c r="D5" s="2">
        <v>90.285336487059851</v>
      </c>
      <c r="E5" s="2">
        <v>4.4325397873197208</v>
      </c>
      <c r="F5" s="2">
        <v>123.68536848442442</v>
      </c>
      <c r="G5" s="2">
        <v>2.8369700552325945</v>
      </c>
      <c r="H5" s="2">
        <v>152.40778512541979</v>
      </c>
      <c r="I5" s="2">
        <v>0.82526727925414156</v>
      </c>
    </row>
    <row r="6" spans="1:9">
      <c r="A6" s="15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>
      <c r="A7" s="15">
        <v>0.01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>
      <c r="A8" s="15">
        <v>0.02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>
      <c r="A9" s="15">
        <v>0.03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6.3434827197142392</v>
      </c>
      <c r="I9" s="2">
        <v>0</v>
      </c>
    </row>
    <row r="10" spans="1:9">
      <c r="A10" s="15">
        <v>0.04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31.924255608273203</v>
      </c>
      <c r="I10" s="2">
        <v>0</v>
      </c>
    </row>
    <row r="11" spans="1:9">
      <c r="A11" s="15">
        <v>0.05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43.941709651026095</v>
      </c>
      <c r="I11" s="2">
        <v>0</v>
      </c>
    </row>
    <row r="12" spans="1:9">
      <c r="A12" s="15">
        <v>0.06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57.502541060590914</v>
      </c>
      <c r="I12" s="2">
        <v>0</v>
      </c>
    </row>
    <row r="13" spans="1:9">
      <c r="A13" s="15">
        <v>7.0000000000000007E-2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63.717128090170476</v>
      </c>
      <c r="I13" s="2">
        <v>0</v>
      </c>
    </row>
    <row r="14" spans="1:9">
      <c r="A14" s="15">
        <v>0.08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67.171093493462692</v>
      </c>
      <c r="I14" s="2">
        <v>0</v>
      </c>
    </row>
    <row r="15" spans="1:9">
      <c r="A15" s="15">
        <v>0.09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74.409461275929473</v>
      </c>
      <c r="I15" s="2">
        <v>0</v>
      </c>
    </row>
    <row r="16" spans="1:9">
      <c r="A16" s="15">
        <v>0.1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84.966630502557905</v>
      </c>
      <c r="I16" s="2">
        <v>0</v>
      </c>
    </row>
    <row r="17" spans="1:9">
      <c r="A17" s="15">
        <v>0.11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93.435771363809636</v>
      </c>
      <c r="I17" s="2">
        <v>0</v>
      </c>
    </row>
    <row r="18" spans="1:9">
      <c r="A18" s="15">
        <v>0.12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102.00349540032454</v>
      </c>
      <c r="I18" s="2">
        <v>0</v>
      </c>
    </row>
    <row r="19" spans="1:9">
      <c r="A19" s="15">
        <v>0.13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112.23434799659709</v>
      </c>
      <c r="I19" s="2">
        <v>0</v>
      </c>
    </row>
    <row r="20" spans="1:9">
      <c r="A20" s="15">
        <v>0.14000000000000001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121.20370628013158</v>
      </c>
      <c r="I20" s="2">
        <v>0</v>
      </c>
    </row>
    <row r="21" spans="1:9">
      <c r="A21" s="15">
        <v>0.15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126.36632299867671</v>
      </c>
      <c r="I21" s="2">
        <v>0</v>
      </c>
    </row>
    <row r="22" spans="1:9">
      <c r="A22" s="15">
        <v>0.16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138.23353709830423</v>
      </c>
      <c r="I22" s="2">
        <v>0</v>
      </c>
    </row>
    <row r="23" spans="1:9">
      <c r="A23" s="15">
        <v>0.17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144.49452825366447</v>
      </c>
      <c r="I23" s="2">
        <v>0</v>
      </c>
    </row>
    <row r="24" spans="1:9">
      <c r="A24" s="15">
        <v>0.18</v>
      </c>
      <c r="B24" s="2">
        <v>0</v>
      </c>
      <c r="C24" s="2">
        <v>0</v>
      </c>
      <c r="D24" s="2">
        <v>0</v>
      </c>
      <c r="E24" s="2">
        <v>0</v>
      </c>
      <c r="F24" s="2">
        <v>3.8980821107992978</v>
      </c>
      <c r="G24" s="2">
        <v>0</v>
      </c>
      <c r="H24" s="2">
        <v>154.17651654728496</v>
      </c>
      <c r="I24" s="2">
        <v>0</v>
      </c>
    </row>
    <row r="25" spans="1:9">
      <c r="A25" s="15">
        <v>0.19</v>
      </c>
      <c r="B25" s="2">
        <v>0</v>
      </c>
      <c r="C25" s="2">
        <v>0</v>
      </c>
      <c r="D25" s="2">
        <v>0</v>
      </c>
      <c r="E25" s="2">
        <v>0</v>
      </c>
      <c r="F25" s="2">
        <v>8.8854702388461959</v>
      </c>
      <c r="G25" s="2">
        <v>0</v>
      </c>
      <c r="H25" s="2">
        <v>159.52014668447805</v>
      </c>
      <c r="I25" s="2">
        <v>0</v>
      </c>
    </row>
    <row r="26" spans="1:9">
      <c r="A26" s="15">
        <v>0.2</v>
      </c>
      <c r="B26" s="2">
        <v>0</v>
      </c>
      <c r="C26" s="2">
        <v>0</v>
      </c>
      <c r="D26" s="2">
        <v>0</v>
      </c>
      <c r="E26" s="2">
        <v>0</v>
      </c>
      <c r="F26" s="2">
        <v>14.758566325288207</v>
      </c>
      <c r="G26" s="2">
        <v>0</v>
      </c>
      <c r="H26" s="2">
        <v>165.81274963423735</v>
      </c>
      <c r="I26" s="2">
        <v>0</v>
      </c>
    </row>
    <row r="27" spans="1:9">
      <c r="A27" s="15">
        <v>0.21</v>
      </c>
      <c r="B27" s="2">
        <v>0</v>
      </c>
      <c r="C27" s="2">
        <v>0</v>
      </c>
      <c r="D27" s="2">
        <v>0</v>
      </c>
      <c r="E27" s="2">
        <v>0</v>
      </c>
      <c r="F27" s="2">
        <v>18.758776053774067</v>
      </c>
      <c r="G27" s="2">
        <v>0</v>
      </c>
      <c r="H27" s="2">
        <v>170.09868862904364</v>
      </c>
      <c r="I27" s="2">
        <v>0</v>
      </c>
    </row>
    <row r="28" spans="1:9">
      <c r="A28" s="15">
        <v>0.22</v>
      </c>
      <c r="B28" s="2">
        <v>0</v>
      </c>
      <c r="C28" s="2">
        <v>0</v>
      </c>
      <c r="D28" s="2">
        <v>0</v>
      </c>
      <c r="E28" s="2">
        <v>0</v>
      </c>
      <c r="F28" s="2">
        <v>21.679677267903454</v>
      </c>
      <c r="G28" s="2">
        <v>0</v>
      </c>
      <c r="H28" s="2">
        <v>173.22822564418229</v>
      </c>
      <c r="I28" s="2">
        <v>0</v>
      </c>
    </row>
    <row r="29" spans="1:9">
      <c r="A29" s="15">
        <v>0.23</v>
      </c>
      <c r="B29" s="2">
        <v>0</v>
      </c>
      <c r="C29" s="2">
        <v>0</v>
      </c>
      <c r="D29" s="2">
        <v>0</v>
      </c>
      <c r="E29" s="2">
        <v>0</v>
      </c>
      <c r="F29" s="2">
        <v>25.130629398930434</v>
      </c>
      <c r="G29" s="2">
        <v>0</v>
      </c>
      <c r="H29" s="2">
        <v>176.92567435599688</v>
      </c>
      <c r="I29" s="2">
        <v>0</v>
      </c>
    </row>
    <row r="30" spans="1:9">
      <c r="A30" s="15">
        <v>0.24</v>
      </c>
      <c r="B30" s="2">
        <v>0</v>
      </c>
      <c r="C30" s="2">
        <v>0</v>
      </c>
      <c r="D30" s="2">
        <v>0</v>
      </c>
      <c r="E30" s="2">
        <v>0</v>
      </c>
      <c r="F30" s="2">
        <v>29.120375290313206</v>
      </c>
      <c r="G30" s="2">
        <v>0</v>
      </c>
      <c r="H30" s="2">
        <v>181.20040209676415</v>
      </c>
      <c r="I30" s="2">
        <v>0</v>
      </c>
    </row>
    <row r="31" spans="1:9">
      <c r="A31" s="15">
        <v>0.25</v>
      </c>
      <c r="B31" s="2">
        <v>0</v>
      </c>
      <c r="C31" s="2">
        <v>0</v>
      </c>
      <c r="D31" s="2">
        <v>0</v>
      </c>
      <c r="E31" s="2">
        <v>0</v>
      </c>
      <c r="F31" s="2">
        <v>37.186932280185957</v>
      </c>
      <c r="G31" s="2">
        <v>0</v>
      </c>
      <c r="H31" s="2">
        <v>189.84314172877066</v>
      </c>
      <c r="I31" s="2">
        <v>0</v>
      </c>
    </row>
    <row r="32" spans="1:9">
      <c r="A32" s="15">
        <v>0.26</v>
      </c>
      <c r="B32" s="2">
        <v>0</v>
      </c>
      <c r="C32" s="2">
        <v>0</v>
      </c>
      <c r="D32" s="2">
        <v>0</v>
      </c>
      <c r="E32" s="2">
        <v>0</v>
      </c>
      <c r="F32" s="2">
        <v>43.746990299006583</v>
      </c>
      <c r="G32" s="2">
        <v>0</v>
      </c>
      <c r="H32" s="2">
        <v>196.87177532036421</v>
      </c>
      <c r="I32" s="2">
        <v>0</v>
      </c>
    </row>
    <row r="33" spans="1:9">
      <c r="A33" s="15">
        <v>0.27</v>
      </c>
      <c r="B33" s="2">
        <v>0</v>
      </c>
      <c r="C33" s="2">
        <v>0</v>
      </c>
      <c r="D33" s="2">
        <v>0</v>
      </c>
      <c r="E33" s="2">
        <v>0</v>
      </c>
      <c r="F33" s="2">
        <v>47.352666618911542</v>
      </c>
      <c r="G33" s="2">
        <v>0</v>
      </c>
      <c r="H33" s="2">
        <v>200.73499994883377</v>
      </c>
      <c r="I33" s="2">
        <v>0</v>
      </c>
    </row>
    <row r="34" spans="1:9">
      <c r="A34" s="15">
        <v>0.28000000000000003</v>
      </c>
      <c r="B34" s="2">
        <v>0</v>
      </c>
      <c r="C34" s="2">
        <v>0</v>
      </c>
      <c r="D34" s="2">
        <v>0</v>
      </c>
      <c r="E34" s="2">
        <v>0</v>
      </c>
      <c r="F34" s="2">
        <v>52.036346458480537</v>
      </c>
      <c r="G34" s="2">
        <v>0</v>
      </c>
      <c r="H34" s="2">
        <v>205.75322834837203</v>
      </c>
      <c r="I34" s="2">
        <v>0</v>
      </c>
    </row>
    <row r="35" spans="1:9">
      <c r="A35" s="15">
        <v>0.28999999999999998</v>
      </c>
      <c r="B35" s="2">
        <v>0</v>
      </c>
      <c r="C35" s="2">
        <v>0</v>
      </c>
      <c r="D35" s="2">
        <v>0</v>
      </c>
      <c r="E35" s="2">
        <v>0</v>
      </c>
      <c r="F35" s="2">
        <v>54.280185662347549</v>
      </c>
      <c r="G35" s="2">
        <v>0</v>
      </c>
      <c r="H35" s="2">
        <v>208.15734178108664</v>
      </c>
      <c r="I35" s="2">
        <v>0</v>
      </c>
    </row>
    <row r="36" spans="1:9">
      <c r="A36" s="15">
        <v>0.3</v>
      </c>
      <c r="B36" s="2">
        <v>0</v>
      </c>
      <c r="C36" s="2">
        <v>0</v>
      </c>
      <c r="D36" s="2">
        <v>0</v>
      </c>
      <c r="E36" s="2">
        <v>0</v>
      </c>
      <c r="F36" s="2">
        <v>57.791637598686478</v>
      </c>
      <c r="G36" s="2">
        <v>0</v>
      </c>
      <c r="H36" s="2">
        <v>211.91961171287838</v>
      </c>
      <c r="I36" s="2">
        <v>0</v>
      </c>
    </row>
    <row r="37" spans="1:9">
      <c r="A37" s="15">
        <v>0.31</v>
      </c>
      <c r="B37" s="2">
        <v>0</v>
      </c>
      <c r="C37" s="2">
        <v>0</v>
      </c>
      <c r="D37" s="2">
        <v>0</v>
      </c>
      <c r="E37" s="2">
        <v>0</v>
      </c>
      <c r="F37" s="2">
        <v>62.756291666819038</v>
      </c>
      <c r="G37" s="2">
        <v>0</v>
      </c>
      <c r="H37" s="2">
        <v>217.23888392873465</v>
      </c>
      <c r="I37" s="2">
        <v>0</v>
      </c>
    </row>
    <row r="38" spans="1:9">
      <c r="A38" s="15">
        <v>0.32</v>
      </c>
      <c r="B38" s="2">
        <v>0</v>
      </c>
      <c r="C38" s="2">
        <v>0</v>
      </c>
      <c r="D38" s="2">
        <v>0</v>
      </c>
      <c r="E38" s="2">
        <v>0</v>
      </c>
      <c r="F38" s="2">
        <v>67.227710682616433</v>
      </c>
      <c r="G38" s="2">
        <v>0</v>
      </c>
      <c r="H38" s="2">
        <v>222.02969001708902</v>
      </c>
      <c r="I38" s="2">
        <v>0</v>
      </c>
    </row>
    <row r="39" spans="1:9">
      <c r="A39" s="15">
        <v>0.33</v>
      </c>
      <c r="B39" s="2">
        <v>0</v>
      </c>
      <c r="C39" s="2">
        <v>0</v>
      </c>
      <c r="D39" s="2">
        <v>1.3597277195352879</v>
      </c>
      <c r="E39" s="2">
        <v>0</v>
      </c>
      <c r="F39" s="2">
        <v>71.586349006124493</v>
      </c>
      <c r="G39" s="2">
        <v>0</v>
      </c>
      <c r="H39" s="2">
        <v>226.69965964941912</v>
      </c>
      <c r="I39" s="2">
        <v>0</v>
      </c>
    </row>
    <row r="40" spans="1:9">
      <c r="A40" s="15">
        <v>0.34</v>
      </c>
      <c r="B40" s="2">
        <v>0</v>
      </c>
      <c r="C40" s="2">
        <v>0</v>
      </c>
      <c r="D40" s="2">
        <v>4.5970657939161432</v>
      </c>
      <c r="E40" s="2">
        <v>0</v>
      </c>
      <c r="F40" s="2">
        <v>75.363243426235499</v>
      </c>
      <c r="G40" s="2">
        <v>0</v>
      </c>
      <c r="H40" s="2">
        <v>230.74633224239517</v>
      </c>
      <c r="I40" s="2">
        <v>0</v>
      </c>
    </row>
    <row r="41" spans="1:9">
      <c r="A41" s="15">
        <v>0.35</v>
      </c>
      <c r="B41" s="2">
        <v>0</v>
      </c>
      <c r="C41" s="2">
        <v>0</v>
      </c>
      <c r="D41" s="2">
        <v>7.7656068017399544</v>
      </c>
      <c r="E41" s="2">
        <v>0</v>
      </c>
      <c r="F41" s="2">
        <v>79.05987460202995</v>
      </c>
      <c r="G41" s="2">
        <v>0</v>
      </c>
      <c r="H41" s="2">
        <v>234.70700850217494</v>
      </c>
      <c r="I41" s="2">
        <v>0</v>
      </c>
    </row>
    <row r="42" spans="1:9">
      <c r="A42" s="15">
        <v>0.36</v>
      </c>
      <c r="B42" s="2">
        <v>0</v>
      </c>
      <c r="C42" s="2">
        <v>0</v>
      </c>
      <c r="D42" s="2">
        <v>12.950563002316127</v>
      </c>
      <c r="E42" s="2">
        <v>0</v>
      </c>
      <c r="F42" s="2">
        <v>85.108990169368809</v>
      </c>
      <c r="G42" s="2">
        <v>0</v>
      </c>
      <c r="H42" s="2">
        <v>241.18820375289516</v>
      </c>
      <c r="I42" s="2">
        <v>0</v>
      </c>
    </row>
    <row r="43" spans="1:9">
      <c r="A43" s="15">
        <v>0.37</v>
      </c>
      <c r="B43" s="2">
        <v>0</v>
      </c>
      <c r="C43" s="2">
        <v>0</v>
      </c>
      <c r="D43" s="2">
        <v>16.838093856616453</v>
      </c>
      <c r="E43" s="2">
        <v>0</v>
      </c>
      <c r="F43" s="2">
        <v>89.644442832719193</v>
      </c>
      <c r="G43" s="2">
        <v>0</v>
      </c>
      <c r="H43" s="2">
        <v>246.0476173207706</v>
      </c>
      <c r="I43" s="2">
        <v>0</v>
      </c>
    </row>
    <row r="44" spans="1:9">
      <c r="A44" s="15">
        <v>0.38</v>
      </c>
      <c r="B44" s="2">
        <v>0</v>
      </c>
      <c r="C44" s="2">
        <v>0</v>
      </c>
      <c r="D44" s="2">
        <v>20.23388363875852</v>
      </c>
      <c r="E44" s="2">
        <v>0</v>
      </c>
      <c r="F44" s="2">
        <v>93.606197578551615</v>
      </c>
      <c r="G44" s="2">
        <v>0</v>
      </c>
      <c r="H44" s="2">
        <v>250.29235454844815</v>
      </c>
      <c r="I44" s="2">
        <v>0</v>
      </c>
    </row>
    <row r="45" spans="1:9">
      <c r="A45" s="15">
        <v>0.39</v>
      </c>
      <c r="B45" s="2">
        <v>0</v>
      </c>
      <c r="C45" s="2">
        <v>0</v>
      </c>
      <c r="D45" s="2">
        <v>23.744094571039799</v>
      </c>
      <c r="E45" s="2">
        <v>0</v>
      </c>
      <c r="F45" s="2">
        <v>97.701443666213095</v>
      </c>
      <c r="G45" s="2">
        <v>0</v>
      </c>
      <c r="H45" s="2">
        <v>254.68011821379974</v>
      </c>
      <c r="I45" s="2">
        <v>0</v>
      </c>
    </row>
    <row r="46" spans="1:9">
      <c r="A46" s="15">
        <v>0.4</v>
      </c>
      <c r="B46" s="2">
        <v>0</v>
      </c>
      <c r="C46" s="2">
        <v>0</v>
      </c>
      <c r="D46" s="2">
        <v>28.197622996198042</v>
      </c>
      <c r="E46" s="2">
        <v>0</v>
      </c>
      <c r="F46" s="2">
        <v>102.89722682889771</v>
      </c>
      <c r="G46" s="2">
        <v>0</v>
      </c>
      <c r="H46" s="2">
        <v>260.24702874524758</v>
      </c>
      <c r="I46" s="2">
        <v>0</v>
      </c>
    </row>
    <row r="47" spans="1:9">
      <c r="A47" s="15">
        <v>0.41</v>
      </c>
      <c r="B47" s="2">
        <v>0</v>
      </c>
      <c r="C47" s="2">
        <v>0</v>
      </c>
      <c r="D47" s="2">
        <v>32.27609518701852</v>
      </c>
      <c r="E47" s="2">
        <v>0</v>
      </c>
      <c r="F47" s="2">
        <v>107.65544438485495</v>
      </c>
      <c r="G47" s="2">
        <v>0</v>
      </c>
      <c r="H47" s="2">
        <v>265.34511898377315</v>
      </c>
      <c r="I47" s="2">
        <v>0</v>
      </c>
    </row>
    <row r="48" spans="1:9">
      <c r="A48" s="15">
        <v>0.42</v>
      </c>
      <c r="B48" s="2">
        <v>0</v>
      </c>
      <c r="C48" s="2">
        <v>0</v>
      </c>
      <c r="D48" s="2">
        <v>35.534363398575742</v>
      </c>
      <c r="E48" s="2">
        <v>0</v>
      </c>
      <c r="F48" s="2">
        <v>111.45675729833837</v>
      </c>
      <c r="G48" s="2">
        <v>0</v>
      </c>
      <c r="H48" s="2">
        <v>269.4179542482197</v>
      </c>
      <c r="I48" s="2">
        <v>0</v>
      </c>
    </row>
    <row r="49" spans="1:9">
      <c r="A49" s="15">
        <v>0.43</v>
      </c>
      <c r="B49" s="2">
        <v>0</v>
      </c>
      <c r="C49" s="2">
        <v>0</v>
      </c>
      <c r="D49" s="2">
        <v>38.518864024159797</v>
      </c>
      <c r="E49" s="2">
        <v>0</v>
      </c>
      <c r="F49" s="2">
        <v>114.93867469485311</v>
      </c>
      <c r="G49" s="2">
        <v>0</v>
      </c>
      <c r="H49" s="2">
        <v>273.1485800301997</v>
      </c>
      <c r="I49" s="2">
        <v>0</v>
      </c>
    </row>
    <row r="50" spans="1:9">
      <c r="A50" s="15">
        <v>0.44</v>
      </c>
      <c r="B50" s="2">
        <v>0</v>
      </c>
      <c r="C50" s="2">
        <v>0</v>
      </c>
      <c r="D50" s="2">
        <v>41.09919470194825</v>
      </c>
      <c r="E50" s="2">
        <v>0</v>
      </c>
      <c r="F50" s="2">
        <v>117.94906048560628</v>
      </c>
      <c r="G50" s="2">
        <v>0</v>
      </c>
      <c r="H50" s="2">
        <v>276.37399337743534</v>
      </c>
      <c r="I50" s="2">
        <v>0</v>
      </c>
    </row>
    <row r="51" spans="1:9">
      <c r="A51" s="15">
        <v>0.45</v>
      </c>
      <c r="B51" s="2">
        <v>0</v>
      </c>
      <c r="C51" s="2">
        <v>0</v>
      </c>
      <c r="D51" s="2">
        <v>44.5285045178465</v>
      </c>
      <c r="E51" s="2">
        <v>0</v>
      </c>
      <c r="F51" s="2">
        <v>121.94992193748757</v>
      </c>
      <c r="G51" s="2">
        <v>0</v>
      </c>
      <c r="H51" s="2">
        <v>280.6606306473081</v>
      </c>
      <c r="I51" s="2">
        <v>0</v>
      </c>
    </row>
    <row r="52" spans="1:9">
      <c r="A52" s="15">
        <v>0.46</v>
      </c>
      <c r="B52" s="2">
        <v>0</v>
      </c>
      <c r="C52" s="2">
        <v>0</v>
      </c>
      <c r="D52" s="2">
        <v>48.367883534627381</v>
      </c>
      <c r="E52" s="2">
        <v>0</v>
      </c>
      <c r="F52" s="2">
        <v>126.42919745706527</v>
      </c>
      <c r="G52" s="2">
        <v>0</v>
      </c>
      <c r="H52" s="2">
        <v>285.45985441828418</v>
      </c>
      <c r="I52" s="2">
        <v>0</v>
      </c>
    </row>
    <row r="53" spans="1:9">
      <c r="A53" s="15">
        <v>0.47</v>
      </c>
      <c r="B53" s="2">
        <v>0</v>
      </c>
      <c r="C53" s="2">
        <v>0</v>
      </c>
      <c r="D53" s="2">
        <v>50.981725499981302</v>
      </c>
      <c r="E53" s="2">
        <v>0</v>
      </c>
      <c r="F53" s="2">
        <v>129.4786797499782</v>
      </c>
      <c r="G53" s="2">
        <v>0</v>
      </c>
      <c r="H53" s="2">
        <v>288.72715687497663</v>
      </c>
      <c r="I53" s="2">
        <v>0</v>
      </c>
    </row>
    <row r="54" spans="1:9">
      <c r="A54" s="15">
        <v>0.48</v>
      </c>
      <c r="B54" s="2">
        <v>0</v>
      </c>
      <c r="C54" s="2">
        <v>0</v>
      </c>
      <c r="D54" s="2">
        <v>55.409809857823461</v>
      </c>
      <c r="E54" s="2">
        <v>0</v>
      </c>
      <c r="F54" s="2">
        <v>134.64477816746071</v>
      </c>
      <c r="G54" s="2">
        <v>0</v>
      </c>
      <c r="H54" s="2">
        <v>294.26226232227935</v>
      </c>
      <c r="I54" s="2">
        <v>0</v>
      </c>
    </row>
    <row r="55" spans="1:9">
      <c r="A55" s="15">
        <v>0.49</v>
      </c>
      <c r="B55" s="2">
        <v>0</v>
      </c>
      <c r="C55" s="2">
        <v>0</v>
      </c>
      <c r="D55" s="2">
        <v>59.430902995845116</v>
      </c>
      <c r="E55" s="2">
        <v>0</v>
      </c>
      <c r="F55" s="2">
        <v>139.33605349515261</v>
      </c>
      <c r="G55" s="2">
        <v>0</v>
      </c>
      <c r="H55" s="2">
        <v>299.28862874480637</v>
      </c>
      <c r="I55" s="2">
        <v>0</v>
      </c>
    </row>
    <row r="56" spans="1:9">
      <c r="A56" s="15">
        <v>0.5</v>
      </c>
      <c r="B56" s="2">
        <v>2.0160203663501619</v>
      </c>
      <c r="C56" s="2">
        <v>0</v>
      </c>
      <c r="D56" s="2">
        <v>62.419224439620194</v>
      </c>
      <c r="E56" s="2">
        <v>0</v>
      </c>
      <c r="F56" s="2">
        <v>142.82242851289021</v>
      </c>
      <c r="G56" s="2">
        <v>0</v>
      </c>
      <c r="H56" s="2">
        <v>303.02403054952526</v>
      </c>
      <c r="I56" s="2">
        <v>0</v>
      </c>
    </row>
    <row r="57" spans="1:9">
      <c r="A57" s="15">
        <v>0.51</v>
      </c>
      <c r="B57" s="2">
        <v>4.8509705077908594</v>
      </c>
      <c r="C57" s="2">
        <v>4.7424750346240274E-2</v>
      </c>
      <c r="D57" s="2">
        <v>65.82116460934904</v>
      </c>
      <c r="E57" s="2">
        <v>0</v>
      </c>
      <c r="F57" s="2">
        <v>146.79135871090722</v>
      </c>
      <c r="G57" s="2">
        <v>0</v>
      </c>
      <c r="H57" s="2">
        <v>307.27645576168629</v>
      </c>
      <c r="I57" s="2">
        <v>0</v>
      </c>
    </row>
    <row r="58" spans="1:9">
      <c r="A58" s="15">
        <v>0.52</v>
      </c>
      <c r="B58" s="2">
        <v>6.2300376158280084</v>
      </c>
      <c r="C58" s="2">
        <v>0.38251584518137782</v>
      </c>
      <c r="D58" s="2">
        <v>67.476045138993612</v>
      </c>
      <c r="E58" s="2">
        <v>0</v>
      </c>
      <c r="F58" s="2">
        <v>148.72205266215923</v>
      </c>
      <c r="G58" s="2">
        <v>0</v>
      </c>
      <c r="H58" s="2">
        <v>309.34505642374199</v>
      </c>
      <c r="I58" s="2">
        <v>0</v>
      </c>
    </row>
    <row r="59" spans="1:9">
      <c r="A59" s="15">
        <v>0.53</v>
      </c>
      <c r="B59" s="2">
        <v>8.432437437786918</v>
      </c>
      <c r="C59" s="2">
        <v>0.75152287500155801</v>
      </c>
      <c r="D59" s="2">
        <v>70.118924925344302</v>
      </c>
      <c r="E59" s="2">
        <v>0</v>
      </c>
      <c r="F59" s="2">
        <v>151.80541241290169</v>
      </c>
      <c r="G59" s="2">
        <v>0</v>
      </c>
      <c r="H59" s="2">
        <v>312.64865615668032</v>
      </c>
      <c r="I59" s="2">
        <v>0</v>
      </c>
    </row>
    <row r="60" spans="1:9">
      <c r="A60" s="15">
        <v>0.54</v>
      </c>
      <c r="B60" s="2">
        <v>12.685364462582594</v>
      </c>
      <c r="C60" s="2">
        <v>0.96934303878105188</v>
      </c>
      <c r="D60" s="2">
        <v>75.222437355099117</v>
      </c>
      <c r="E60" s="2">
        <v>0</v>
      </c>
      <c r="F60" s="2">
        <v>157.75951024761562</v>
      </c>
      <c r="G60" s="2">
        <v>0</v>
      </c>
      <c r="H60" s="2">
        <v>319.02804669387388</v>
      </c>
      <c r="I60" s="2">
        <v>0</v>
      </c>
    </row>
    <row r="61" spans="1:9">
      <c r="A61" s="15">
        <v>0.55000000000000004</v>
      </c>
      <c r="B61" s="2">
        <v>13.852465216796716</v>
      </c>
      <c r="C61" s="2">
        <v>1.2892912901794591</v>
      </c>
      <c r="D61" s="2">
        <v>76.622958260156054</v>
      </c>
      <c r="E61" s="2">
        <v>0</v>
      </c>
      <c r="F61" s="2">
        <v>159.39345130351541</v>
      </c>
      <c r="G61" s="2">
        <v>0</v>
      </c>
      <c r="H61" s="2">
        <v>320.77869782519508</v>
      </c>
      <c r="I61" s="2">
        <v>0</v>
      </c>
    </row>
    <row r="62" spans="1:9">
      <c r="A62" s="15">
        <v>0.56000000000000005</v>
      </c>
      <c r="B62" s="2">
        <v>15.857696727417849</v>
      </c>
      <c r="C62" s="2">
        <v>1.5750671081709788</v>
      </c>
      <c r="D62" s="2">
        <v>79.029236072901426</v>
      </c>
      <c r="E62" s="2">
        <v>0</v>
      </c>
      <c r="F62" s="2">
        <v>162.20077541838498</v>
      </c>
      <c r="G62" s="2">
        <v>0</v>
      </c>
      <c r="H62" s="2">
        <v>323.78654509112675</v>
      </c>
      <c r="I62" s="2">
        <v>0</v>
      </c>
    </row>
    <row r="63" spans="1:9">
      <c r="A63" s="15">
        <v>0.56999999999999995</v>
      </c>
      <c r="B63" s="2">
        <v>17.725711256462834</v>
      </c>
      <c r="C63" s="2">
        <v>1.7900946646533495</v>
      </c>
      <c r="D63" s="2">
        <v>81.270853507755405</v>
      </c>
      <c r="E63" s="2">
        <v>0</v>
      </c>
      <c r="F63" s="2">
        <v>164.81599575904795</v>
      </c>
      <c r="G63" s="2">
        <v>0</v>
      </c>
      <c r="H63" s="2">
        <v>326.58856688469427</v>
      </c>
      <c r="I63" s="2">
        <v>0</v>
      </c>
    </row>
    <row r="64" spans="1:9">
      <c r="A64" s="15">
        <v>0.57999999999999996</v>
      </c>
      <c r="B64" s="2">
        <v>21.394982587539385</v>
      </c>
      <c r="C64" s="2">
        <v>2.0388030501186827</v>
      </c>
      <c r="D64" s="2">
        <v>85.673979105047266</v>
      </c>
      <c r="E64" s="2">
        <v>0</v>
      </c>
      <c r="F64" s="2">
        <v>169.95297562255513</v>
      </c>
      <c r="G64" s="2">
        <v>0</v>
      </c>
      <c r="H64" s="2">
        <v>332.09247388130905</v>
      </c>
      <c r="I64" s="2">
        <v>0</v>
      </c>
    </row>
    <row r="65" spans="1:9">
      <c r="A65" s="15">
        <v>0.59</v>
      </c>
      <c r="B65" s="2">
        <v>24.066679054870939</v>
      </c>
      <c r="C65" s="2">
        <v>2.3103254010817897</v>
      </c>
      <c r="D65" s="2">
        <v>88.880014865845126</v>
      </c>
      <c r="E65" s="2">
        <v>0</v>
      </c>
      <c r="F65" s="2">
        <v>173.69335067681931</v>
      </c>
      <c r="G65" s="2">
        <v>0</v>
      </c>
      <c r="H65" s="2">
        <v>336.1000185823064</v>
      </c>
      <c r="I65" s="2">
        <v>0</v>
      </c>
    </row>
    <row r="66" spans="1:9">
      <c r="A66" s="15">
        <v>0.6</v>
      </c>
      <c r="B66" s="2">
        <v>27.128633000406488</v>
      </c>
      <c r="C66" s="2">
        <v>2.6501980836501633</v>
      </c>
      <c r="D66" s="2">
        <v>92.554359600487786</v>
      </c>
      <c r="E66" s="2">
        <v>0</v>
      </c>
      <c r="F66" s="2">
        <v>177.98008620056908</v>
      </c>
      <c r="G66" s="2">
        <v>0</v>
      </c>
      <c r="H66" s="2">
        <v>340.69294950060976</v>
      </c>
      <c r="I66" s="2">
        <v>0</v>
      </c>
    </row>
    <row r="67" spans="1:9">
      <c r="A67" s="15">
        <v>0.61</v>
      </c>
      <c r="B67" s="2">
        <v>29.438782160087726</v>
      </c>
      <c r="C67" s="2">
        <v>3.0213254524133499</v>
      </c>
      <c r="D67" s="2">
        <v>95.326538592105265</v>
      </c>
      <c r="E67" s="2">
        <v>0</v>
      </c>
      <c r="F67" s="2">
        <v>181.2142950241228</v>
      </c>
      <c r="G67" s="2">
        <v>0</v>
      </c>
      <c r="H67" s="2">
        <v>344.15817324013153</v>
      </c>
      <c r="I67" s="2">
        <v>0</v>
      </c>
    </row>
    <row r="68" spans="1:9">
      <c r="A68" s="15">
        <v>0.62</v>
      </c>
      <c r="B68" s="2">
        <v>32.077671654721982</v>
      </c>
      <c r="C68" s="2">
        <v>3.3138430301034569</v>
      </c>
      <c r="D68" s="2">
        <v>98.493205985666378</v>
      </c>
      <c r="E68" s="2">
        <v>0</v>
      </c>
      <c r="F68" s="2">
        <v>184.90874031661076</v>
      </c>
      <c r="G68" s="2">
        <v>0</v>
      </c>
      <c r="H68" s="2">
        <v>348.11650748208297</v>
      </c>
      <c r="I68" s="2">
        <v>0</v>
      </c>
    </row>
    <row r="69" spans="1:9">
      <c r="A69" s="15">
        <v>0.63</v>
      </c>
      <c r="B69" s="2">
        <v>34.838888009930798</v>
      </c>
      <c r="C69" s="2">
        <v>3.5968255119486292</v>
      </c>
      <c r="D69" s="2">
        <v>101.80666561191696</v>
      </c>
      <c r="E69" s="2">
        <v>0</v>
      </c>
      <c r="F69" s="2">
        <v>188.77444321390311</v>
      </c>
      <c r="G69" s="2">
        <v>0</v>
      </c>
      <c r="H69" s="2">
        <v>352.25833201489615</v>
      </c>
      <c r="I69" s="2">
        <v>0</v>
      </c>
    </row>
    <row r="70" spans="1:9">
      <c r="A70" s="15">
        <v>0.64</v>
      </c>
      <c r="B70" s="2">
        <v>38.574752799544989</v>
      </c>
      <c r="C70" s="2">
        <v>3.9207864164736561</v>
      </c>
      <c r="D70" s="2">
        <v>106.28970335945399</v>
      </c>
      <c r="E70" s="2">
        <v>0</v>
      </c>
      <c r="F70" s="2">
        <v>194.00465391936299</v>
      </c>
      <c r="G70" s="2">
        <v>0</v>
      </c>
      <c r="H70" s="2">
        <v>357.86212919931745</v>
      </c>
      <c r="I70" s="2">
        <v>0</v>
      </c>
    </row>
    <row r="71" spans="1:9">
      <c r="A71" s="15">
        <v>0.65</v>
      </c>
      <c r="B71" s="2">
        <v>41.803194318246184</v>
      </c>
      <c r="C71" s="2">
        <v>4.3528660998550039</v>
      </c>
      <c r="D71" s="2">
        <v>110.16383318189543</v>
      </c>
      <c r="E71" s="2">
        <v>0</v>
      </c>
      <c r="F71" s="2">
        <v>198.52447204554466</v>
      </c>
      <c r="G71" s="2">
        <v>0</v>
      </c>
      <c r="H71" s="2">
        <v>362.70479147736927</v>
      </c>
      <c r="I71" s="2">
        <v>0</v>
      </c>
    </row>
    <row r="72" spans="1:9">
      <c r="A72" s="15">
        <v>0.66</v>
      </c>
      <c r="B72" s="2">
        <v>43.407843458359267</v>
      </c>
      <c r="C72" s="2">
        <v>4.6169111838403243</v>
      </c>
      <c r="D72" s="2">
        <v>112.08941215003114</v>
      </c>
      <c r="E72" s="2">
        <v>0</v>
      </c>
      <c r="F72" s="2">
        <v>200.77098084170296</v>
      </c>
      <c r="G72" s="2">
        <v>0</v>
      </c>
      <c r="H72" s="2">
        <v>365.11176518753888</v>
      </c>
      <c r="I72" s="2">
        <v>0</v>
      </c>
    </row>
    <row r="73" spans="1:9">
      <c r="A73" s="15">
        <v>0.67</v>
      </c>
      <c r="B73" s="2">
        <v>45.107077498564401</v>
      </c>
      <c r="C73" s="2">
        <v>4.8866893567053937</v>
      </c>
      <c r="D73" s="2">
        <v>114.12849299827727</v>
      </c>
      <c r="E73" s="2">
        <v>0</v>
      </c>
      <c r="F73" s="2">
        <v>203.14990849799017</v>
      </c>
      <c r="G73" s="2">
        <v>0</v>
      </c>
      <c r="H73" s="2">
        <v>367.66061624784658</v>
      </c>
      <c r="I73" s="2">
        <v>0</v>
      </c>
    </row>
    <row r="74" spans="1:9">
      <c r="A74" s="15">
        <v>0.68</v>
      </c>
      <c r="B74" s="2">
        <v>47.390312603585329</v>
      </c>
      <c r="C74" s="2">
        <v>5.1980206655273999</v>
      </c>
      <c r="D74" s="2">
        <v>116.86837512430239</v>
      </c>
      <c r="E74" s="2">
        <v>0.19802066552739975</v>
      </c>
      <c r="F74" s="2">
        <v>206.34643764501948</v>
      </c>
      <c r="G74" s="2">
        <v>0</v>
      </c>
      <c r="H74" s="2">
        <v>371.08546890537798</v>
      </c>
      <c r="I74" s="2">
        <v>0</v>
      </c>
    </row>
    <row r="75" spans="1:9">
      <c r="A75" s="15">
        <v>0.69</v>
      </c>
      <c r="B75" s="2">
        <v>49.727692262177698</v>
      </c>
      <c r="C75" s="2">
        <v>5.5174077380843531</v>
      </c>
      <c r="D75" s="2">
        <v>119.67323071461323</v>
      </c>
      <c r="E75" s="2">
        <v>0.51740773808435325</v>
      </c>
      <c r="F75" s="2">
        <v>209.61876916704878</v>
      </c>
      <c r="G75" s="2">
        <v>0</v>
      </c>
      <c r="H75" s="2">
        <v>374.59153839326655</v>
      </c>
      <c r="I75" s="2">
        <v>0</v>
      </c>
    </row>
    <row r="76" spans="1:9">
      <c r="A76" s="15">
        <v>0.7</v>
      </c>
      <c r="B76" s="2">
        <v>55.089327317568141</v>
      </c>
      <c r="C76" s="2">
        <v>5.8720258858081076</v>
      </c>
      <c r="D76" s="2">
        <v>126.10719278108178</v>
      </c>
      <c r="E76" s="2">
        <v>0.87202588580810758</v>
      </c>
      <c r="F76" s="2">
        <v>217.12505824459544</v>
      </c>
      <c r="G76" s="2">
        <v>0</v>
      </c>
      <c r="H76" s="2">
        <v>382.63399097635221</v>
      </c>
      <c r="I76" s="2">
        <v>0</v>
      </c>
    </row>
    <row r="77" spans="1:9">
      <c r="A77" s="15">
        <v>0.71</v>
      </c>
      <c r="B77" s="2">
        <v>59.74055947340478</v>
      </c>
      <c r="C77" s="2">
        <v>6.1228438812608887</v>
      </c>
      <c r="D77" s="2">
        <v>131.68867136808572</v>
      </c>
      <c r="E77" s="2">
        <v>1.1228438812608892</v>
      </c>
      <c r="F77" s="2">
        <v>223.63678326276667</v>
      </c>
      <c r="G77" s="2">
        <v>0</v>
      </c>
      <c r="H77" s="2">
        <v>389.61083921010714</v>
      </c>
      <c r="I77" s="2">
        <v>0</v>
      </c>
    </row>
    <row r="78" spans="1:9">
      <c r="A78" s="15">
        <v>0.72</v>
      </c>
      <c r="B78" s="2">
        <v>63.033429540427434</v>
      </c>
      <c r="C78" s="2">
        <v>6.2831181101085329</v>
      </c>
      <c r="D78" s="2">
        <v>135.64011544851292</v>
      </c>
      <c r="E78" s="2">
        <v>1.2831181101085329</v>
      </c>
      <c r="F78" s="2">
        <v>228.24680135659841</v>
      </c>
      <c r="G78" s="2">
        <v>0</v>
      </c>
      <c r="H78" s="2">
        <v>394.55014431064114</v>
      </c>
      <c r="I78" s="2">
        <v>0</v>
      </c>
    </row>
    <row r="79" spans="1:9">
      <c r="A79" s="15">
        <v>0.73</v>
      </c>
      <c r="B79" s="2">
        <v>65.622623999098494</v>
      </c>
      <c r="C79" s="2">
        <v>6.6176666700777478</v>
      </c>
      <c r="D79" s="2">
        <v>138.7471487989182</v>
      </c>
      <c r="E79" s="2">
        <v>1.6176666700777473</v>
      </c>
      <c r="F79" s="2">
        <v>231.87167359873789</v>
      </c>
      <c r="G79" s="2">
        <v>0</v>
      </c>
      <c r="H79" s="2">
        <v>398.43393599864777</v>
      </c>
      <c r="I79" s="2">
        <v>0</v>
      </c>
    </row>
    <row r="80" spans="1:9">
      <c r="A80" s="15">
        <v>0.74</v>
      </c>
      <c r="B80" s="2">
        <v>69.029186538617893</v>
      </c>
      <c r="C80" s="2">
        <v>6.8752149786423864</v>
      </c>
      <c r="D80" s="2">
        <v>142.83502384634147</v>
      </c>
      <c r="E80" s="2">
        <v>1.8752149786423871</v>
      </c>
      <c r="F80" s="2">
        <v>236.64086115406502</v>
      </c>
      <c r="G80" s="2">
        <v>0</v>
      </c>
      <c r="H80" s="2">
        <v>403.54377980792685</v>
      </c>
      <c r="I80" s="2">
        <v>0</v>
      </c>
    </row>
    <row r="81" spans="1:9">
      <c r="A81" s="15">
        <v>0.75</v>
      </c>
      <c r="B81" s="2">
        <v>72.25087235059587</v>
      </c>
      <c r="C81" s="2">
        <v>7.3437905514152888</v>
      </c>
      <c r="D81" s="2">
        <v>146.70104682071502</v>
      </c>
      <c r="E81" s="2">
        <v>2.3437905514152888</v>
      </c>
      <c r="F81" s="2">
        <v>241.1512212908342</v>
      </c>
      <c r="G81" s="2">
        <v>0</v>
      </c>
      <c r="H81" s="2">
        <v>408.37630852589382</v>
      </c>
      <c r="I81" s="2">
        <v>0</v>
      </c>
    </row>
    <row r="82" spans="1:9">
      <c r="A82" s="15">
        <v>0.76</v>
      </c>
      <c r="B82" s="2">
        <v>75.892026055990797</v>
      </c>
      <c r="C82" s="2">
        <v>7.9199731935490565</v>
      </c>
      <c r="D82" s="2">
        <v>151.07043126718895</v>
      </c>
      <c r="E82" s="2">
        <v>2.9199731935490569</v>
      </c>
      <c r="F82" s="2">
        <v>246.24883647838712</v>
      </c>
      <c r="G82" s="2">
        <v>0</v>
      </c>
      <c r="H82" s="2">
        <v>413.83803908398619</v>
      </c>
      <c r="I82" s="2">
        <v>0</v>
      </c>
    </row>
    <row r="83" spans="1:9">
      <c r="A83" s="15">
        <v>0.77</v>
      </c>
      <c r="B83" s="2">
        <v>78.883416848399818</v>
      </c>
      <c r="C83" s="2">
        <v>8.2049550429335412</v>
      </c>
      <c r="D83" s="2">
        <v>154.66010021807978</v>
      </c>
      <c r="E83" s="2">
        <v>3.2049550429335412</v>
      </c>
      <c r="F83" s="2">
        <v>250.43678358775975</v>
      </c>
      <c r="G83" s="2">
        <v>0</v>
      </c>
      <c r="H83" s="2">
        <v>418.32512527259973</v>
      </c>
      <c r="I83" s="2">
        <v>0</v>
      </c>
    </row>
    <row r="84" spans="1:9">
      <c r="A84" s="15">
        <v>0.78</v>
      </c>
      <c r="B84" s="2">
        <v>82.604011231051416</v>
      </c>
      <c r="C84" s="2">
        <v>8.4514516237211836</v>
      </c>
      <c r="D84" s="2">
        <v>159.12481347726171</v>
      </c>
      <c r="E84" s="2">
        <v>3.4514516237211823</v>
      </c>
      <c r="F84" s="2">
        <v>255.64561572347196</v>
      </c>
      <c r="G84" s="2">
        <v>0</v>
      </c>
      <c r="H84" s="2">
        <v>423.90601684657713</v>
      </c>
      <c r="I84" s="2">
        <v>0</v>
      </c>
    </row>
    <row r="85" spans="1:9">
      <c r="A85" s="15">
        <v>0.79</v>
      </c>
      <c r="B85" s="2">
        <v>85.460360934905992</v>
      </c>
      <c r="C85" s="2">
        <v>8.660087424730424</v>
      </c>
      <c r="D85" s="2">
        <v>162.55243312188719</v>
      </c>
      <c r="E85" s="2">
        <v>3.6600874247304254</v>
      </c>
      <c r="F85" s="2">
        <v>259.64450530886842</v>
      </c>
      <c r="G85" s="2">
        <v>0</v>
      </c>
      <c r="H85" s="2">
        <v>428.19054140235897</v>
      </c>
      <c r="I85" s="2">
        <v>0</v>
      </c>
    </row>
    <row r="86" spans="1:9">
      <c r="A86" s="15">
        <v>0.8</v>
      </c>
      <c r="B86" s="2">
        <v>88.976841709814281</v>
      </c>
      <c r="C86" s="2">
        <v>8.9458166910508421</v>
      </c>
      <c r="D86" s="2">
        <v>166.77221005177711</v>
      </c>
      <c r="E86" s="2">
        <v>3.9458166910508425</v>
      </c>
      <c r="F86" s="2">
        <v>264.56757839374001</v>
      </c>
      <c r="G86" s="2">
        <v>0</v>
      </c>
      <c r="H86" s="2">
        <v>433.46526256472146</v>
      </c>
      <c r="I86" s="2">
        <v>0</v>
      </c>
    </row>
    <row r="87" spans="1:9">
      <c r="A87" s="15">
        <v>0.81</v>
      </c>
      <c r="B87" s="2">
        <v>91.84740654531042</v>
      </c>
      <c r="C87" s="2">
        <v>9.3653235543681319</v>
      </c>
      <c r="D87" s="2">
        <v>170.21688785437252</v>
      </c>
      <c r="E87" s="2">
        <v>4.365323554368131</v>
      </c>
      <c r="F87" s="2">
        <v>268.5863691634346</v>
      </c>
      <c r="G87" s="2">
        <v>0</v>
      </c>
      <c r="H87" s="2">
        <v>437.77110981796568</v>
      </c>
      <c r="I87" s="2">
        <v>0</v>
      </c>
    </row>
    <row r="88" spans="1:9">
      <c r="A88" s="15">
        <v>0.82</v>
      </c>
      <c r="B88" s="2">
        <v>95.462344462179445</v>
      </c>
      <c r="C88" s="2">
        <v>9.7215655635143285</v>
      </c>
      <c r="D88" s="2">
        <v>174.55481335461533</v>
      </c>
      <c r="E88" s="2">
        <v>4.7215655635143277</v>
      </c>
      <c r="F88" s="2">
        <v>273.64728224705124</v>
      </c>
      <c r="G88" s="2">
        <v>0</v>
      </c>
      <c r="H88" s="2">
        <v>443.1935166932692</v>
      </c>
      <c r="I88" s="2">
        <v>0</v>
      </c>
    </row>
    <row r="89" spans="1:9">
      <c r="A89" s="15">
        <v>0.83</v>
      </c>
      <c r="B89" s="2">
        <v>100.35547737422552</v>
      </c>
      <c r="C89" s="2">
        <v>10.367031449755704</v>
      </c>
      <c r="D89" s="2">
        <v>180.42657284907062</v>
      </c>
      <c r="E89" s="2">
        <v>5.3670314497557028</v>
      </c>
      <c r="F89" s="2">
        <v>280.49766832391578</v>
      </c>
      <c r="G89" s="2">
        <v>0.36703144975570323</v>
      </c>
      <c r="H89" s="2">
        <v>450.53321606133829</v>
      </c>
      <c r="I89" s="2">
        <v>0</v>
      </c>
    </row>
    <row r="90" spans="1:9">
      <c r="A90" s="15">
        <v>0.84</v>
      </c>
      <c r="B90" s="2">
        <v>103.28047460789104</v>
      </c>
      <c r="C90" s="2">
        <v>10.78443086011305</v>
      </c>
      <c r="D90" s="2">
        <v>183.93656952946924</v>
      </c>
      <c r="E90" s="2">
        <v>5.7844308601130496</v>
      </c>
      <c r="F90" s="2">
        <v>284.59266445104743</v>
      </c>
      <c r="G90" s="2">
        <v>0.78443086011304963</v>
      </c>
      <c r="H90" s="2">
        <v>454.92071191183652</v>
      </c>
      <c r="I90" s="2">
        <v>0</v>
      </c>
    </row>
    <row r="91" spans="1:9">
      <c r="A91" s="15">
        <v>0.85</v>
      </c>
      <c r="B91" s="2">
        <v>105.77699204033173</v>
      </c>
      <c r="C91" s="2">
        <v>11.575578466754886</v>
      </c>
      <c r="D91" s="2">
        <v>186.93239044839805</v>
      </c>
      <c r="E91" s="2">
        <v>6.5755784667548864</v>
      </c>
      <c r="F91" s="2">
        <v>288.08778885646444</v>
      </c>
      <c r="G91" s="2">
        <v>1.575578466754886</v>
      </c>
      <c r="H91" s="2">
        <v>458.66548806049764</v>
      </c>
      <c r="I91" s="2">
        <v>0</v>
      </c>
    </row>
    <row r="92" spans="1:9">
      <c r="A92" s="15">
        <v>0.86</v>
      </c>
      <c r="B92" s="2">
        <v>108.31013166176669</v>
      </c>
      <c r="C92" s="2">
        <v>11.919752914657893</v>
      </c>
      <c r="D92" s="2">
        <v>189.97215799412004</v>
      </c>
      <c r="E92" s="2">
        <v>6.9197529146578951</v>
      </c>
      <c r="F92" s="2">
        <v>291.6341843264733</v>
      </c>
      <c r="G92" s="2">
        <v>1.9197529146578947</v>
      </c>
      <c r="H92" s="2">
        <v>462.46519749265002</v>
      </c>
      <c r="I92" s="2">
        <v>0</v>
      </c>
    </row>
    <row r="93" spans="1:9">
      <c r="A93" s="15">
        <v>0.87</v>
      </c>
      <c r="B93" s="2">
        <v>111.41929694373188</v>
      </c>
      <c r="C93" s="2">
        <v>12.517710133560193</v>
      </c>
      <c r="D93" s="2">
        <v>193.70315633247827</v>
      </c>
      <c r="E93" s="2">
        <v>7.5177101335601941</v>
      </c>
      <c r="F93" s="2">
        <v>295.98701572122462</v>
      </c>
      <c r="G93" s="2">
        <v>2.5177101335601932</v>
      </c>
      <c r="H93" s="2">
        <v>467.12894541559785</v>
      </c>
      <c r="I93" s="2">
        <v>0</v>
      </c>
    </row>
    <row r="94" spans="1:9">
      <c r="A94" s="15">
        <v>0.88</v>
      </c>
      <c r="B94" s="2">
        <v>115.23844831413614</v>
      </c>
      <c r="C94" s="2">
        <v>13.199766973311696</v>
      </c>
      <c r="D94" s="2">
        <v>198.28613797696335</v>
      </c>
      <c r="E94" s="2">
        <v>8.1997669733116965</v>
      </c>
      <c r="F94" s="2">
        <v>301.33382763979057</v>
      </c>
      <c r="G94" s="2">
        <v>3.1997669733116973</v>
      </c>
      <c r="H94" s="2">
        <v>472.85767247120418</v>
      </c>
      <c r="I94" s="2">
        <v>0</v>
      </c>
    </row>
    <row r="95" spans="1:9">
      <c r="A95" s="15">
        <v>0.89</v>
      </c>
      <c r="B95" s="2">
        <v>119.24481010181067</v>
      </c>
      <c r="C95" s="2">
        <v>13.770948575746026</v>
      </c>
      <c r="D95" s="2">
        <v>203.09377212217279</v>
      </c>
      <c r="E95" s="2">
        <v>8.7709485757460257</v>
      </c>
      <c r="F95" s="2">
        <v>306.9427341425349</v>
      </c>
      <c r="G95" s="2">
        <v>3.7709485757460248</v>
      </c>
      <c r="H95" s="2">
        <v>478.86721515271603</v>
      </c>
      <c r="I95" s="2">
        <v>0</v>
      </c>
    </row>
    <row r="96" spans="1:9">
      <c r="A96" s="15">
        <v>0.9</v>
      </c>
      <c r="B96" s="2">
        <v>124.1306611296616</v>
      </c>
      <c r="C96" s="2">
        <v>14.33555796649614</v>
      </c>
      <c r="D96" s="2">
        <v>208.95679335559393</v>
      </c>
      <c r="E96" s="2">
        <v>9.3355579664961397</v>
      </c>
      <c r="F96" s="2">
        <v>313.78292558152623</v>
      </c>
      <c r="G96" s="2">
        <v>4.3355579664961397</v>
      </c>
      <c r="H96" s="2">
        <v>486.19599169449248</v>
      </c>
      <c r="I96" s="2">
        <v>0</v>
      </c>
    </row>
    <row r="97" spans="1:9">
      <c r="A97" s="15">
        <v>0.91</v>
      </c>
      <c r="B97" s="2">
        <v>132.02596524293276</v>
      </c>
      <c r="C97" s="2">
        <v>15.039369248271369</v>
      </c>
      <c r="D97" s="2">
        <v>218.4311582915193</v>
      </c>
      <c r="E97" s="2">
        <v>10.039369248271369</v>
      </c>
      <c r="F97" s="2">
        <v>324.83635134010581</v>
      </c>
      <c r="G97" s="2">
        <v>5.0393692482713703</v>
      </c>
      <c r="H97" s="2">
        <v>498.03894786439912</v>
      </c>
      <c r="I97" s="2">
        <v>0</v>
      </c>
    </row>
    <row r="98" spans="1:9">
      <c r="A98" s="15">
        <v>0.92</v>
      </c>
      <c r="B98" s="2">
        <v>136.70320368564518</v>
      </c>
      <c r="C98" s="2">
        <v>15.521927100435823</v>
      </c>
      <c r="D98" s="2">
        <v>224.04384442277424</v>
      </c>
      <c r="E98" s="2">
        <v>10.521927100435823</v>
      </c>
      <c r="F98" s="2">
        <v>331.38448515990325</v>
      </c>
      <c r="G98" s="2">
        <v>5.521927100435823</v>
      </c>
      <c r="H98" s="2">
        <v>505.0548055284678</v>
      </c>
      <c r="I98" s="2">
        <v>0</v>
      </c>
    </row>
    <row r="99" spans="1:9">
      <c r="A99" s="15">
        <v>0.93</v>
      </c>
      <c r="B99" s="2">
        <v>141.0570387668534</v>
      </c>
      <c r="C99" s="2">
        <v>15.752191460655302</v>
      </c>
      <c r="D99" s="2">
        <v>229.26844652022407</v>
      </c>
      <c r="E99" s="2">
        <v>10.752191460655302</v>
      </c>
      <c r="F99" s="2">
        <v>337.47985427359475</v>
      </c>
      <c r="G99" s="2">
        <v>5.7521914606553022</v>
      </c>
      <c r="H99" s="2">
        <v>511.58555815028012</v>
      </c>
      <c r="I99" s="2">
        <v>0</v>
      </c>
    </row>
    <row r="100" spans="1:9">
      <c r="A100" s="15">
        <v>0.94</v>
      </c>
      <c r="B100" s="2">
        <v>150.27363156057245</v>
      </c>
      <c r="C100" s="2">
        <v>16.166497262627264</v>
      </c>
      <c r="D100" s="2">
        <v>240.32835787268695</v>
      </c>
      <c r="E100" s="2">
        <v>11.166497262627264</v>
      </c>
      <c r="F100" s="2">
        <v>350.38308418480148</v>
      </c>
      <c r="G100" s="2">
        <v>6.1664972626272654</v>
      </c>
      <c r="H100" s="2">
        <v>525.4104473408587</v>
      </c>
      <c r="I100" s="2">
        <v>0</v>
      </c>
    </row>
    <row r="101" spans="1:9">
      <c r="A101" s="15">
        <v>0.95</v>
      </c>
      <c r="B101" s="2">
        <v>159.39476273089628</v>
      </c>
      <c r="C101" s="2">
        <v>17.070552689931588</v>
      </c>
      <c r="D101" s="2">
        <v>251.2737152770755</v>
      </c>
      <c r="E101" s="2">
        <v>12.070552689931588</v>
      </c>
      <c r="F101" s="2">
        <v>363.15266782325477</v>
      </c>
      <c r="G101" s="2">
        <v>7.0705526899315885</v>
      </c>
      <c r="H101" s="2">
        <v>539.09214409634433</v>
      </c>
      <c r="I101" s="2">
        <v>0</v>
      </c>
    </row>
    <row r="102" spans="1:9">
      <c r="A102" s="15">
        <v>0.96</v>
      </c>
      <c r="B102" s="2">
        <v>173.26995312201026</v>
      </c>
      <c r="C102" s="2">
        <v>17.871716292781777</v>
      </c>
      <c r="D102" s="2">
        <v>267.92394374641231</v>
      </c>
      <c r="E102" s="2">
        <v>12.871716292781777</v>
      </c>
      <c r="F102" s="2">
        <v>382.57793437081443</v>
      </c>
      <c r="G102" s="2">
        <v>7.8717162927817776</v>
      </c>
      <c r="H102" s="2">
        <v>559.90492968301533</v>
      </c>
      <c r="I102" s="2">
        <v>0</v>
      </c>
    </row>
    <row r="103" spans="1:9">
      <c r="A103" s="15">
        <v>0.97</v>
      </c>
      <c r="B103" s="2">
        <v>182.45400134401615</v>
      </c>
      <c r="C103" s="2">
        <v>19.577101152019051</v>
      </c>
      <c r="D103" s="2">
        <v>278.94480161281933</v>
      </c>
      <c r="E103" s="2">
        <v>14.577101152019051</v>
      </c>
      <c r="F103" s="2">
        <v>395.43560188162263</v>
      </c>
      <c r="G103" s="2">
        <v>9.5771011520190505</v>
      </c>
      <c r="H103" s="2">
        <v>573.68100201602431</v>
      </c>
      <c r="I103" s="2">
        <v>0</v>
      </c>
    </row>
    <row r="104" spans="1:9">
      <c r="A104" s="15">
        <v>0.98</v>
      </c>
      <c r="B104" s="2">
        <v>208.44188150570952</v>
      </c>
      <c r="C104" s="2">
        <v>20.751342865939076</v>
      </c>
      <c r="D104" s="2">
        <v>310.13025780685138</v>
      </c>
      <c r="E104" s="2">
        <v>15.751342865939076</v>
      </c>
      <c r="F104" s="2">
        <v>431.81863410799332</v>
      </c>
      <c r="G104" s="2">
        <v>10.751342865939076</v>
      </c>
      <c r="H104" s="2">
        <v>612.66282225856423</v>
      </c>
      <c r="I104" s="2">
        <v>0.75134286593907529</v>
      </c>
    </row>
    <row r="105" spans="1:9">
      <c r="A105" s="15">
        <v>0.99</v>
      </c>
      <c r="B105" s="2">
        <v>237.86219514539744</v>
      </c>
      <c r="C105" s="2">
        <v>24.064135154959235</v>
      </c>
      <c r="D105" s="2">
        <v>345.43463417447697</v>
      </c>
      <c r="E105" s="2">
        <v>19.064135154959235</v>
      </c>
      <c r="F105" s="2">
        <v>473.00707320355644</v>
      </c>
      <c r="G105" s="2">
        <v>14.064135154959233</v>
      </c>
      <c r="H105" s="2">
        <v>656.79329271809615</v>
      </c>
      <c r="I105" s="2">
        <v>4.0641351549592333</v>
      </c>
    </row>
    <row r="106" spans="1:9">
      <c r="A106" s="15">
        <v>1</v>
      </c>
      <c r="B106" s="2">
        <v>360.55117017418058</v>
      </c>
      <c r="C106" s="2">
        <v>36.028625878316745</v>
      </c>
      <c r="D106" s="2">
        <v>492.66140420901667</v>
      </c>
      <c r="E106" s="2">
        <v>31.028625878316745</v>
      </c>
      <c r="F106" s="2">
        <v>644.77163824385275</v>
      </c>
      <c r="G106" s="2">
        <v>26.028625878316745</v>
      </c>
      <c r="H106" s="2">
        <v>840.82675526127082</v>
      </c>
      <c r="I106" s="2">
        <v>16.028625878316745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Simulation Output 2</vt:lpstr>
      <vt:lpstr>CFD Output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Siyong Liu</dc:creator>
  <cp:lastModifiedBy>Siyong Liu</cp:lastModifiedBy>
  <dcterms:created xsi:type="dcterms:W3CDTF">2015-06-05T18:17:20Z</dcterms:created>
  <dcterms:modified xsi:type="dcterms:W3CDTF">2021-12-14T01:21:49Z</dcterms:modified>
</cp:coreProperties>
</file>