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UDM\s11\"/>
    </mc:Choice>
  </mc:AlternateContent>
  <xr:revisionPtr revIDLastSave="0" documentId="13_ncr:1_{84C6FDC1-5E1C-4861-8F36-133328EDD8B9}" xr6:coauthVersionLast="47" xr6:coauthVersionMax="47" xr10:uidLastSave="{00000000-0000-0000-0000-000000000000}"/>
  <bookViews>
    <workbookView xWindow="-110" yWindow="-110" windowWidth="19420" windowHeight="11620" activeTab="1" xr2:uid="{6D217F4C-F41F-4127-98A4-E3355867866D}"/>
  </bookViews>
  <sheets>
    <sheet name="Q" sheetId="1" r:id="rId1"/>
    <sheet name="2" sheetId="2" r:id="rId2"/>
    <sheet name="Simulation Output 1" sheetId="20" r:id="rId3"/>
    <sheet name="A" sheetId="17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2" l="1"/>
  <c r="F11" i="2" s="1"/>
  <c r="I10" i="2"/>
  <c r="F10" i="2" s="1"/>
  <c r="I9" i="2"/>
  <c r="F9" i="2" s="1"/>
  <c r="I8" i="2"/>
  <c r="F8" i="2" s="1"/>
  <c r="I7" i="2"/>
  <c r="F7" i="2" s="1"/>
  <c r="I6" i="2"/>
  <c r="F6" i="2" s="1"/>
  <c r="I5" i="2"/>
  <c r="F5" i="2" s="1"/>
  <c r="I4" i="2"/>
  <c r="F4" i="2" s="1"/>
  <c r="I3" i="2"/>
  <c r="F3" i="2" s="1"/>
  <c r="I2" i="2"/>
  <c r="F2" i="2" s="1"/>
  <c r="B20" i="2" a="1"/>
  <c r="B14" i="2" a="1"/>
  <c r="B19" i="2" a="1"/>
  <c r="B18" i="2" a="1"/>
  <c r="B16" i="2" a="1"/>
  <c r="B17" i="2" a="1"/>
  <c r="B21" i="2" a="1"/>
  <c r="B13" i="2" a="1"/>
  <c r="B22" i="2" a="1"/>
  <c r="B15" i="2" a="1"/>
  <c r="B17" i="2" l="1"/>
  <c r="C17" i="2" s="1"/>
  <c r="B19" i="2"/>
  <c r="C19" i="2" s="1"/>
  <c r="B20" i="2"/>
  <c r="C20" i="2" s="1"/>
  <c r="B15" i="2"/>
  <c r="C15" i="2" s="1"/>
  <c r="B22" i="2"/>
  <c r="C22" i="2" s="1"/>
  <c r="B18" i="2"/>
  <c r="C18" i="2" s="1"/>
  <c r="B14" i="2"/>
  <c r="C14" i="2" s="1"/>
  <c r="B21" i="2"/>
  <c r="C21" i="2" s="1"/>
  <c r="B16" i="2"/>
  <c r="C16" i="2" s="1"/>
  <c r="B13" i="2"/>
  <c r="C13" i="2" s="1"/>
  <c r="C23" i="2" l="1"/>
  <c r="C24" i="2" s="1"/>
  <c r="D23" i="2" a="1"/>
  <c r="D23" i="2" l="1"/>
  <c r="D24" i="2" a="1"/>
  <c r="D2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<sst xmlns="http://schemas.openxmlformats.org/spreadsheetml/2006/main" count="61" uniqueCount="46">
  <si>
    <t>Votes</t>
  </si>
  <si>
    <t>Poll Gore</t>
  </si>
  <si>
    <t>SD</t>
  </si>
  <si>
    <t>Movement</t>
  </si>
  <si>
    <t>Bush Spending</t>
  </si>
  <si>
    <t>Gore Spending</t>
  </si>
  <si>
    <t>Total</t>
  </si>
  <si>
    <t>Lowa</t>
  </si>
  <si>
    <t>Pennsylvania</t>
  </si>
  <si>
    <t xml:space="preserve">New Mexico </t>
  </si>
  <si>
    <t>Florida</t>
  </si>
  <si>
    <t>Tennessee</t>
  </si>
  <si>
    <t>Arkansas</t>
  </si>
  <si>
    <t>Oregon</t>
  </si>
  <si>
    <t>Maryland</t>
  </si>
  <si>
    <t>West Virginia</t>
  </si>
  <si>
    <t>Vermont</t>
  </si>
  <si>
    <t>Poll</t>
  </si>
  <si>
    <t>Gore</t>
  </si>
  <si>
    <t>Workbook</t>
  </si>
  <si>
    <t>President2.xlsx</t>
  </si>
  <si>
    <t>Start Date</t>
  </si>
  <si>
    <t>Start Time</t>
  </si>
  <si>
    <t>Run Time (h:mm:ss)</t>
  </si>
  <si>
    <t>Scenarios:</t>
  </si>
  <si>
    <t>Sample Size:</t>
  </si>
  <si>
    <t>YASAI Version:</t>
  </si>
  <si>
    <t>v2.0w30</t>
  </si>
  <si>
    <t>Use Same Seed?</t>
  </si>
  <si>
    <t>No</t>
  </si>
  <si>
    <t>Random Number Seed:</t>
  </si>
  <si>
    <t>Output Name</t>
  </si>
  <si>
    <t>Scenario</t>
  </si>
  <si>
    <t>Percentiles</t>
  </si>
  <si>
    <t>Observations</t>
  </si>
  <si>
    <t>Mean</t>
  </si>
  <si>
    <t>Standard
Deviation</t>
  </si>
  <si>
    <t>Minimum</t>
  </si>
  <si>
    <t>Maximum</t>
  </si>
  <si>
    <t>Mean Std. Error</t>
  </si>
  <si>
    <t>Lower 95% CI</t>
  </si>
  <si>
    <t>Upper 95% CI</t>
  </si>
  <si>
    <t>Prob Win</t>
  </si>
  <si>
    <t>Expect</t>
  </si>
  <si>
    <t>A</t>
  </si>
  <si>
    <t>YASAIw Simulation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</si>
</sst>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2" fillId="0" borderId="4" xfId="0" applyFont="1" applyBorder="1"/>
    <xf numFmtId="0" fontId="0" fillId="2" borderId="1" xfId="0" applyFill="1" applyBorder="1"/>
    <xf numFmtId="0" fontId="0" fillId="0" borderId="5" xfId="0" applyBorder="1"/>
    <xf numFmtId="164" fontId="0" fillId="0" borderId="0" xfId="0" applyNumberFormat="1" applyAlignment="1">
      <alignment horizontal="center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9" fontId="3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3" fillId="0" borderId="0" xfId="0" applyNumberFormat="1" applyFont="1"/>
    <xf numFmtId="0" fontId="2" fillId="0" borderId="0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1" fillId="0" borderId="0" xfId="0" applyFont="1" applyAlignment="1"/>
    <xf numFmtId="0" fontId="0" fillId="0" borderId="0" xfId="0" applyAlignment="1"/>
    <xf numFmtId="6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1</xdr:row>
      <xdr:rowOff>19050</xdr:rowOff>
    </xdr:from>
    <xdr:to>
      <xdr:col>12</xdr:col>
      <xdr:colOff>444500</xdr:colOff>
      <xdr:row>23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F9E88A-A0C2-4AB4-85BE-546BB90CEA09}"/>
            </a:ext>
          </a:extLst>
        </xdr:cNvPr>
        <xdr:cNvSpPr txBox="1"/>
      </xdr:nvSpPr>
      <xdr:spPr>
        <a:xfrm>
          <a:off x="558800" y="203200"/>
          <a:ext cx="7200900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probability of Gore getting at least half of the 50 Electoral Votes from the 10 States using the allocation labeled in Table 3 as Gore Allocation #2? What is the confidence interval of that probability? 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total number of Electoral Votes should Gore expect using this allocation? 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there much of a chance that these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two allocations do not really provide different results? (Hint: Compare the confidence intervals about the means of the probability of winning.)</a:t>
          </a:r>
        </a:p>
        <a:p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3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		Allocation		Optimal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#</a:t>
          </a:r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		Allocation</a:t>
          </a:r>
          <a:endParaRPr lang="en-US" i="0">
            <a:effectLst/>
          </a:endParaRPr>
        </a:p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Iowa		$2		$2</a:t>
          </a:r>
          <a:endParaRPr lang="en-US" i="0">
            <a:effectLst/>
          </a:endParaRPr>
        </a:p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Pennsylvania		$16		$16</a:t>
          </a:r>
          <a:endParaRPr lang="en-US" i="0">
            <a:effectLst/>
          </a:endParaRPr>
        </a:p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Mexico		$8		$8</a:t>
          </a:r>
          <a:endParaRPr lang="en-US" i="0">
            <a:effectLst/>
          </a:endParaRPr>
        </a:p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Florida		$25		$0</a:t>
          </a:r>
          <a:endParaRPr lang="en-US" i="0">
            <a:effectLst/>
          </a:endParaRPr>
        </a:p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Tennessee		$16		$16</a:t>
          </a:r>
          <a:endParaRPr lang="en-US" i="0">
            <a:effectLst/>
          </a:endParaRPr>
        </a:p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Arkansas		$5		$5</a:t>
          </a:r>
          <a:endParaRPr lang="en-US" i="0">
            <a:effectLst/>
          </a:endParaRPr>
        </a:p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Oregon		$0		$13</a:t>
          </a:r>
          <a:endParaRPr lang="en-US" i="0">
            <a:effectLst/>
          </a:endParaRPr>
        </a:p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Maryland		$0		$11</a:t>
          </a:r>
          <a:endParaRPr lang="en-US" i="0">
            <a:effectLst/>
          </a:endParaRPr>
        </a:p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West Virginia		$6		$7</a:t>
          </a:r>
          <a:endParaRPr lang="en-US" i="0">
            <a:effectLst/>
          </a:endParaRPr>
        </a:p>
        <a:p>
          <a:r>
            <a:rPr 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Vermont		$2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$2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			$80			$80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None of the figures in this problem are based in fact. They were contrived for this exercise only.</a:t>
          </a:r>
          <a:endParaRPr lang="en-US">
            <a:effectLst/>
          </a:endParaRPr>
        </a:p>
        <a:p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7</xdr:row>
      <xdr:rowOff>133350</xdr:rowOff>
    </xdr:from>
    <xdr:to>
      <xdr:col>11</xdr:col>
      <xdr:colOff>406400</xdr:colOff>
      <xdr:row>21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06A66F-A595-4497-8CD0-7E2BC8C2E7A6}"/>
            </a:ext>
          </a:extLst>
        </xdr:cNvPr>
        <xdr:cNvSpPr txBox="1"/>
      </xdr:nvSpPr>
      <xdr:spPr>
        <a:xfrm>
          <a:off x="819150" y="1422400"/>
          <a:ext cx="6292850" cy="259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the probability of Gore getting at least half of the 50 Electoral Votes from the 10 States using the allocation labeled in Table 3 as Gore Allocation #2? What is the confidence interval of that probability?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0.41</a:t>
          </a:r>
        </a:p>
        <a:p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total number of Electoral Votes should Gore expect using this allocation? </a:t>
          </a:r>
          <a:endParaRPr lang="en-US">
            <a:effectLst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23.439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there much of a chance that these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two allocations do not really provide different results? (Hint: Compare the confidence intervals about the means of the probability of winning.)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confidence interval is 0.388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0.450,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does not overlap with the previous one, so the two allocations should provide different results.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iyon\AppData\Roaming\Microsoft\AddIns\YASAIwNYU%20(3)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ASAI Blank Sheet"/>
      <sheetName val="Simulation Output 1"/>
    </sheetNames>
    <definedNames>
      <definedName name="genNormal"/>
      <definedName name="simOutpu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7283-A7FC-4C79-AD81-0E34E2525DE2}">
  <dimension ref="A1"/>
  <sheetViews>
    <sheetView workbookViewId="0">
      <selection activeCell="K15" sqref="K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6B6B-B282-4274-937D-1835F238599A}">
  <dimension ref="A1:N26"/>
  <sheetViews>
    <sheetView tabSelected="1" topLeftCell="A13" workbookViewId="0">
      <selection activeCell="F16" sqref="F16"/>
    </sheetView>
  </sheetViews>
  <sheetFormatPr defaultRowHeight="14.5" x14ac:dyDescent="0.35"/>
  <cols>
    <col min="1" max="1" width="18.54296875" customWidth="1"/>
    <col min="3" max="3" width="15.08984375" customWidth="1"/>
    <col min="4" max="4" width="11.08984375" bestFit="1" customWidth="1"/>
    <col min="5" max="5" width="11.26953125" customWidth="1"/>
    <col min="6" max="6" width="10.36328125" customWidth="1"/>
    <col min="7" max="7" width="13.7265625" customWidth="1"/>
    <col min="8" max="8" width="13.08984375" customWidth="1"/>
  </cols>
  <sheetData>
    <row r="1" spans="1:14" x14ac:dyDescent="0.35">
      <c r="A1" s="24"/>
      <c r="B1" s="25" t="s">
        <v>0</v>
      </c>
      <c r="C1" s="25" t="s">
        <v>1</v>
      </c>
      <c r="D1" s="25" t="s">
        <v>2</v>
      </c>
      <c r="E1" s="25" t="s">
        <v>3</v>
      </c>
      <c r="F1" s="23" t="s">
        <v>43</v>
      </c>
      <c r="G1" s="26" t="s">
        <v>4</v>
      </c>
      <c r="H1" s="26" t="s">
        <v>5</v>
      </c>
      <c r="I1" s="24" t="s">
        <v>6</v>
      </c>
    </row>
    <row r="2" spans="1:14" x14ac:dyDescent="0.35">
      <c r="A2" s="24" t="s">
        <v>7</v>
      </c>
      <c r="B2" s="24">
        <v>3</v>
      </c>
      <c r="C2" s="27">
        <v>50</v>
      </c>
      <c r="D2" s="25">
        <v>1.2</v>
      </c>
      <c r="E2" s="25">
        <v>3</v>
      </c>
      <c r="F2" s="24">
        <f>C2+I2*E2</f>
        <v>50</v>
      </c>
      <c r="G2" s="26">
        <v>2</v>
      </c>
      <c r="H2" s="31">
        <v>2</v>
      </c>
      <c r="I2" s="24">
        <f>H2-G2</f>
        <v>0</v>
      </c>
    </row>
    <row r="3" spans="1:14" x14ac:dyDescent="0.35">
      <c r="A3" s="25" t="s">
        <v>8</v>
      </c>
      <c r="B3" s="24">
        <v>10</v>
      </c>
      <c r="C3" s="27">
        <v>51</v>
      </c>
      <c r="D3" s="24">
        <v>1.6</v>
      </c>
      <c r="E3" s="25">
        <v>1.5</v>
      </c>
      <c r="F3" s="24">
        <f t="shared" ref="F3:F10" si="0">C3+I3*E3</f>
        <v>52.5</v>
      </c>
      <c r="G3" s="26">
        <v>15</v>
      </c>
      <c r="H3" s="31">
        <v>16</v>
      </c>
      <c r="I3" s="24">
        <f t="shared" ref="I3:I11" si="1">H3-G3</f>
        <v>1</v>
      </c>
    </row>
    <row r="4" spans="1:14" x14ac:dyDescent="0.35">
      <c r="A4" s="25" t="s">
        <v>9</v>
      </c>
      <c r="B4" s="24">
        <v>3</v>
      </c>
      <c r="C4" s="27">
        <v>49</v>
      </c>
      <c r="D4" s="24">
        <v>0.9</v>
      </c>
      <c r="E4" s="25">
        <v>2.5</v>
      </c>
      <c r="F4" s="24">
        <f t="shared" si="0"/>
        <v>49</v>
      </c>
      <c r="G4" s="26">
        <v>8</v>
      </c>
      <c r="H4" s="31">
        <v>8</v>
      </c>
      <c r="I4" s="24">
        <f t="shared" si="1"/>
        <v>0</v>
      </c>
    </row>
    <row r="5" spans="1:14" x14ac:dyDescent="0.35">
      <c r="A5" s="25" t="s">
        <v>10</v>
      </c>
      <c r="B5" s="24">
        <v>10</v>
      </c>
      <c r="C5" s="27">
        <v>50</v>
      </c>
      <c r="D5" s="24">
        <v>1.4</v>
      </c>
      <c r="E5" s="25">
        <v>1</v>
      </c>
      <c r="F5" s="24">
        <f t="shared" si="0"/>
        <v>50</v>
      </c>
      <c r="G5" s="26">
        <v>25</v>
      </c>
      <c r="H5" s="31">
        <v>25</v>
      </c>
      <c r="I5" s="24">
        <f t="shared" si="1"/>
        <v>0</v>
      </c>
    </row>
    <row r="6" spans="1:14" x14ac:dyDescent="0.35">
      <c r="A6" s="25" t="s">
        <v>11</v>
      </c>
      <c r="B6" s="24">
        <v>4</v>
      </c>
      <c r="C6" s="27">
        <v>51</v>
      </c>
      <c r="D6" s="24">
        <v>2</v>
      </c>
      <c r="E6" s="25">
        <v>2.2000000000000002</v>
      </c>
      <c r="F6" s="24">
        <f t="shared" si="0"/>
        <v>53.2</v>
      </c>
      <c r="G6" s="26">
        <v>15</v>
      </c>
      <c r="H6" s="31">
        <v>16</v>
      </c>
      <c r="I6" s="24">
        <f t="shared" si="1"/>
        <v>1</v>
      </c>
    </row>
    <row r="7" spans="1:14" x14ac:dyDescent="0.35">
      <c r="A7" s="25" t="s">
        <v>12</v>
      </c>
      <c r="B7" s="24">
        <v>3</v>
      </c>
      <c r="C7" s="27">
        <v>48</v>
      </c>
      <c r="D7" s="24">
        <v>1.8</v>
      </c>
      <c r="E7" s="25">
        <v>2.9</v>
      </c>
      <c r="F7" s="24">
        <f t="shared" si="0"/>
        <v>48</v>
      </c>
      <c r="G7" s="26">
        <v>5</v>
      </c>
      <c r="H7" s="31">
        <v>5</v>
      </c>
      <c r="I7" s="24">
        <f t="shared" si="1"/>
        <v>0</v>
      </c>
    </row>
    <row r="8" spans="1:14" x14ac:dyDescent="0.35">
      <c r="A8" s="25" t="s">
        <v>13</v>
      </c>
      <c r="B8" s="24">
        <v>5</v>
      </c>
      <c r="C8" s="27">
        <v>51</v>
      </c>
      <c r="D8" s="24">
        <v>1.1000000000000001</v>
      </c>
      <c r="E8" s="25">
        <v>1.9</v>
      </c>
      <c r="F8" s="24">
        <f t="shared" si="0"/>
        <v>28.200000000000003</v>
      </c>
      <c r="G8" s="26">
        <v>12</v>
      </c>
      <c r="H8" s="31">
        <v>0</v>
      </c>
      <c r="I8" s="24">
        <f t="shared" si="1"/>
        <v>-12</v>
      </c>
    </row>
    <row r="9" spans="1:14" x14ac:dyDescent="0.35">
      <c r="A9" s="25" t="s">
        <v>14</v>
      </c>
      <c r="B9" s="24">
        <v>5</v>
      </c>
      <c r="C9" s="27">
        <v>51</v>
      </c>
      <c r="D9" s="24">
        <v>2.2000000000000002</v>
      </c>
      <c r="E9" s="25">
        <v>2.1</v>
      </c>
      <c r="F9" s="24">
        <f t="shared" si="0"/>
        <v>30</v>
      </c>
      <c r="G9" s="26">
        <v>10</v>
      </c>
      <c r="H9" s="31">
        <v>0</v>
      </c>
      <c r="I9" s="24">
        <f t="shared" si="1"/>
        <v>-10</v>
      </c>
    </row>
    <row r="10" spans="1:14" x14ac:dyDescent="0.35">
      <c r="A10" s="25" t="s">
        <v>15</v>
      </c>
      <c r="B10" s="24">
        <v>4</v>
      </c>
      <c r="C10" s="27">
        <v>50</v>
      </c>
      <c r="D10" s="24">
        <v>1.3</v>
      </c>
      <c r="E10" s="25">
        <v>1.8</v>
      </c>
      <c r="F10" s="24">
        <f t="shared" si="0"/>
        <v>50</v>
      </c>
      <c r="G10" s="26">
        <v>6</v>
      </c>
      <c r="H10" s="31">
        <v>6</v>
      </c>
      <c r="I10" s="24">
        <f t="shared" si="1"/>
        <v>0</v>
      </c>
    </row>
    <row r="11" spans="1:14" x14ac:dyDescent="0.35">
      <c r="A11" s="25" t="s">
        <v>16</v>
      </c>
      <c r="B11" s="24">
        <v>3</v>
      </c>
      <c r="C11" s="27">
        <v>48</v>
      </c>
      <c r="D11" s="24">
        <v>1.9</v>
      </c>
      <c r="E11" s="25">
        <v>2.8</v>
      </c>
      <c r="F11" s="24">
        <f>C11+I11*E11</f>
        <v>48</v>
      </c>
      <c r="G11" s="26">
        <v>2</v>
      </c>
      <c r="H11" s="31">
        <v>2</v>
      </c>
      <c r="I11" s="24">
        <f t="shared" si="1"/>
        <v>0</v>
      </c>
    </row>
    <row r="12" spans="1:14" x14ac:dyDescent="0.35">
      <c r="A12" s="3"/>
      <c r="B12" s="24" t="s">
        <v>17</v>
      </c>
      <c r="C12" s="4" t="s">
        <v>18</v>
      </c>
      <c r="H12" s="2"/>
      <c r="I12" s="2"/>
      <c r="J12" s="2"/>
      <c r="K12" s="2"/>
      <c r="L12" s="2"/>
      <c r="M12" s="2"/>
      <c r="N12" s="2"/>
    </row>
    <row r="13" spans="1:14" x14ac:dyDescent="0.35">
      <c r="A13" s="3" t="s">
        <v>7</v>
      </c>
      <c r="B13" cm="1">
        <f t="array" aca="1" ref="B13" ca="1">[1]!genNormal(F2,D2)</f>
        <v>50.277632620007012</v>
      </c>
      <c r="C13" s="4">
        <f ca="1">IF(B13&gt;50,B2,0)</f>
        <v>3</v>
      </c>
      <c r="H13" s="2"/>
      <c r="I13" s="2"/>
      <c r="J13" s="2"/>
      <c r="K13" s="9"/>
      <c r="L13" s="9"/>
      <c r="M13" s="9"/>
      <c r="N13" s="9"/>
    </row>
    <row r="14" spans="1:14" x14ac:dyDescent="0.35">
      <c r="A14" s="5" t="s">
        <v>8</v>
      </c>
      <c r="B14" cm="1">
        <f t="array" aca="1" ref="B14" ca="1">[1]!genNormal(F3,D3)</f>
        <v>55.079498920302662</v>
      </c>
      <c r="C14" s="4">
        <f t="shared" ref="C14:C21" ca="1" si="2">IF(B14&gt;50,B3,0)</f>
        <v>10</v>
      </c>
      <c r="H14" s="2"/>
      <c r="I14" s="2"/>
      <c r="J14" s="2"/>
      <c r="K14" s="9"/>
      <c r="L14" s="9"/>
      <c r="M14" s="9"/>
      <c r="N14" s="9"/>
    </row>
    <row r="15" spans="1:14" x14ac:dyDescent="0.35">
      <c r="A15" s="5" t="s">
        <v>9</v>
      </c>
      <c r="B15" cm="1">
        <f t="array" aca="1" ref="B15" ca="1">[1]!genNormal(F4,D4)</f>
        <v>49.410740219749165</v>
      </c>
      <c r="C15" s="4">
        <f t="shared" ca="1" si="2"/>
        <v>0</v>
      </c>
      <c r="G15" s="1"/>
      <c r="I15" s="1"/>
      <c r="J15" s="1"/>
      <c r="L15" s="9"/>
      <c r="M15" s="9"/>
      <c r="N15" s="9"/>
    </row>
    <row r="16" spans="1:14" x14ac:dyDescent="0.35">
      <c r="A16" s="5" t="s">
        <v>10</v>
      </c>
      <c r="B16" cm="1">
        <f t="array" aca="1" ref="B16" ca="1">[1]!genNormal(F5,D5)</f>
        <v>51.353548233772884</v>
      </c>
      <c r="C16" s="4">
        <f t="shared" ca="1" si="2"/>
        <v>10</v>
      </c>
      <c r="G16" s="1"/>
      <c r="I16" s="1"/>
      <c r="L16" s="9"/>
      <c r="M16" s="9"/>
      <c r="N16" s="9"/>
    </row>
    <row r="17" spans="1:14" x14ac:dyDescent="0.35">
      <c r="A17" s="5" t="s">
        <v>11</v>
      </c>
      <c r="B17" cm="1">
        <f t="array" aca="1" ref="B17" ca="1">[1]!genNormal(F6,D6)</f>
        <v>50.633547582322663</v>
      </c>
      <c r="C17" s="4">
        <f t="shared" ca="1" si="2"/>
        <v>4</v>
      </c>
      <c r="G17" s="1"/>
      <c r="I17" s="30"/>
      <c r="K17" s="30"/>
      <c r="L17" s="9"/>
      <c r="M17" s="9"/>
      <c r="N17" s="9"/>
    </row>
    <row r="18" spans="1:14" x14ac:dyDescent="0.35">
      <c r="A18" s="5" t="s">
        <v>12</v>
      </c>
      <c r="B18" cm="1">
        <f t="array" aca="1" ref="B18" ca="1">[1]!genNormal(F7,D7)</f>
        <v>47.071226129042167</v>
      </c>
      <c r="C18" s="4">
        <f t="shared" ca="1" si="2"/>
        <v>0</v>
      </c>
      <c r="G18" s="1"/>
      <c r="I18" s="30"/>
      <c r="K18" s="30"/>
      <c r="L18" s="9"/>
      <c r="M18" s="9"/>
      <c r="N18" s="9"/>
    </row>
    <row r="19" spans="1:14" x14ac:dyDescent="0.35">
      <c r="A19" s="5" t="s">
        <v>13</v>
      </c>
      <c r="B19" cm="1">
        <f t="array" aca="1" ref="B19" ca="1">[1]!genNormal(F8,D8)</f>
        <v>28.123663832495744</v>
      </c>
      <c r="C19" s="4">
        <f t="shared" ca="1" si="2"/>
        <v>0</v>
      </c>
      <c r="G19" s="1"/>
      <c r="I19" s="30"/>
      <c r="K19" s="30"/>
      <c r="L19" s="9"/>
      <c r="M19" s="9"/>
      <c r="N19" s="9"/>
    </row>
    <row r="20" spans="1:14" x14ac:dyDescent="0.35">
      <c r="A20" s="5" t="s">
        <v>14</v>
      </c>
      <c r="B20" cm="1">
        <f t="array" aca="1" ref="B20" ca="1">[1]!genNormal(F9,D9)</f>
        <v>31.307126261138556</v>
      </c>
      <c r="C20" s="4">
        <f t="shared" ca="1" si="2"/>
        <v>0</v>
      </c>
      <c r="G20" s="1"/>
      <c r="I20" s="30"/>
      <c r="K20" s="30"/>
      <c r="L20" s="9"/>
      <c r="M20" s="9"/>
      <c r="N20" s="9"/>
    </row>
    <row r="21" spans="1:14" x14ac:dyDescent="0.35">
      <c r="A21" s="5" t="s">
        <v>15</v>
      </c>
      <c r="B21" cm="1">
        <f t="array" aca="1" ref="B21" ca="1">[1]!genNormal(F10,D10)</f>
        <v>49.247205958214323</v>
      </c>
      <c r="C21" s="4">
        <f t="shared" ca="1" si="2"/>
        <v>0</v>
      </c>
      <c r="G21" s="1"/>
      <c r="I21" s="30"/>
      <c r="K21" s="30"/>
      <c r="L21" s="9"/>
      <c r="M21" s="9"/>
      <c r="N21" s="9"/>
    </row>
    <row r="22" spans="1:14" x14ac:dyDescent="0.35">
      <c r="A22" s="5" t="s">
        <v>16</v>
      </c>
      <c r="B22" cm="1">
        <f t="array" aca="1" ref="B22" ca="1">[1]!genNormal(F11,D11)</f>
        <v>48.807281087767002</v>
      </c>
      <c r="C22" s="4">
        <f ca="1">IF(B22&gt;50,B11,0)</f>
        <v>0</v>
      </c>
      <c r="G22" s="1"/>
      <c r="I22" s="30"/>
      <c r="K22" s="30"/>
      <c r="L22" s="9"/>
      <c r="M22" s="9"/>
      <c r="N22" s="9"/>
    </row>
    <row r="23" spans="1:14" x14ac:dyDescent="0.35">
      <c r="A23" s="6" t="s">
        <v>6</v>
      </c>
      <c r="B23" s="7"/>
      <c r="C23" s="8">
        <f ca="1">SUM(C13:C22)</f>
        <v>27</v>
      </c>
      <c r="D23" cm="1">
        <f t="array" aca="1" ref="D23" ca="1">[1]!simOutput(C23,"Votes")</f>
        <v>27</v>
      </c>
      <c r="G23" s="1"/>
      <c r="I23" s="30"/>
      <c r="K23" s="30"/>
    </row>
    <row r="24" spans="1:14" x14ac:dyDescent="0.35">
      <c r="C24" s="10">
        <f ca="1">IF(C23&gt;25,1,0)</f>
        <v>1</v>
      </c>
      <c r="D24" cm="1">
        <f t="array" aca="1" ref="D24" ca="1">[1]!simOutput(C24,"Prob Win")</f>
        <v>1</v>
      </c>
      <c r="G24" s="1"/>
      <c r="I24" s="30"/>
      <c r="K24" s="30"/>
    </row>
    <row r="25" spans="1:14" x14ac:dyDescent="0.35">
      <c r="G25" s="1"/>
      <c r="I25" s="30"/>
      <c r="K25" s="30"/>
    </row>
    <row r="26" spans="1:14" x14ac:dyDescent="0.35">
      <c r="G26" s="1"/>
      <c r="I26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45C9-ACE6-4EF8-8B64-F0F696BB4E84}">
  <dimension ref="A1:P39"/>
  <sheetViews>
    <sheetView topLeftCell="A7" workbookViewId="0">
      <selection activeCell="D13" sqref="D13"/>
    </sheetView>
  </sheetViews>
  <sheetFormatPr defaultRowHeight="14.5" x14ac:dyDescent="0.35"/>
  <cols>
    <col min="1" max="1" width="17.6328125" bestFit="1" customWidth="1"/>
    <col min="2" max="2" width="13.36328125" bestFit="1" customWidth="1"/>
    <col min="3" max="3" width="20.26953125" bestFit="1" customWidth="1"/>
    <col min="4" max="4" width="7.7265625" bestFit="1" customWidth="1"/>
    <col min="5" max="5" width="8.81640625" bestFit="1" customWidth="1"/>
    <col min="6" max="6" width="14.1796875" bestFit="1" customWidth="1"/>
    <col min="7" max="7" width="11.90625" bestFit="1" customWidth="1"/>
    <col min="8" max="8" width="12" bestFit="1" customWidth="1"/>
  </cols>
  <sheetData>
    <row r="1" spans="1:16" x14ac:dyDescent="0.35">
      <c r="A1" s="28" t="s">
        <v>45</v>
      </c>
      <c r="B1" s="29"/>
    </row>
    <row r="3" spans="1:16" x14ac:dyDescent="0.35">
      <c r="A3" s="11" t="s">
        <v>19</v>
      </c>
      <c r="B3" s="12" t="s">
        <v>20</v>
      </c>
      <c r="C3" s="11" t="s">
        <v>26</v>
      </c>
      <c r="D3" t="s">
        <v>27</v>
      </c>
    </row>
    <row r="4" spans="1:16" x14ac:dyDescent="0.35">
      <c r="B4" s="12"/>
      <c r="C4" s="11" t="s">
        <v>28</v>
      </c>
      <c r="D4" t="s">
        <v>29</v>
      </c>
    </row>
    <row r="5" spans="1:16" x14ac:dyDescent="0.35">
      <c r="A5" s="11" t="s">
        <v>21</v>
      </c>
      <c r="B5" s="13">
        <v>44542</v>
      </c>
      <c r="C5" s="11" t="s">
        <v>30</v>
      </c>
      <c r="D5">
        <v>123</v>
      </c>
    </row>
    <row r="6" spans="1:16" x14ac:dyDescent="0.35">
      <c r="A6" s="11" t="s">
        <v>22</v>
      </c>
      <c r="B6" s="14">
        <v>9.9537037037037035E-2</v>
      </c>
    </row>
    <row r="7" spans="1:16" x14ac:dyDescent="0.35">
      <c r="A7" s="11" t="s">
        <v>23</v>
      </c>
      <c r="B7" s="15">
        <v>1.1574074074074073E-5</v>
      </c>
    </row>
    <row r="8" spans="1:16" x14ac:dyDescent="0.35">
      <c r="A8" s="11" t="s">
        <v>24</v>
      </c>
      <c r="B8" s="12">
        <v>1</v>
      </c>
    </row>
    <row r="9" spans="1:16" x14ac:dyDescent="0.35">
      <c r="A9" s="11" t="s">
        <v>25</v>
      </c>
      <c r="B9" s="12">
        <v>1000</v>
      </c>
    </row>
    <row r="11" spans="1:16" ht="29" x14ac:dyDescent="0.35">
      <c r="A11" s="11" t="s">
        <v>31</v>
      </c>
      <c r="B11" s="11" t="s">
        <v>32</v>
      </c>
      <c r="C11" s="11" t="s">
        <v>34</v>
      </c>
      <c r="D11" s="11" t="s">
        <v>35</v>
      </c>
      <c r="E11" s="18" t="s">
        <v>36</v>
      </c>
      <c r="F11" s="17" t="s">
        <v>39</v>
      </c>
      <c r="G11" s="17" t="s">
        <v>40</v>
      </c>
      <c r="H11" s="17" t="s">
        <v>41</v>
      </c>
    </row>
    <row r="12" spans="1:16" x14ac:dyDescent="0.35">
      <c r="A12" s="16" t="s">
        <v>42</v>
      </c>
      <c r="B12">
        <v>1</v>
      </c>
      <c r="C12">
        <v>1000</v>
      </c>
      <c r="D12" s="22">
        <v>0.41899999999999998</v>
      </c>
      <c r="E12" s="20">
        <v>0.49364226184827681</v>
      </c>
      <c r="F12" s="20">
        <v>1.5610338967577953E-2</v>
      </c>
      <c r="G12" s="20">
        <v>0.38840373562354719</v>
      </c>
      <c r="H12" s="20">
        <v>0.44959626437645278</v>
      </c>
      <c r="I12" s="20"/>
      <c r="J12" s="20"/>
      <c r="K12" s="20"/>
      <c r="L12" s="20"/>
      <c r="M12" s="20"/>
      <c r="N12" s="20"/>
      <c r="O12" s="20"/>
      <c r="P12" s="20"/>
    </row>
    <row r="13" spans="1:16" x14ac:dyDescent="0.35">
      <c r="A13" s="16" t="s">
        <v>0</v>
      </c>
      <c r="B13">
        <v>1</v>
      </c>
      <c r="C13">
        <v>1000</v>
      </c>
      <c r="D13" s="22">
        <v>23.439</v>
      </c>
      <c r="E13" s="20">
        <v>6.3248939345480952</v>
      </c>
      <c r="F13" s="20">
        <v>0.20001070792155926</v>
      </c>
      <c r="G13" s="20">
        <v>23.046979012473745</v>
      </c>
      <c r="H13" s="20">
        <v>23.831020987526255</v>
      </c>
      <c r="I13" s="20"/>
      <c r="J13" s="20"/>
      <c r="K13" s="20"/>
      <c r="L13" s="20"/>
      <c r="M13" s="20"/>
      <c r="N13" s="20"/>
      <c r="O13" s="20"/>
      <c r="P13" s="20"/>
    </row>
    <row r="15" spans="1:16" x14ac:dyDescent="0.35">
      <c r="A15" s="17" t="s">
        <v>31</v>
      </c>
      <c r="B15" s="17" t="s">
        <v>42</v>
      </c>
      <c r="C15" s="17" t="s">
        <v>0</v>
      </c>
    </row>
    <row r="16" spans="1:16" x14ac:dyDescent="0.35">
      <c r="A16" s="17" t="s">
        <v>37</v>
      </c>
      <c r="B16" s="21">
        <v>0</v>
      </c>
      <c r="C16" s="21">
        <v>4</v>
      </c>
    </row>
    <row r="17" spans="1:3" x14ac:dyDescent="0.35">
      <c r="A17" s="17" t="s">
        <v>33</v>
      </c>
    </row>
    <row r="18" spans="1:3" x14ac:dyDescent="0.35">
      <c r="A18" s="19">
        <v>0.05</v>
      </c>
      <c r="B18" s="21">
        <v>0</v>
      </c>
      <c r="C18" s="21">
        <v>14</v>
      </c>
    </row>
    <row r="19" spans="1:3" x14ac:dyDescent="0.35">
      <c r="A19" s="19">
        <v>0.1</v>
      </c>
      <c r="B19" s="21">
        <v>0</v>
      </c>
      <c r="C19" s="21">
        <v>17</v>
      </c>
    </row>
    <row r="20" spans="1:3" x14ac:dyDescent="0.35">
      <c r="A20" s="19">
        <v>0.15</v>
      </c>
      <c r="B20" s="21">
        <v>0</v>
      </c>
      <c r="C20" s="21">
        <v>17</v>
      </c>
    </row>
    <row r="21" spans="1:3" x14ac:dyDescent="0.35">
      <c r="A21" s="19">
        <v>0.2</v>
      </c>
      <c r="B21" s="21">
        <v>0</v>
      </c>
      <c r="C21" s="21">
        <v>17</v>
      </c>
    </row>
    <row r="22" spans="1:3" x14ac:dyDescent="0.35">
      <c r="A22" s="19">
        <v>0.25</v>
      </c>
      <c r="B22" s="21">
        <v>0</v>
      </c>
      <c r="C22" s="21">
        <v>18</v>
      </c>
    </row>
    <row r="23" spans="1:3" x14ac:dyDescent="0.35">
      <c r="A23" s="19">
        <v>0.3</v>
      </c>
      <c r="B23" s="21">
        <v>0</v>
      </c>
      <c r="C23" s="21">
        <v>19.399999999999977</v>
      </c>
    </row>
    <row r="24" spans="1:3" x14ac:dyDescent="0.35">
      <c r="A24" s="19">
        <v>0.35</v>
      </c>
      <c r="B24" s="21">
        <v>0</v>
      </c>
      <c r="C24" s="21">
        <v>21</v>
      </c>
    </row>
    <row r="25" spans="1:3" x14ac:dyDescent="0.35">
      <c r="A25" s="19">
        <v>0.4</v>
      </c>
      <c r="B25" s="21">
        <v>0</v>
      </c>
      <c r="C25" s="21">
        <v>21</v>
      </c>
    </row>
    <row r="26" spans="1:3" x14ac:dyDescent="0.35">
      <c r="A26" s="19">
        <v>0.45</v>
      </c>
      <c r="B26" s="21">
        <v>0</v>
      </c>
      <c r="C26" s="21">
        <v>23</v>
      </c>
    </row>
    <row r="27" spans="1:3" x14ac:dyDescent="0.35">
      <c r="A27" s="19">
        <v>0.5</v>
      </c>
      <c r="B27" s="21">
        <v>0</v>
      </c>
      <c r="C27" s="21">
        <v>24</v>
      </c>
    </row>
    <row r="28" spans="1:3" x14ac:dyDescent="0.35">
      <c r="A28" s="19">
        <v>0.55000000000000004</v>
      </c>
      <c r="B28" s="21">
        <v>0</v>
      </c>
      <c r="C28" s="21">
        <v>24</v>
      </c>
    </row>
    <row r="29" spans="1:3" x14ac:dyDescent="0.35">
      <c r="A29" s="19">
        <v>0.6</v>
      </c>
      <c r="B29" s="21">
        <v>1</v>
      </c>
      <c r="C29" s="21">
        <v>27</v>
      </c>
    </row>
    <row r="30" spans="1:3" x14ac:dyDescent="0.35">
      <c r="A30" s="19">
        <v>0.65</v>
      </c>
      <c r="B30" s="21">
        <v>1</v>
      </c>
      <c r="C30" s="21">
        <v>27</v>
      </c>
    </row>
    <row r="31" spans="1:3" x14ac:dyDescent="0.35">
      <c r="A31" s="19">
        <v>0.7</v>
      </c>
      <c r="B31" s="21">
        <v>1</v>
      </c>
      <c r="C31" s="21">
        <v>27</v>
      </c>
    </row>
    <row r="32" spans="1:3" x14ac:dyDescent="0.35">
      <c r="A32" s="19">
        <v>0.75</v>
      </c>
      <c r="B32" s="21">
        <v>1</v>
      </c>
      <c r="C32" s="21">
        <v>28</v>
      </c>
    </row>
    <row r="33" spans="1:3" x14ac:dyDescent="0.35">
      <c r="A33" s="19">
        <v>0.8</v>
      </c>
      <c r="B33" s="21">
        <v>1</v>
      </c>
      <c r="C33" s="21">
        <v>30</v>
      </c>
    </row>
    <row r="34" spans="1:3" x14ac:dyDescent="0.35">
      <c r="A34" s="19">
        <v>0.85</v>
      </c>
      <c r="B34" s="21">
        <v>1</v>
      </c>
      <c r="C34" s="21">
        <v>31</v>
      </c>
    </row>
    <row r="35" spans="1:3" x14ac:dyDescent="0.35">
      <c r="A35" s="19">
        <v>0.9</v>
      </c>
      <c r="B35" s="21">
        <v>1</v>
      </c>
      <c r="C35" s="21">
        <v>31</v>
      </c>
    </row>
    <row r="36" spans="1:3" x14ac:dyDescent="0.35">
      <c r="A36" s="19">
        <v>0.95</v>
      </c>
      <c r="B36" s="21">
        <v>1</v>
      </c>
      <c r="C36" s="21">
        <v>34</v>
      </c>
    </row>
    <row r="37" spans="1:3" x14ac:dyDescent="0.35">
      <c r="A37" s="19">
        <v>1</v>
      </c>
      <c r="B37" s="21">
        <v>1</v>
      </c>
      <c r="C37" s="21">
        <v>37</v>
      </c>
    </row>
    <row r="39" spans="1:3" x14ac:dyDescent="0.35">
      <c r="A39" s="17" t="s">
        <v>38</v>
      </c>
      <c r="B39" s="21">
        <v>1</v>
      </c>
      <c r="C39" s="21">
        <v>37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7EC8-8CA2-4521-9DF7-A3FC63ECBE90}">
  <dimension ref="A1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</vt:lpstr>
      <vt:lpstr>2</vt:lpstr>
      <vt:lpstr>Simulation Output 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Siyong Liu</dc:creator>
  <cp:lastModifiedBy>Siyong Liu</cp:lastModifiedBy>
  <dcterms:created xsi:type="dcterms:W3CDTF">2021-12-12T04:47:38Z</dcterms:created>
  <dcterms:modified xsi:type="dcterms:W3CDTF">2021-12-12T07:25:36Z</dcterms:modified>
</cp:coreProperties>
</file>