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UDM\s11\"/>
    </mc:Choice>
  </mc:AlternateContent>
  <xr:revisionPtr revIDLastSave="0" documentId="13_ncr:1_{B8C7164B-101C-4C54-9DD0-C779D5D16FEB}" xr6:coauthVersionLast="47" xr6:coauthVersionMax="47" xr10:uidLastSave="{00000000-0000-0000-0000-000000000000}"/>
  <bookViews>
    <workbookView xWindow="-110" yWindow="-110" windowWidth="19420" windowHeight="11620" activeTab="3" xr2:uid="{D1851747-C1B0-4CFE-BC33-4F55E2DB54ED}"/>
  </bookViews>
  <sheets>
    <sheet name="Q" sheetId="2" r:id="rId1"/>
    <sheet name="3" sheetId="1" r:id="rId2"/>
    <sheet name="Simulation Output 1" sheetId="10" r:id="rId3"/>
    <sheet name="A" sheetId="12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  <c r="F11" i="1" s="1"/>
  <c r="I10" i="1"/>
  <c r="F10" i="1" s="1"/>
  <c r="I9" i="1"/>
  <c r="F9" i="1" s="1"/>
  <c r="I8" i="1"/>
  <c r="F8" i="1" s="1"/>
  <c r="I7" i="1"/>
  <c r="F7" i="1" s="1"/>
  <c r="I6" i="1"/>
  <c r="F6" i="1" s="1"/>
  <c r="I5" i="1"/>
  <c r="F5" i="1" s="1"/>
  <c r="I4" i="1"/>
  <c r="F4" i="1" s="1"/>
  <c r="I3" i="1"/>
  <c r="F3" i="1" s="1"/>
  <c r="I2" i="1"/>
  <c r="F2" i="1" s="1"/>
  <c r="B20" i="1" a="1"/>
  <c r="B19" i="1" a="1"/>
  <c r="B22" i="1" a="1"/>
  <c r="B21" i="1" a="1"/>
  <c r="B15" i="1" a="1"/>
  <c r="B14" i="1" a="1"/>
  <c r="B13" i="1" a="1"/>
  <c r="B18" i="1" a="1"/>
  <c r="B16" i="1" a="1"/>
  <c r="B17" i="1" a="1"/>
  <c r="B17" i="1" l="1"/>
  <c r="C17" i="1" s="1"/>
  <c r="B15" i="1"/>
  <c r="C15" i="1" s="1"/>
  <c r="B22" i="1"/>
  <c r="C22" i="1" s="1"/>
  <c r="B14" i="1"/>
  <c r="C14" i="1" s="1"/>
  <c r="B16" i="1"/>
  <c r="C16" i="1" s="1"/>
  <c r="B19" i="1"/>
  <c r="C19" i="1" s="1"/>
  <c r="B18" i="1"/>
  <c r="C18" i="1" s="1"/>
  <c r="B21" i="1"/>
  <c r="C21" i="1" s="1"/>
  <c r="B20" i="1"/>
  <c r="C20" i="1" s="1"/>
  <c r="B13" i="1"/>
  <c r="C13" i="1" s="1"/>
  <c r="C23" i="1" l="1"/>
  <c r="C24" i="1" s="1"/>
  <c r="D23" i="1" a="1"/>
  <c r="D24" i="1" a="1"/>
  <c r="D24" i="1" l="1"/>
  <c r="D23" i="1"/>
  <c r="C25" i="1"/>
  <c r="D25" i="1" a="1"/>
  <c r="D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<sst xmlns="http://schemas.openxmlformats.org/spreadsheetml/2006/main" count="62" uniqueCount="48">
  <si>
    <t>Votes</t>
  </si>
  <si>
    <t>Poll Gore</t>
  </si>
  <si>
    <t>SD</t>
  </si>
  <si>
    <t>Movement</t>
  </si>
  <si>
    <t>Bush Spending</t>
  </si>
  <si>
    <t>Gore Spending</t>
  </si>
  <si>
    <t>Total</t>
  </si>
  <si>
    <t>Lowa</t>
  </si>
  <si>
    <t>Pennsylvania</t>
  </si>
  <si>
    <t xml:space="preserve">New Mexico </t>
  </si>
  <si>
    <t>Florida</t>
  </si>
  <si>
    <t>Tennessee</t>
  </si>
  <si>
    <t>Arkansas</t>
  </si>
  <si>
    <t>Oregon</t>
  </si>
  <si>
    <t>Maryland</t>
  </si>
  <si>
    <t>West Virginia</t>
  </si>
  <si>
    <t>Vermont</t>
  </si>
  <si>
    <t>Poll</t>
  </si>
  <si>
    <t>Gore</t>
  </si>
  <si>
    <t>Q</t>
  </si>
  <si>
    <t>YASAIw Simulation Output</t>
  </si>
  <si>
    <t>Workbook</t>
  </si>
  <si>
    <t>President3.xlsx</t>
  </si>
  <si>
    <t>Start Date</t>
  </si>
  <si>
    <t>Start Time</t>
  </si>
  <si>
    <t>Run Time (h:mm:ss)</t>
  </si>
  <si>
    <t>Scenarios:</t>
  </si>
  <si>
    <t>Sample Size:</t>
  </si>
  <si>
    <t>YASAI Version:</t>
  </si>
  <si>
    <t>v2.0w30</t>
  </si>
  <si>
    <t>Use Same Seed?</t>
  </si>
  <si>
    <t>No</t>
  </si>
  <si>
    <t>Random Number Seed:</t>
  </si>
  <si>
    <t>Output Name</t>
  </si>
  <si>
    <t>Scenario</t>
  </si>
  <si>
    <t>Prob Win</t>
  </si>
  <si>
    <t>Vote</t>
  </si>
  <si>
    <t>Percentiles</t>
  </si>
  <si>
    <t>Observations</t>
  </si>
  <si>
    <t>Mean</t>
  </si>
  <si>
    <t>Standard
Deviation</t>
  </si>
  <si>
    <t>Minimum</t>
  </si>
  <si>
    <t>Maximum</t>
  </si>
  <si>
    <t>Mean Std. Error</t>
  </si>
  <si>
    <t>Lower 95% CI</t>
  </si>
  <si>
    <t>Upper 95% CI</t>
  </si>
  <si>
    <t>22.93</t>
  </si>
  <si>
    <t>Expect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</si>
</sst>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3" fillId="0" borderId="0" xfId="0" applyNumberFormat="1" applyFont="1"/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164" fontId="0" fillId="0" borderId="0" xfId="0" applyNumberFormat="1" applyBorder="1"/>
    <xf numFmtId="164" fontId="1" fillId="0" borderId="0" xfId="0" applyNumberFormat="1" applyFont="1" applyBorder="1"/>
    <xf numFmtId="0" fontId="0" fillId="2" borderId="0" xfId="0" applyFill="1" applyBorder="1"/>
    <xf numFmtId="0" fontId="0" fillId="0" borderId="0" xfId="0" applyFill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546100</xdr:colOff>
      <xdr:row>4</xdr:row>
      <xdr:rowOff>38100</xdr:rowOff>
    </xdr:from>
    <xdr:to>
      <xdr:col>13</xdr:col>
      <xdr:colOff>406400</xdr:colOff>
      <xdr:row>21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45791F-B6B8-4EB9-9B83-7D458DEFD359}"/>
            </a:ext>
          </a:extLst>
        </xdr:cNvPr>
        <xdr:cNvSpPr txBox="1"/>
      </xdr:nvSpPr>
      <xdr:spPr>
        <a:xfrm>
          <a:off x="1765300" y="774700"/>
          <a:ext cx="6565900" cy="318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took a look at that allocation and after some consideration came up with a better allocation. That allocation is also listed in Table 3 under the name Optimal Allocation.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the probability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Gore getting at least half of the 50 Electoral Votes from these ten States using your “optimal” allocation listed in Table 3?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total number of Electoral Votes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should the Gore campaign expect from this allocation?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the probability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this allocation will yield fewer votes than the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allocation #2?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482600</xdr:colOff>
      <xdr:row>3</xdr:row>
      <xdr:rowOff>165100</xdr:rowOff>
    </xdr:from>
    <xdr:to>
      <xdr:col>12</xdr:col>
      <xdr:colOff>342900</xdr:colOff>
      <xdr:row>21</xdr:row>
      <xdr:rowOff>31750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F70934-97C0-42F2-B799-C1C3E8EA474F}"/>
            </a:ext>
          </a:extLst>
        </xdr:cNvPr>
        <xdr:cNvSpPr txBox="1"/>
      </xdr:nvSpPr>
      <xdr:spPr>
        <a:xfrm>
          <a:off x="1092200" y="717550"/>
          <a:ext cx="6565900" cy="318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took a look at that allocation and after some consideration came up with a better allocation. That allocation is also listed in Table 3 under the name Optimal Allocation.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the probability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Gore getting at least half of the 50 Electoral Votes from these ten States using your “optimal” allocation listed in Table 3?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0.878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total number of Electoral Votes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should the Gore campaign expect from this allocation?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29.470</a:t>
          </a:r>
          <a:r>
            <a:rPr lang="en-US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the probability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this allocation will yield fewer votes than the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allocation #2?</a:t>
          </a:r>
        </a:p>
        <a:p>
          <a:r>
            <a:rPr lang="en-US" altLang="zh-CN" sz="1100"/>
            <a:t>between 5% to 10%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iyon\AppData\Roaming\Microsoft\AddIns\YASAIwNYU%20(3)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ASAI Blank Sheet"/>
      <sheetName val="Simulation Output 1"/>
    </sheetNames>
    <definedNames>
      <definedName name="genNormal"/>
      <definedName name="simOutput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1CED-F2C3-49FC-9221-6A0A72F91F8A}">
  <dimension ref="A1"/>
  <sheetViews>
    <sheetView workbookViewId="0">
      <selection activeCell="B2" sqref="B2"/>
    </sheetView>
  </sheetViews>
  <sheetFormatPr defaultRowHeight="14.5" x14ac:dyDescent="0.35"/>
  <sheetData>
    <row r="1" spans="1:1" x14ac:dyDescent="0.35">
      <c r="A1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7882-8144-4860-836C-BBA6ADBCCEF9}">
  <dimension ref="A1:N25"/>
  <sheetViews>
    <sheetView topLeftCell="A7" workbookViewId="0">
      <selection activeCell="C24" sqref="C24"/>
    </sheetView>
  </sheetViews>
  <sheetFormatPr defaultRowHeight="14.5" x14ac:dyDescent="0.35"/>
  <cols>
    <col min="1" max="1" width="18.54296875" customWidth="1"/>
    <col min="5" max="5" width="12.7265625" customWidth="1"/>
    <col min="7" max="7" width="13.7265625" customWidth="1"/>
    <col min="8" max="8" width="13.08984375" customWidth="1"/>
  </cols>
  <sheetData>
    <row r="1" spans="1:14" x14ac:dyDescent="0.35">
      <c r="A1" s="16"/>
      <c r="B1" s="17" t="s">
        <v>0</v>
      </c>
      <c r="C1" s="17" t="s">
        <v>1</v>
      </c>
      <c r="D1" s="17" t="s">
        <v>2</v>
      </c>
      <c r="E1" s="17" t="s">
        <v>3</v>
      </c>
      <c r="F1" s="15" t="s">
        <v>47</v>
      </c>
      <c r="G1" s="18" t="s">
        <v>4</v>
      </c>
      <c r="H1" s="18" t="s">
        <v>5</v>
      </c>
      <c r="I1" s="16" t="s">
        <v>6</v>
      </c>
    </row>
    <row r="2" spans="1:14" x14ac:dyDescent="0.35">
      <c r="A2" s="16" t="s">
        <v>7</v>
      </c>
      <c r="B2" s="19">
        <v>3</v>
      </c>
      <c r="C2" s="19">
        <v>50</v>
      </c>
      <c r="D2" s="20">
        <v>1.2</v>
      </c>
      <c r="E2" s="20">
        <v>3</v>
      </c>
      <c r="F2" s="16">
        <f>C2+I2*E2</f>
        <v>50</v>
      </c>
      <c r="G2" s="18">
        <v>2</v>
      </c>
      <c r="H2" s="18">
        <v>2</v>
      </c>
      <c r="I2" s="16">
        <f>H2-G2</f>
        <v>0</v>
      </c>
    </row>
    <row r="3" spans="1:14" x14ac:dyDescent="0.35">
      <c r="A3" s="17" t="s">
        <v>8</v>
      </c>
      <c r="B3" s="19">
        <v>10</v>
      </c>
      <c r="C3" s="19">
        <v>51</v>
      </c>
      <c r="D3" s="19">
        <v>1.6</v>
      </c>
      <c r="E3" s="20">
        <v>1.5</v>
      </c>
      <c r="F3" s="16">
        <f t="shared" ref="F3:F11" si="0">C3+I3*E3</f>
        <v>52.5</v>
      </c>
      <c r="G3" s="18">
        <v>15</v>
      </c>
      <c r="H3" s="18">
        <v>16</v>
      </c>
      <c r="I3" s="16">
        <f t="shared" ref="I3:I11" si="1">H3-G3</f>
        <v>1</v>
      </c>
    </row>
    <row r="4" spans="1:14" x14ac:dyDescent="0.35">
      <c r="A4" s="17" t="s">
        <v>9</v>
      </c>
      <c r="B4" s="19">
        <v>3</v>
      </c>
      <c r="C4" s="19">
        <v>49</v>
      </c>
      <c r="D4" s="19">
        <v>0.9</v>
      </c>
      <c r="E4" s="20">
        <v>2.5</v>
      </c>
      <c r="F4" s="16">
        <f t="shared" si="0"/>
        <v>49</v>
      </c>
      <c r="G4" s="18">
        <v>8</v>
      </c>
      <c r="H4" s="18">
        <v>8</v>
      </c>
      <c r="I4" s="16">
        <f t="shared" si="1"/>
        <v>0</v>
      </c>
    </row>
    <row r="5" spans="1:14" x14ac:dyDescent="0.35">
      <c r="A5" s="17" t="s">
        <v>10</v>
      </c>
      <c r="B5" s="19">
        <v>10</v>
      </c>
      <c r="C5" s="19">
        <v>50</v>
      </c>
      <c r="D5" s="19">
        <v>1.4</v>
      </c>
      <c r="E5" s="20">
        <v>1</v>
      </c>
      <c r="F5" s="16">
        <f t="shared" si="0"/>
        <v>25</v>
      </c>
      <c r="G5" s="18">
        <v>25</v>
      </c>
      <c r="H5" s="18">
        <v>0</v>
      </c>
      <c r="I5" s="16">
        <f t="shared" si="1"/>
        <v>-25</v>
      </c>
    </row>
    <row r="6" spans="1:14" x14ac:dyDescent="0.35">
      <c r="A6" s="17" t="s">
        <v>11</v>
      </c>
      <c r="B6" s="19">
        <v>4</v>
      </c>
      <c r="C6" s="19">
        <v>51</v>
      </c>
      <c r="D6" s="19">
        <v>2</v>
      </c>
      <c r="E6" s="20">
        <v>2.2000000000000002</v>
      </c>
      <c r="F6" s="16">
        <f t="shared" si="0"/>
        <v>53.2</v>
      </c>
      <c r="G6" s="18">
        <v>15</v>
      </c>
      <c r="H6" s="18">
        <v>16</v>
      </c>
      <c r="I6" s="16">
        <f t="shared" si="1"/>
        <v>1</v>
      </c>
    </row>
    <row r="7" spans="1:14" x14ac:dyDescent="0.35">
      <c r="A7" s="17" t="s">
        <v>12</v>
      </c>
      <c r="B7" s="19">
        <v>3</v>
      </c>
      <c r="C7" s="19">
        <v>48</v>
      </c>
      <c r="D7" s="19">
        <v>1.8</v>
      </c>
      <c r="E7" s="20">
        <v>2.9</v>
      </c>
      <c r="F7" s="16">
        <f t="shared" si="0"/>
        <v>48</v>
      </c>
      <c r="G7" s="18">
        <v>5</v>
      </c>
      <c r="H7" s="18">
        <v>5</v>
      </c>
      <c r="I7" s="16">
        <f t="shared" si="1"/>
        <v>0</v>
      </c>
    </row>
    <row r="8" spans="1:14" x14ac:dyDescent="0.35">
      <c r="A8" s="17" t="s">
        <v>13</v>
      </c>
      <c r="B8" s="19">
        <v>5</v>
      </c>
      <c r="C8" s="19">
        <v>51</v>
      </c>
      <c r="D8" s="19">
        <v>1.1000000000000001</v>
      </c>
      <c r="E8" s="20">
        <v>1.9</v>
      </c>
      <c r="F8" s="16">
        <f t="shared" si="0"/>
        <v>52.9</v>
      </c>
      <c r="G8" s="18">
        <v>12</v>
      </c>
      <c r="H8" s="18">
        <v>13</v>
      </c>
      <c r="I8" s="16">
        <f t="shared" si="1"/>
        <v>1</v>
      </c>
    </row>
    <row r="9" spans="1:14" x14ac:dyDescent="0.35">
      <c r="A9" s="17" t="s">
        <v>14</v>
      </c>
      <c r="B9" s="19">
        <v>5</v>
      </c>
      <c r="C9" s="19">
        <v>51</v>
      </c>
      <c r="D9" s="19">
        <v>2.2000000000000002</v>
      </c>
      <c r="E9" s="20">
        <v>2.1</v>
      </c>
      <c r="F9" s="16">
        <f t="shared" si="0"/>
        <v>53.1</v>
      </c>
      <c r="G9" s="18">
        <v>10</v>
      </c>
      <c r="H9" s="18">
        <v>11</v>
      </c>
      <c r="I9" s="16">
        <f t="shared" si="1"/>
        <v>1</v>
      </c>
    </row>
    <row r="10" spans="1:14" x14ac:dyDescent="0.35">
      <c r="A10" s="17" t="s">
        <v>15</v>
      </c>
      <c r="B10" s="19">
        <v>4</v>
      </c>
      <c r="C10" s="19">
        <v>50</v>
      </c>
      <c r="D10" s="19">
        <v>1.3</v>
      </c>
      <c r="E10" s="20">
        <v>1.8</v>
      </c>
      <c r="F10" s="16">
        <f t="shared" si="0"/>
        <v>51.8</v>
      </c>
      <c r="G10" s="18">
        <v>6</v>
      </c>
      <c r="H10" s="18">
        <v>7</v>
      </c>
      <c r="I10" s="16">
        <f t="shared" si="1"/>
        <v>1</v>
      </c>
    </row>
    <row r="11" spans="1:14" x14ac:dyDescent="0.35">
      <c r="A11" s="17" t="s">
        <v>16</v>
      </c>
      <c r="B11" s="19">
        <v>3</v>
      </c>
      <c r="C11" s="19">
        <v>48</v>
      </c>
      <c r="D11" s="19">
        <v>1.9</v>
      </c>
      <c r="E11" s="20">
        <v>2.8</v>
      </c>
      <c r="F11" s="16">
        <f t="shared" si="0"/>
        <v>48</v>
      </c>
      <c r="G11" s="18">
        <v>2</v>
      </c>
      <c r="H11" s="18">
        <v>2</v>
      </c>
      <c r="I11" s="16">
        <f t="shared" si="1"/>
        <v>0</v>
      </c>
    </row>
    <row r="12" spans="1:14" x14ac:dyDescent="0.35">
      <c r="A12" s="16"/>
      <c r="B12" s="16" t="s">
        <v>17</v>
      </c>
      <c r="C12" s="16" t="s">
        <v>18</v>
      </c>
      <c r="D12" s="16"/>
      <c r="E12" s="16"/>
      <c r="F12" s="16"/>
      <c r="G12" s="16"/>
      <c r="H12" s="18"/>
      <c r="I12" s="18"/>
      <c r="J12" s="1"/>
      <c r="K12" s="1"/>
      <c r="L12" s="1"/>
      <c r="M12" s="1"/>
      <c r="N12" s="1"/>
    </row>
    <row r="13" spans="1:14" x14ac:dyDescent="0.35">
      <c r="A13" s="16" t="s">
        <v>7</v>
      </c>
      <c r="B13" s="16" cm="1">
        <f t="array" aca="1" ref="B13" ca="1">[1]!genNormal(F2,D2)</f>
        <v>49.270114388790503</v>
      </c>
      <c r="C13" s="16">
        <f ca="1">IF(B13&gt;50,B2,0)</f>
        <v>0</v>
      </c>
      <c r="D13" s="16"/>
      <c r="E13" s="16"/>
      <c r="F13" s="16"/>
      <c r="G13" s="16"/>
      <c r="H13" s="18"/>
      <c r="I13" s="18"/>
      <c r="J13" s="1"/>
      <c r="K13" s="2"/>
      <c r="L13" s="2"/>
      <c r="M13" s="2"/>
      <c r="N13" s="2"/>
    </row>
    <row r="14" spans="1:14" x14ac:dyDescent="0.35">
      <c r="A14" s="17" t="s">
        <v>8</v>
      </c>
      <c r="B14" s="16" cm="1">
        <f t="array" aca="1" ref="B14" ca="1">[1]!genNormal(F3,D3)</f>
        <v>51.35695317359427</v>
      </c>
      <c r="C14" s="16">
        <f t="shared" ref="C14:C21" ca="1" si="2">IF(B14&gt;50,B3,0)</f>
        <v>10</v>
      </c>
      <c r="D14" s="16"/>
      <c r="E14" s="16"/>
      <c r="F14" s="16"/>
      <c r="G14" s="16"/>
      <c r="H14" s="18"/>
      <c r="I14" s="18"/>
      <c r="J14" s="1"/>
      <c r="K14" s="2"/>
      <c r="L14" s="2"/>
      <c r="M14" s="2"/>
      <c r="N14" s="2"/>
    </row>
    <row r="15" spans="1:14" x14ac:dyDescent="0.35">
      <c r="A15" s="17" t="s">
        <v>9</v>
      </c>
      <c r="B15" s="16" cm="1">
        <f t="array" aca="1" ref="B15" ca="1">[1]!genNormal(F4,D4)</f>
        <v>49.257306913407319</v>
      </c>
      <c r="C15" s="16">
        <f t="shared" ca="1" si="2"/>
        <v>0</v>
      </c>
      <c r="D15" s="16"/>
      <c r="E15" s="16"/>
      <c r="F15" s="16"/>
      <c r="G15" s="16"/>
      <c r="H15" s="18"/>
      <c r="I15" s="18"/>
      <c r="J15" s="1"/>
      <c r="K15" s="2"/>
      <c r="L15" s="2"/>
      <c r="M15" s="2"/>
      <c r="N15" s="2"/>
    </row>
    <row r="16" spans="1:14" x14ac:dyDescent="0.35">
      <c r="A16" s="17" t="s">
        <v>10</v>
      </c>
      <c r="B16" s="16" cm="1">
        <f t="array" aca="1" ref="B16" ca="1">[1]!genNormal(F5,D5)</f>
        <v>23.409177367886684</v>
      </c>
      <c r="C16" s="16">
        <f t="shared" ca="1" si="2"/>
        <v>0</v>
      </c>
      <c r="D16" s="16"/>
      <c r="E16" s="16"/>
      <c r="F16" s="16"/>
      <c r="G16" s="16"/>
      <c r="H16" s="18"/>
      <c r="I16" s="18"/>
      <c r="J16" s="1"/>
      <c r="K16" s="2"/>
      <c r="L16" s="2"/>
      <c r="M16" s="2"/>
      <c r="N16" s="2"/>
    </row>
    <row r="17" spans="1:14" x14ac:dyDescent="0.35">
      <c r="A17" s="17" t="s">
        <v>11</v>
      </c>
      <c r="B17" s="16" cm="1">
        <f t="array" aca="1" ref="B17" ca="1">[1]!genNormal(F6,D6)</f>
        <v>51.836046140622457</v>
      </c>
      <c r="C17" s="16">
        <f t="shared" ca="1" si="2"/>
        <v>4</v>
      </c>
      <c r="D17" s="16"/>
      <c r="E17" s="16"/>
      <c r="F17" s="16"/>
      <c r="G17" s="16"/>
      <c r="H17" s="18"/>
      <c r="I17" s="18"/>
      <c r="J17" s="1"/>
      <c r="K17" s="2"/>
      <c r="L17" s="2"/>
      <c r="M17" s="2"/>
      <c r="N17" s="2"/>
    </row>
    <row r="18" spans="1:14" x14ac:dyDescent="0.35">
      <c r="A18" s="17" t="s">
        <v>12</v>
      </c>
      <c r="B18" s="16" cm="1">
        <f t="array" aca="1" ref="B18" ca="1">[1]!genNormal(F7,D7)</f>
        <v>48.22080334369037</v>
      </c>
      <c r="C18" s="16">
        <f t="shared" ca="1" si="2"/>
        <v>0</v>
      </c>
      <c r="D18" s="16"/>
      <c r="E18" s="16"/>
      <c r="F18" s="16"/>
      <c r="G18" s="16"/>
      <c r="H18" s="18"/>
      <c r="I18" s="18"/>
      <c r="J18" s="1"/>
      <c r="K18" s="2"/>
      <c r="L18" s="2"/>
      <c r="M18" s="2"/>
      <c r="N18" s="2"/>
    </row>
    <row r="19" spans="1:14" x14ac:dyDescent="0.35">
      <c r="A19" s="17" t="s">
        <v>13</v>
      </c>
      <c r="B19" s="16" cm="1">
        <f t="array" aca="1" ref="B19" ca="1">[1]!genNormal(F8,D8)</f>
        <v>54.537232921975658</v>
      </c>
      <c r="C19" s="16">
        <f t="shared" ca="1" si="2"/>
        <v>5</v>
      </c>
      <c r="D19" s="16"/>
      <c r="E19" s="16"/>
      <c r="F19" s="16"/>
      <c r="G19" s="16"/>
      <c r="H19" s="18"/>
      <c r="I19" s="18"/>
      <c r="J19" s="1"/>
      <c r="K19" s="2"/>
      <c r="L19" s="2"/>
      <c r="M19" s="2"/>
      <c r="N19" s="2"/>
    </row>
    <row r="20" spans="1:14" x14ac:dyDescent="0.35">
      <c r="A20" s="17" t="s">
        <v>14</v>
      </c>
      <c r="B20" s="16" cm="1">
        <f t="array" aca="1" ref="B20" ca="1">[1]!genNormal(F9,D9)</f>
        <v>52.84270515669224</v>
      </c>
      <c r="C20" s="16">
        <f t="shared" ca="1" si="2"/>
        <v>5</v>
      </c>
      <c r="D20" s="16"/>
      <c r="E20" s="16"/>
      <c r="F20" s="16"/>
      <c r="G20" s="16"/>
      <c r="H20" s="18"/>
      <c r="I20" s="18"/>
      <c r="J20" s="1"/>
      <c r="K20" s="2"/>
      <c r="L20" s="2"/>
      <c r="M20" s="2"/>
      <c r="N20" s="2"/>
    </row>
    <row r="21" spans="1:14" x14ac:dyDescent="0.35">
      <c r="A21" s="17" t="s">
        <v>15</v>
      </c>
      <c r="B21" s="16" cm="1">
        <f t="array" aca="1" ref="B21" ca="1">[1]!genNormal(F10,D10)</f>
        <v>51.818709142697536</v>
      </c>
      <c r="C21" s="16">
        <f t="shared" ca="1" si="2"/>
        <v>4</v>
      </c>
      <c r="D21" s="16"/>
      <c r="E21" s="16"/>
      <c r="F21" s="16"/>
      <c r="G21" s="16"/>
      <c r="H21" s="18"/>
      <c r="I21" s="18"/>
      <c r="J21" s="1"/>
      <c r="K21" s="2"/>
      <c r="L21" s="2"/>
      <c r="M21" s="2"/>
      <c r="N21" s="2"/>
    </row>
    <row r="22" spans="1:14" x14ac:dyDescent="0.35">
      <c r="A22" s="17" t="s">
        <v>16</v>
      </c>
      <c r="B22" s="16" cm="1">
        <f t="array" aca="1" ref="B22" ca="1">[1]!genNormal(F11,D11)</f>
        <v>49.647507409242692</v>
      </c>
      <c r="C22" s="16">
        <f ca="1">IF(B22&gt;50,B11,0)</f>
        <v>0</v>
      </c>
      <c r="D22" s="16"/>
      <c r="E22" s="16"/>
      <c r="F22" s="16"/>
      <c r="G22" s="16"/>
      <c r="H22" s="18"/>
      <c r="I22" s="18"/>
      <c r="J22" s="1"/>
      <c r="K22" s="2"/>
      <c r="L22" s="2"/>
      <c r="M22" s="2"/>
      <c r="N22" s="2"/>
    </row>
    <row r="23" spans="1:14" x14ac:dyDescent="0.35">
      <c r="A23" s="17" t="s">
        <v>6</v>
      </c>
      <c r="B23" s="21"/>
      <c r="C23" s="16">
        <f ca="1">SUM(C13:C22)</f>
        <v>28</v>
      </c>
      <c r="D23" s="16" cm="1">
        <f t="array" aca="1" ref="D23" ca="1">[1]!simOutput(C23,"Vote")</f>
        <v>28</v>
      </c>
      <c r="E23" s="16"/>
      <c r="F23" s="16"/>
      <c r="G23" s="16"/>
      <c r="H23" s="16"/>
      <c r="I23" s="16"/>
    </row>
    <row r="24" spans="1:14" x14ac:dyDescent="0.35">
      <c r="A24" s="16"/>
      <c r="B24" s="16"/>
      <c r="C24" s="22">
        <f ca="1">IF(C23&gt;25,1,0)</f>
        <v>1</v>
      </c>
      <c r="D24" s="16" cm="1">
        <f t="array" aca="1" ref="D24" ca="1">[1]!simOutput(C24,"Prob Win")</f>
        <v>1</v>
      </c>
      <c r="E24" s="16"/>
      <c r="F24" s="16"/>
      <c r="G24" s="16"/>
      <c r="H24" s="16"/>
      <c r="I24" s="16"/>
    </row>
    <row r="25" spans="1:14" x14ac:dyDescent="0.35">
      <c r="A25" s="16"/>
      <c r="B25" s="16"/>
      <c r="C25" s="16">
        <f ca="1">IF(C23&lt;22.93,1,0)</f>
        <v>0</v>
      </c>
      <c r="D25" s="16" cm="1">
        <f t="array" aca="1" ref="D25" ca="1">[1]!simOutput(C25,"22.93")</f>
        <v>0</v>
      </c>
      <c r="E25" s="16"/>
      <c r="F25" s="16"/>
      <c r="G25" s="16"/>
      <c r="H25" s="16"/>
      <c r="I2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BC2B-1BCA-4146-BE5C-360CEDADFFA9}">
  <dimension ref="A1:P40"/>
  <sheetViews>
    <sheetView topLeftCell="A10" workbookViewId="0">
      <selection activeCell="D20" sqref="D20"/>
    </sheetView>
  </sheetViews>
  <sheetFormatPr defaultRowHeight="14.5" x14ac:dyDescent="0.35"/>
  <cols>
    <col min="1" max="1" width="17.6328125" bestFit="1" customWidth="1"/>
    <col min="2" max="2" width="13.36328125" bestFit="1" customWidth="1"/>
    <col min="3" max="3" width="20.26953125" bestFit="1" customWidth="1"/>
    <col min="4" max="4" width="7.7265625" bestFit="1" customWidth="1"/>
    <col min="5" max="5" width="8.81640625" bestFit="1" customWidth="1"/>
    <col min="6" max="6" width="14.1796875" bestFit="1" customWidth="1"/>
    <col min="7" max="7" width="11.90625" bestFit="1" customWidth="1"/>
    <col min="8" max="8" width="12" bestFit="1" customWidth="1"/>
  </cols>
  <sheetData>
    <row r="1" spans="1:16" x14ac:dyDescent="0.35">
      <c r="A1" s="23" t="s">
        <v>20</v>
      </c>
      <c r="B1" s="24"/>
    </row>
    <row r="3" spans="1:16" x14ac:dyDescent="0.35">
      <c r="A3" s="3" t="s">
        <v>21</v>
      </c>
      <c r="B3" s="4" t="s">
        <v>22</v>
      </c>
      <c r="C3" s="3" t="s">
        <v>28</v>
      </c>
      <c r="D3" t="s">
        <v>29</v>
      </c>
    </row>
    <row r="4" spans="1:16" x14ac:dyDescent="0.35">
      <c r="B4" s="4"/>
      <c r="C4" s="3" t="s">
        <v>30</v>
      </c>
      <c r="D4" t="s">
        <v>31</v>
      </c>
    </row>
    <row r="5" spans="1:16" x14ac:dyDescent="0.35">
      <c r="A5" s="3" t="s">
        <v>23</v>
      </c>
      <c r="B5" s="5">
        <v>44542</v>
      </c>
      <c r="C5" s="3" t="s">
        <v>32</v>
      </c>
      <c r="D5">
        <v>123</v>
      </c>
    </row>
    <row r="6" spans="1:16" x14ac:dyDescent="0.35">
      <c r="A6" s="3" t="s">
        <v>24</v>
      </c>
      <c r="B6" s="6">
        <v>0.1025462962962963</v>
      </c>
    </row>
    <row r="7" spans="1:16" x14ac:dyDescent="0.35">
      <c r="A7" s="3" t="s">
        <v>25</v>
      </c>
      <c r="B7" s="7">
        <v>1.1574074074074073E-5</v>
      </c>
    </row>
    <row r="8" spans="1:16" x14ac:dyDescent="0.35">
      <c r="A8" s="3" t="s">
        <v>26</v>
      </c>
      <c r="B8" s="4">
        <v>1</v>
      </c>
    </row>
    <row r="9" spans="1:16" x14ac:dyDescent="0.35">
      <c r="A9" s="3" t="s">
        <v>27</v>
      </c>
      <c r="B9" s="4">
        <v>1000</v>
      </c>
    </row>
    <row r="11" spans="1:16" ht="29" x14ac:dyDescent="0.35">
      <c r="A11" s="3" t="s">
        <v>33</v>
      </c>
      <c r="B11" s="3" t="s">
        <v>34</v>
      </c>
      <c r="C11" s="3" t="s">
        <v>38</v>
      </c>
      <c r="D11" s="3" t="s">
        <v>39</v>
      </c>
      <c r="E11" s="10" t="s">
        <v>40</v>
      </c>
      <c r="F11" s="9" t="s">
        <v>43</v>
      </c>
      <c r="G11" s="9" t="s">
        <v>44</v>
      </c>
      <c r="H11" s="9" t="s">
        <v>45</v>
      </c>
    </row>
    <row r="12" spans="1:16" x14ac:dyDescent="0.35">
      <c r="A12" s="8" t="s">
        <v>46</v>
      </c>
      <c r="B12">
        <v>1</v>
      </c>
      <c r="C12">
        <v>1000</v>
      </c>
      <c r="D12" s="14">
        <v>5.8999999999999997E-2</v>
      </c>
      <c r="E12" s="12">
        <v>0.23574260237507894</v>
      </c>
      <c r="F12" s="12">
        <v>7.4548356504066928E-3</v>
      </c>
      <c r="G12" s="12">
        <v>4.4388522125202876E-2</v>
      </c>
      <c r="H12" s="12">
        <v>7.3611477874797118E-2</v>
      </c>
      <c r="I12" s="12"/>
      <c r="J12" s="12"/>
      <c r="K12" s="12"/>
      <c r="L12" s="12"/>
      <c r="M12" s="12"/>
      <c r="N12" s="12"/>
      <c r="O12" s="12"/>
      <c r="P12" s="12"/>
    </row>
    <row r="13" spans="1:16" x14ac:dyDescent="0.35">
      <c r="A13" s="8" t="s">
        <v>35</v>
      </c>
      <c r="B13">
        <v>1</v>
      </c>
      <c r="C13">
        <v>1000</v>
      </c>
      <c r="D13" s="14">
        <v>0.878</v>
      </c>
      <c r="E13" s="12">
        <v>0.32744957355785825</v>
      </c>
      <c r="F13" s="12">
        <v>1.0354864712936776E-2</v>
      </c>
      <c r="G13" s="12">
        <v>0.85770446516264387</v>
      </c>
      <c r="H13" s="12">
        <v>0.89829553483735614</v>
      </c>
      <c r="I13" s="12"/>
      <c r="J13" s="12"/>
      <c r="K13" s="12"/>
      <c r="L13" s="12"/>
      <c r="M13" s="12"/>
      <c r="N13" s="12"/>
      <c r="O13" s="12"/>
      <c r="P13" s="12"/>
    </row>
    <row r="14" spans="1:16" x14ac:dyDescent="0.35">
      <c r="A14" s="8" t="s">
        <v>36</v>
      </c>
      <c r="B14">
        <v>1</v>
      </c>
      <c r="C14">
        <v>1000</v>
      </c>
      <c r="D14" s="14">
        <v>29.47</v>
      </c>
      <c r="E14" s="12">
        <v>3.911316709037814</v>
      </c>
      <c r="F14" s="12">
        <v>0.12368669450833585</v>
      </c>
      <c r="G14" s="12">
        <v>29.227574078763659</v>
      </c>
      <c r="H14" s="12">
        <v>29.712425921236338</v>
      </c>
      <c r="I14" s="12"/>
      <c r="J14" s="12"/>
      <c r="K14" s="12"/>
      <c r="L14" s="12"/>
      <c r="M14" s="12"/>
      <c r="N14" s="12"/>
      <c r="O14" s="12"/>
      <c r="P14" s="12"/>
    </row>
    <row r="16" spans="1:16" x14ac:dyDescent="0.35">
      <c r="A16" s="9" t="s">
        <v>33</v>
      </c>
      <c r="B16" s="9">
        <v>22.93</v>
      </c>
      <c r="C16" s="9" t="s">
        <v>35</v>
      </c>
      <c r="D16" s="9" t="s">
        <v>36</v>
      </c>
    </row>
    <row r="17" spans="1:4" x14ac:dyDescent="0.35">
      <c r="A17" s="9" t="s">
        <v>41</v>
      </c>
      <c r="B17" s="13">
        <v>0</v>
      </c>
      <c r="C17" s="13">
        <v>0</v>
      </c>
      <c r="D17" s="13">
        <v>12</v>
      </c>
    </row>
    <row r="18" spans="1:4" x14ac:dyDescent="0.35">
      <c r="A18" s="9" t="s">
        <v>37</v>
      </c>
    </row>
    <row r="19" spans="1:4" x14ac:dyDescent="0.35">
      <c r="A19" s="11">
        <v>0.05</v>
      </c>
      <c r="B19" s="13">
        <v>0</v>
      </c>
      <c r="C19" s="13">
        <v>0</v>
      </c>
      <c r="D19" s="13">
        <v>21</v>
      </c>
    </row>
    <row r="20" spans="1:4" x14ac:dyDescent="0.35">
      <c r="A20" s="11">
        <v>0.1</v>
      </c>
      <c r="B20" s="13">
        <v>0</v>
      </c>
      <c r="C20" s="13">
        <v>0</v>
      </c>
      <c r="D20" s="13">
        <v>24</v>
      </c>
    </row>
    <row r="21" spans="1:4" x14ac:dyDescent="0.35">
      <c r="A21" s="11">
        <v>0.15</v>
      </c>
      <c r="B21" s="13">
        <v>0</v>
      </c>
      <c r="C21" s="13">
        <v>1</v>
      </c>
      <c r="D21" s="13">
        <v>27</v>
      </c>
    </row>
    <row r="22" spans="1:4" x14ac:dyDescent="0.35">
      <c r="A22" s="11">
        <v>0.2</v>
      </c>
      <c r="B22" s="13">
        <v>0</v>
      </c>
      <c r="C22" s="13">
        <v>1</v>
      </c>
      <c r="D22" s="13">
        <v>28</v>
      </c>
    </row>
    <row r="23" spans="1:4" x14ac:dyDescent="0.35">
      <c r="A23" s="11">
        <v>0.25</v>
      </c>
      <c r="B23" s="13">
        <v>0</v>
      </c>
      <c r="C23" s="13">
        <v>1</v>
      </c>
      <c r="D23" s="13">
        <v>28</v>
      </c>
    </row>
    <row r="24" spans="1:4" x14ac:dyDescent="0.35">
      <c r="A24" s="11">
        <v>0.3</v>
      </c>
      <c r="B24" s="13">
        <v>0</v>
      </c>
      <c r="C24" s="13">
        <v>1</v>
      </c>
      <c r="D24" s="13">
        <v>28</v>
      </c>
    </row>
    <row r="25" spans="1:4" x14ac:dyDescent="0.35">
      <c r="A25" s="11">
        <v>0.35</v>
      </c>
      <c r="B25" s="13">
        <v>0</v>
      </c>
      <c r="C25" s="13">
        <v>1</v>
      </c>
      <c r="D25" s="13">
        <v>28</v>
      </c>
    </row>
    <row r="26" spans="1:4" x14ac:dyDescent="0.35">
      <c r="A26" s="11">
        <v>0.4</v>
      </c>
      <c r="B26" s="13">
        <v>0</v>
      </c>
      <c r="C26" s="13">
        <v>1</v>
      </c>
      <c r="D26" s="13">
        <v>28</v>
      </c>
    </row>
    <row r="27" spans="1:4" x14ac:dyDescent="0.35">
      <c r="A27" s="11">
        <v>0.45</v>
      </c>
      <c r="B27" s="13">
        <v>0</v>
      </c>
      <c r="C27" s="13">
        <v>1</v>
      </c>
      <c r="D27" s="13">
        <v>31</v>
      </c>
    </row>
    <row r="28" spans="1:4" x14ac:dyDescent="0.35">
      <c r="A28" s="11">
        <v>0.5</v>
      </c>
      <c r="B28" s="13">
        <v>0</v>
      </c>
      <c r="C28" s="13">
        <v>1</v>
      </c>
      <c r="D28" s="13">
        <v>31</v>
      </c>
    </row>
    <row r="29" spans="1:4" x14ac:dyDescent="0.35">
      <c r="A29" s="11">
        <v>0.55000000000000004</v>
      </c>
      <c r="B29" s="13">
        <v>0</v>
      </c>
      <c r="C29" s="13">
        <v>1</v>
      </c>
      <c r="D29" s="13">
        <v>31</v>
      </c>
    </row>
    <row r="30" spans="1:4" x14ac:dyDescent="0.35">
      <c r="A30" s="11">
        <v>0.6</v>
      </c>
      <c r="B30" s="13">
        <v>0</v>
      </c>
      <c r="C30" s="13">
        <v>1</v>
      </c>
      <c r="D30" s="13">
        <v>31</v>
      </c>
    </row>
    <row r="31" spans="1:4" x14ac:dyDescent="0.35">
      <c r="A31" s="11">
        <v>0.65</v>
      </c>
      <c r="B31" s="13">
        <v>0</v>
      </c>
      <c r="C31" s="13">
        <v>1</v>
      </c>
      <c r="D31" s="13">
        <v>31</v>
      </c>
    </row>
    <row r="32" spans="1:4" x14ac:dyDescent="0.35">
      <c r="A32" s="11">
        <v>0.7</v>
      </c>
      <c r="B32" s="13">
        <v>0</v>
      </c>
      <c r="C32" s="13">
        <v>1</v>
      </c>
      <c r="D32" s="13">
        <v>31</v>
      </c>
    </row>
    <row r="33" spans="1:4" x14ac:dyDescent="0.35">
      <c r="A33" s="11">
        <v>0.75</v>
      </c>
      <c r="B33" s="13">
        <v>0</v>
      </c>
      <c r="C33" s="13">
        <v>1</v>
      </c>
      <c r="D33" s="13">
        <v>31</v>
      </c>
    </row>
    <row r="34" spans="1:4" x14ac:dyDescent="0.35">
      <c r="A34" s="11">
        <v>0.8</v>
      </c>
      <c r="B34" s="13">
        <v>0</v>
      </c>
      <c r="C34" s="13">
        <v>1</v>
      </c>
      <c r="D34" s="13">
        <v>31</v>
      </c>
    </row>
    <row r="35" spans="1:4" x14ac:dyDescent="0.35">
      <c r="A35" s="11">
        <v>0.85</v>
      </c>
      <c r="B35" s="13">
        <v>0</v>
      </c>
      <c r="C35" s="13">
        <v>1</v>
      </c>
      <c r="D35" s="13">
        <v>34</v>
      </c>
    </row>
    <row r="36" spans="1:4" x14ac:dyDescent="0.35">
      <c r="A36" s="11">
        <v>0.9</v>
      </c>
      <c r="B36" s="13">
        <v>0</v>
      </c>
      <c r="C36" s="13">
        <v>1</v>
      </c>
      <c r="D36" s="13">
        <v>34</v>
      </c>
    </row>
    <row r="37" spans="1:4" x14ac:dyDescent="0.35">
      <c r="A37" s="11">
        <v>0.95</v>
      </c>
      <c r="B37" s="13">
        <v>1</v>
      </c>
      <c r="C37" s="13">
        <v>1</v>
      </c>
      <c r="D37" s="13">
        <v>34</v>
      </c>
    </row>
    <row r="38" spans="1:4" x14ac:dyDescent="0.35">
      <c r="A38" s="11">
        <v>1</v>
      </c>
      <c r="B38" s="13">
        <v>1</v>
      </c>
      <c r="C38" s="13">
        <v>1</v>
      </c>
      <c r="D38" s="13">
        <v>40</v>
      </c>
    </row>
    <row r="40" spans="1:4" x14ac:dyDescent="0.35">
      <c r="A40" s="9" t="s">
        <v>42</v>
      </c>
      <c r="B40" s="13">
        <v>1</v>
      </c>
      <c r="C40" s="13">
        <v>1</v>
      </c>
      <c r="D40" s="13">
        <v>40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7A9B-F333-4000-A7F1-D7D0D14B040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</vt:lpstr>
      <vt:lpstr>3</vt:lpstr>
      <vt:lpstr>Simulation Output 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Siyong Liu</dc:creator>
  <cp:lastModifiedBy>Siyong Liu</cp:lastModifiedBy>
  <dcterms:created xsi:type="dcterms:W3CDTF">2021-12-12T04:49:11Z</dcterms:created>
  <dcterms:modified xsi:type="dcterms:W3CDTF">2021-12-13T02:41:13Z</dcterms:modified>
</cp:coreProperties>
</file>