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Course\UDM\s4\"/>
    </mc:Choice>
  </mc:AlternateContent>
  <xr:revisionPtr revIDLastSave="0" documentId="8_{1BB92E77-93CD-4073-8633-886A087350EF}" xr6:coauthVersionLast="47" xr6:coauthVersionMax="47" xr10:uidLastSave="{00000000-0000-0000-0000-000000000000}"/>
  <bookViews>
    <workbookView xWindow="-110" yWindow="-110" windowWidth="19420" windowHeight="11620" xr2:uid="{08CEF46F-D7DB-4D65-A9F7-E5C4C60AB49A}"/>
  </bookViews>
  <sheets>
    <sheet name="Q" sheetId="2" r:id="rId1"/>
    <sheet name="1" sheetId="3" r:id="rId2"/>
    <sheet name="2" sheetId="4" r:id="rId3"/>
  </sheets>
  <definedNames>
    <definedName name="solver_adj" localSheetId="1" hidden="1">'1'!$B$11:$D$15</definedName>
    <definedName name="solver_adj" localSheetId="2" hidden="1">'2'!$B$11:$D$15</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2</definedName>
    <definedName name="solver_eng" localSheetId="2" hidden="1">2</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lhs1" localSheetId="1" hidden="1">'1'!$B$11:$D$15</definedName>
    <definedName name="solver_lhs1" localSheetId="2" hidden="1">'2'!$B$11:$D$15</definedName>
    <definedName name="solver_lhs2" localSheetId="1" hidden="1">'1'!$B$11:$D$15</definedName>
    <definedName name="solver_lhs2" localSheetId="2" hidden="1">'2'!$F$11:$F$15</definedName>
    <definedName name="solver_lhs3" localSheetId="1" hidden="1">'1'!$F$11:$F$15</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3</definedName>
    <definedName name="solver_num" localSheetId="2" hidden="1">2</definedName>
    <definedName name="solver_nwt" localSheetId="1" hidden="1">1</definedName>
    <definedName name="solver_nwt" localSheetId="2" hidden="1">1</definedName>
    <definedName name="solver_opt" localSheetId="1" hidden="1">'1'!$H$11</definedName>
    <definedName name="solver_opt" localSheetId="2" hidden="1">'2'!$H$11</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el1" localSheetId="1" hidden="1">4</definedName>
    <definedName name="solver_rel1" localSheetId="2" hidden="1">5</definedName>
    <definedName name="solver_rel2" localSheetId="1" hidden="1">3</definedName>
    <definedName name="solver_rel2" localSheetId="2" hidden="1">3</definedName>
    <definedName name="solver_rel3" localSheetId="1" hidden="1">3</definedName>
    <definedName name="solver_rhs1" localSheetId="1" hidden="1">"integer"</definedName>
    <definedName name="solver_rhs1" localSheetId="2" hidden="1">"binary"</definedName>
    <definedName name="solver_rhs2" localSheetId="1" hidden="1">0</definedName>
    <definedName name="solver_rhs2" localSheetId="2" hidden="1">'2'!$G$11:$G$15</definedName>
    <definedName name="solver_rhs3" localSheetId="1" hidden="1">'1'!$G$11:$G$15</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1</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4" l="1"/>
  <c r="E14" i="4"/>
  <c r="E13" i="4"/>
  <c r="E12" i="4"/>
  <c r="H11" i="4"/>
  <c r="E11" i="4"/>
  <c r="F11" i="4" s="1"/>
  <c r="H11" i="3"/>
  <c r="E15" i="3"/>
  <c r="E14" i="3"/>
  <c r="E13" i="3"/>
  <c r="E12" i="3"/>
  <c r="E11" i="3"/>
  <c r="F15" i="4" l="1"/>
  <c r="F12" i="4"/>
  <c r="F14" i="4"/>
  <c r="F13" i="4"/>
  <c r="F15" i="3"/>
  <c r="F11" i="3"/>
  <c r="F12" i="3"/>
  <c r="F13" i="3"/>
  <c r="F14" i="3"/>
</calcChain>
</file>

<file path=xl/sharedStrings.xml><?xml version="1.0" encoding="utf-8"?>
<sst xmlns="http://schemas.openxmlformats.org/spreadsheetml/2006/main" count="40" uniqueCount="15">
  <si>
    <t>Need</t>
  </si>
  <si>
    <t>10-MW</t>
  </si>
  <si>
    <t>50-MW</t>
  </si>
  <si>
    <t>100-MW</t>
  </si>
  <si>
    <t>Year 1</t>
  </si>
  <si>
    <t>Year 2</t>
  </si>
  <si>
    <t>Year 3</t>
  </si>
  <si>
    <t>Year 4</t>
  </si>
  <si>
    <t>Year 5</t>
  </si>
  <si>
    <t>UPGRADE</t>
  </si>
  <si>
    <t>Total</t>
  </si>
  <si>
    <t>CUM</t>
  </si>
  <si>
    <t>Year</t>
  </si>
  <si>
    <t>Total Capacity Needed (MW)</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</si>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</sst>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1" fontId="1" fillId="2" borderId="1" xfId="0" applyNumberFormat="1" applyFont="1" applyFill="1" applyBorder="1" applyAlignment="1">
      <alignment horizontal="center" vertical="center" wrapText="1"/>
    </xf>
    <xf numFmtId="1" fontId="0" fillId="0" borderId="1" xfId="0" applyNumberFormat="1" applyBorder="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0" fillId="0" borderId="1" xfId="0" applyBorder="1" applyAlignment="1">
      <alignment horizontal="center"/>
    </xf>
    <xf numFmtId="6" fontId="1" fillId="0" borderId="1" xfId="0" applyNumberFormat="1" applyFont="1" applyBorder="1" applyAlignment="1">
      <alignment vertical="center" wrapText="1"/>
    </xf>
    <xf numFmtId="0" fontId="0" fillId="0" borderId="0" xfId="0"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266700</xdr:colOff>
      <xdr:row>2</xdr:row>
      <xdr:rowOff>0</xdr:rowOff>
    </xdr:from>
    <xdr:to>
      <xdr:col>16</xdr:col>
      <xdr:colOff>285750</xdr:colOff>
      <xdr:row>29</xdr:row>
      <xdr:rowOff>38100</xdr:rowOff>
    </xdr:to>
    <xdr:sp macro="" textlink="">
      <xdr:nvSpPr>
        <xdr:cNvPr id="2" name="TextBox 1">
          <a:extLst>
            <a:ext uri="{FF2B5EF4-FFF2-40B4-BE49-F238E27FC236}">
              <a16:creationId xmlns:a16="http://schemas.microsoft.com/office/drawing/2014/main" id="{C5AAFD00-53F0-490D-AE05-8A6E6FF46A83}"/>
            </a:ext>
          </a:extLst>
        </xdr:cNvPr>
        <xdr:cNvSpPr txBox="1"/>
      </xdr:nvSpPr>
      <xdr:spPr>
        <a:xfrm>
          <a:off x="876300" y="368300"/>
          <a:ext cx="91630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Electric Utility Capacity Planning</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An electric utility is planning the expansion of its generating capacity for the next five years.  Its current capacity is 800 Megawatts (MW), and forecasts of future total demand (capacity needed) for each of the next five years are: </a:t>
          </a:r>
        </a:p>
        <a:p>
          <a:r>
            <a:rPr lang="en-US" sz="1100">
              <a:solidFill>
                <a:schemeClr val="dk1"/>
              </a:solidFill>
              <a:effectLst/>
              <a:latin typeface="+mn-lt"/>
              <a:ea typeface="+mn-ea"/>
              <a:cs typeface="+mn-cs"/>
            </a:rPr>
            <a:t>Year,Total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Capacity Needed (MW)</a:t>
          </a:r>
        </a:p>
        <a:p>
          <a:r>
            <a:rPr lang="en-US" sz="1100">
              <a:solidFill>
                <a:schemeClr val="dk1"/>
              </a:solidFill>
              <a:effectLst/>
              <a:latin typeface="+mn-lt"/>
              <a:ea typeface="+mn-ea"/>
              <a:cs typeface="+mn-cs"/>
            </a:rPr>
            <a:t>1,880</a:t>
          </a:r>
        </a:p>
        <a:p>
          <a:r>
            <a:rPr lang="en-US" sz="1100">
              <a:solidFill>
                <a:schemeClr val="dk1"/>
              </a:solidFill>
              <a:effectLst/>
              <a:latin typeface="+mn-lt"/>
              <a:ea typeface="+mn-ea"/>
              <a:cs typeface="+mn-cs"/>
            </a:rPr>
            <a:t>2,960</a:t>
          </a:r>
        </a:p>
        <a:p>
          <a:r>
            <a:rPr lang="en-US" sz="1100">
              <a:solidFill>
                <a:schemeClr val="dk1"/>
              </a:solidFill>
              <a:effectLst/>
              <a:latin typeface="+mn-lt"/>
              <a:ea typeface="+mn-ea"/>
              <a:cs typeface="+mn-cs"/>
            </a:rPr>
            <a:t>3,1050</a:t>
          </a:r>
        </a:p>
        <a:p>
          <a:r>
            <a:rPr lang="en-US" sz="1100">
              <a:solidFill>
                <a:schemeClr val="dk1"/>
              </a:solidFill>
              <a:effectLst/>
              <a:latin typeface="+mn-lt"/>
              <a:ea typeface="+mn-ea"/>
              <a:cs typeface="+mn-cs"/>
            </a:rPr>
            <a:t>4,1160</a:t>
          </a:r>
        </a:p>
        <a:p>
          <a:r>
            <a:rPr lang="en-US" sz="1100">
              <a:solidFill>
                <a:schemeClr val="dk1"/>
              </a:solidFill>
              <a:effectLst/>
              <a:latin typeface="+mn-lt"/>
              <a:ea typeface="+mn-ea"/>
              <a:cs typeface="+mn-cs"/>
            </a:rPr>
            <a:t>5,1280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utility can increase its generating capacity by installing 10-, 50- or 100-MW generators.  The cost of installing a generator depends on its size and the year it is brought on line.  A generator brought on line in a particular year is available to satisfy demand in that year and each subsequent year.  Any number of generators of any type can be added in any year.  The costs (in $1,000s) of bringing the different generators on line in each year are:</a:t>
          </a:r>
        </a:p>
        <a:p>
          <a:r>
            <a:rPr lang="en-US" sz="1100" i="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Costs (in $1,000s)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,10-MW,50-MW,100-MW,</a:t>
          </a:r>
        </a:p>
        <a:p>
          <a:r>
            <a:rPr lang="en-US" sz="1100">
              <a:solidFill>
                <a:schemeClr val="dk1"/>
              </a:solidFill>
              <a:effectLst/>
              <a:latin typeface="+mn-lt"/>
              <a:ea typeface="+mn-ea"/>
              <a:cs typeface="+mn-cs"/>
            </a:rPr>
            <a:t>Year 1,$300,$1211,$1950,</a:t>
          </a:r>
        </a:p>
        <a:p>
          <a:r>
            <a:rPr lang="en-US" sz="1100">
              <a:solidFill>
                <a:schemeClr val="dk1"/>
              </a:solidFill>
              <a:effectLst/>
              <a:latin typeface="+mn-lt"/>
              <a:ea typeface="+mn-ea"/>
              <a:cs typeface="+mn-cs"/>
            </a:rPr>
            <a:t>Year 2,$250,$1158,$1791,</a:t>
          </a:r>
        </a:p>
        <a:p>
          <a:r>
            <a:rPr lang="en-US" sz="1100">
              <a:solidFill>
                <a:schemeClr val="dk1"/>
              </a:solidFill>
              <a:effectLst/>
              <a:latin typeface="+mn-lt"/>
              <a:ea typeface="+mn-ea"/>
              <a:cs typeface="+mn-cs"/>
            </a:rPr>
            <a:t>Year 3,$208,$965,$1659,</a:t>
          </a:r>
        </a:p>
        <a:p>
          <a:r>
            <a:rPr lang="en-US" sz="1100">
              <a:solidFill>
                <a:schemeClr val="dk1"/>
              </a:solidFill>
              <a:effectLst/>
              <a:latin typeface="+mn-lt"/>
              <a:ea typeface="+mn-ea"/>
              <a:cs typeface="+mn-cs"/>
            </a:rPr>
            <a:t>Year 4,$173,$887,$1549,</a:t>
          </a:r>
        </a:p>
        <a:p>
          <a:r>
            <a:rPr lang="en-US" sz="1100">
              <a:solidFill>
                <a:schemeClr val="dk1"/>
              </a:solidFill>
              <a:effectLst/>
              <a:latin typeface="+mn-lt"/>
              <a:ea typeface="+mn-ea"/>
              <a:cs typeface="+mn-cs"/>
            </a:rPr>
            <a:t>Year 5,$145,$722,$1458</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Formulate an integer (linear) decision model that minimizes the cost of bringing generators on line while satisfying the capacity requirements.</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What is the optimal plan to expand capacity? What is the total cost?</a:t>
          </a:r>
        </a:p>
        <a:p>
          <a:pPr lvl="0"/>
          <a:r>
            <a:rPr lang="en-US" sz="1100">
              <a:solidFill>
                <a:schemeClr val="dk1"/>
              </a:solidFill>
              <a:effectLst/>
              <a:latin typeface="+mn-lt"/>
              <a:ea typeface="+mn-ea"/>
              <a:cs typeface="+mn-cs"/>
            </a:rPr>
            <a:t>Assume now that at most one generator of each type can be brought on line in any one year.  What is the cost of satisfying the capacity requirements now?  How has the optimal plan changed?</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1FD8-1225-4C1B-9FA1-A097A65469B4}">
  <dimension ref="A1"/>
  <sheetViews>
    <sheetView tabSelected="1" topLeftCell="A4" workbookViewId="0">
      <selection activeCell="A3" sqref="A3"/>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5753-27A7-4D51-8B36-8B49D557D122}">
  <dimension ref="A1:H16"/>
  <sheetViews>
    <sheetView workbookViewId="0">
      <selection activeCell="H15" sqref="A1:H15"/>
    </sheetView>
  </sheetViews>
  <sheetFormatPr defaultRowHeight="14.5" x14ac:dyDescent="0.35"/>
  <cols>
    <col min="8" max="8" width="19.6328125" customWidth="1"/>
  </cols>
  <sheetData>
    <row r="1" spans="1:8" ht="35" customHeight="1" x14ac:dyDescent="0.35">
      <c r="A1" s="4"/>
      <c r="B1" s="4" t="s">
        <v>1</v>
      </c>
      <c r="C1" s="4" t="s">
        <v>2</v>
      </c>
      <c r="D1" s="4" t="s">
        <v>3</v>
      </c>
      <c r="E1" s="10"/>
      <c r="F1" s="10"/>
      <c r="G1" s="4" t="s">
        <v>12</v>
      </c>
      <c r="H1" s="4" t="s">
        <v>13</v>
      </c>
    </row>
    <row r="2" spans="1:8" ht="15.5" x14ac:dyDescent="0.35">
      <c r="A2" s="4" t="s">
        <v>4</v>
      </c>
      <c r="B2" s="9">
        <v>300</v>
      </c>
      <c r="C2" s="9">
        <v>1211</v>
      </c>
      <c r="D2" s="9">
        <v>1950</v>
      </c>
      <c r="E2" s="10"/>
      <c r="F2" s="10"/>
      <c r="G2" s="4">
        <v>1</v>
      </c>
      <c r="H2" s="4">
        <v>880</v>
      </c>
    </row>
    <row r="3" spans="1:8" ht="15.5" x14ac:dyDescent="0.35">
      <c r="A3" s="4" t="s">
        <v>5</v>
      </c>
      <c r="B3" s="9">
        <v>250</v>
      </c>
      <c r="C3" s="9">
        <v>1158</v>
      </c>
      <c r="D3" s="9">
        <v>1791</v>
      </c>
      <c r="E3" s="10"/>
      <c r="F3" s="10"/>
      <c r="G3" s="4">
        <v>2</v>
      </c>
      <c r="H3" s="4">
        <v>960</v>
      </c>
    </row>
    <row r="4" spans="1:8" ht="15.5" x14ac:dyDescent="0.35">
      <c r="A4" s="4" t="s">
        <v>6</v>
      </c>
      <c r="B4" s="9">
        <v>208</v>
      </c>
      <c r="C4" s="9">
        <v>965</v>
      </c>
      <c r="D4" s="9">
        <v>1659</v>
      </c>
      <c r="E4" s="10"/>
      <c r="F4" s="10"/>
      <c r="G4" s="4">
        <v>3</v>
      </c>
      <c r="H4" s="4">
        <v>1050</v>
      </c>
    </row>
    <row r="5" spans="1:8" ht="15.5" x14ac:dyDescent="0.35">
      <c r="A5" s="4" t="s">
        <v>7</v>
      </c>
      <c r="B5" s="9">
        <v>173</v>
      </c>
      <c r="C5" s="9">
        <v>887</v>
      </c>
      <c r="D5" s="9">
        <v>1549</v>
      </c>
      <c r="E5" s="10"/>
      <c r="F5" s="10"/>
      <c r="G5" s="4">
        <v>4</v>
      </c>
      <c r="H5" s="4">
        <v>1160</v>
      </c>
    </row>
    <row r="6" spans="1:8" ht="15.5" x14ac:dyDescent="0.35">
      <c r="A6" s="4" t="s">
        <v>8</v>
      </c>
      <c r="B6" s="9">
        <v>145</v>
      </c>
      <c r="C6" s="9">
        <v>722</v>
      </c>
      <c r="D6" s="9">
        <v>1458</v>
      </c>
      <c r="E6" s="10"/>
      <c r="F6" s="10"/>
      <c r="G6" s="4">
        <v>5</v>
      </c>
      <c r="H6" s="4">
        <v>1280</v>
      </c>
    </row>
    <row r="9" spans="1:8" x14ac:dyDescent="0.35">
      <c r="A9" s="8" t="s">
        <v>9</v>
      </c>
      <c r="B9" s="8"/>
      <c r="C9" s="8"/>
      <c r="D9" s="8"/>
      <c r="E9" s="8"/>
      <c r="F9" s="8"/>
      <c r="G9" s="8"/>
    </row>
    <row r="10" spans="1:8" ht="15.5" x14ac:dyDescent="0.35">
      <c r="A10" s="4"/>
      <c r="B10" s="5">
        <v>10</v>
      </c>
      <c r="C10" s="5">
        <v>50</v>
      </c>
      <c r="D10" s="5">
        <v>100</v>
      </c>
      <c r="E10" s="6" t="s">
        <v>10</v>
      </c>
      <c r="F10" s="6" t="s">
        <v>11</v>
      </c>
      <c r="G10" s="6" t="s">
        <v>0</v>
      </c>
      <c r="H10" s="6" t="s">
        <v>14</v>
      </c>
    </row>
    <row r="11" spans="1:8" ht="15.5" x14ac:dyDescent="0.35">
      <c r="A11" s="4" t="s">
        <v>4</v>
      </c>
      <c r="B11" s="2">
        <v>0</v>
      </c>
      <c r="C11" s="2">
        <v>0</v>
      </c>
      <c r="D11" s="2">
        <v>1</v>
      </c>
      <c r="E11" s="3">
        <f>SUMPRODUCT(B11:D11,B10:D10)</f>
        <v>100</v>
      </c>
      <c r="F11" s="3">
        <f>E11</f>
        <v>100</v>
      </c>
      <c r="G11" s="7">
        <v>80</v>
      </c>
      <c r="H11" s="11">
        <f>SUMPRODUCT(B11:D15,B2:D6)</f>
        <v>8106</v>
      </c>
    </row>
    <row r="12" spans="1:8" ht="15.5" x14ac:dyDescent="0.35">
      <c r="A12" s="4" t="s">
        <v>5</v>
      </c>
      <c r="B12" s="2">
        <v>0</v>
      </c>
      <c r="C12" s="2">
        <v>0</v>
      </c>
      <c r="D12" s="2">
        <v>1</v>
      </c>
      <c r="E12" s="3">
        <f>SUMPRODUCT(B12:D12,B10:D10)</f>
        <v>100</v>
      </c>
      <c r="F12" s="3">
        <f>SUM(E11:E12)</f>
        <v>200</v>
      </c>
      <c r="G12" s="7">
        <v>160</v>
      </c>
    </row>
    <row r="13" spans="1:8" ht="15.5" x14ac:dyDescent="0.35">
      <c r="A13" s="4" t="s">
        <v>6</v>
      </c>
      <c r="B13" s="2">
        <v>0</v>
      </c>
      <c r="C13" s="2">
        <v>0</v>
      </c>
      <c r="D13" s="2">
        <v>1</v>
      </c>
      <c r="E13" s="3">
        <f>SUMPRODUCT(B13:D13,B10:D10)</f>
        <v>100</v>
      </c>
      <c r="F13" s="3">
        <f>SUM(E11:E13)</f>
        <v>300</v>
      </c>
      <c r="G13" s="7">
        <v>250</v>
      </c>
    </row>
    <row r="14" spans="1:8" ht="15.5" x14ac:dyDescent="0.35">
      <c r="A14" s="4" t="s">
        <v>7</v>
      </c>
      <c r="B14" s="2">
        <v>0</v>
      </c>
      <c r="C14" s="2">
        <v>0</v>
      </c>
      <c r="D14" s="2">
        <v>1</v>
      </c>
      <c r="E14" s="3">
        <f>SUMPRODUCT(B14:D14,B10:D10)</f>
        <v>100</v>
      </c>
      <c r="F14" s="3">
        <f>SUM(E11:E14)</f>
        <v>400</v>
      </c>
      <c r="G14" s="7">
        <v>360</v>
      </c>
    </row>
    <row r="15" spans="1:8" ht="15.5" x14ac:dyDescent="0.35">
      <c r="A15" s="4" t="s">
        <v>8</v>
      </c>
      <c r="B15" s="2">
        <v>3</v>
      </c>
      <c r="C15" s="2">
        <v>1</v>
      </c>
      <c r="D15" s="2">
        <v>0</v>
      </c>
      <c r="E15" s="3">
        <f>SUMPRODUCT(B15:D15,B10:D10)</f>
        <v>80</v>
      </c>
      <c r="F15" s="3">
        <f>SUM(E11:E15)</f>
        <v>480</v>
      </c>
      <c r="G15" s="7">
        <v>480</v>
      </c>
    </row>
    <row r="16" spans="1:8" x14ac:dyDescent="0.35">
      <c r="E16" s="1"/>
    </row>
  </sheetData>
  <mergeCells count="1">
    <mergeCell ref="A9: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F8F15-E0DD-4933-9946-4D7D7700126B}">
  <dimension ref="A1:H15"/>
  <sheetViews>
    <sheetView workbookViewId="0">
      <selection activeCell="H11" sqref="H11"/>
    </sheetView>
  </sheetViews>
  <sheetFormatPr defaultRowHeight="14.5" x14ac:dyDescent="0.35"/>
  <sheetData>
    <row r="1" spans="1:8" ht="62" x14ac:dyDescent="0.35">
      <c r="A1" s="4"/>
      <c r="B1" s="4" t="s">
        <v>1</v>
      </c>
      <c r="C1" s="4" t="s">
        <v>2</v>
      </c>
      <c r="D1" s="4" t="s">
        <v>3</v>
      </c>
      <c r="E1" s="10"/>
      <c r="F1" s="10"/>
      <c r="G1" s="4" t="s">
        <v>12</v>
      </c>
      <c r="H1" s="4" t="s">
        <v>13</v>
      </c>
    </row>
    <row r="2" spans="1:8" ht="15.5" x14ac:dyDescent="0.35">
      <c r="A2" s="4" t="s">
        <v>4</v>
      </c>
      <c r="B2" s="9">
        <v>300</v>
      </c>
      <c r="C2" s="9">
        <v>1211</v>
      </c>
      <c r="D2" s="9">
        <v>1950</v>
      </c>
      <c r="E2" s="10"/>
      <c r="F2" s="10"/>
      <c r="G2" s="4">
        <v>1</v>
      </c>
      <c r="H2" s="4">
        <v>880</v>
      </c>
    </row>
    <row r="3" spans="1:8" ht="15.5" x14ac:dyDescent="0.35">
      <c r="A3" s="4" t="s">
        <v>5</v>
      </c>
      <c r="B3" s="9">
        <v>250</v>
      </c>
      <c r="C3" s="9">
        <v>1158</v>
      </c>
      <c r="D3" s="9">
        <v>1791</v>
      </c>
      <c r="E3" s="10"/>
      <c r="F3" s="10"/>
      <c r="G3" s="4">
        <v>2</v>
      </c>
      <c r="H3" s="4">
        <v>960</v>
      </c>
    </row>
    <row r="4" spans="1:8" ht="15.5" x14ac:dyDescent="0.35">
      <c r="A4" s="4" t="s">
        <v>6</v>
      </c>
      <c r="B4" s="9">
        <v>208</v>
      </c>
      <c r="C4" s="9">
        <v>965</v>
      </c>
      <c r="D4" s="9">
        <v>1659</v>
      </c>
      <c r="E4" s="10"/>
      <c r="F4" s="10"/>
      <c r="G4" s="4">
        <v>3</v>
      </c>
      <c r="H4" s="4">
        <v>1050</v>
      </c>
    </row>
    <row r="5" spans="1:8" ht="15.5" x14ac:dyDescent="0.35">
      <c r="A5" s="4" t="s">
        <v>7</v>
      </c>
      <c r="B5" s="9">
        <v>173</v>
      </c>
      <c r="C5" s="9">
        <v>887</v>
      </c>
      <c r="D5" s="9">
        <v>1549</v>
      </c>
      <c r="E5" s="10"/>
      <c r="F5" s="10"/>
      <c r="G5" s="4">
        <v>4</v>
      </c>
      <c r="H5" s="4">
        <v>1160</v>
      </c>
    </row>
    <row r="6" spans="1:8" ht="15.5" x14ac:dyDescent="0.35">
      <c r="A6" s="4" t="s">
        <v>8</v>
      </c>
      <c r="B6" s="9">
        <v>145</v>
      </c>
      <c r="C6" s="9">
        <v>722</v>
      </c>
      <c r="D6" s="9">
        <v>1458</v>
      </c>
      <c r="E6" s="10"/>
      <c r="F6" s="10"/>
      <c r="G6" s="4">
        <v>5</v>
      </c>
      <c r="H6" s="4">
        <v>1280</v>
      </c>
    </row>
    <row r="9" spans="1:8" x14ac:dyDescent="0.35">
      <c r="A9" s="8" t="s">
        <v>9</v>
      </c>
      <c r="B9" s="8"/>
      <c r="C9" s="8"/>
      <c r="D9" s="8"/>
      <c r="E9" s="8"/>
      <c r="F9" s="8"/>
      <c r="G9" s="8"/>
    </row>
    <row r="10" spans="1:8" ht="31" x14ac:dyDescent="0.35">
      <c r="A10" s="4"/>
      <c r="B10" s="5">
        <v>10</v>
      </c>
      <c r="C10" s="5">
        <v>50</v>
      </c>
      <c r="D10" s="5">
        <v>100</v>
      </c>
      <c r="E10" s="6" t="s">
        <v>10</v>
      </c>
      <c r="F10" s="6" t="s">
        <v>11</v>
      </c>
      <c r="G10" s="6" t="s">
        <v>0</v>
      </c>
      <c r="H10" s="6" t="s">
        <v>14</v>
      </c>
    </row>
    <row r="11" spans="1:8" ht="15.5" x14ac:dyDescent="0.35">
      <c r="A11" s="4" t="s">
        <v>4</v>
      </c>
      <c r="B11" s="2">
        <v>0</v>
      </c>
      <c r="C11" s="2">
        <v>0</v>
      </c>
      <c r="D11" s="2">
        <v>1</v>
      </c>
      <c r="E11" s="3">
        <f>SUMPRODUCT(B11:D11,B10:D10)</f>
        <v>100</v>
      </c>
      <c r="F11" s="3">
        <f>E11</f>
        <v>100</v>
      </c>
      <c r="G11" s="7">
        <v>80</v>
      </c>
      <c r="H11" s="11">
        <f>SUMPRODUCT(B11:D15,B2:D6)</f>
        <v>8197</v>
      </c>
    </row>
    <row r="12" spans="1:8" ht="15.5" x14ac:dyDescent="0.35">
      <c r="A12" s="4" t="s">
        <v>5</v>
      </c>
      <c r="B12" s="2">
        <v>0</v>
      </c>
      <c r="C12" s="2">
        <v>0</v>
      </c>
      <c r="D12" s="2">
        <v>1</v>
      </c>
      <c r="E12" s="3">
        <f>SUMPRODUCT(B12:D12,B10:D10)</f>
        <v>100</v>
      </c>
      <c r="F12" s="3">
        <f>SUM(E11:E12)</f>
        <v>200</v>
      </c>
      <c r="G12" s="7">
        <v>160</v>
      </c>
    </row>
    <row r="13" spans="1:8" ht="15.5" x14ac:dyDescent="0.35">
      <c r="A13" s="4" t="s">
        <v>6</v>
      </c>
      <c r="B13" s="2">
        <v>1</v>
      </c>
      <c r="C13" s="2">
        <v>0</v>
      </c>
      <c r="D13" s="2">
        <v>1</v>
      </c>
      <c r="E13" s="3">
        <f>SUMPRODUCT(B13:D13,B10:D10)</f>
        <v>110</v>
      </c>
      <c r="F13" s="3">
        <f>SUM(E11:E13)</f>
        <v>310</v>
      </c>
      <c r="G13" s="7">
        <v>250</v>
      </c>
    </row>
    <row r="14" spans="1:8" ht="15.5" x14ac:dyDescent="0.35">
      <c r="A14" s="4" t="s">
        <v>7</v>
      </c>
      <c r="B14" s="2">
        <v>1</v>
      </c>
      <c r="C14" s="2">
        <v>0</v>
      </c>
      <c r="D14" s="2">
        <v>1</v>
      </c>
      <c r="E14" s="3">
        <f>SUMPRODUCT(B14:D14,B10:D10)</f>
        <v>110</v>
      </c>
      <c r="F14" s="3">
        <f>SUM(E11:E14)</f>
        <v>420</v>
      </c>
      <c r="G14" s="7">
        <v>360</v>
      </c>
    </row>
    <row r="15" spans="1:8" ht="15.5" x14ac:dyDescent="0.35">
      <c r="A15" s="4" t="s">
        <v>8</v>
      </c>
      <c r="B15" s="2">
        <v>1</v>
      </c>
      <c r="C15" s="2">
        <v>1</v>
      </c>
      <c r="D15" s="2">
        <v>0</v>
      </c>
      <c r="E15" s="3">
        <f>SUMPRODUCT(B15:D15,B10:D10)</f>
        <v>60</v>
      </c>
      <c r="F15" s="3">
        <f>SUM(E11:E15)</f>
        <v>480</v>
      </c>
      <c r="G15" s="7">
        <v>480</v>
      </c>
    </row>
  </sheetData>
  <mergeCells count="1">
    <mergeCell ref="A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vt: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2021-10-10T12:01:16Z</dcterms:created>
  <dcterms:modified xsi:type="dcterms:W3CDTF">2021-10-31T07:45:17Z</dcterms:modified>
</cp:coreProperties>
</file>