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urse\UDM\s8\"/>
    </mc:Choice>
  </mc:AlternateContent>
  <xr:revisionPtr revIDLastSave="0" documentId="13_ncr:1_{848FD1C3-6745-47E9-AE59-A0AEFA6D6129}" xr6:coauthVersionLast="47" xr6:coauthVersionMax="47" xr10:uidLastSave="{00000000-0000-0000-0000-000000000000}"/>
  <bookViews>
    <workbookView xWindow="-110" yWindow="-110" windowWidth="19420" windowHeight="11620" tabRatio="644" activeTab="3" xr2:uid="{00000000-000D-0000-FFFF-FFFF00000000}"/>
  </bookViews>
  <sheets>
    <sheet name="Q1" sheetId="1" r:id="rId1"/>
    <sheet name="Q2" sheetId="2" r:id="rId2"/>
    <sheet name="Q3" sheetId="3" r:id="rId3"/>
    <sheet name="Simulation Output 1" sheetId="7" r:id="rId4"/>
    <sheet name="CFD Output 1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" i="3" l="1"/>
  <c r="I49" i="2"/>
  <c r="E51" i="3"/>
  <c r="D49" i="2"/>
  <c r="E48" i="2"/>
  <c r="J47" i="2"/>
  <c r="E47" i="2"/>
  <c r="J46" i="2"/>
  <c r="E46" i="2"/>
  <c r="J45" i="2"/>
  <c r="E45" i="2"/>
  <c r="J44" i="2"/>
  <c r="E44" i="2"/>
  <c r="J43" i="2"/>
  <c r="E43" i="2"/>
  <c r="J42" i="2"/>
  <c r="E42" i="2"/>
  <c r="J41" i="2"/>
  <c r="E41" i="2"/>
  <c r="J40" i="2"/>
  <c r="E40" i="2"/>
  <c r="J39" i="2"/>
  <c r="E39" i="2"/>
  <c r="J38" i="2"/>
  <c r="E38" i="2"/>
  <c r="J37" i="2"/>
  <c r="E37" i="2"/>
  <c r="J36" i="2"/>
  <c r="E36" i="2"/>
  <c r="J35" i="2"/>
  <c r="E35" i="2"/>
  <c r="J34" i="2"/>
  <c r="E34" i="2"/>
  <c r="J33" i="2"/>
  <c r="E33" i="2"/>
  <c r="J32" i="2"/>
  <c r="E32" i="2"/>
  <c r="J31" i="2"/>
  <c r="E31" i="2"/>
  <c r="J30" i="2"/>
  <c r="E30" i="2"/>
  <c r="J29" i="2"/>
  <c r="E29" i="2"/>
  <c r="J28" i="2"/>
  <c r="E28" i="2"/>
  <c r="J27" i="2"/>
  <c r="E27" i="2"/>
  <c r="J26" i="2"/>
  <c r="E26" i="2"/>
  <c r="J25" i="2"/>
  <c r="E25" i="2"/>
  <c r="J24" i="2"/>
  <c r="E24" i="2"/>
  <c r="J23" i="2"/>
  <c r="E23" i="2"/>
  <c r="J22" i="2"/>
  <c r="E22" i="2"/>
  <c r="J21" i="2"/>
  <c r="E21" i="2"/>
  <c r="J20" i="2"/>
  <c r="E20" i="2"/>
  <c r="J19" i="2"/>
  <c r="E19" i="2"/>
  <c r="J18" i="2"/>
  <c r="E18" i="2"/>
  <c r="J17" i="2"/>
  <c r="E17" i="2"/>
  <c r="J16" i="2"/>
  <c r="E16" i="2"/>
  <c r="J15" i="2"/>
  <c r="E15" i="2"/>
  <c r="J14" i="2"/>
  <c r="E14" i="2"/>
  <c r="J13" i="2"/>
  <c r="E13" i="2"/>
  <c r="J12" i="2"/>
  <c r="E12" i="2"/>
  <c r="J11" i="2"/>
  <c r="E11" i="2"/>
  <c r="J10" i="2"/>
  <c r="E10" i="2"/>
  <c r="J9" i="2"/>
  <c r="K9" i="2" s="1"/>
  <c r="L9" i="2" s="1"/>
  <c r="H10" i="2" s="1"/>
  <c r="E9" i="2"/>
  <c r="F9" i="2" s="1"/>
  <c r="G9" i="2" s="1"/>
  <c r="C10" i="2" s="1"/>
  <c r="I49" i="1"/>
  <c r="D49" i="1"/>
  <c r="C14" i="3" a="1"/>
  <c r="C18" i="3" a="1"/>
  <c r="C22" i="3" a="1"/>
  <c r="C26" i="3" a="1"/>
  <c r="C30" i="3" a="1"/>
  <c r="C34" i="3" a="1"/>
  <c r="C38" i="3" a="1"/>
  <c r="C42" i="3" a="1"/>
  <c r="C46" i="3" a="1"/>
  <c r="C50" i="3" a="1"/>
  <c r="C45" i="3" a="1"/>
  <c r="C19" i="3" a="1"/>
  <c r="C31" i="3" a="1"/>
  <c r="C39" i="3" a="1"/>
  <c r="C47" i="3" a="1"/>
  <c r="C49" i="3" a="1"/>
  <c r="C15" i="3" a="1"/>
  <c r="C23" i="3" a="1"/>
  <c r="C27" i="3" a="1"/>
  <c r="C35" i="3" a="1"/>
  <c r="C43" i="3" a="1"/>
  <c r="C16" i="3" a="1"/>
  <c r="C20" i="3" a="1"/>
  <c r="C24" i="3" a="1"/>
  <c r="C28" i="3" a="1"/>
  <c r="C32" i="3" a="1"/>
  <c r="C36" i="3" a="1"/>
  <c r="C40" i="3" a="1"/>
  <c r="C44" i="3" a="1"/>
  <c r="C48" i="3" a="1"/>
  <c r="C13" i="3" a="1"/>
  <c r="C17" i="3" a="1"/>
  <c r="C21" i="3" a="1"/>
  <c r="C25" i="3" a="1"/>
  <c r="C33" i="3" a="1"/>
  <c r="C37" i="3" a="1"/>
  <c r="C41" i="3" a="1"/>
  <c r="C29" i="3" a="1"/>
  <c r="C12" i="3" a="1"/>
  <c r="C11" i="3" a="1"/>
  <c r="C29" i="3" l="1"/>
  <c r="K29" i="3" s="1"/>
  <c r="C41" i="3"/>
  <c r="K41" i="3" s="1"/>
  <c r="C37" i="3"/>
  <c r="F37" i="3" s="1"/>
  <c r="C33" i="3"/>
  <c r="F33" i="3" s="1"/>
  <c r="C25" i="3"/>
  <c r="F25" i="3" s="1"/>
  <c r="C21" i="3"/>
  <c r="F21" i="3" s="1"/>
  <c r="C17" i="3"/>
  <c r="K17" i="3" s="1"/>
  <c r="C13" i="3"/>
  <c r="F13" i="3" s="1"/>
  <c r="C48" i="3"/>
  <c r="F48" i="3" s="1"/>
  <c r="C44" i="3"/>
  <c r="K44" i="3" s="1"/>
  <c r="C40" i="3"/>
  <c r="F40" i="3" s="1"/>
  <c r="C36" i="3"/>
  <c r="F36" i="3" s="1"/>
  <c r="C32" i="3"/>
  <c r="F32" i="3" s="1"/>
  <c r="C28" i="3"/>
  <c r="K28" i="3" s="1"/>
  <c r="C24" i="3"/>
  <c r="F24" i="3" s="1"/>
  <c r="C20" i="3"/>
  <c r="K20" i="3" s="1"/>
  <c r="C16" i="3"/>
  <c r="F16" i="3" s="1"/>
  <c r="C43" i="3"/>
  <c r="K43" i="3" s="1"/>
  <c r="C35" i="3"/>
  <c r="F35" i="3" s="1"/>
  <c r="C27" i="3"/>
  <c r="K27" i="3" s="1"/>
  <c r="C23" i="3"/>
  <c r="K23" i="3" s="1"/>
  <c r="C15" i="3"/>
  <c r="K15" i="3" s="1"/>
  <c r="C49" i="3"/>
  <c r="K49" i="3" s="1"/>
  <c r="C47" i="3"/>
  <c r="F47" i="3" s="1"/>
  <c r="C39" i="3"/>
  <c r="F39" i="3" s="1"/>
  <c r="C31" i="3"/>
  <c r="K31" i="3" s="1"/>
  <c r="C19" i="3"/>
  <c r="K19" i="3" s="1"/>
  <c r="C45" i="3"/>
  <c r="K45" i="3" s="1"/>
  <c r="C50" i="3"/>
  <c r="F50" i="3" s="1"/>
  <c r="C46" i="3"/>
  <c r="F46" i="3" s="1"/>
  <c r="C42" i="3"/>
  <c r="K42" i="3" s="1"/>
  <c r="C38" i="3"/>
  <c r="K38" i="3" s="1"/>
  <c r="C34" i="3"/>
  <c r="K34" i="3" s="1"/>
  <c r="C30" i="3"/>
  <c r="F30" i="3" s="1"/>
  <c r="C26" i="3"/>
  <c r="K26" i="3" s="1"/>
  <c r="C22" i="3"/>
  <c r="F22" i="3" s="1"/>
  <c r="C18" i="3"/>
  <c r="K18" i="3" s="1"/>
  <c r="C14" i="3"/>
  <c r="K14" i="3" s="1"/>
  <c r="C12" i="3"/>
  <c r="F12" i="3" s="1"/>
  <c r="C11" i="3"/>
  <c r="F11" i="3" s="1"/>
  <c r="G11" i="3" s="1"/>
  <c r="H11" i="3" s="1"/>
  <c r="D12" i="3" s="1"/>
  <c r="F10" i="2"/>
  <c r="G10" i="2" s="1"/>
  <c r="C11" i="2" s="1"/>
  <c r="K10" i="2"/>
  <c r="L10" i="2" s="1"/>
  <c r="H11" i="2" s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9" i="1"/>
  <c r="K9" i="1" s="1"/>
  <c r="L9" i="1" s="1"/>
  <c r="H10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9" i="1"/>
  <c r="F9" i="1" s="1"/>
  <c r="G9" i="1" s="1"/>
  <c r="F45" i="3" l="1"/>
  <c r="K25" i="3"/>
  <c r="K22" i="3"/>
  <c r="F38" i="3"/>
  <c r="K30" i="3"/>
  <c r="K36" i="3"/>
  <c r="K33" i="3"/>
  <c r="F31" i="3"/>
  <c r="F27" i="3"/>
  <c r="F29" i="3"/>
  <c r="F18" i="3"/>
  <c r="K47" i="3"/>
  <c r="F23" i="3"/>
  <c r="F41" i="3"/>
  <c r="K35" i="3"/>
  <c r="K40" i="3"/>
  <c r="F28" i="3"/>
  <c r="K24" i="3"/>
  <c r="F34" i="3"/>
  <c r="F43" i="3"/>
  <c r="F17" i="3"/>
  <c r="F26" i="3"/>
  <c r="F44" i="3"/>
  <c r="K37" i="3"/>
  <c r="F14" i="3"/>
  <c r="F15" i="3"/>
  <c r="F42" i="3"/>
  <c r="K32" i="3"/>
  <c r="F19" i="3"/>
  <c r="F49" i="3"/>
  <c r="F20" i="3"/>
  <c r="K48" i="3"/>
  <c r="K46" i="3"/>
  <c r="K39" i="3"/>
  <c r="K13" i="3"/>
  <c r="K16" i="3"/>
  <c r="K21" i="3"/>
  <c r="K11" i="3"/>
  <c r="L11" i="3" s="1"/>
  <c r="M11" i="3" s="1"/>
  <c r="I12" i="3" s="1"/>
  <c r="K12" i="3"/>
  <c r="G12" i="3"/>
  <c r="H12" i="3" s="1"/>
  <c r="D13" i="3" s="1"/>
  <c r="G13" i="3" s="1"/>
  <c r="H13" i="3" s="1"/>
  <c r="D14" i="3" s="1"/>
  <c r="K11" i="2"/>
  <c r="L11" i="2" s="1"/>
  <c r="H12" i="2" s="1"/>
  <c r="F11" i="2"/>
  <c r="G11" i="2" s="1"/>
  <c r="C12" i="2" s="1"/>
  <c r="K10" i="1"/>
  <c r="L10" i="1" s="1"/>
  <c r="H11" i="1" s="1"/>
  <c r="C10" i="1"/>
  <c r="L12" i="3" l="1"/>
  <c r="M12" i="3" s="1"/>
  <c r="I13" i="3" s="1"/>
  <c r="L13" i="3" s="1"/>
  <c r="M13" i="3" s="1"/>
  <c r="I14" i="3" s="1"/>
  <c r="L14" i="3" s="1"/>
  <c r="M14" i="3" s="1"/>
  <c r="I15" i="3" s="1"/>
  <c r="G14" i="3"/>
  <c r="H14" i="3" s="1"/>
  <c r="D15" i="3" s="1"/>
  <c r="F12" i="2"/>
  <c r="G12" i="2" s="1"/>
  <c r="C13" i="2" s="1"/>
  <c r="K12" i="2"/>
  <c r="L12" i="2" s="1"/>
  <c r="H13" i="2" s="1"/>
  <c r="F10" i="1"/>
  <c r="G10" i="1" s="1"/>
  <c r="C11" i="1" s="1"/>
  <c r="K11" i="1"/>
  <c r="L11" i="1" s="1"/>
  <c r="H12" i="1" s="1"/>
  <c r="L15" i="3" l="1"/>
  <c r="M15" i="3" s="1"/>
  <c r="I16" i="3" s="1"/>
  <c r="G15" i="3"/>
  <c r="H15" i="3" s="1"/>
  <c r="D16" i="3" s="1"/>
  <c r="F13" i="2"/>
  <c r="G13" i="2" s="1"/>
  <c r="C14" i="2" s="1"/>
  <c r="K13" i="2"/>
  <c r="L13" i="2" s="1"/>
  <c r="H14" i="2" s="1"/>
  <c r="F11" i="1"/>
  <c r="G11" i="1" s="1"/>
  <c r="C12" i="1" s="1"/>
  <c r="K12" i="1"/>
  <c r="L12" i="1" s="1"/>
  <c r="H13" i="1" s="1"/>
  <c r="G16" i="3" l="1"/>
  <c r="H16" i="3" s="1"/>
  <c r="D17" i="3" s="1"/>
  <c r="L16" i="3"/>
  <c r="M16" i="3" s="1"/>
  <c r="I17" i="3" s="1"/>
  <c r="K14" i="2"/>
  <c r="L14" i="2" s="1"/>
  <c r="H15" i="2" s="1"/>
  <c r="F14" i="2"/>
  <c r="G14" i="2" s="1"/>
  <c r="C15" i="2" s="1"/>
  <c r="F12" i="1"/>
  <c r="G12" i="1" s="1"/>
  <c r="C13" i="1" s="1"/>
  <c r="F13" i="1" s="1"/>
  <c r="G13" i="1" s="1"/>
  <c r="C14" i="1" s="1"/>
  <c r="F14" i="1" s="1"/>
  <c r="G14" i="1" s="1"/>
  <c r="C15" i="1" s="1"/>
  <c r="F15" i="1" s="1"/>
  <c r="G15" i="1" s="1"/>
  <c r="C16" i="1" s="1"/>
  <c r="K13" i="1"/>
  <c r="L13" i="1" s="1"/>
  <c r="H14" i="1" s="1"/>
  <c r="G17" i="3" l="1"/>
  <c r="H17" i="3" s="1"/>
  <c r="D18" i="3" s="1"/>
  <c r="L17" i="3"/>
  <c r="M17" i="3" s="1"/>
  <c r="I18" i="3" s="1"/>
  <c r="F15" i="2"/>
  <c r="G15" i="2" s="1"/>
  <c r="C16" i="2" s="1"/>
  <c r="K15" i="2"/>
  <c r="L15" i="2" s="1"/>
  <c r="H16" i="2" s="1"/>
  <c r="K14" i="1"/>
  <c r="L14" i="1" s="1"/>
  <c r="H15" i="1" s="1"/>
  <c r="F16" i="1"/>
  <c r="G16" i="1" s="1"/>
  <c r="C17" i="1" s="1"/>
  <c r="L18" i="3" l="1"/>
  <c r="M18" i="3" s="1"/>
  <c r="I19" i="3" s="1"/>
  <c r="G18" i="3"/>
  <c r="H18" i="3" s="1"/>
  <c r="D19" i="3" s="1"/>
  <c r="F16" i="2"/>
  <c r="G16" i="2" s="1"/>
  <c r="C17" i="2" s="1"/>
  <c r="K16" i="2"/>
  <c r="L16" i="2" s="1"/>
  <c r="H17" i="2" s="1"/>
  <c r="K15" i="1"/>
  <c r="L15" i="1" s="1"/>
  <c r="H16" i="1" s="1"/>
  <c r="F17" i="1"/>
  <c r="G17" i="1" s="1"/>
  <c r="C18" i="1" s="1"/>
  <c r="L19" i="3" l="1"/>
  <c r="M19" i="3" s="1"/>
  <c r="I20" i="3" s="1"/>
  <c r="G19" i="3"/>
  <c r="H19" i="3" s="1"/>
  <c r="D20" i="3" s="1"/>
  <c r="K17" i="2"/>
  <c r="L17" i="2" s="1"/>
  <c r="H18" i="2" s="1"/>
  <c r="F17" i="2"/>
  <c r="G17" i="2" s="1"/>
  <c r="C18" i="2" s="1"/>
  <c r="K16" i="1"/>
  <c r="L16" i="1" s="1"/>
  <c r="H17" i="1" s="1"/>
  <c r="F18" i="1"/>
  <c r="G18" i="1" s="1"/>
  <c r="C19" i="1" s="1"/>
  <c r="L20" i="3" l="1"/>
  <c r="M20" i="3" s="1"/>
  <c r="I21" i="3" s="1"/>
  <c r="G20" i="3"/>
  <c r="H20" i="3" s="1"/>
  <c r="D21" i="3" s="1"/>
  <c r="F18" i="2"/>
  <c r="G18" i="2" s="1"/>
  <c r="C19" i="2" s="1"/>
  <c r="K18" i="2"/>
  <c r="L18" i="2" s="1"/>
  <c r="H19" i="2" s="1"/>
  <c r="K17" i="1"/>
  <c r="L17" i="1" s="1"/>
  <c r="H18" i="1" s="1"/>
  <c r="F19" i="1"/>
  <c r="G19" i="1" s="1"/>
  <c r="C20" i="1" s="1"/>
  <c r="L21" i="3" l="1"/>
  <c r="M21" i="3" s="1"/>
  <c r="I22" i="3" s="1"/>
  <c r="G21" i="3"/>
  <c r="H21" i="3" s="1"/>
  <c r="D22" i="3" s="1"/>
  <c r="F19" i="2"/>
  <c r="G19" i="2" s="1"/>
  <c r="C20" i="2" s="1"/>
  <c r="K19" i="2"/>
  <c r="L19" i="2" s="1"/>
  <c r="H20" i="2" s="1"/>
  <c r="K18" i="1"/>
  <c r="L18" i="1" s="1"/>
  <c r="H19" i="1" s="1"/>
  <c r="F20" i="1"/>
  <c r="G20" i="1" s="1"/>
  <c r="C21" i="1" s="1"/>
  <c r="L22" i="3" l="1"/>
  <c r="M22" i="3" s="1"/>
  <c r="I23" i="3" s="1"/>
  <c r="G22" i="3"/>
  <c r="H22" i="3" s="1"/>
  <c r="D23" i="3" s="1"/>
  <c r="K20" i="2"/>
  <c r="L20" i="2" s="1"/>
  <c r="H21" i="2" s="1"/>
  <c r="F20" i="2"/>
  <c r="G20" i="2" s="1"/>
  <c r="C21" i="2" s="1"/>
  <c r="K19" i="1"/>
  <c r="L19" i="1" s="1"/>
  <c r="H20" i="1" s="1"/>
  <c r="F21" i="1"/>
  <c r="G21" i="1" s="1"/>
  <c r="C22" i="1" s="1"/>
  <c r="L23" i="3" l="1"/>
  <c r="M23" i="3" s="1"/>
  <c r="I24" i="3" s="1"/>
  <c r="G23" i="3"/>
  <c r="H23" i="3" s="1"/>
  <c r="D24" i="3" s="1"/>
  <c r="K21" i="2"/>
  <c r="L21" i="2" s="1"/>
  <c r="H22" i="2" s="1"/>
  <c r="F21" i="2"/>
  <c r="G21" i="2" s="1"/>
  <c r="C22" i="2" s="1"/>
  <c r="K20" i="1"/>
  <c r="L20" i="1" s="1"/>
  <c r="H21" i="1" s="1"/>
  <c r="F22" i="1"/>
  <c r="G22" i="1" s="1"/>
  <c r="C23" i="1" s="1"/>
  <c r="G24" i="3" l="1"/>
  <c r="H24" i="3" s="1"/>
  <c r="D25" i="3" s="1"/>
  <c r="L24" i="3"/>
  <c r="M24" i="3" s="1"/>
  <c r="I25" i="3" s="1"/>
  <c r="F22" i="2"/>
  <c r="G22" i="2" s="1"/>
  <c r="C23" i="2" s="1"/>
  <c r="K22" i="2"/>
  <c r="L22" i="2" s="1"/>
  <c r="H23" i="2" s="1"/>
  <c r="K21" i="1"/>
  <c r="L21" i="1" s="1"/>
  <c r="H22" i="1" s="1"/>
  <c r="F23" i="1"/>
  <c r="G23" i="1" s="1"/>
  <c r="C24" i="1" s="1"/>
  <c r="L25" i="3" l="1"/>
  <c r="M25" i="3" s="1"/>
  <c r="I26" i="3" s="1"/>
  <c r="G25" i="3"/>
  <c r="H25" i="3" s="1"/>
  <c r="D26" i="3" s="1"/>
  <c r="K23" i="2"/>
  <c r="L23" i="2" s="1"/>
  <c r="H24" i="2" s="1"/>
  <c r="F23" i="2"/>
  <c r="G23" i="2" s="1"/>
  <c r="C24" i="2" s="1"/>
  <c r="K22" i="1"/>
  <c r="L22" i="1" s="1"/>
  <c r="H23" i="1" s="1"/>
  <c r="F24" i="1"/>
  <c r="G24" i="1" s="1"/>
  <c r="C25" i="1" s="1"/>
  <c r="G26" i="3" l="1"/>
  <c r="H26" i="3" s="1"/>
  <c r="D27" i="3" s="1"/>
  <c r="L26" i="3"/>
  <c r="M26" i="3" s="1"/>
  <c r="I27" i="3" s="1"/>
  <c r="F24" i="2"/>
  <c r="G24" i="2" s="1"/>
  <c r="C25" i="2" s="1"/>
  <c r="K24" i="2"/>
  <c r="L24" i="2" s="1"/>
  <c r="H25" i="2" s="1"/>
  <c r="F25" i="1"/>
  <c r="G25" i="1" s="1"/>
  <c r="C26" i="1" s="1"/>
  <c r="K23" i="1"/>
  <c r="L23" i="1" s="1"/>
  <c r="H24" i="1" s="1"/>
  <c r="L27" i="3" l="1"/>
  <c r="M27" i="3" s="1"/>
  <c r="I28" i="3" s="1"/>
  <c r="G27" i="3"/>
  <c r="H27" i="3" s="1"/>
  <c r="D28" i="3" s="1"/>
  <c r="K25" i="2"/>
  <c r="L25" i="2" s="1"/>
  <c r="H26" i="2" s="1"/>
  <c r="F25" i="2"/>
  <c r="G25" i="2" s="1"/>
  <c r="C26" i="2" s="1"/>
  <c r="K24" i="1"/>
  <c r="L24" i="1" s="1"/>
  <c r="H25" i="1" s="1"/>
  <c r="F26" i="1"/>
  <c r="G26" i="1" s="1"/>
  <c r="C27" i="1" s="1"/>
  <c r="L28" i="3" l="1"/>
  <c r="M28" i="3" s="1"/>
  <c r="I29" i="3" s="1"/>
  <c r="G28" i="3"/>
  <c r="H28" i="3" s="1"/>
  <c r="D29" i="3" s="1"/>
  <c r="F26" i="2"/>
  <c r="G26" i="2" s="1"/>
  <c r="C27" i="2" s="1"/>
  <c r="K26" i="2"/>
  <c r="L26" i="2" s="1"/>
  <c r="H27" i="2" s="1"/>
  <c r="K25" i="1"/>
  <c r="L25" i="1" s="1"/>
  <c r="H26" i="1" s="1"/>
  <c r="F27" i="1"/>
  <c r="G27" i="1" s="1"/>
  <c r="C28" i="1" s="1"/>
  <c r="L29" i="3" l="1"/>
  <c r="M29" i="3" s="1"/>
  <c r="I30" i="3" s="1"/>
  <c r="G29" i="3"/>
  <c r="H29" i="3" s="1"/>
  <c r="D30" i="3" s="1"/>
  <c r="K27" i="2"/>
  <c r="L27" i="2" s="1"/>
  <c r="H28" i="2" s="1"/>
  <c r="F27" i="2"/>
  <c r="G27" i="2" s="1"/>
  <c r="C28" i="2" s="1"/>
  <c r="K26" i="1"/>
  <c r="L26" i="1" s="1"/>
  <c r="H27" i="1" s="1"/>
  <c r="F28" i="1"/>
  <c r="G28" i="1" s="1"/>
  <c r="C29" i="1" s="1"/>
  <c r="L30" i="3" l="1"/>
  <c r="M30" i="3" s="1"/>
  <c r="I31" i="3" s="1"/>
  <c r="G30" i="3"/>
  <c r="H30" i="3" s="1"/>
  <c r="D31" i="3" s="1"/>
  <c r="F28" i="2"/>
  <c r="G28" i="2" s="1"/>
  <c r="C29" i="2" s="1"/>
  <c r="K28" i="2"/>
  <c r="L28" i="2" s="1"/>
  <c r="H29" i="2" s="1"/>
  <c r="K27" i="1"/>
  <c r="L27" i="1" s="1"/>
  <c r="H28" i="1" s="1"/>
  <c r="F29" i="1"/>
  <c r="G29" i="1" s="1"/>
  <c r="C30" i="1" s="1"/>
  <c r="L31" i="3" l="1"/>
  <c r="M31" i="3" s="1"/>
  <c r="I32" i="3" s="1"/>
  <c r="G31" i="3"/>
  <c r="H31" i="3" s="1"/>
  <c r="D32" i="3" s="1"/>
  <c r="K29" i="2"/>
  <c r="L29" i="2" s="1"/>
  <c r="H30" i="2" s="1"/>
  <c r="F29" i="2"/>
  <c r="G29" i="2" s="1"/>
  <c r="C30" i="2" s="1"/>
  <c r="K28" i="1"/>
  <c r="L28" i="1" s="1"/>
  <c r="H29" i="1" s="1"/>
  <c r="F30" i="1"/>
  <c r="G30" i="1" s="1"/>
  <c r="C31" i="1" s="1"/>
  <c r="G32" i="3" l="1"/>
  <c r="H32" i="3" s="1"/>
  <c r="D33" i="3" s="1"/>
  <c r="L32" i="3"/>
  <c r="M32" i="3" s="1"/>
  <c r="I33" i="3" s="1"/>
  <c r="F30" i="2"/>
  <c r="G30" i="2" s="1"/>
  <c r="C31" i="2" s="1"/>
  <c r="K30" i="2"/>
  <c r="L30" i="2" s="1"/>
  <c r="H31" i="2" s="1"/>
  <c r="K29" i="1"/>
  <c r="L29" i="1" s="1"/>
  <c r="H30" i="1" s="1"/>
  <c r="F31" i="1"/>
  <c r="G31" i="1" s="1"/>
  <c r="C32" i="1" s="1"/>
  <c r="L33" i="3" l="1"/>
  <c r="M33" i="3" s="1"/>
  <c r="I34" i="3" s="1"/>
  <c r="G33" i="3"/>
  <c r="H33" i="3" s="1"/>
  <c r="D34" i="3" s="1"/>
  <c r="K31" i="2"/>
  <c r="L31" i="2" s="1"/>
  <c r="H32" i="2" s="1"/>
  <c r="F31" i="2"/>
  <c r="G31" i="2" s="1"/>
  <c r="C32" i="2" s="1"/>
  <c r="K30" i="1"/>
  <c r="L30" i="1" s="1"/>
  <c r="H31" i="1" s="1"/>
  <c r="F32" i="1"/>
  <c r="G32" i="1" s="1"/>
  <c r="C33" i="1" s="1"/>
  <c r="L34" i="3" l="1"/>
  <c r="M34" i="3" s="1"/>
  <c r="I35" i="3" s="1"/>
  <c r="G34" i="3"/>
  <c r="H34" i="3" s="1"/>
  <c r="D35" i="3" s="1"/>
  <c r="F32" i="2"/>
  <c r="G32" i="2" s="1"/>
  <c r="C33" i="2" s="1"/>
  <c r="K32" i="2"/>
  <c r="L32" i="2" s="1"/>
  <c r="H33" i="2" s="1"/>
  <c r="K31" i="1"/>
  <c r="L31" i="1" s="1"/>
  <c r="H32" i="1" s="1"/>
  <c r="F33" i="1"/>
  <c r="G33" i="1" s="1"/>
  <c r="C34" i="1" s="1"/>
  <c r="L35" i="3" l="1"/>
  <c r="M35" i="3" s="1"/>
  <c r="I36" i="3" s="1"/>
  <c r="G35" i="3"/>
  <c r="H35" i="3" s="1"/>
  <c r="D36" i="3" s="1"/>
  <c r="K33" i="2"/>
  <c r="L33" i="2" s="1"/>
  <c r="H34" i="2" s="1"/>
  <c r="F33" i="2"/>
  <c r="G33" i="2" s="1"/>
  <c r="C34" i="2" s="1"/>
  <c r="K32" i="1"/>
  <c r="L32" i="1" s="1"/>
  <c r="H33" i="1" s="1"/>
  <c r="F34" i="1"/>
  <c r="G34" i="1" s="1"/>
  <c r="C35" i="1" s="1"/>
  <c r="L36" i="3" l="1"/>
  <c r="M36" i="3" s="1"/>
  <c r="I37" i="3" s="1"/>
  <c r="G36" i="3"/>
  <c r="H36" i="3" s="1"/>
  <c r="D37" i="3" s="1"/>
  <c r="F34" i="2"/>
  <c r="G34" i="2" s="1"/>
  <c r="C35" i="2" s="1"/>
  <c r="K34" i="2"/>
  <c r="L34" i="2" s="1"/>
  <c r="H35" i="2" s="1"/>
  <c r="K33" i="1"/>
  <c r="L33" i="1" s="1"/>
  <c r="H34" i="1" s="1"/>
  <c r="F35" i="1"/>
  <c r="G35" i="1" s="1"/>
  <c r="C36" i="1" s="1"/>
  <c r="L37" i="3" l="1"/>
  <c r="M37" i="3" s="1"/>
  <c r="I38" i="3" s="1"/>
  <c r="G37" i="3"/>
  <c r="H37" i="3" s="1"/>
  <c r="D38" i="3" s="1"/>
  <c r="K35" i="2"/>
  <c r="L35" i="2" s="1"/>
  <c r="H36" i="2" s="1"/>
  <c r="F35" i="2"/>
  <c r="G35" i="2" s="1"/>
  <c r="C36" i="2" s="1"/>
  <c r="K34" i="1"/>
  <c r="L34" i="1" s="1"/>
  <c r="H35" i="1" s="1"/>
  <c r="F36" i="1"/>
  <c r="G36" i="1" s="1"/>
  <c r="C37" i="1" s="1"/>
  <c r="G38" i="3" l="1"/>
  <c r="H38" i="3" s="1"/>
  <c r="D39" i="3" s="1"/>
  <c r="L38" i="3"/>
  <c r="M38" i="3" s="1"/>
  <c r="I39" i="3" s="1"/>
  <c r="F36" i="2"/>
  <c r="G36" i="2" s="1"/>
  <c r="C37" i="2" s="1"/>
  <c r="K36" i="2"/>
  <c r="L36" i="2" s="1"/>
  <c r="H37" i="2" s="1"/>
  <c r="K35" i="1"/>
  <c r="L35" i="1" s="1"/>
  <c r="H36" i="1" s="1"/>
  <c r="F37" i="1"/>
  <c r="G37" i="1" s="1"/>
  <c r="C38" i="1" s="1"/>
  <c r="L39" i="3" l="1"/>
  <c r="M39" i="3" s="1"/>
  <c r="I40" i="3" s="1"/>
  <c r="G39" i="3"/>
  <c r="H39" i="3" s="1"/>
  <c r="D40" i="3" s="1"/>
  <c r="K37" i="2"/>
  <c r="L37" i="2" s="1"/>
  <c r="H38" i="2" s="1"/>
  <c r="F37" i="2"/>
  <c r="G37" i="2" s="1"/>
  <c r="C38" i="2" s="1"/>
  <c r="K36" i="1"/>
  <c r="L36" i="1" s="1"/>
  <c r="H37" i="1" s="1"/>
  <c r="F38" i="1"/>
  <c r="G38" i="1" s="1"/>
  <c r="C39" i="1" s="1"/>
  <c r="L40" i="3" l="1"/>
  <c r="M40" i="3" s="1"/>
  <c r="I41" i="3" s="1"/>
  <c r="G40" i="3"/>
  <c r="H40" i="3" s="1"/>
  <c r="D41" i="3" s="1"/>
  <c r="F38" i="2"/>
  <c r="G38" i="2" s="1"/>
  <c r="C39" i="2" s="1"/>
  <c r="K38" i="2"/>
  <c r="L38" i="2" s="1"/>
  <c r="H39" i="2" s="1"/>
  <c r="K37" i="1"/>
  <c r="L37" i="1" s="1"/>
  <c r="H38" i="1" s="1"/>
  <c r="F39" i="1"/>
  <c r="G39" i="1" s="1"/>
  <c r="C40" i="1" s="1"/>
  <c r="L41" i="3" l="1"/>
  <c r="M41" i="3" s="1"/>
  <c r="I42" i="3" s="1"/>
  <c r="G41" i="3"/>
  <c r="H41" i="3" s="1"/>
  <c r="D42" i="3" s="1"/>
  <c r="K39" i="2"/>
  <c r="L39" i="2" s="1"/>
  <c r="H40" i="2" s="1"/>
  <c r="F39" i="2"/>
  <c r="G39" i="2" s="1"/>
  <c r="C40" i="2" s="1"/>
  <c r="K38" i="1"/>
  <c r="L38" i="1" s="1"/>
  <c r="H39" i="1" s="1"/>
  <c r="F40" i="1"/>
  <c r="G40" i="1" s="1"/>
  <c r="C41" i="1" s="1"/>
  <c r="L42" i="3" l="1"/>
  <c r="M42" i="3" s="1"/>
  <c r="I43" i="3" s="1"/>
  <c r="G42" i="3"/>
  <c r="H42" i="3" s="1"/>
  <c r="D43" i="3" s="1"/>
  <c r="F40" i="2"/>
  <c r="G40" i="2" s="1"/>
  <c r="C41" i="2" s="1"/>
  <c r="K40" i="2"/>
  <c r="L40" i="2" s="1"/>
  <c r="H41" i="2" s="1"/>
  <c r="K39" i="1"/>
  <c r="L39" i="1" s="1"/>
  <c r="H40" i="1" s="1"/>
  <c r="F41" i="1"/>
  <c r="G41" i="1" s="1"/>
  <c r="C42" i="1" s="1"/>
  <c r="L43" i="3" l="1"/>
  <c r="M43" i="3" s="1"/>
  <c r="I44" i="3" s="1"/>
  <c r="G43" i="3"/>
  <c r="H43" i="3" s="1"/>
  <c r="D44" i="3" s="1"/>
  <c r="K41" i="2"/>
  <c r="L41" i="2" s="1"/>
  <c r="H42" i="2" s="1"/>
  <c r="F41" i="2"/>
  <c r="G41" i="2" s="1"/>
  <c r="C42" i="2" s="1"/>
  <c r="K40" i="1"/>
  <c r="L40" i="1" s="1"/>
  <c r="H41" i="1" s="1"/>
  <c r="F42" i="1"/>
  <c r="G42" i="1" s="1"/>
  <c r="C43" i="1" s="1"/>
  <c r="L44" i="3" l="1"/>
  <c r="M44" i="3" s="1"/>
  <c r="I45" i="3" s="1"/>
  <c r="G44" i="3"/>
  <c r="H44" i="3" s="1"/>
  <c r="D45" i="3" s="1"/>
  <c r="F42" i="2"/>
  <c r="G42" i="2" s="1"/>
  <c r="C43" i="2" s="1"/>
  <c r="K42" i="2"/>
  <c r="L42" i="2" s="1"/>
  <c r="H43" i="2" s="1"/>
  <c r="K41" i="1"/>
  <c r="L41" i="1" s="1"/>
  <c r="H42" i="1" s="1"/>
  <c r="F43" i="1"/>
  <c r="G43" i="1" s="1"/>
  <c r="C44" i="1" s="1"/>
  <c r="L45" i="3" l="1"/>
  <c r="M45" i="3" s="1"/>
  <c r="I46" i="3" s="1"/>
  <c r="G45" i="3"/>
  <c r="H45" i="3" s="1"/>
  <c r="D46" i="3" s="1"/>
  <c r="K43" i="2"/>
  <c r="L43" i="2" s="1"/>
  <c r="H44" i="2" s="1"/>
  <c r="F43" i="2"/>
  <c r="G43" i="2" s="1"/>
  <c r="C44" i="2" s="1"/>
  <c r="K42" i="1"/>
  <c r="L42" i="1" s="1"/>
  <c r="H43" i="1" s="1"/>
  <c r="F44" i="1"/>
  <c r="G44" i="1" s="1"/>
  <c r="C45" i="1" s="1"/>
  <c r="L46" i="3" l="1"/>
  <c r="M46" i="3" s="1"/>
  <c r="I47" i="3" s="1"/>
  <c r="G46" i="3"/>
  <c r="H46" i="3" s="1"/>
  <c r="D47" i="3" s="1"/>
  <c r="F44" i="2"/>
  <c r="G44" i="2" s="1"/>
  <c r="C45" i="2" s="1"/>
  <c r="K44" i="2"/>
  <c r="L44" i="2" s="1"/>
  <c r="H45" i="2" s="1"/>
  <c r="K43" i="1"/>
  <c r="L43" i="1" s="1"/>
  <c r="H44" i="1" s="1"/>
  <c r="F45" i="1"/>
  <c r="G45" i="1" s="1"/>
  <c r="C46" i="1" s="1"/>
  <c r="L47" i="3" l="1"/>
  <c r="M47" i="3" s="1"/>
  <c r="I48" i="3" s="1"/>
  <c r="G47" i="3"/>
  <c r="H47" i="3" s="1"/>
  <c r="D48" i="3" s="1"/>
  <c r="K45" i="2"/>
  <c r="L45" i="2" s="1"/>
  <c r="H46" i="2" s="1"/>
  <c r="F45" i="2"/>
  <c r="G45" i="2" s="1"/>
  <c r="C46" i="2" s="1"/>
  <c r="K44" i="1"/>
  <c r="L44" i="1" s="1"/>
  <c r="H45" i="1" s="1"/>
  <c r="F46" i="1"/>
  <c r="G46" i="1" s="1"/>
  <c r="C47" i="1" s="1"/>
  <c r="G48" i="3" l="1"/>
  <c r="H48" i="3" s="1"/>
  <c r="D49" i="3" s="1"/>
  <c r="L48" i="3"/>
  <c r="M48" i="3" s="1"/>
  <c r="I49" i="3" s="1"/>
  <c r="F46" i="2"/>
  <c r="G46" i="2" s="1"/>
  <c r="C47" i="2" s="1"/>
  <c r="K46" i="2"/>
  <c r="L46" i="2" s="1"/>
  <c r="H47" i="2" s="1"/>
  <c r="K45" i="1"/>
  <c r="L45" i="1" s="1"/>
  <c r="H46" i="1" s="1"/>
  <c r="F47" i="1"/>
  <c r="G47" i="1" s="1"/>
  <c r="C48" i="1" s="1"/>
  <c r="L49" i="3" l="1"/>
  <c r="M49" i="3" s="1"/>
  <c r="I50" i="3" s="1"/>
  <c r="G49" i="3"/>
  <c r="H49" i="3" s="1"/>
  <c r="D50" i="3" s="1"/>
  <c r="K47" i="2"/>
  <c r="L47" i="2" s="1"/>
  <c r="H48" i="2" s="1"/>
  <c r="F47" i="2"/>
  <c r="G47" i="2" s="1"/>
  <c r="C48" i="2" s="1"/>
  <c r="K46" i="1"/>
  <c r="L46" i="1" s="1"/>
  <c r="H47" i="1" s="1"/>
  <c r="F48" i="1"/>
  <c r="G48" i="1" s="1"/>
  <c r="G49" i="1" s="1"/>
  <c r="L50" i="3" l="1"/>
  <c r="M50" i="3" s="1"/>
  <c r="M51" i="3" s="1"/>
  <c r="G50" i="3"/>
  <c r="H50" i="3" s="1"/>
  <c r="H51" i="3" s="1"/>
  <c r="F48" i="2"/>
  <c r="G48" i="2" s="1"/>
  <c r="G49" i="2" s="1"/>
  <c r="K48" i="2"/>
  <c r="L48" i="2" s="1"/>
  <c r="L49" i="2" s="1"/>
  <c r="K47" i="1"/>
  <c r="L47" i="1" s="1"/>
  <c r="H48" i="1" s="1"/>
  <c r="M52" i="3" a="1"/>
  <c r="H52" i="3" a="1"/>
  <c r="M52" i="3" l="1"/>
  <c r="H52" i="3"/>
  <c r="D5" i="3"/>
  <c r="D6" i="3" s="1"/>
  <c r="C4" i="2"/>
  <c r="K48" i="1"/>
  <c r="L48" i="1" s="1"/>
  <c r="L49" i="1" s="1"/>
  <c r="D7" i="3" a="1"/>
  <c r="D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<sst xmlns="http://schemas.openxmlformats.org/spreadsheetml/2006/main" count="86" uniqueCount="40">
  <si>
    <t>Interest rate</t>
  </si>
  <si>
    <t>Year</t>
  </si>
  <si>
    <t>Start</t>
  </si>
  <si>
    <t>Contribution</t>
  </si>
  <si>
    <t>Interest</t>
  </si>
  <si>
    <t>End</t>
  </si>
  <si>
    <t>Finance</t>
  </si>
  <si>
    <t>Engineer</t>
  </si>
  <si>
    <t>Return diff.</t>
  </si>
  <si>
    <t>Interest rate (mean)</t>
  </si>
  <si>
    <t>Interest rate (std)</t>
  </si>
  <si>
    <t>Eng's return &gt; Fin's return</t>
  </si>
  <si>
    <t>YASAIw Simulation Output</t>
  </si>
  <si>
    <t>Workbook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</si>
  <si>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</si>
  <si>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</si>
  <si>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</si>
  <si>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</si>
  <si>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</si>
  <si>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</si>
  <si>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</si>
  <si>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</si>
  <si>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No</t>
  </si>
  <si>
    <t>Random Number Seed:</t>
  </si>
  <si>
    <t>Output Name</t>
  </si>
  <si>
    <t>Scenario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</si>
  <si>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</si>
  <si>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</si>
  <si>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</si>
  <si>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</si>
  <si>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</si>
  <si>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</si>
  <si>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</si>
  <si>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</si>
  <si>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</si>
  <si>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Standard deviation</t>
  </si>
  <si>
    <t>Saving For Retirement.xlsx</t>
  </si>
  <si>
    <t>Eng stu</t>
  </si>
  <si>
    <t>Eng stu &gt; Fin stu</t>
  </si>
  <si>
    <t>Fin 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</si>
</sst>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9" fontId="2" fillId="0" borderId="0" xfId="1" applyFont="1"/>
    <xf numFmtId="0" fontId="2" fillId="2" borderId="0" xfId="0" applyFont="1" applyFill="1"/>
    <xf numFmtId="164" fontId="2" fillId="0" borderId="0" xfId="0" applyNumberFormat="1" applyFont="1"/>
    <xf numFmtId="9" fontId="2" fillId="0" borderId="0" xfId="0" applyNumberFormat="1" applyFont="1"/>
    <xf numFmtId="164" fontId="2" fillId="2" borderId="0" xfId="0" applyNumberFormat="1" applyFont="1" applyFill="1"/>
    <xf numFmtId="9" fontId="2" fillId="2" borderId="0" xfId="0" applyNumberFormat="1" applyFont="1" applyFill="1"/>
    <xf numFmtId="164" fontId="2" fillId="0" borderId="1" xfId="0" applyNumberFormat="1" applyFont="1" applyBorder="1"/>
    <xf numFmtId="164" fontId="2" fillId="0" borderId="2" xfId="0" applyNumberFormat="1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4" fillId="0" borderId="0" xfId="0" applyNumberFormat="1" applyFont="1"/>
    <xf numFmtId="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/UDM/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workbookViewId="0">
      <selection activeCell="C33" sqref="C33"/>
    </sheetView>
  </sheetViews>
  <sheetFormatPr defaultColWidth="8.90625" defaultRowHeight="12" x14ac:dyDescent="0.3"/>
  <cols>
    <col min="1" max="1" width="8.90625" style="1"/>
    <col min="2" max="2" width="11.08984375" style="1" bestFit="1" customWidth="1"/>
    <col min="3" max="4" width="9.54296875" style="1" bestFit="1" customWidth="1"/>
    <col min="5" max="5" width="9.36328125" style="1" bestFit="1" customWidth="1"/>
    <col min="6" max="6" width="8.90625" style="1"/>
    <col min="7" max="7" width="10.81640625" style="1" bestFit="1" customWidth="1"/>
    <col min="8" max="9" width="9.54296875" style="1" bestFit="1" customWidth="1"/>
    <col min="10" max="10" width="9.36328125" style="1" bestFit="1" customWidth="1"/>
    <col min="11" max="11" width="8.90625" style="4"/>
    <col min="12" max="12" width="9.54296875" style="4" bestFit="1" customWidth="1"/>
    <col min="13" max="16384" width="8.90625" style="1"/>
  </cols>
  <sheetData>
    <row r="1" spans="2:12" x14ac:dyDescent="0.3">
      <c r="K1" s="1"/>
      <c r="L1" s="1"/>
    </row>
    <row r="2" spans="2:12" x14ac:dyDescent="0.3">
      <c r="K2" s="1"/>
      <c r="L2" s="1"/>
    </row>
    <row r="3" spans="2:12" x14ac:dyDescent="0.3">
      <c r="B3" s="1" t="s">
        <v>0</v>
      </c>
      <c r="C3" s="2">
        <v>0.08</v>
      </c>
      <c r="K3" s="1"/>
      <c r="L3" s="1"/>
    </row>
    <row r="4" spans="2:12" x14ac:dyDescent="0.3">
      <c r="C4" s="4"/>
      <c r="K4" s="1"/>
      <c r="L4" s="1"/>
    </row>
    <row r="5" spans="2:12" x14ac:dyDescent="0.3">
      <c r="K5" s="1"/>
      <c r="L5" s="1"/>
    </row>
    <row r="6" spans="2:12" x14ac:dyDescent="0.3">
      <c r="K6" s="1"/>
      <c r="L6" s="1"/>
    </row>
    <row r="7" spans="2:12" x14ac:dyDescent="0.3">
      <c r="C7" s="26" t="s">
        <v>6</v>
      </c>
      <c r="D7" s="26"/>
      <c r="E7" s="26"/>
      <c r="F7" s="26"/>
      <c r="G7" s="26"/>
      <c r="H7" s="26" t="s">
        <v>7</v>
      </c>
      <c r="I7" s="26"/>
      <c r="J7" s="26"/>
      <c r="K7" s="26"/>
      <c r="L7" s="26"/>
    </row>
    <row r="8" spans="2:12" x14ac:dyDescent="0.3">
      <c r="B8" s="1" t="s">
        <v>1</v>
      </c>
      <c r="C8" s="1" t="s">
        <v>2</v>
      </c>
      <c r="D8" s="1" t="s">
        <v>3</v>
      </c>
      <c r="E8" s="1" t="s">
        <v>0</v>
      </c>
      <c r="F8" s="1" t="s">
        <v>4</v>
      </c>
      <c r="G8" s="1" t="s">
        <v>5</v>
      </c>
      <c r="H8" s="1" t="s">
        <v>2</v>
      </c>
      <c r="I8" s="1" t="s">
        <v>3</v>
      </c>
      <c r="J8" s="1" t="s">
        <v>0</v>
      </c>
      <c r="K8" s="1" t="s">
        <v>4</v>
      </c>
      <c r="L8" s="1" t="s">
        <v>5</v>
      </c>
    </row>
    <row r="9" spans="2:12" x14ac:dyDescent="0.3">
      <c r="B9" s="1">
        <v>2021</v>
      </c>
      <c r="C9" s="4">
        <v>0</v>
      </c>
      <c r="D9" s="4">
        <v>5000</v>
      </c>
      <c r="E9" s="5">
        <f>$C$3</f>
        <v>0.08</v>
      </c>
      <c r="F9" s="4">
        <f>(C9+D9)*E9</f>
        <v>400</v>
      </c>
      <c r="G9" s="4">
        <f>C9+D9+F9</f>
        <v>5400</v>
      </c>
      <c r="H9" s="4">
        <v>0</v>
      </c>
      <c r="I9" s="4">
        <v>0</v>
      </c>
      <c r="J9" s="5">
        <f>$C$3</f>
        <v>0.08</v>
      </c>
      <c r="K9" s="4">
        <f>(H9+I9)*J9</f>
        <v>0</v>
      </c>
      <c r="L9" s="4">
        <f>H9+I9+K9</f>
        <v>0</v>
      </c>
    </row>
    <row r="10" spans="2:12" x14ac:dyDescent="0.3">
      <c r="B10" s="1">
        <v>2022</v>
      </c>
      <c r="C10" s="4">
        <f>G9</f>
        <v>5400</v>
      </c>
      <c r="D10" s="4">
        <v>5000</v>
      </c>
      <c r="E10" s="5">
        <f t="shared" ref="E10:E48" si="0">$C$3</f>
        <v>0.08</v>
      </c>
      <c r="F10" s="4">
        <f>(C10+D10)*E10</f>
        <v>832</v>
      </c>
      <c r="G10" s="4">
        <f>C10+D10+F10</f>
        <v>11232</v>
      </c>
      <c r="H10" s="4">
        <f>L9</f>
        <v>0</v>
      </c>
      <c r="I10" s="4">
        <v>0</v>
      </c>
      <c r="J10" s="5">
        <f t="shared" ref="J10:J47" si="1">$C$3</f>
        <v>0.08</v>
      </c>
      <c r="K10" s="4">
        <f>(H10+I10)*J10</f>
        <v>0</v>
      </c>
      <c r="L10" s="4">
        <f>H10+I10+K10</f>
        <v>0</v>
      </c>
    </row>
    <row r="11" spans="2:12" x14ac:dyDescent="0.3">
      <c r="B11" s="1">
        <v>2023</v>
      </c>
      <c r="C11" s="4">
        <f>G10</f>
        <v>11232</v>
      </c>
      <c r="D11" s="4">
        <v>5000</v>
      </c>
      <c r="E11" s="5">
        <f t="shared" si="0"/>
        <v>0.08</v>
      </c>
      <c r="F11" s="4">
        <f>(C11+D11)*E11</f>
        <v>1298.56</v>
      </c>
      <c r="G11" s="4">
        <f>C11+D11+F11</f>
        <v>17530.560000000001</v>
      </c>
      <c r="H11" s="4">
        <f t="shared" ref="H11:H48" si="2">L10</f>
        <v>0</v>
      </c>
      <c r="I11" s="4">
        <v>0</v>
      </c>
      <c r="J11" s="5">
        <f t="shared" si="1"/>
        <v>0.08</v>
      </c>
      <c r="K11" s="4">
        <f t="shared" ref="K11:K48" si="3">(H11+I11)*J11</f>
        <v>0</v>
      </c>
      <c r="L11" s="4">
        <f t="shared" ref="L11:L48" si="4">H11+I11+K11</f>
        <v>0</v>
      </c>
    </row>
    <row r="12" spans="2:12" x14ac:dyDescent="0.3">
      <c r="B12" s="1">
        <v>2024</v>
      </c>
      <c r="C12" s="4">
        <f t="shared" ref="C12:C48" si="5">G11</f>
        <v>17530.560000000001</v>
      </c>
      <c r="D12" s="4">
        <v>5000</v>
      </c>
      <c r="E12" s="5">
        <f t="shared" si="0"/>
        <v>0.08</v>
      </c>
      <c r="F12" s="4">
        <f t="shared" ref="F12:F48" si="6">(C12+D12)*E12</f>
        <v>1802.4448000000002</v>
      </c>
      <c r="G12" s="4">
        <f t="shared" ref="G12:G48" si="7">C12+D12+F12</f>
        <v>24333.004800000002</v>
      </c>
      <c r="H12" s="4">
        <f t="shared" si="2"/>
        <v>0</v>
      </c>
      <c r="I12" s="4">
        <v>0</v>
      </c>
      <c r="J12" s="5">
        <f t="shared" si="1"/>
        <v>0.08</v>
      </c>
      <c r="K12" s="4">
        <f t="shared" si="3"/>
        <v>0</v>
      </c>
      <c r="L12" s="4">
        <f t="shared" si="4"/>
        <v>0</v>
      </c>
    </row>
    <row r="13" spans="2:12" x14ac:dyDescent="0.3">
      <c r="B13" s="1">
        <v>2025</v>
      </c>
      <c r="C13" s="4">
        <f t="shared" si="5"/>
        <v>24333.004800000002</v>
      </c>
      <c r="D13" s="4">
        <v>5000</v>
      </c>
      <c r="E13" s="5">
        <f t="shared" si="0"/>
        <v>0.08</v>
      </c>
      <c r="F13" s="4">
        <f t="shared" si="6"/>
        <v>2346.6403840000003</v>
      </c>
      <c r="G13" s="4">
        <f t="shared" si="7"/>
        <v>31679.645184000001</v>
      </c>
      <c r="H13" s="4">
        <f t="shared" si="2"/>
        <v>0</v>
      </c>
      <c r="I13" s="4">
        <v>0</v>
      </c>
      <c r="J13" s="5">
        <f t="shared" si="1"/>
        <v>0.08</v>
      </c>
      <c r="K13" s="4">
        <f t="shared" si="3"/>
        <v>0</v>
      </c>
      <c r="L13" s="4">
        <f t="shared" si="4"/>
        <v>0</v>
      </c>
    </row>
    <row r="14" spans="2:12" x14ac:dyDescent="0.3">
      <c r="B14" s="1">
        <v>2026</v>
      </c>
      <c r="C14" s="4">
        <f t="shared" si="5"/>
        <v>31679.645184000001</v>
      </c>
      <c r="D14" s="4">
        <v>5000</v>
      </c>
      <c r="E14" s="5">
        <f t="shared" si="0"/>
        <v>0.08</v>
      </c>
      <c r="F14" s="4">
        <f t="shared" si="6"/>
        <v>2934.3716147200003</v>
      </c>
      <c r="G14" s="4">
        <f t="shared" si="7"/>
        <v>39614.016798720004</v>
      </c>
      <c r="H14" s="4">
        <f t="shared" si="2"/>
        <v>0</v>
      </c>
      <c r="I14" s="4">
        <v>0</v>
      </c>
      <c r="J14" s="5">
        <f t="shared" si="1"/>
        <v>0.08</v>
      </c>
      <c r="K14" s="4">
        <f t="shared" si="3"/>
        <v>0</v>
      </c>
      <c r="L14" s="4">
        <f t="shared" si="4"/>
        <v>0</v>
      </c>
    </row>
    <row r="15" spans="2:12" x14ac:dyDescent="0.3">
      <c r="B15" s="1">
        <v>2027</v>
      </c>
      <c r="C15" s="4">
        <f t="shared" si="5"/>
        <v>39614.016798720004</v>
      </c>
      <c r="D15" s="4">
        <v>5000</v>
      </c>
      <c r="E15" s="5">
        <f t="shared" si="0"/>
        <v>0.08</v>
      </c>
      <c r="F15" s="4">
        <f t="shared" si="6"/>
        <v>3569.1213438976006</v>
      </c>
      <c r="G15" s="4">
        <f t="shared" si="7"/>
        <v>48183.138142617601</v>
      </c>
      <c r="H15" s="4">
        <f t="shared" si="2"/>
        <v>0</v>
      </c>
      <c r="I15" s="4">
        <v>0</v>
      </c>
      <c r="J15" s="5">
        <f t="shared" si="1"/>
        <v>0.08</v>
      </c>
      <c r="K15" s="4">
        <f t="shared" si="3"/>
        <v>0</v>
      </c>
      <c r="L15" s="4">
        <f t="shared" si="4"/>
        <v>0</v>
      </c>
    </row>
    <row r="16" spans="2:12" x14ac:dyDescent="0.3">
      <c r="B16" s="1">
        <v>2028</v>
      </c>
      <c r="C16" s="4">
        <f t="shared" si="5"/>
        <v>48183.138142617601</v>
      </c>
      <c r="D16" s="4">
        <v>5000</v>
      </c>
      <c r="E16" s="5">
        <f t="shared" si="0"/>
        <v>0.08</v>
      </c>
      <c r="F16" s="4">
        <f t="shared" si="6"/>
        <v>4254.651051409408</v>
      </c>
      <c r="G16" s="4">
        <f t="shared" si="7"/>
        <v>57437.789194027006</v>
      </c>
      <c r="H16" s="4">
        <f t="shared" si="2"/>
        <v>0</v>
      </c>
      <c r="I16" s="4">
        <v>0</v>
      </c>
      <c r="J16" s="5">
        <f t="shared" si="1"/>
        <v>0.08</v>
      </c>
      <c r="K16" s="4">
        <f t="shared" si="3"/>
        <v>0</v>
      </c>
      <c r="L16" s="4">
        <f t="shared" si="4"/>
        <v>0</v>
      </c>
    </row>
    <row r="17" spans="2:12" x14ac:dyDescent="0.3">
      <c r="B17" s="1">
        <v>2029</v>
      </c>
      <c r="C17" s="4">
        <f t="shared" si="5"/>
        <v>57437.789194027006</v>
      </c>
      <c r="D17" s="4">
        <v>5000</v>
      </c>
      <c r="E17" s="5">
        <f t="shared" si="0"/>
        <v>0.08</v>
      </c>
      <c r="F17" s="4">
        <f t="shared" si="6"/>
        <v>4995.0231355221604</v>
      </c>
      <c r="G17" s="4">
        <f t="shared" si="7"/>
        <v>67432.812329549168</v>
      </c>
      <c r="H17" s="4">
        <f t="shared" si="2"/>
        <v>0</v>
      </c>
      <c r="I17" s="4">
        <v>0</v>
      </c>
      <c r="J17" s="5">
        <f t="shared" si="1"/>
        <v>0.08</v>
      </c>
      <c r="K17" s="4">
        <f t="shared" si="3"/>
        <v>0</v>
      </c>
      <c r="L17" s="4">
        <f t="shared" si="4"/>
        <v>0</v>
      </c>
    </row>
    <row r="18" spans="2:12" x14ac:dyDescent="0.3">
      <c r="B18" s="3">
        <v>2030</v>
      </c>
      <c r="C18" s="6">
        <f t="shared" si="5"/>
        <v>67432.812329549168</v>
      </c>
      <c r="D18" s="6">
        <v>5000</v>
      </c>
      <c r="E18" s="7">
        <f t="shared" si="0"/>
        <v>0.08</v>
      </c>
      <c r="F18" s="6">
        <f t="shared" si="6"/>
        <v>5794.6249863639332</v>
      </c>
      <c r="G18" s="6">
        <f t="shared" si="7"/>
        <v>78227.437315913106</v>
      </c>
      <c r="H18" s="6">
        <f t="shared" si="2"/>
        <v>0</v>
      </c>
      <c r="I18" s="6">
        <v>0</v>
      </c>
      <c r="J18" s="7">
        <f t="shared" si="1"/>
        <v>0.08</v>
      </c>
      <c r="K18" s="6">
        <f t="shared" si="3"/>
        <v>0</v>
      </c>
      <c r="L18" s="6">
        <f t="shared" si="4"/>
        <v>0</v>
      </c>
    </row>
    <row r="19" spans="2:12" x14ac:dyDescent="0.3">
      <c r="B19" s="1">
        <v>2031</v>
      </c>
      <c r="C19" s="4">
        <f t="shared" si="5"/>
        <v>78227.437315913106</v>
      </c>
      <c r="D19" s="4">
        <v>0</v>
      </c>
      <c r="E19" s="5">
        <f t="shared" si="0"/>
        <v>0.08</v>
      </c>
      <c r="F19" s="4">
        <f t="shared" si="6"/>
        <v>6258.1949852730486</v>
      </c>
      <c r="G19" s="4">
        <f t="shared" si="7"/>
        <v>84485.632301186153</v>
      </c>
      <c r="H19" s="4">
        <f t="shared" si="2"/>
        <v>0</v>
      </c>
      <c r="I19" s="4">
        <v>5000</v>
      </c>
      <c r="J19" s="5">
        <f t="shared" si="1"/>
        <v>0.08</v>
      </c>
      <c r="K19" s="4">
        <f t="shared" si="3"/>
        <v>400</v>
      </c>
      <c r="L19" s="4">
        <f t="shared" si="4"/>
        <v>5400</v>
      </c>
    </row>
    <row r="20" spans="2:12" x14ac:dyDescent="0.3">
      <c r="B20" s="1">
        <v>2032</v>
      </c>
      <c r="C20" s="4">
        <f t="shared" si="5"/>
        <v>84485.632301186153</v>
      </c>
      <c r="D20" s="4">
        <v>0</v>
      </c>
      <c r="E20" s="5">
        <f t="shared" si="0"/>
        <v>0.08</v>
      </c>
      <c r="F20" s="4">
        <f t="shared" si="6"/>
        <v>6758.8505840948928</v>
      </c>
      <c r="G20" s="4">
        <f t="shared" si="7"/>
        <v>91244.482885281046</v>
      </c>
      <c r="H20" s="4">
        <f t="shared" si="2"/>
        <v>5400</v>
      </c>
      <c r="I20" s="4">
        <v>5000</v>
      </c>
      <c r="J20" s="5">
        <f t="shared" si="1"/>
        <v>0.08</v>
      </c>
      <c r="K20" s="4">
        <f t="shared" si="3"/>
        <v>832</v>
      </c>
      <c r="L20" s="4">
        <f t="shared" si="4"/>
        <v>11232</v>
      </c>
    </row>
    <row r="21" spans="2:12" x14ac:dyDescent="0.3">
      <c r="B21" s="1">
        <v>2033</v>
      </c>
      <c r="C21" s="4">
        <f t="shared" si="5"/>
        <v>91244.482885281046</v>
      </c>
      <c r="D21" s="4">
        <v>0</v>
      </c>
      <c r="E21" s="5">
        <f t="shared" si="0"/>
        <v>0.08</v>
      </c>
      <c r="F21" s="4">
        <f t="shared" si="6"/>
        <v>7299.5586308224838</v>
      </c>
      <c r="G21" s="4">
        <f t="shared" si="7"/>
        <v>98544.041516103534</v>
      </c>
      <c r="H21" s="4">
        <f t="shared" si="2"/>
        <v>11232</v>
      </c>
      <c r="I21" s="4">
        <v>5000</v>
      </c>
      <c r="J21" s="5">
        <f t="shared" si="1"/>
        <v>0.08</v>
      </c>
      <c r="K21" s="4">
        <f t="shared" si="3"/>
        <v>1298.56</v>
      </c>
      <c r="L21" s="4">
        <f t="shared" si="4"/>
        <v>17530.560000000001</v>
      </c>
    </row>
    <row r="22" spans="2:12" x14ac:dyDescent="0.3">
      <c r="B22" s="1">
        <v>2034</v>
      </c>
      <c r="C22" s="4">
        <f t="shared" si="5"/>
        <v>98544.041516103534</v>
      </c>
      <c r="D22" s="4">
        <v>0</v>
      </c>
      <c r="E22" s="5">
        <f t="shared" si="0"/>
        <v>0.08</v>
      </c>
      <c r="F22" s="4">
        <f t="shared" si="6"/>
        <v>7883.5233212882831</v>
      </c>
      <c r="G22" s="4">
        <f t="shared" si="7"/>
        <v>106427.56483739182</v>
      </c>
      <c r="H22" s="4">
        <f t="shared" si="2"/>
        <v>17530.560000000001</v>
      </c>
      <c r="I22" s="4">
        <v>5000</v>
      </c>
      <c r="J22" s="5">
        <f t="shared" si="1"/>
        <v>0.08</v>
      </c>
      <c r="K22" s="4">
        <f t="shared" si="3"/>
        <v>1802.4448000000002</v>
      </c>
      <c r="L22" s="4">
        <f t="shared" si="4"/>
        <v>24333.004800000002</v>
      </c>
    </row>
    <row r="23" spans="2:12" x14ac:dyDescent="0.3">
      <c r="B23" s="1">
        <v>2035</v>
      </c>
      <c r="C23" s="4">
        <f t="shared" si="5"/>
        <v>106427.56483739182</v>
      </c>
      <c r="D23" s="4">
        <v>0</v>
      </c>
      <c r="E23" s="5">
        <f t="shared" si="0"/>
        <v>0.08</v>
      </c>
      <c r="F23" s="4">
        <f t="shared" si="6"/>
        <v>8514.2051869913466</v>
      </c>
      <c r="G23" s="4">
        <f t="shared" si="7"/>
        <v>114941.77002438316</v>
      </c>
      <c r="H23" s="4">
        <f t="shared" si="2"/>
        <v>24333.004800000002</v>
      </c>
      <c r="I23" s="4">
        <v>5000</v>
      </c>
      <c r="J23" s="5">
        <f t="shared" si="1"/>
        <v>0.08</v>
      </c>
      <c r="K23" s="4">
        <f t="shared" si="3"/>
        <v>2346.6403840000003</v>
      </c>
      <c r="L23" s="4">
        <f t="shared" si="4"/>
        <v>31679.645184000001</v>
      </c>
    </row>
    <row r="24" spans="2:12" x14ac:dyDescent="0.3">
      <c r="B24" s="1">
        <v>2036</v>
      </c>
      <c r="C24" s="4">
        <f t="shared" si="5"/>
        <v>114941.77002438316</v>
      </c>
      <c r="D24" s="4">
        <v>0</v>
      </c>
      <c r="E24" s="5">
        <f t="shared" si="0"/>
        <v>0.08</v>
      </c>
      <c r="F24" s="4">
        <f t="shared" si="6"/>
        <v>9195.3416019506531</v>
      </c>
      <c r="G24" s="4">
        <f t="shared" si="7"/>
        <v>124137.11162633382</v>
      </c>
      <c r="H24" s="4">
        <f t="shared" si="2"/>
        <v>31679.645184000001</v>
      </c>
      <c r="I24" s="4">
        <v>5000</v>
      </c>
      <c r="J24" s="5">
        <f t="shared" si="1"/>
        <v>0.08</v>
      </c>
      <c r="K24" s="4">
        <f t="shared" si="3"/>
        <v>2934.3716147200003</v>
      </c>
      <c r="L24" s="4">
        <f t="shared" si="4"/>
        <v>39614.016798720004</v>
      </c>
    </row>
    <row r="25" spans="2:12" x14ac:dyDescent="0.3">
      <c r="B25" s="1">
        <v>2037</v>
      </c>
      <c r="C25" s="4">
        <f>G24</f>
        <v>124137.11162633382</v>
      </c>
      <c r="D25" s="4">
        <v>0</v>
      </c>
      <c r="E25" s="5">
        <f t="shared" si="0"/>
        <v>0.08</v>
      </c>
      <c r="F25" s="4">
        <f>(C25+D25)*E25</f>
        <v>9930.9689301067065</v>
      </c>
      <c r="G25" s="4">
        <f>C25+D25+F25</f>
        <v>134068.08055644052</v>
      </c>
      <c r="H25" s="4">
        <f t="shared" si="2"/>
        <v>39614.016798720004</v>
      </c>
      <c r="I25" s="4">
        <v>5000</v>
      </c>
      <c r="J25" s="5">
        <f t="shared" si="1"/>
        <v>0.08</v>
      </c>
      <c r="K25" s="4">
        <f t="shared" si="3"/>
        <v>3569.1213438976006</v>
      </c>
      <c r="L25" s="4">
        <f t="shared" si="4"/>
        <v>48183.138142617601</v>
      </c>
    </row>
    <row r="26" spans="2:12" x14ac:dyDescent="0.3">
      <c r="B26" s="1">
        <v>2038</v>
      </c>
      <c r="C26" s="4">
        <f t="shared" si="5"/>
        <v>134068.08055644052</v>
      </c>
      <c r="D26" s="4">
        <v>0</v>
      </c>
      <c r="E26" s="5">
        <f t="shared" si="0"/>
        <v>0.08</v>
      </c>
      <c r="F26" s="4">
        <f t="shared" si="6"/>
        <v>10725.446444515241</v>
      </c>
      <c r="G26" s="4">
        <f t="shared" si="7"/>
        <v>144793.52700095577</v>
      </c>
      <c r="H26" s="4">
        <f t="shared" si="2"/>
        <v>48183.138142617601</v>
      </c>
      <c r="I26" s="4">
        <v>5000</v>
      </c>
      <c r="J26" s="5">
        <f t="shared" si="1"/>
        <v>0.08</v>
      </c>
      <c r="K26" s="4">
        <f t="shared" si="3"/>
        <v>4254.651051409408</v>
      </c>
      <c r="L26" s="4">
        <f t="shared" si="4"/>
        <v>57437.789194027006</v>
      </c>
    </row>
    <row r="27" spans="2:12" x14ac:dyDescent="0.3">
      <c r="B27" s="1">
        <v>2039</v>
      </c>
      <c r="C27" s="4">
        <f t="shared" si="5"/>
        <v>144793.52700095577</v>
      </c>
      <c r="D27" s="4">
        <v>0</v>
      </c>
      <c r="E27" s="5">
        <f t="shared" si="0"/>
        <v>0.08</v>
      </c>
      <c r="F27" s="4">
        <f t="shared" si="6"/>
        <v>11583.482160076463</v>
      </c>
      <c r="G27" s="4">
        <f t="shared" si="7"/>
        <v>156377.00916103224</v>
      </c>
      <c r="H27" s="4">
        <f t="shared" si="2"/>
        <v>57437.789194027006</v>
      </c>
      <c r="I27" s="4">
        <v>5000</v>
      </c>
      <c r="J27" s="5">
        <f t="shared" si="1"/>
        <v>0.08</v>
      </c>
      <c r="K27" s="4">
        <f t="shared" si="3"/>
        <v>4995.0231355221604</v>
      </c>
      <c r="L27" s="4">
        <f t="shared" si="4"/>
        <v>67432.812329549168</v>
      </c>
    </row>
    <row r="28" spans="2:12" x14ac:dyDescent="0.3">
      <c r="B28" s="1">
        <v>2040</v>
      </c>
      <c r="C28" s="4">
        <f t="shared" si="5"/>
        <v>156377.00916103224</v>
      </c>
      <c r="D28" s="4">
        <v>0</v>
      </c>
      <c r="E28" s="5">
        <f t="shared" si="0"/>
        <v>0.08</v>
      </c>
      <c r="F28" s="4">
        <f t="shared" si="6"/>
        <v>12510.160732882579</v>
      </c>
      <c r="G28" s="4">
        <f t="shared" si="7"/>
        <v>168887.16989391483</v>
      </c>
      <c r="H28" s="4">
        <f t="shared" si="2"/>
        <v>67432.812329549168</v>
      </c>
      <c r="I28" s="4">
        <v>5000</v>
      </c>
      <c r="J28" s="5">
        <f t="shared" si="1"/>
        <v>0.08</v>
      </c>
      <c r="K28" s="4">
        <f t="shared" si="3"/>
        <v>5794.6249863639332</v>
      </c>
      <c r="L28" s="4">
        <f t="shared" si="4"/>
        <v>78227.437315913106</v>
      </c>
    </row>
    <row r="29" spans="2:12" x14ac:dyDescent="0.3">
      <c r="B29" s="1">
        <v>2041</v>
      </c>
      <c r="C29" s="4">
        <f t="shared" si="5"/>
        <v>168887.16989391483</v>
      </c>
      <c r="D29" s="4">
        <v>0</v>
      </c>
      <c r="E29" s="5">
        <f t="shared" si="0"/>
        <v>0.08</v>
      </c>
      <c r="F29" s="4">
        <f t="shared" si="6"/>
        <v>13510.973591513188</v>
      </c>
      <c r="G29" s="4">
        <f t="shared" si="7"/>
        <v>182398.14348542801</v>
      </c>
      <c r="H29" s="4">
        <f t="shared" si="2"/>
        <v>78227.437315913106</v>
      </c>
      <c r="I29" s="4">
        <v>5000</v>
      </c>
      <c r="J29" s="5">
        <f t="shared" si="1"/>
        <v>0.08</v>
      </c>
      <c r="K29" s="4">
        <f t="shared" si="3"/>
        <v>6658.1949852730486</v>
      </c>
      <c r="L29" s="4">
        <f t="shared" si="4"/>
        <v>89885.632301186153</v>
      </c>
    </row>
    <row r="30" spans="2:12" x14ac:dyDescent="0.3">
      <c r="B30" s="1">
        <v>2042</v>
      </c>
      <c r="C30" s="4">
        <f t="shared" si="5"/>
        <v>182398.14348542801</v>
      </c>
      <c r="D30" s="4">
        <v>0</v>
      </c>
      <c r="E30" s="5">
        <f t="shared" si="0"/>
        <v>0.08</v>
      </c>
      <c r="F30" s="4">
        <f t="shared" si="6"/>
        <v>14591.851478834242</v>
      </c>
      <c r="G30" s="4">
        <f t="shared" si="7"/>
        <v>196989.99496426224</v>
      </c>
      <c r="H30" s="4">
        <f t="shared" si="2"/>
        <v>89885.632301186153</v>
      </c>
      <c r="I30" s="4">
        <v>5000</v>
      </c>
      <c r="J30" s="5">
        <f t="shared" si="1"/>
        <v>0.08</v>
      </c>
      <c r="K30" s="4">
        <f t="shared" si="3"/>
        <v>7590.8505840948928</v>
      </c>
      <c r="L30" s="4">
        <f t="shared" si="4"/>
        <v>102476.48288528105</v>
      </c>
    </row>
    <row r="31" spans="2:12" x14ac:dyDescent="0.3">
      <c r="B31" s="1">
        <v>2043</v>
      </c>
      <c r="C31" s="4">
        <f t="shared" si="5"/>
        <v>196989.99496426224</v>
      </c>
      <c r="D31" s="4">
        <v>0</v>
      </c>
      <c r="E31" s="5">
        <f t="shared" si="0"/>
        <v>0.08</v>
      </c>
      <c r="F31" s="4">
        <f t="shared" si="6"/>
        <v>15759.19959714098</v>
      </c>
      <c r="G31" s="4">
        <f t="shared" si="7"/>
        <v>212749.19456140322</v>
      </c>
      <c r="H31" s="4">
        <f t="shared" si="2"/>
        <v>102476.48288528105</v>
      </c>
      <c r="I31" s="4">
        <v>5000</v>
      </c>
      <c r="J31" s="5">
        <f t="shared" si="1"/>
        <v>0.08</v>
      </c>
      <c r="K31" s="4">
        <f t="shared" si="3"/>
        <v>8598.1186308224842</v>
      </c>
      <c r="L31" s="4">
        <f t="shared" si="4"/>
        <v>116074.60151610353</v>
      </c>
    </row>
    <row r="32" spans="2:12" x14ac:dyDescent="0.3">
      <c r="B32" s="1">
        <v>2044</v>
      </c>
      <c r="C32" s="4">
        <f t="shared" si="5"/>
        <v>212749.19456140322</v>
      </c>
      <c r="D32" s="4">
        <v>0</v>
      </c>
      <c r="E32" s="5">
        <f t="shared" si="0"/>
        <v>0.08</v>
      </c>
      <c r="F32" s="4">
        <f t="shared" si="6"/>
        <v>17019.935564912259</v>
      </c>
      <c r="G32" s="4">
        <f t="shared" si="7"/>
        <v>229769.13012631546</v>
      </c>
      <c r="H32" s="4">
        <f t="shared" si="2"/>
        <v>116074.60151610353</v>
      </c>
      <c r="I32" s="4">
        <v>5000</v>
      </c>
      <c r="J32" s="5">
        <f t="shared" si="1"/>
        <v>0.08</v>
      </c>
      <c r="K32" s="4">
        <f t="shared" si="3"/>
        <v>9685.9681212882824</v>
      </c>
      <c r="L32" s="4">
        <f t="shared" si="4"/>
        <v>130760.56963739182</v>
      </c>
    </row>
    <row r="33" spans="2:12" x14ac:dyDescent="0.3">
      <c r="B33" s="1">
        <v>2045</v>
      </c>
      <c r="C33" s="4">
        <f t="shared" si="5"/>
        <v>229769.13012631546</v>
      </c>
      <c r="D33" s="4">
        <v>0</v>
      </c>
      <c r="E33" s="5">
        <f t="shared" si="0"/>
        <v>0.08</v>
      </c>
      <c r="F33" s="4">
        <f t="shared" si="6"/>
        <v>18381.530410105239</v>
      </c>
      <c r="G33" s="4">
        <f t="shared" si="7"/>
        <v>248150.66053642071</v>
      </c>
      <c r="H33" s="4">
        <f t="shared" si="2"/>
        <v>130760.56963739182</v>
      </c>
      <c r="I33" s="4">
        <v>5000</v>
      </c>
      <c r="J33" s="5">
        <f t="shared" si="1"/>
        <v>0.08</v>
      </c>
      <c r="K33" s="4">
        <f t="shared" si="3"/>
        <v>10860.845570991347</v>
      </c>
      <c r="L33" s="4">
        <f t="shared" si="4"/>
        <v>146621.41520838317</v>
      </c>
    </row>
    <row r="34" spans="2:12" x14ac:dyDescent="0.3">
      <c r="B34" s="1">
        <v>2046</v>
      </c>
      <c r="C34" s="4">
        <f t="shared" si="5"/>
        <v>248150.66053642071</v>
      </c>
      <c r="D34" s="4">
        <v>0</v>
      </c>
      <c r="E34" s="5">
        <f t="shared" si="0"/>
        <v>0.08</v>
      </c>
      <c r="F34" s="4">
        <f t="shared" si="6"/>
        <v>19852.052842913658</v>
      </c>
      <c r="G34" s="4">
        <f t="shared" si="7"/>
        <v>268002.71337933437</v>
      </c>
      <c r="H34" s="4">
        <f t="shared" si="2"/>
        <v>146621.41520838317</v>
      </c>
      <c r="I34" s="4">
        <v>5000</v>
      </c>
      <c r="J34" s="5">
        <f t="shared" si="1"/>
        <v>0.08</v>
      </c>
      <c r="K34" s="4">
        <f t="shared" si="3"/>
        <v>12129.713216670654</v>
      </c>
      <c r="L34" s="4">
        <f t="shared" si="4"/>
        <v>163751.12842505382</v>
      </c>
    </row>
    <row r="35" spans="2:12" x14ac:dyDescent="0.3">
      <c r="B35" s="1">
        <v>2047</v>
      </c>
      <c r="C35" s="4">
        <f t="shared" si="5"/>
        <v>268002.71337933437</v>
      </c>
      <c r="D35" s="4">
        <v>0</v>
      </c>
      <c r="E35" s="5">
        <f t="shared" si="0"/>
        <v>0.08</v>
      </c>
      <c r="F35" s="4">
        <f t="shared" si="6"/>
        <v>21440.217070346749</v>
      </c>
      <c r="G35" s="4">
        <f t="shared" si="7"/>
        <v>289442.93044968112</v>
      </c>
      <c r="H35" s="4">
        <f t="shared" si="2"/>
        <v>163751.12842505382</v>
      </c>
      <c r="I35" s="4">
        <v>5000</v>
      </c>
      <c r="J35" s="5">
        <f t="shared" si="1"/>
        <v>0.08</v>
      </c>
      <c r="K35" s="4">
        <f t="shared" si="3"/>
        <v>13500.090274004306</v>
      </c>
      <c r="L35" s="4">
        <f t="shared" si="4"/>
        <v>182251.21869905811</v>
      </c>
    </row>
    <row r="36" spans="2:12" x14ac:dyDescent="0.3">
      <c r="B36" s="1">
        <v>2048</v>
      </c>
      <c r="C36" s="4">
        <f t="shared" si="5"/>
        <v>289442.93044968112</v>
      </c>
      <c r="D36" s="4">
        <v>0</v>
      </c>
      <c r="E36" s="5">
        <f t="shared" si="0"/>
        <v>0.08</v>
      </c>
      <c r="F36" s="4">
        <f t="shared" si="6"/>
        <v>23155.43443597449</v>
      </c>
      <c r="G36" s="4">
        <f t="shared" si="7"/>
        <v>312598.36488565564</v>
      </c>
      <c r="H36" s="4">
        <f t="shared" si="2"/>
        <v>182251.21869905811</v>
      </c>
      <c r="I36" s="4">
        <v>5000</v>
      </c>
      <c r="J36" s="5">
        <f t="shared" si="1"/>
        <v>0.08</v>
      </c>
      <c r="K36" s="4">
        <f t="shared" si="3"/>
        <v>14980.097495924649</v>
      </c>
      <c r="L36" s="4">
        <f t="shared" si="4"/>
        <v>202231.31619498276</v>
      </c>
    </row>
    <row r="37" spans="2:12" x14ac:dyDescent="0.3">
      <c r="B37" s="1">
        <v>2049</v>
      </c>
      <c r="C37" s="4">
        <f t="shared" si="5"/>
        <v>312598.36488565564</v>
      </c>
      <c r="D37" s="4">
        <v>0</v>
      </c>
      <c r="E37" s="5">
        <f t="shared" si="0"/>
        <v>0.08</v>
      </c>
      <c r="F37" s="4">
        <f t="shared" si="6"/>
        <v>25007.869190852452</v>
      </c>
      <c r="G37" s="4">
        <f t="shared" si="7"/>
        <v>337606.23407650809</v>
      </c>
      <c r="H37" s="4">
        <f t="shared" si="2"/>
        <v>202231.31619498276</v>
      </c>
      <c r="I37" s="4">
        <v>5000</v>
      </c>
      <c r="J37" s="5">
        <f t="shared" si="1"/>
        <v>0.08</v>
      </c>
      <c r="K37" s="4">
        <f t="shared" si="3"/>
        <v>16578.505295598621</v>
      </c>
      <c r="L37" s="4">
        <f t="shared" si="4"/>
        <v>223809.82149058138</v>
      </c>
    </row>
    <row r="38" spans="2:12" x14ac:dyDescent="0.3">
      <c r="B38" s="1">
        <v>2050</v>
      </c>
      <c r="C38" s="4">
        <f t="shared" si="5"/>
        <v>337606.23407650809</v>
      </c>
      <c r="D38" s="4">
        <v>0</v>
      </c>
      <c r="E38" s="5">
        <f t="shared" si="0"/>
        <v>0.08</v>
      </c>
      <c r="F38" s="4">
        <f t="shared" si="6"/>
        <v>27008.498726120648</v>
      </c>
      <c r="G38" s="4">
        <f t="shared" si="7"/>
        <v>364614.73280262871</v>
      </c>
      <c r="H38" s="4">
        <f t="shared" si="2"/>
        <v>223809.82149058138</v>
      </c>
      <c r="I38" s="4">
        <v>5000</v>
      </c>
      <c r="J38" s="5">
        <f t="shared" si="1"/>
        <v>0.08</v>
      </c>
      <c r="K38" s="4">
        <f t="shared" si="3"/>
        <v>18304.785719246513</v>
      </c>
      <c r="L38" s="4">
        <f t="shared" si="4"/>
        <v>247114.6072098279</v>
      </c>
    </row>
    <row r="39" spans="2:12" x14ac:dyDescent="0.3">
      <c r="B39" s="1">
        <v>2051</v>
      </c>
      <c r="C39" s="4">
        <f t="shared" si="5"/>
        <v>364614.73280262871</v>
      </c>
      <c r="D39" s="4">
        <v>0</v>
      </c>
      <c r="E39" s="5">
        <f t="shared" si="0"/>
        <v>0.08</v>
      </c>
      <c r="F39" s="4">
        <f t="shared" si="6"/>
        <v>29169.178624210297</v>
      </c>
      <c r="G39" s="4">
        <f t="shared" si="7"/>
        <v>393783.91142683901</v>
      </c>
      <c r="H39" s="4">
        <f t="shared" si="2"/>
        <v>247114.6072098279</v>
      </c>
      <c r="I39" s="4">
        <v>5000</v>
      </c>
      <c r="J39" s="5">
        <f t="shared" si="1"/>
        <v>0.08</v>
      </c>
      <c r="K39" s="4">
        <f t="shared" si="3"/>
        <v>20169.168576786233</v>
      </c>
      <c r="L39" s="4">
        <f t="shared" si="4"/>
        <v>272283.7757866141</v>
      </c>
    </row>
    <row r="40" spans="2:12" x14ac:dyDescent="0.3">
      <c r="B40" s="1">
        <v>2052</v>
      </c>
      <c r="C40" s="4">
        <f t="shared" si="5"/>
        <v>393783.91142683901</v>
      </c>
      <c r="D40" s="4">
        <v>0</v>
      </c>
      <c r="E40" s="5">
        <f t="shared" si="0"/>
        <v>0.08</v>
      </c>
      <c r="F40" s="4">
        <f t="shared" si="6"/>
        <v>31502.712914147123</v>
      </c>
      <c r="G40" s="4">
        <f t="shared" si="7"/>
        <v>425286.62434098613</v>
      </c>
      <c r="H40" s="4">
        <f t="shared" si="2"/>
        <v>272283.7757866141</v>
      </c>
      <c r="I40" s="4">
        <v>5000</v>
      </c>
      <c r="J40" s="5">
        <f t="shared" si="1"/>
        <v>0.08</v>
      </c>
      <c r="K40" s="4">
        <f t="shared" si="3"/>
        <v>22182.702062929129</v>
      </c>
      <c r="L40" s="4">
        <f t="shared" si="4"/>
        <v>299466.47784954321</v>
      </c>
    </row>
    <row r="41" spans="2:12" x14ac:dyDescent="0.3">
      <c r="B41" s="1">
        <v>2053</v>
      </c>
      <c r="C41" s="4">
        <f t="shared" si="5"/>
        <v>425286.62434098613</v>
      </c>
      <c r="D41" s="4">
        <v>0</v>
      </c>
      <c r="E41" s="5">
        <f t="shared" si="0"/>
        <v>0.08</v>
      </c>
      <c r="F41" s="4">
        <f t="shared" si="6"/>
        <v>34022.929947278892</v>
      </c>
      <c r="G41" s="4">
        <f t="shared" si="7"/>
        <v>459309.554288265</v>
      </c>
      <c r="H41" s="4">
        <f t="shared" si="2"/>
        <v>299466.47784954321</v>
      </c>
      <c r="I41" s="4">
        <v>5000</v>
      </c>
      <c r="J41" s="5">
        <f t="shared" si="1"/>
        <v>0.08</v>
      </c>
      <c r="K41" s="4">
        <f t="shared" si="3"/>
        <v>24357.318227963457</v>
      </c>
      <c r="L41" s="4">
        <f t="shared" si="4"/>
        <v>328823.79607750667</v>
      </c>
    </row>
    <row r="42" spans="2:12" x14ac:dyDescent="0.3">
      <c r="B42" s="1">
        <v>2054</v>
      </c>
      <c r="C42" s="4">
        <f t="shared" si="5"/>
        <v>459309.554288265</v>
      </c>
      <c r="D42" s="4">
        <v>0</v>
      </c>
      <c r="E42" s="5">
        <f t="shared" si="0"/>
        <v>0.08</v>
      </c>
      <c r="F42" s="4">
        <f t="shared" si="6"/>
        <v>36744.764343061201</v>
      </c>
      <c r="G42" s="4">
        <f t="shared" si="7"/>
        <v>496054.3186313262</v>
      </c>
      <c r="H42" s="4">
        <f t="shared" si="2"/>
        <v>328823.79607750667</v>
      </c>
      <c r="I42" s="4">
        <v>5000</v>
      </c>
      <c r="J42" s="5">
        <f t="shared" si="1"/>
        <v>0.08</v>
      </c>
      <c r="K42" s="4">
        <f t="shared" si="3"/>
        <v>26705.903686200534</v>
      </c>
      <c r="L42" s="4">
        <f t="shared" si="4"/>
        <v>360529.69976370723</v>
      </c>
    </row>
    <row r="43" spans="2:12" x14ac:dyDescent="0.3">
      <c r="B43" s="1">
        <v>2055</v>
      </c>
      <c r="C43" s="4">
        <f t="shared" si="5"/>
        <v>496054.3186313262</v>
      </c>
      <c r="D43" s="4">
        <v>0</v>
      </c>
      <c r="E43" s="5">
        <f t="shared" si="0"/>
        <v>0.08</v>
      </c>
      <c r="F43" s="4">
        <f t="shared" si="6"/>
        <v>39684.345490506093</v>
      </c>
      <c r="G43" s="4">
        <f t="shared" si="7"/>
        <v>535738.66412183223</v>
      </c>
      <c r="H43" s="4">
        <f t="shared" si="2"/>
        <v>360529.69976370723</v>
      </c>
      <c r="I43" s="4">
        <v>5000</v>
      </c>
      <c r="J43" s="5">
        <f t="shared" si="1"/>
        <v>0.08</v>
      </c>
      <c r="K43" s="4">
        <f t="shared" si="3"/>
        <v>29242.375981096578</v>
      </c>
      <c r="L43" s="4">
        <f t="shared" si="4"/>
        <v>394772.07574480382</v>
      </c>
    </row>
    <row r="44" spans="2:12" x14ac:dyDescent="0.3">
      <c r="B44" s="1">
        <v>2056</v>
      </c>
      <c r="C44" s="4">
        <f t="shared" si="5"/>
        <v>535738.66412183223</v>
      </c>
      <c r="D44" s="4">
        <v>0</v>
      </c>
      <c r="E44" s="5">
        <f t="shared" si="0"/>
        <v>0.08</v>
      </c>
      <c r="F44" s="4">
        <f t="shared" si="6"/>
        <v>42859.09312974658</v>
      </c>
      <c r="G44" s="4">
        <f t="shared" si="7"/>
        <v>578597.75725157885</v>
      </c>
      <c r="H44" s="4">
        <f t="shared" si="2"/>
        <v>394772.07574480382</v>
      </c>
      <c r="I44" s="4">
        <v>5000</v>
      </c>
      <c r="J44" s="5">
        <f t="shared" si="1"/>
        <v>0.08</v>
      </c>
      <c r="K44" s="4">
        <f t="shared" si="3"/>
        <v>31981.766059584308</v>
      </c>
      <c r="L44" s="4">
        <f t="shared" si="4"/>
        <v>431753.84180438815</v>
      </c>
    </row>
    <row r="45" spans="2:12" x14ac:dyDescent="0.3">
      <c r="B45" s="1">
        <v>2057</v>
      </c>
      <c r="C45" s="4">
        <f t="shared" si="5"/>
        <v>578597.75725157885</v>
      </c>
      <c r="D45" s="4">
        <v>0</v>
      </c>
      <c r="E45" s="5">
        <f t="shared" si="0"/>
        <v>0.08</v>
      </c>
      <c r="F45" s="4">
        <f t="shared" si="6"/>
        <v>46287.82058012631</v>
      </c>
      <c r="G45" s="4">
        <f t="shared" si="7"/>
        <v>624885.5778317051</v>
      </c>
      <c r="H45" s="4">
        <f t="shared" si="2"/>
        <v>431753.84180438815</v>
      </c>
      <c r="I45" s="4">
        <v>5000</v>
      </c>
      <c r="J45" s="5">
        <f t="shared" si="1"/>
        <v>0.08</v>
      </c>
      <c r="K45" s="4">
        <f t="shared" si="3"/>
        <v>34940.307344351051</v>
      </c>
      <c r="L45" s="4">
        <f t="shared" si="4"/>
        <v>471694.14914873918</v>
      </c>
    </row>
    <row r="46" spans="2:12" x14ac:dyDescent="0.3">
      <c r="B46" s="1">
        <v>2058</v>
      </c>
      <c r="C46" s="4">
        <f t="shared" si="5"/>
        <v>624885.5778317051</v>
      </c>
      <c r="D46" s="4">
        <v>0</v>
      </c>
      <c r="E46" s="5">
        <f t="shared" si="0"/>
        <v>0.08</v>
      </c>
      <c r="F46" s="4">
        <f t="shared" si="6"/>
        <v>49990.846226536407</v>
      </c>
      <c r="G46" s="4">
        <f t="shared" si="7"/>
        <v>674876.42405824154</v>
      </c>
      <c r="H46" s="4">
        <f t="shared" si="2"/>
        <v>471694.14914873918</v>
      </c>
      <c r="I46" s="4">
        <v>5000</v>
      </c>
      <c r="J46" s="5">
        <f t="shared" si="1"/>
        <v>0.08</v>
      </c>
      <c r="K46" s="4">
        <f t="shared" si="3"/>
        <v>38135.531931899131</v>
      </c>
      <c r="L46" s="4">
        <f t="shared" si="4"/>
        <v>514829.68108063831</v>
      </c>
    </row>
    <row r="47" spans="2:12" x14ac:dyDescent="0.3">
      <c r="B47" s="1">
        <v>2059</v>
      </c>
      <c r="C47" s="4">
        <f t="shared" si="5"/>
        <v>674876.42405824154</v>
      </c>
      <c r="D47" s="4">
        <v>0</v>
      </c>
      <c r="E47" s="5">
        <f t="shared" si="0"/>
        <v>0.08</v>
      </c>
      <c r="F47" s="4">
        <f t="shared" si="6"/>
        <v>53990.113924659323</v>
      </c>
      <c r="G47" s="4">
        <f t="shared" si="7"/>
        <v>728866.53798290086</v>
      </c>
      <c r="H47" s="4">
        <f t="shared" si="2"/>
        <v>514829.68108063831</v>
      </c>
      <c r="I47" s="4">
        <v>5000</v>
      </c>
      <c r="J47" s="5">
        <f t="shared" si="1"/>
        <v>0.08</v>
      </c>
      <c r="K47" s="4">
        <f t="shared" si="3"/>
        <v>41586.374486451066</v>
      </c>
      <c r="L47" s="4">
        <f t="shared" si="4"/>
        <v>561416.05556708935</v>
      </c>
    </row>
    <row r="48" spans="2:12" ht="12.5" thickBot="1" x14ac:dyDescent="0.35">
      <c r="B48" s="1">
        <v>2060</v>
      </c>
      <c r="C48" s="4">
        <f t="shared" si="5"/>
        <v>728866.53798290086</v>
      </c>
      <c r="D48" s="8">
        <v>0</v>
      </c>
      <c r="E48" s="5">
        <f t="shared" si="0"/>
        <v>0.08</v>
      </c>
      <c r="F48" s="4">
        <f t="shared" si="6"/>
        <v>58309.323038632072</v>
      </c>
      <c r="G48" s="9">
        <f t="shared" si="7"/>
        <v>787175.86102153291</v>
      </c>
      <c r="H48" s="4">
        <f t="shared" si="2"/>
        <v>561416.05556708935</v>
      </c>
      <c r="I48" s="8">
        <v>5000</v>
      </c>
      <c r="K48" s="4">
        <f t="shared" si="3"/>
        <v>0</v>
      </c>
      <c r="L48" s="9">
        <f t="shared" si="4"/>
        <v>566416.05556708935</v>
      </c>
    </row>
    <row r="49" spans="4:12" ht="12.5" thickTop="1" x14ac:dyDescent="0.3">
      <c r="D49" s="4">
        <f>SUM(D9:D48)</f>
        <v>50000</v>
      </c>
      <c r="G49" s="4">
        <f>G48</f>
        <v>787175.86102153291</v>
      </c>
      <c r="I49" s="4">
        <f>SUM(I9:I48)</f>
        <v>150000</v>
      </c>
      <c r="L49" s="4">
        <f>L48</f>
        <v>566416.05556708935</v>
      </c>
    </row>
  </sheetData>
  <mergeCells count="2">
    <mergeCell ref="C7:G7"/>
    <mergeCell ref="H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9"/>
  <sheetViews>
    <sheetView topLeftCell="A34" workbookViewId="0">
      <selection activeCell="I50" sqref="I50"/>
    </sheetView>
  </sheetViews>
  <sheetFormatPr defaultColWidth="8.90625" defaultRowHeight="12" x14ac:dyDescent="0.3"/>
  <cols>
    <col min="1" max="1" width="8.90625" style="1"/>
    <col min="2" max="2" width="11.08984375" style="1" bestFit="1" customWidth="1"/>
    <col min="3" max="3" width="11.6328125" style="1" customWidth="1"/>
    <col min="4" max="4" width="9.54296875" style="1" bestFit="1" customWidth="1"/>
    <col min="5" max="5" width="9.36328125" style="1" bestFit="1" customWidth="1"/>
    <col min="6" max="6" width="8.90625" style="1"/>
    <col min="7" max="7" width="10.81640625" style="1" bestFit="1" customWidth="1"/>
    <col min="8" max="8" width="10.54296875" style="1" customWidth="1"/>
    <col min="9" max="9" width="9.90625" style="1" bestFit="1" customWidth="1"/>
    <col min="10" max="10" width="9.36328125" style="1" bestFit="1" customWidth="1"/>
    <col min="11" max="11" width="8.90625" style="4"/>
    <col min="12" max="12" width="11" style="4" customWidth="1"/>
    <col min="13" max="16384" width="8.90625" style="1"/>
  </cols>
  <sheetData>
    <row r="1" spans="2:12" x14ac:dyDescent="0.3">
      <c r="K1" s="1"/>
      <c r="L1" s="1"/>
    </row>
    <row r="2" spans="2:12" x14ac:dyDescent="0.3">
      <c r="K2" s="1"/>
      <c r="L2" s="1"/>
    </row>
    <row r="3" spans="2:12" x14ac:dyDescent="0.3">
      <c r="B3" s="1" t="s">
        <v>0</v>
      </c>
      <c r="C3" s="2">
        <v>5.9089002941484003E-2</v>
      </c>
      <c r="K3" s="1"/>
      <c r="L3" s="1"/>
    </row>
    <row r="4" spans="2:12" x14ac:dyDescent="0.3">
      <c r="B4" s="1" t="s">
        <v>8</v>
      </c>
      <c r="C4" s="4">
        <f>G49-L49</f>
        <v>1.9496656022965908E-6</v>
      </c>
      <c r="K4" s="1"/>
      <c r="L4" s="1"/>
    </row>
    <row r="5" spans="2:12" x14ac:dyDescent="0.3">
      <c r="K5" s="1"/>
      <c r="L5" s="1"/>
    </row>
    <row r="6" spans="2:12" x14ac:dyDescent="0.3">
      <c r="K6" s="1"/>
      <c r="L6" s="1"/>
    </row>
    <row r="7" spans="2:12" x14ac:dyDescent="0.3">
      <c r="C7" s="26" t="s">
        <v>6</v>
      </c>
      <c r="D7" s="26"/>
      <c r="E7" s="26"/>
      <c r="F7" s="26"/>
      <c r="G7" s="26"/>
      <c r="H7" s="26" t="s">
        <v>7</v>
      </c>
      <c r="I7" s="26"/>
      <c r="J7" s="26"/>
      <c r="K7" s="26"/>
      <c r="L7" s="26"/>
    </row>
    <row r="8" spans="2:12" x14ac:dyDescent="0.3">
      <c r="B8" s="1" t="s">
        <v>1</v>
      </c>
      <c r="C8" s="1" t="s">
        <v>2</v>
      </c>
      <c r="D8" s="1" t="s">
        <v>3</v>
      </c>
      <c r="E8" s="1" t="s">
        <v>0</v>
      </c>
      <c r="F8" s="1" t="s">
        <v>4</v>
      </c>
      <c r="G8" s="1" t="s">
        <v>5</v>
      </c>
      <c r="H8" s="1" t="s">
        <v>2</v>
      </c>
      <c r="I8" s="1" t="s">
        <v>3</v>
      </c>
      <c r="J8" s="1" t="s">
        <v>0</v>
      </c>
      <c r="K8" s="1" t="s">
        <v>4</v>
      </c>
      <c r="L8" s="1" t="s">
        <v>5</v>
      </c>
    </row>
    <row r="9" spans="2:12" x14ac:dyDescent="0.3">
      <c r="B9" s="1">
        <v>2021</v>
      </c>
      <c r="C9" s="4">
        <v>0</v>
      </c>
      <c r="D9" s="4">
        <v>5000</v>
      </c>
      <c r="E9" s="5">
        <f>$C$3</f>
        <v>5.9089002941484003E-2</v>
      </c>
      <c r="F9" s="4">
        <f>(C9+D9)*E9</f>
        <v>295.44501470742</v>
      </c>
      <c r="G9" s="4">
        <f>C9+D9+F9</f>
        <v>5295.4450147074203</v>
      </c>
      <c r="H9" s="4">
        <v>0</v>
      </c>
      <c r="I9" s="4">
        <v>0</v>
      </c>
      <c r="J9" s="5">
        <f>$C$3</f>
        <v>5.9089002941484003E-2</v>
      </c>
      <c r="K9" s="4">
        <f>(H9+I9)*J9</f>
        <v>0</v>
      </c>
      <c r="L9" s="4">
        <f>H9+I9+K9</f>
        <v>0</v>
      </c>
    </row>
    <row r="10" spans="2:12" x14ac:dyDescent="0.3">
      <c r="B10" s="1">
        <v>2022</v>
      </c>
      <c r="C10" s="4">
        <f>G9</f>
        <v>5295.4450147074203</v>
      </c>
      <c r="D10" s="4">
        <v>5000</v>
      </c>
      <c r="E10" s="5">
        <f t="shared" ref="E10:E48" si="0">$C$3</f>
        <v>5.9089002941484003E-2</v>
      </c>
      <c r="F10" s="4">
        <f>(C10+D10)*E10</f>
        <v>608.34758075793354</v>
      </c>
      <c r="G10" s="4">
        <f>C10+D10+F10</f>
        <v>10903.792595465355</v>
      </c>
      <c r="H10" s="4">
        <f>L9</f>
        <v>0</v>
      </c>
      <c r="I10" s="4">
        <v>0</v>
      </c>
      <c r="J10" s="5">
        <f t="shared" ref="J10:J47" si="1">$C$3</f>
        <v>5.9089002941484003E-2</v>
      </c>
      <c r="K10" s="4">
        <f>(H10+I10)*J10</f>
        <v>0</v>
      </c>
      <c r="L10" s="4">
        <f>H10+I10+K10</f>
        <v>0</v>
      </c>
    </row>
    <row r="11" spans="2:12" x14ac:dyDescent="0.3">
      <c r="B11" s="1">
        <v>2023</v>
      </c>
      <c r="C11" s="4">
        <f>G10</f>
        <v>10903.792595465355</v>
      </c>
      <c r="D11" s="4">
        <v>5000</v>
      </c>
      <c r="E11" s="5">
        <f t="shared" si="0"/>
        <v>5.9089002941484003E-2</v>
      </c>
      <c r="F11" s="4">
        <f>(C11+D11)*E11</f>
        <v>939.73924745420391</v>
      </c>
      <c r="G11" s="4">
        <f>C11+D11+F11</f>
        <v>16843.531842919558</v>
      </c>
      <c r="H11" s="4">
        <f t="shared" ref="H11:H48" si="2">L10</f>
        <v>0</v>
      </c>
      <c r="I11" s="4">
        <v>0</v>
      </c>
      <c r="J11" s="5">
        <f t="shared" si="1"/>
        <v>5.9089002941484003E-2</v>
      </c>
      <c r="K11" s="4">
        <f t="shared" ref="K11:K48" si="3">(H11+I11)*J11</f>
        <v>0</v>
      </c>
      <c r="L11" s="4">
        <f t="shared" ref="L11:L48" si="4">H11+I11+K11</f>
        <v>0</v>
      </c>
    </row>
    <row r="12" spans="2:12" x14ac:dyDescent="0.3">
      <c r="B12" s="1">
        <v>2024</v>
      </c>
      <c r="C12" s="4">
        <f t="shared" ref="C12:C48" si="5">G11</f>
        <v>16843.531842919558</v>
      </c>
      <c r="D12" s="4">
        <v>5000</v>
      </c>
      <c r="E12" s="5">
        <f t="shared" si="0"/>
        <v>5.9089002941484003E-2</v>
      </c>
      <c r="F12" s="4">
        <f t="shared" ref="F12:F48" si="6">(C12+D12)*E12</f>
        <v>1290.7125173186732</v>
      </c>
      <c r="G12" s="4">
        <f t="shared" ref="G12:G48" si="7">C12+D12+F12</f>
        <v>23134.24436023823</v>
      </c>
      <c r="H12" s="4">
        <f t="shared" si="2"/>
        <v>0</v>
      </c>
      <c r="I12" s="4">
        <v>0</v>
      </c>
      <c r="J12" s="5">
        <f t="shared" si="1"/>
        <v>5.9089002941484003E-2</v>
      </c>
      <c r="K12" s="4">
        <f t="shared" si="3"/>
        <v>0</v>
      </c>
      <c r="L12" s="4">
        <f t="shared" si="4"/>
        <v>0</v>
      </c>
    </row>
    <row r="13" spans="2:12" x14ac:dyDescent="0.3">
      <c r="B13" s="1">
        <v>2025</v>
      </c>
      <c r="C13" s="4">
        <f t="shared" si="5"/>
        <v>23134.24436023823</v>
      </c>
      <c r="D13" s="4">
        <v>5000</v>
      </c>
      <c r="E13" s="5">
        <f t="shared" si="0"/>
        <v>5.9089002941484003E-2</v>
      </c>
      <c r="F13" s="4">
        <f t="shared" si="6"/>
        <v>1662.4244477585464</v>
      </c>
      <c r="G13" s="4">
        <f t="shared" si="7"/>
        <v>29796.668807996775</v>
      </c>
      <c r="H13" s="4">
        <f t="shared" si="2"/>
        <v>0</v>
      </c>
      <c r="I13" s="4">
        <v>0</v>
      </c>
      <c r="J13" s="5">
        <f t="shared" si="1"/>
        <v>5.9089002941484003E-2</v>
      </c>
      <c r="K13" s="4">
        <f t="shared" si="3"/>
        <v>0</v>
      </c>
      <c r="L13" s="4">
        <f t="shared" si="4"/>
        <v>0</v>
      </c>
    </row>
    <row r="14" spans="2:12" x14ac:dyDescent="0.3">
      <c r="B14" s="1">
        <v>2026</v>
      </c>
      <c r="C14" s="4">
        <f t="shared" si="5"/>
        <v>29796.668807996775</v>
      </c>
      <c r="D14" s="4">
        <v>5000</v>
      </c>
      <c r="E14" s="5">
        <f t="shared" si="0"/>
        <v>5.9089002941484003E-2</v>
      </c>
      <c r="F14" s="4">
        <f t="shared" si="6"/>
        <v>2056.1004655495658</v>
      </c>
      <c r="G14" s="4">
        <f t="shared" si="7"/>
        <v>36852.769273546335</v>
      </c>
      <c r="H14" s="4">
        <f t="shared" si="2"/>
        <v>0</v>
      </c>
      <c r="I14" s="4">
        <v>0</v>
      </c>
      <c r="J14" s="5">
        <f t="shared" si="1"/>
        <v>5.9089002941484003E-2</v>
      </c>
      <c r="K14" s="4">
        <f t="shared" si="3"/>
        <v>0</v>
      </c>
      <c r="L14" s="4">
        <f t="shared" si="4"/>
        <v>0</v>
      </c>
    </row>
    <row r="15" spans="2:12" x14ac:dyDescent="0.3">
      <c r="B15" s="1">
        <v>2027</v>
      </c>
      <c r="C15" s="4">
        <f t="shared" si="5"/>
        <v>36852.769273546335</v>
      </c>
      <c r="D15" s="4">
        <v>5000</v>
      </c>
      <c r="E15" s="5">
        <f t="shared" si="0"/>
        <v>5.9089002941484003E-2</v>
      </c>
      <c r="F15" s="4">
        <f t="shared" si="6"/>
        <v>2473.0384067138307</v>
      </c>
      <c r="G15" s="4">
        <f t="shared" si="7"/>
        <v>44325.807680260164</v>
      </c>
      <c r="H15" s="4">
        <f t="shared" si="2"/>
        <v>0</v>
      </c>
      <c r="I15" s="4">
        <v>0</v>
      </c>
      <c r="J15" s="5">
        <f t="shared" si="1"/>
        <v>5.9089002941484003E-2</v>
      </c>
      <c r="K15" s="4">
        <f t="shared" si="3"/>
        <v>0</v>
      </c>
      <c r="L15" s="4">
        <f t="shared" si="4"/>
        <v>0</v>
      </c>
    </row>
    <row r="16" spans="2:12" x14ac:dyDescent="0.3">
      <c r="B16" s="1">
        <v>2028</v>
      </c>
      <c r="C16" s="4">
        <f t="shared" si="5"/>
        <v>44325.807680260164</v>
      </c>
      <c r="D16" s="4">
        <v>5000</v>
      </c>
      <c r="E16" s="5">
        <f t="shared" si="0"/>
        <v>5.9089002941484003E-2</v>
      </c>
      <c r="F16" s="4">
        <f t="shared" si="6"/>
        <v>2914.612795109967</v>
      </c>
      <c r="G16" s="4">
        <f t="shared" si="7"/>
        <v>52240.420475370134</v>
      </c>
      <c r="H16" s="4">
        <f t="shared" si="2"/>
        <v>0</v>
      </c>
      <c r="I16" s="4">
        <v>0</v>
      </c>
      <c r="J16" s="5">
        <f t="shared" si="1"/>
        <v>5.9089002941484003E-2</v>
      </c>
      <c r="K16" s="4">
        <f t="shared" si="3"/>
        <v>0</v>
      </c>
      <c r="L16" s="4">
        <f t="shared" si="4"/>
        <v>0</v>
      </c>
    </row>
    <row r="17" spans="2:12" x14ac:dyDescent="0.3">
      <c r="B17" s="1">
        <v>2029</v>
      </c>
      <c r="C17" s="4">
        <f t="shared" si="5"/>
        <v>52240.420475370134</v>
      </c>
      <c r="D17" s="4">
        <v>5000</v>
      </c>
      <c r="E17" s="5">
        <f t="shared" si="0"/>
        <v>5.9089002941484003E-2</v>
      </c>
      <c r="F17" s="4">
        <f t="shared" si="6"/>
        <v>3382.2793738409268</v>
      </c>
      <c r="G17" s="4">
        <f t="shared" si="7"/>
        <v>60622.699849211058</v>
      </c>
      <c r="H17" s="4">
        <f t="shared" si="2"/>
        <v>0</v>
      </c>
      <c r="I17" s="4">
        <v>0</v>
      </c>
      <c r="J17" s="5">
        <f t="shared" si="1"/>
        <v>5.9089002941484003E-2</v>
      </c>
      <c r="K17" s="4">
        <f t="shared" si="3"/>
        <v>0</v>
      </c>
      <c r="L17" s="4">
        <f t="shared" si="4"/>
        <v>0</v>
      </c>
    </row>
    <row r="18" spans="2:12" x14ac:dyDescent="0.3">
      <c r="B18" s="3">
        <v>2030</v>
      </c>
      <c r="C18" s="6">
        <f t="shared" si="5"/>
        <v>60622.699849211058</v>
      </c>
      <c r="D18" s="6">
        <v>5000</v>
      </c>
      <c r="E18" s="7">
        <f t="shared" si="0"/>
        <v>5.9089002941484003E-2</v>
      </c>
      <c r="F18" s="6">
        <f t="shared" si="6"/>
        <v>3877.579904418154</v>
      </c>
      <c r="G18" s="6">
        <f t="shared" si="7"/>
        <v>69500.279753629206</v>
      </c>
      <c r="H18" s="6">
        <f t="shared" si="2"/>
        <v>0</v>
      </c>
      <c r="I18" s="6">
        <v>0</v>
      </c>
      <c r="J18" s="7">
        <f t="shared" si="1"/>
        <v>5.9089002941484003E-2</v>
      </c>
      <c r="K18" s="6">
        <f t="shared" si="3"/>
        <v>0</v>
      </c>
      <c r="L18" s="6">
        <f t="shared" si="4"/>
        <v>0</v>
      </c>
    </row>
    <row r="19" spans="2:12" x14ac:dyDescent="0.3">
      <c r="B19" s="1">
        <v>2031</v>
      </c>
      <c r="C19" s="4">
        <f t="shared" si="5"/>
        <v>69500.279753629206</v>
      </c>
      <c r="D19" s="4">
        <v>0</v>
      </c>
      <c r="E19" s="5">
        <f t="shared" si="0"/>
        <v>5.9089002941484003E-2</v>
      </c>
      <c r="F19" s="4">
        <f t="shared" si="6"/>
        <v>4106.7022347961574</v>
      </c>
      <c r="G19" s="4">
        <f t="shared" si="7"/>
        <v>73606.981988425367</v>
      </c>
      <c r="H19" s="4">
        <f t="shared" si="2"/>
        <v>0</v>
      </c>
      <c r="I19" s="4">
        <v>5000</v>
      </c>
      <c r="J19" s="5">
        <f t="shared" si="1"/>
        <v>5.9089002941484003E-2</v>
      </c>
      <c r="K19" s="4">
        <f t="shared" si="3"/>
        <v>295.44501470742</v>
      </c>
      <c r="L19" s="4">
        <f t="shared" si="4"/>
        <v>5295.4450147074203</v>
      </c>
    </row>
    <row r="20" spans="2:12" x14ac:dyDescent="0.3">
      <c r="B20" s="1">
        <v>2032</v>
      </c>
      <c r="C20" s="4">
        <f t="shared" si="5"/>
        <v>73606.981988425367</v>
      </c>
      <c r="D20" s="4">
        <v>0</v>
      </c>
      <c r="E20" s="5">
        <f t="shared" si="0"/>
        <v>5.9089002941484003E-2</v>
      </c>
      <c r="F20" s="4">
        <f t="shared" si="6"/>
        <v>4349.3631752278261</v>
      </c>
      <c r="G20" s="4">
        <f t="shared" si="7"/>
        <v>77956.345163653197</v>
      </c>
      <c r="H20" s="4">
        <f t="shared" si="2"/>
        <v>5295.4450147074203</v>
      </c>
      <c r="I20" s="4">
        <v>5000</v>
      </c>
      <c r="J20" s="5">
        <f t="shared" si="1"/>
        <v>5.9089002941484003E-2</v>
      </c>
      <c r="K20" s="4">
        <f t="shared" si="3"/>
        <v>608.34758075793354</v>
      </c>
      <c r="L20" s="4">
        <f t="shared" si="4"/>
        <v>10903.792595465355</v>
      </c>
    </row>
    <row r="21" spans="2:12" x14ac:dyDescent="0.3">
      <c r="B21" s="1">
        <v>2033</v>
      </c>
      <c r="C21" s="4">
        <f t="shared" si="5"/>
        <v>77956.345163653197</v>
      </c>
      <c r="D21" s="4">
        <v>0</v>
      </c>
      <c r="E21" s="5">
        <f t="shared" si="0"/>
        <v>5.9089002941484003E-2</v>
      </c>
      <c r="F21" s="4">
        <f t="shared" si="6"/>
        <v>4606.3627086824463</v>
      </c>
      <c r="G21" s="4">
        <f t="shared" si="7"/>
        <v>82562.707872335639</v>
      </c>
      <c r="H21" s="4">
        <f t="shared" si="2"/>
        <v>10903.792595465355</v>
      </c>
      <c r="I21" s="4">
        <v>5000</v>
      </c>
      <c r="J21" s="5">
        <f t="shared" si="1"/>
        <v>5.9089002941484003E-2</v>
      </c>
      <c r="K21" s="4">
        <f t="shared" si="3"/>
        <v>939.73924745420391</v>
      </c>
      <c r="L21" s="4">
        <f t="shared" si="4"/>
        <v>16843.531842919558</v>
      </c>
    </row>
    <row r="22" spans="2:12" x14ac:dyDescent="0.3">
      <c r="B22" s="1">
        <v>2034</v>
      </c>
      <c r="C22" s="4">
        <f t="shared" si="5"/>
        <v>82562.707872335639</v>
      </c>
      <c r="D22" s="4">
        <v>0</v>
      </c>
      <c r="E22" s="5">
        <f t="shared" si="0"/>
        <v>5.9089002941484003E-2</v>
      </c>
      <c r="F22" s="4">
        <f t="shared" si="6"/>
        <v>4878.5480883253249</v>
      </c>
      <c r="G22" s="4">
        <f t="shared" si="7"/>
        <v>87441.255960660957</v>
      </c>
      <c r="H22" s="4">
        <f t="shared" si="2"/>
        <v>16843.531842919558</v>
      </c>
      <c r="I22" s="4">
        <v>5000</v>
      </c>
      <c r="J22" s="5">
        <f t="shared" si="1"/>
        <v>5.9089002941484003E-2</v>
      </c>
      <c r="K22" s="4">
        <f t="shared" si="3"/>
        <v>1290.7125173186732</v>
      </c>
      <c r="L22" s="4">
        <f t="shared" si="4"/>
        <v>23134.24436023823</v>
      </c>
    </row>
    <row r="23" spans="2:12" x14ac:dyDescent="0.3">
      <c r="B23" s="1">
        <v>2035</v>
      </c>
      <c r="C23" s="4">
        <f t="shared" si="5"/>
        <v>87441.255960660957</v>
      </c>
      <c r="D23" s="4">
        <v>0</v>
      </c>
      <c r="E23" s="5">
        <f t="shared" si="0"/>
        <v>5.9089002941484003E-2</v>
      </c>
      <c r="F23" s="4">
        <f t="shared" si="6"/>
        <v>5166.8166306665507</v>
      </c>
      <c r="G23" s="4">
        <f t="shared" si="7"/>
        <v>92608.072591327509</v>
      </c>
      <c r="H23" s="4">
        <f t="shared" si="2"/>
        <v>23134.24436023823</v>
      </c>
      <c r="I23" s="4">
        <v>5000</v>
      </c>
      <c r="J23" s="5">
        <f t="shared" si="1"/>
        <v>5.9089002941484003E-2</v>
      </c>
      <c r="K23" s="4">
        <f t="shared" si="3"/>
        <v>1662.4244477585464</v>
      </c>
      <c r="L23" s="4">
        <f t="shared" si="4"/>
        <v>29796.668807996775</v>
      </c>
    </row>
    <row r="24" spans="2:12" x14ac:dyDescent="0.3">
      <c r="B24" s="1">
        <v>2036</v>
      </c>
      <c r="C24" s="4">
        <f t="shared" si="5"/>
        <v>92608.072591327509</v>
      </c>
      <c r="D24" s="4">
        <v>0</v>
      </c>
      <c r="E24" s="5">
        <f t="shared" si="0"/>
        <v>5.9089002941484003E-2</v>
      </c>
      <c r="F24" s="4">
        <f t="shared" si="6"/>
        <v>5472.1186737541157</v>
      </c>
      <c r="G24" s="4">
        <f t="shared" si="7"/>
        <v>98080.191265081623</v>
      </c>
      <c r="H24" s="4">
        <f t="shared" si="2"/>
        <v>29796.668807996775</v>
      </c>
      <c r="I24" s="4">
        <v>5000</v>
      </c>
      <c r="J24" s="5">
        <f t="shared" si="1"/>
        <v>5.9089002941484003E-2</v>
      </c>
      <c r="K24" s="4">
        <f t="shared" si="3"/>
        <v>2056.1004655495658</v>
      </c>
      <c r="L24" s="4">
        <f t="shared" si="4"/>
        <v>36852.769273546335</v>
      </c>
    </row>
    <row r="25" spans="2:12" x14ac:dyDescent="0.3">
      <c r="B25" s="1">
        <v>2037</v>
      </c>
      <c r="C25" s="4">
        <f>G24</f>
        <v>98080.191265081623</v>
      </c>
      <c r="D25" s="4">
        <v>0</v>
      </c>
      <c r="E25" s="5">
        <f t="shared" si="0"/>
        <v>5.9089002941484003E-2</v>
      </c>
      <c r="F25" s="4">
        <f>(C25+D25)*E25</f>
        <v>5795.4607101637221</v>
      </c>
      <c r="G25" s="4">
        <f>C25+D25+F25</f>
        <v>103875.65197524535</v>
      </c>
      <c r="H25" s="4">
        <f t="shared" si="2"/>
        <v>36852.769273546335</v>
      </c>
      <c r="I25" s="4">
        <v>5000</v>
      </c>
      <c r="J25" s="5">
        <f t="shared" si="1"/>
        <v>5.9089002941484003E-2</v>
      </c>
      <c r="K25" s="4">
        <f t="shared" si="3"/>
        <v>2473.0384067138307</v>
      </c>
      <c r="L25" s="4">
        <f t="shared" si="4"/>
        <v>44325.807680260164</v>
      </c>
    </row>
    <row r="26" spans="2:12" x14ac:dyDescent="0.3">
      <c r="B26" s="1">
        <v>2038</v>
      </c>
      <c r="C26" s="4">
        <f t="shared" si="5"/>
        <v>103875.65197524535</v>
      </c>
      <c r="D26" s="4">
        <v>0</v>
      </c>
      <c r="E26" s="5">
        <f t="shared" si="0"/>
        <v>5.9089002941484003E-2</v>
      </c>
      <c r="F26" s="4">
        <f t="shared" si="6"/>
        <v>6137.9087051138413</v>
      </c>
      <c r="G26" s="4">
        <f t="shared" si="7"/>
        <v>110013.56068035919</v>
      </c>
      <c r="H26" s="4">
        <f t="shared" si="2"/>
        <v>44325.807680260164</v>
      </c>
      <c r="I26" s="4">
        <v>5000</v>
      </c>
      <c r="J26" s="5">
        <f t="shared" si="1"/>
        <v>5.9089002941484003E-2</v>
      </c>
      <c r="K26" s="4">
        <f t="shared" si="3"/>
        <v>2914.612795109967</v>
      </c>
      <c r="L26" s="4">
        <f t="shared" si="4"/>
        <v>52240.420475370134</v>
      </c>
    </row>
    <row r="27" spans="2:12" x14ac:dyDescent="0.3">
      <c r="B27" s="1">
        <v>2039</v>
      </c>
      <c r="C27" s="4">
        <f t="shared" si="5"/>
        <v>110013.56068035919</v>
      </c>
      <c r="D27" s="4">
        <v>0</v>
      </c>
      <c r="E27" s="5">
        <f t="shared" si="0"/>
        <v>5.9089002941484003E-2</v>
      </c>
      <c r="F27" s="4">
        <f t="shared" si="6"/>
        <v>6500.5916106448731</v>
      </c>
      <c r="G27" s="4">
        <f t="shared" si="7"/>
        <v>116514.15229100407</v>
      </c>
      <c r="H27" s="4">
        <f t="shared" si="2"/>
        <v>52240.420475370134</v>
      </c>
      <c r="I27" s="4">
        <v>5000</v>
      </c>
      <c r="J27" s="5">
        <f t="shared" si="1"/>
        <v>5.9089002941484003E-2</v>
      </c>
      <c r="K27" s="4">
        <f t="shared" si="3"/>
        <v>3382.2793738409268</v>
      </c>
      <c r="L27" s="4">
        <f t="shared" si="4"/>
        <v>60622.699849211058</v>
      </c>
    </row>
    <row r="28" spans="2:12" x14ac:dyDescent="0.3">
      <c r="B28" s="1">
        <v>2040</v>
      </c>
      <c r="C28" s="4">
        <f t="shared" si="5"/>
        <v>116514.15229100407</v>
      </c>
      <c r="D28" s="4">
        <v>0</v>
      </c>
      <c r="E28" s="5">
        <f t="shared" si="0"/>
        <v>5.9089002941484003E-2</v>
      </c>
      <c r="F28" s="4">
        <f t="shared" si="6"/>
        <v>6884.7050874476545</v>
      </c>
      <c r="G28" s="4">
        <f t="shared" si="7"/>
        <v>123398.85737845172</v>
      </c>
      <c r="H28" s="4">
        <f t="shared" si="2"/>
        <v>60622.699849211058</v>
      </c>
      <c r="I28" s="4">
        <v>5000</v>
      </c>
      <c r="J28" s="5">
        <f t="shared" si="1"/>
        <v>5.9089002941484003E-2</v>
      </c>
      <c r="K28" s="4">
        <f t="shared" si="3"/>
        <v>3877.579904418154</v>
      </c>
      <c r="L28" s="4">
        <f t="shared" si="4"/>
        <v>69500.279753629206</v>
      </c>
    </row>
    <row r="29" spans="2:12" x14ac:dyDescent="0.3">
      <c r="B29" s="1">
        <v>2041</v>
      </c>
      <c r="C29" s="4">
        <f t="shared" si="5"/>
        <v>123398.85737845172</v>
      </c>
      <c r="D29" s="4">
        <v>0</v>
      </c>
      <c r="E29" s="5">
        <f t="shared" si="0"/>
        <v>5.9089002941484003E-2</v>
      </c>
      <c r="F29" s="4">
        <f t="shared" si="6"/>
        <v>7291.5154466110989</v>
      </c>
      <c r="G29" s="4">
        <f t="shared" si="7"/>
        <v>130690.37282506282</v>
      </c>
      <c r="H29" s="4">
        <f t="shared" si="2"/>
        <v>69500.279753629206</v>
      </c>
      <c r="I29" s="4">
        <v>5000</v>
      </c>
      <c r="J29" s="5">
        <f t="shared" si="1"/>
        <v>5.9089002941484003E-2</v>
      </c>
      <c r="K29" s="4">
        <f t="shared" si="3"/>
        <v>4402.1472495035769</v>
      </c>
      <c r="L29" s="4">
        <f t="shared" si="4"/>
        <v>78902.427003132776</v>
      </c>
    </row>
    <row r="30" spans="2:12" x14ac:dyDescent="0.3">
      <c r="B30" s="1">
        <v>2042</v>
      </c>
      <c r="C30" s="4">
        <f t="shared" si="5"/>
        <v>130690.37282506282</v>
      </c>
      <c r="D30" s="4">
        <v>0</v>
      </c>
      <c r="E30" s="5">
        <f t="shared" si="0"/>
        <v>5.9089002941484003E-2</v>
      </c>
      <c r="F30" s="4">
        <f t="shared" si="6"/>
        <v>7722.3638242837778</v>
      </c>
      <c r="G30" s="4">
        <f t="shared" si="7"/>
        <v>138412.7366493466</v>
      </c>
      <c r="H30" s="4">
        <f t="shared" si="2"/>
        <v>78902.427003132776</v>
      </c>
      <c r="I30" s="4">
        <v>5000</v>
      </c>
      <c r="J30" s="5">
        <f t="shared" si="1"/>
        <v>5.9089002941484003E-2</v>
      </c>
      <c r="K30" s="4">
        <f t="shared" si="3"/>
        <v>4957.7107559857595</v>
      </c>
      <c r="L30" s="4">
        <f t="shared" si="4"/>
        <v>88860.13775911853</v>
      </c>
    </row>
    <row r="31" spans="2:12" x14ac:dyDescent="0.3">
      <c r="B31" s="1">
        <v>2043</v>
      </c>
      <c r="C31" s="4">
        <f t="shared" si="5"/>
        <v>138412.7366493466</v>
      </c>
      <c r="D31" s="4">
        <v>0</v>
      </c>
      <c r="E31" s="5">
        <f t="shared" si="0"/>
        <v>5.9089002941484003E-2</v>
      </c>
      <c r="F31" s="4">
        <f t="shared" si="6"/>
        <v>8178.6706030120913</v>
      </c>
      <c r="G31" s="4">
        <f t="shared" si="7"/>
        <v>146591.40725235868</v>
      </c>
      <c r="H31" s="4">
        <f t="shared" si="2"/>
        <v>88860.13775911853</v>
      </c>
      <c r="I31" s="4">
        <v>5000</v>
      </c>
      <c r="J31" s="5">
        <f t="shared" si="1"/>
        <v>5.9089002941484003E-2</v>
      </c>
      <c r="K31" s="4">
        <f t="shared" si="3"/>
        <v>5546.1019561366484</v>
      </c>
      <c r="L31" s="4">
        <f t="shared" si="4"/>
        <v>99406.239715255186</v>
      </c>
    </row>
    <row r="32" spans="2:12" x14ac:dyDescent="0.3">
      <c r="B32" s="1">
        <v>2044</v>
      </c>
      <c r="C32" s="4">
        <f t="shared" si="5"/>
        <v>146591.40725235868</v>
      </c>
      <c r="D32" s="4">
        <v>0</v>
      </c>
      <c r="E32" s="5">
        <f t="shared" si="0"/>
        <v>5.9089002941484003E-2</v>
      </c>
      <c r="F32" s="4">
        <f t="shared" si="6"/>
        <v>8661.940094330901</v>
      </c>
      <c r="G32" s="4">
        <f t="shared" si="7"/>
        <v>155253.34734668958</v>
      </c>
      <c r="H32" s="4">
        <f t="shared" si="2"/>
        <v>99406.239715255186</v>
      </c>
      <c r="I32" s="4">
        <v>5000</v>
      </c>
      <c r="J32" s="5">
        <f t="shared" si="1"/>
        <v>5.9089002941484003E-2</v>
      </c>
      <c r="K32" s="4">
        <f t="shared" si="3"/>
        <v>6169.2606056439972</v>
      </c>
      <c r="L32" s="4">
        <f t="shared" si="4"/>
        <v>110575.50032089918</v>
      </c>
    </row>
    <row r="33" spans="2:12" x14ac:dyDescent="0.3">
      <c r="B33" s="1">
        <v>2045</v>
      </c>
      <c r="C33" s="4">
        <f t="shared" si="5"/>
        <v>155253.34734668958</v>
      </c>
      <c r="D33" s="4">
        <v>0</v>
      </c>
      <c r="E33" s="5">
        <f t="shared" si="0"/>
        <v>5.9089002941484003E-2</v>
      </c>
      <c r="F33" s="4">
        <f t="shared" si="6"/>
        <v>9173.7654980437783</v>
      </c>
      <c r="G33" s="4">
        <f t="shared" si="7"/>
        <v>164427.11284473335</v>
      </c>
      <c r="H33" s="4">
        <f t="shared" si="2"/>
        <v>110575.50032089918</v>
      </c>
      <c r="I33" s="4">
        <v>5000</v>
      </c>
      <c r="J33" s="5">
        <f t="shared" si="1"/>
        <v>5.9089002941484003E-2</v>
      </c>
      <c r="K33" s="4">
        <f t="shared" si="3"/>
        <v>6829.2410784250969</v>
      </c>
      <c r="L33" s="4">
        <f t="shared" si="4"/>
        <v>122404.74139932428</v>
      </c>
    </row>
    <row r="34" spans="2:12" x14ac:dyDescent="0.3">
      <c r="B34" s="1">
        <v>2046</v>
      </c>
      <c r="C34" s="4">
        <f t="shared" si="5"/>
        <v>164427.11284473335</v>
      </c>
      <c r="D34" s="4">
        <v>0</v>
      </c>
      <c r="E34" s="5">
        <f t="shared" si="0"/>
        <v>5.9089002941484003E-2</v>
      </c>
      <c r="F34" s="4">
        <f t="shared" si="6"/>
        <v>9715.8341545421717</v>
      </c>
      <c r="G34" s="4">
        <f t="shared" si="7"/>
        <v>174142.94699927553</v>
      </c>
      <c r="H34" s="4">
        <f t="shared" si="2"/>
        <v>122404.74139932428</v>
      </c>
      <c r="I34" s="4">
        <v>5000</v>
      </c>
      <c r="J34" s="5">
        <f t="shared" si="1"/>
        <v>5.9089002941484003E-2</v>
      </c>
      <c r="K34" s="4">
        <f t="shared" si="3"/>
        <v>7528.219139303681</v>
      </c>
      <c r="L34" s="4">
        <f t="shared" si="4"/>
        <v>134932.96053862796</v>
      </c>
    </row>
    <row r="35" spans="2:12" x14ac:dyDescent="0.3">
      <c r="B35" s="1">
        <v>2047</v>
      </c>
      <c r="C35" s="4">
        <f t="shared" si="5"/>
        <v>174142.94699927553</v>
      </c>
      <c r="D35" s="4">
        <v>0</v>
      </c>
      <c r="E35" s="5">
        <f t="shared" si="0"/>
        <v>5.9089002941484003E-2</v>
      </c>
      <c r="F35" s="4">
        <f t="shared" si="6"/>
        <v>10289.933107478884</v>
      </c>
      <c r="G35" s="4">
        <f t="shared" si="7"/>
        <v>184432.88010675443</v>
      </c>
      <c r="H35" s="4">
        <f t="shared" si="2"/>
        <v>134932.96053862796</v>
      </c>
      <c r="I35" s="4">
        <v>5000</v>
      </c>
      <c r="J35" s="5">
        <f t="shared" si="1"/>
        <v>5.9089002941484003E-2</v>
      </c>
      <c r="K35" s="4">
        <f t="shared" si="3"/>
        <v>8268.4991168775523</v>
      </c>
      <c r="L35" s="4">
        <f t="shared" si="4"/>
        <v>148201.45965550552</v>
      </c>
    </row>
    <row r="36" spans="2:12" x14ac:dyDescent="0.3">
      <c r="B36" s="1">
        <v>2048</v>
      </c>
      <c r="C36" s="4">
        <f t="shared" si="5"/>
        <v>184432.88010675443</v>
      </c>
      <c r="D36" s="4">
        <v>0</v>
      </c>
      <c r="E36" s="5">
        <f t="shared" si="0"/>
        <v>5.9089002941484003E-2</v>
      </c>
      <c r="F36" s="4">
        <f t="shared" si="6"/>
        <v>10897.95499513438</v>
      </c>
      <c r="G36" s="4">
        <f t="shared" si="7"/>
        <v>195330.83510188881</v>
      </c>
      <c r="H36" s="4">
        <f t="shared" si="2"/>
        <v>148201.45965550552</v>
      </c>
      <c r="I36" s="4">
        <v>5000</v>
      </c>
      <c r="J36" s="5">
        <f t="shared" si="1"/>
        <v>5.9089002941484003E-2</v>
      </c>
      <c r="K36" s="4">
        <f t="shared" si="3"/>
        <v>9052.5215002238092</v>
      </c>
      <c r="L36" s="4">
        <f t="shared" si="4"/>
        <v>162253.98115572933</v>
      </c>
    </row>
    <row r="37" spans="2:12" x14ac:dyDescent="0.3">
      <c r="B37" s="1">
        <v>2049</v>
      </c>
      <c r="C37" s="4">
        <f t="shared" si="5"/>
        <v>195330.83510188881</v>
      </c>
      <c r="D37" s="4">
        <v>0</v>
      </c>
      <c r="E37" s="5">
        <f t="shared" si="0"/>
        <v>5.9089002941484003E-2</v>
      </c>
      <c r="F37" s="4">
        <f t="shared" si="6"/>
        <v>11541.904289898035</v>
      </c>
      <c r="G37" s="4">
        <f t="shared" si="7"/>
        <v>206872.73939178683</v>
      </c>
      <c r="H37" s="4">
        <f t="shared" si="2"/>
        <v>162253.98115572933</v>
      </c>
      <c r="I37" s="4">
        <v>5000</v>
      </c>
      <c r="J37" s="5">
        <f t="shared" si="1"/>
        <v>5.9089002941484003E-2</v>
      </c>
      <c r="K37" s="4">
        <f t="shared" si="3"/>
        <v>9882.8709844858004</v>
      </c>
      <c r="L37" s="4">
        <f t="shared" si="4"/>
        <v>177136.85214021514</v>
      </c>
    </row>
    <row r="38" spans="2:12" x14ac:dyDescent="0.3">
      <c r="B38" s="1">
        <v>2050</v>
      </c>
      <c r="C38" s="4">
        <f t="shared" si="5"/>
        <v>206872.73939178683</v>
      </c>
      <c r="D38" s="4">
        <v>0</v>
      </c>
      <c r="E38" s="5">
        <f t="shared" si="0"/>
        <v>5.9089002941484003E-2</v>
      </c>
      <c r="F38" s="4">
        <f t="shared" si="6"/>
        <v>12223.903906434145</v>
      </c>
      <c r="G38" s="4">
        <f t="shared" si="7"/>
        <v>219096.64329822097</v>
      </c>
      <c r="H38" s="4">
        <f t="shared" si="2"/>
        <v>177136.85214021514</v>
      </c>
      <c r="I38" s="4">
        <v>5000</v>
      </c>
      <c r="J38" s="5">
        <f t="shared" si="1"/>
        <v>5.9089002941484003E-2</v>
      </c>
      <c r="K38" s="4">
        <f t="shared" si="3"/>
        <v>10762.284991865808</v>
      </c>
      <c r="L38" s="4">
        <f t="shared" si="4"/>
        <v>192899.13713208094</v>
      </c>
    </row>
    <row r="39" spans="2:12" x14ac:dyDescent="0.3">
      <c r="B39" s="1">
        <v>2051</v>
      </c>
      <c r="C39" s="4">
        <f t="shared" si="5"/>
        <v>219096.64329822097</v>
      </c>
      <c r="D39" s="4">
        <v>0</v>
      </c>
      <c r="E39" s="5">
        <f t="shared" si="0"/>
        <v>5.9089002941484003E-2</v>
      </c>
      <c r="F39" s="4">
        <f t="shared" si="6"/>
        <v>12946.20220031785</v>
      </c>
      <c r="G39" s="4">
        <f t="shared" si="7"/>
        <v>232042.84549853881</v>
      </c>
      <c r="H39" s="4">
        <f t="shared" si="2"/>
        <v>192899.13713208094</v>
      </c>
      <c r="I39" s="4">
        <v>5000</v>
      </c>
      <c r="J39" s="5">
        <f t="shared" si="1"/>
        <v>5.9089002941484003E-2</v>
      </c>
      <c r="K39" s="4">
        <f t="shared" si="3"/>
        <v>11693.662696114678</v>
      </c>
      <c r="L39" s="4">
        <f t="shared" si="4"/>
        <v>209592.79982819562</v>
      </c>
    </row>
    <row r="40" spans="2:12" x14ac:dyDescent="0.3">
      <c r="B40" s="1">
        <v>2052</v>
      </c>
      <c r="C40" s="4">
        <f t="shared" si="5"/>
        <v>232042.84549853881</v>
      </c>
      <c r="D40" s="4">
        <v>0</v>
      </c>
      <c r="E40" s="5">
        <f t="shared" si="0"/>
        <v>5.9089002941484003E-2</v>
      </c>
      <c r="F40" s="4">
        <f t="shared" si="6"/>
        <v>13711.180380213478</v>
      </c>
      <c r="G40" s="4">
        <f t="shared" si="7"/>
        <v>245754.02587875229</v>
      </c>
      <c r="H40" s="4">
        <f t="shared" si="2"/>
        <v>209592.79982819562</v>
      </c>
      <c r="I40" s="4">
        <v>5000</v>
      </c>
      <c r="J40" s="5">
        <f t="shared" si="1"/>
        <v>5.9089002941484003E-2</v>
      </c>
      <c r="K40" s="4">
        <f t="shared" si="3"/>
        <v>12680.07458026954</v>
      </c>
      <c r="L40" s="4">
        <f t="shared" si="4"/>
        <v>227272.87440846517</v>
      </c>
    </row>
    <row r="41" spans="2:12" x14ac:dyDescent="0.3">
      <c r="B41" s="1">
        <v>2053</v>
      </c>
      <c r="C41" s="4">
        <f t="shared" si="5"/>
        <v>245754.02587875229</v>
      </c>
      <c r="D41" s="4">
        <v>0</v>
      </c>
      <c r="E41" s="5">
        <f t="shared" si="0"/>
        <v>5.9089002941484003E-2</v>
      </c>
      <c r="F41" s="4">
        <f t="shared" si="6"/>
        <v>14521.36035803113</v>
      </c>
      <c r="G41" s="4">
        <f t="shared" si="7"/>
        <v>260275.38623678341</v>
      </c>
      <c r="H41" s="4">
        <f t="shared" si="2"/>
        <v>227272.87440846517</v>
      </c>
      <c r="I41" s="4">
        <v>5000</v>
      </c>
      <c r="J41" s="5">
        <f t="shared" si="1"/>
        <v>5.9089002941484003E-2</v>
      </c>
      <c r="K41" s="4">
        <f t="shared" si="3"/>
        <v>13724.772559148743</v>
      </c>
      <c r="L41" s="4">
        <f t="shared" si="4"/>
        <v>245997.64696761392</v>
      </c>
    </row>
    <row r="42" spans="2:12" x14ac:dyDescent="0.3">
      <c r="B42" s="1">
        <v>2054</v>
      </c>
      <c r="C42" s="4">
        <f t="shared" si="5"/>
        <v>260275.38623678341</v>
      </c>
      <c r="D42" s="4">
        <v>0</v>
      </c>
      <c r="E42" s="5">
        <f t="shared" si="0"/>
        <v>5.9089002941484003E-2</v>
      </c>
      <c r="F42" s="4">
        <f t="shared" si="6"/>
        <v>15379.413062941179</v>
      </c>
      <c r="G42" s="4">
        <f t="shared" si="7"/>
        <v>275654.79929972457</v>
      </c>
      <c r="H42" s="4">
        <f t="shared" si="2"/>
        <v>245997.64696761392</v>
      </c>
      <c r="I42" s="4">
        <v>5000</v>
      </c>
      <c r="J42" s="5">
        <f t="shared" si="1"/>
        <v>5.9089002941484003E-2</v>
      </c>
      <c r="K42" s="4">
        <f t="shared" si="3"/>
        <v>14831.200699974903</v>
      </c>
      <c r="L42" s="4">
        <f t="shared" si="4"/>
        <v>265828.84766758885</v>
      </c>
    </row>
    <row r="43" spans="2:12" x14ac:dyDescent="0.3">
      <c r="B43" s="1">
        <v>2055</v>
      </c>
      <c r="C43" s="4">
        <f t="shared" si="5"/>
        <v>275654.79929972457</v>
      </c>
      <c r="D43" s="4">
        <v>0</v>
      </c>
      <c r="E43" s="5">
        <f t="shared" si="0"/>
        <v>5.9089002941484003E-2</v>
      </c>
      <c r="F43" s="4">
        <f t="shared" si="6"/>
        <v>16288.167246655608</v>
      </c>
      <c r="G43" s="4">
        <f t="shared" si="7"/>
        <v>291942.96654638019</v>
      </c>
      <c r="H43" s="4">
        <f t="shared" si="2"/>
        <v>265828.84766758885</v>
      </c>
      <c r="I43" s="4">
        <v>5000</v>
      </c>
      <c r="J43" s="5">
        <f t="shared" si="1"/>
        <v>5.9089002941484003E-2</v>
      </c>
      <c r="K43" s="4">
        <f t="shared" si="3"/>
        <v>16003.006576468881</v>
      </c>
      <c r="L43" s="4">
        <f t="shared" si="4"/>
        <v>286831.85424405773</v>
      </c>
    </row>
    <row r="44" spans="2:12" x14ac:dyDescent="0.3">
      <c r="B44" s="1">
        <v>2056</v>
      </c>
      <c r="C44" s="4">
        <f t="shared" si="5"/>
        <v>291942.96654638019</v>
      </c>
      <c r="D44" s="4">
        <v>0</v>
      </c>
      <c r="E44" s="5">
        <f t="shared" si="0"/>
        <v>5.9089002941484003E-2</v>
      </c>
      <c r="F44" s="4">
        <f t="shared" si="6"/>
        <v>17250.618809004627</v>
      </c>
      <c r="G44" s="4">
        <f t="shared" si="7"/>
        <v>309193.5853553848</v>
      </c>
      <c r="H44" s="4">
        <f t="shared" si="2"/>
        <v>286831.85424405773</v>
      </c>
      <c r="I44" s="4">
        <v>5000</v>
      </c>
      <c r="J44" s="5">
        <f t="shared" si="1"/>
        <v>5.9089002941484003E-2</v>
      </c>
      <c r="K44" s="4">
        <f t="shared" si="3"/>
        <v>17244.053293845856</v>
      </c>
      <c r="L44" s="4">
        <f t="shared" si="4"/>
        <v>309075.90753790358</v>
      </c>
    </row>
    <row r="45" spans="2:12" x14ac:dyDescent="0.3">
      <c r="B45" s="1">
        <v>2057</v>
      </c>
      <c r="C45" s="4">
        <f t="shared" si="5"/>
        <v>309193.5853553848</v>
      </c>
      <c r="D45" s="4">
        <v>0</v>
      </c>
      <c r="E45" s="5">
        <f t="shared" si="0"/>
        <v>5.9089002941484003E-2</v>
      </c>
      <c r="F45" s="4">
        <f t="shared" si="6"/>
        <v>18269.940674552319</v>
      </c>
      <c r="G45" s="4">
        <f t="shared" si="7"/>
        <v>327463.52602993714</v>
      </c>
      <c r="H45" s="4">
        <f t="shared" si="2"/>
        <v>309075.90753790358</v>
      </c>
      <c r="I45" s="4">
        <v>5000</v>
      </c>
      <c r="J45" s="5">
        <f t="shared" si="1"/>
        <v>5.9089002941484003E-2</v>
      </c>
      <c r="K45" s="4">
        <f t="shared" si="3"/>
        <v>18558.432224356442</v>
      </c>
      <c r="L45" s="4">
        <f t="shared" si="4"/>
        <v>332634.33976226003</v>
      </c>
    </row>
    <row r="46" spans="2:12" x14ac:dyDescent="0.3">
      <c r="B46" s="1">
        <v>2058</v>
      </c>
      <c r="C46" s="4">
        <f t="shared" si="5"/>
        <v>327463.52602993714</v>
      </c>
      <c r="D46" s="4">
        <v>0</v>
      </c>
      <c r="E46" s="5">
        <f t="shared" si="0"/>
        <v>5.9089002941484003E-2</v>
      </c>
      <c r="F46" s="4">
        <f t="shared" si="6"/>
        <v>19349.493252811681</v>
      </c>
      <c r="G46" s="4">
        <f t="shared" si="7"/>
        <v>346813.01928274881</v>
      </c>
      <c r="H46" s="4">
        <f t="shared" si="2"/>
        <v>332634.33976226003</v>
      </c>
      <c r="I46" s="4">
        <v>5000</v>
      </c>
      <c r="J46" s="5">
        <f t="shared" si="1"/>
        <v>5.9089002941484003E-2</v>
      </c>
      <c r="K46" s="4">
        <f t="shared" si="3"/>
        <v>19950.476495358191</v>
      </c>
      <c r="L46" s="4">
        <f t="shared" si="4"/>
        <v>357584.81625761825</v>
      </c>
    </row>
    <row r="47" spans="2:12" x14ac:dyDescent="0.3">
      <c r="B47" s="1">
        <v>2059</v>
      </c>
      <c r="C47" s="4">
        <f t="shared" si="5"/>
        <v>346813.01928274881</v>
      </c>
      <c r="D47" s="4">
        <v>0</v>
      </c>
      <c r="E47" s="5">
        <f t="shared" si="0"/>
        <v>5.9089002941484003E-2</v>
      </c>
      <c r="F47" s="4">
        <f t="shared" si="6"/>
        <v>20492.835516543291</v>
      </c>
      <c r="G47" s="4">
        <f t="shared" si="7"/>
        <v>367305.85479929211</v>
      </c>
      <c r="H47" s="4">
        <f t="shared" si="2"/>
        <v>357584.81625761825</v>
      </c>
      <c r="I47" s="4">
        <v>5000</v>
      </c>
      <c r="J47" s="5">
        <f t="shared" si="1"/>
        <v>5.9089002941484003E-2</v>
      </c>
      <c r="K47" s="4">
        <f t="shared" si="3"/>
        <v>21424.775274383843</v>
      </c>
      <c r="L47" s="4">
        <f t="shared" si="4"/>
        <v>384009.59153200209</v>
      </c>
    </row>
    <row r="48" spans="2:12" ht="12.5" thickBot="1" x14ac:dyDescent="0.35">
      <c r="B48" s="1">
        <v>2060</v>
      </c>
      <c r="C48" s="4">
        <f t="shared" si="5"/>
        <v>367305.85479929211</v>
      </c>
      <c r="D48" s="8">
        <v>0</v>
      </c>
      <c r="E48" s="5">
        <f t="shared" si="0"/>
        <v>5.9089002941484003E-2</v>
      </c>
      <c r="F48" s="4">
        <f t="shared" si="6"/>
        <v>21703.736734659669</v>
      </c>
      <c r="G48" s="9">
        <f t="shared" si="7"/>
        <v>389009.59153395175</v>
      </c>
      <c r="H48" s="4">
        <f t="shared" si="2"/>
        <v>384009.59153200209</v>
      </c>
      <c r="I48" s="8">
        <v>5000</v>
      </c>
      <c r="K48" s="4">
        <f t="shared" si="3"/>
        <v>0</v>
      </c>
      <c r="L48" s="9">
        <f t="shared" si="4"/>
        <v>389009.59153200209</v>
      </c>
    </row>
    <row r="49" spans="4:12" ht="12.5" thickTop="1" x14ac:dyDescent="0.3">
      <c r="D49" s="4">
        <f>SUM(D9:D48)</f>
        <v>50000</v>
      </c>
      <c r="G49" s="4">
        <f>G48</f>
        <v>389009.59153395175</v>
      </c>
      <c r="I49" s="4">
        <f>SUM(I9:I48)</f>
        <v>150000</v>
      </c>
      <c r="L49" s="4">
        <f>L48</f>
        <v>389009.59153200209</v>
      </c>
    </row>
  </sheetData>
  <mergeCells count="2">
    <mergeCell ref="C7:G7"/>
    <mergeCell ref="H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52"/>
  <sheetViews>
    <sheetView topLeftCell="A30" workbookViewId="0">
      <selection activeCell="L57" sqref="L57"/>
    </sheetView>
  </sheetViews>
  <sheetFormatPr defaultColWidth="8.90625" defaultRowHeight="12" x14ac:dyDescent="0.3"/>
  <cols>
    <col min="1" max="1" width="8.90625" style="1"/>
    <col min="2" max="2" width="18.36328125" style="1" bestFit="1" customWidth="1"/>
    <col min="3" max="3" width="11.08984375" style="1" customWidth="1"/>
    <col min="4" max="4" width="11.1796875" style="1" customWidth="1"/>
    <col min="5" max="5" width="9.54296875" style="1" bestFit="1" customWidth="1"/>
    <col min="6" max="6" width="9.36328125" style="1" bestFit="1" customWidth="1"/>
    <col min="7" max="9" width="11.1796875" style="1" customWidth="1"/>
    <col min="10" max="10" width="11.54296875" style="1" customWidth="1"/>
    <col min="11" max="11" width="9.36328125" style="1" bestFit="1" customWidth="1"/>
    <col min="12" max="13" width="11.1796875" style="4" customWidth="1"/>
    <col min="14" max="16384" width="8.90625" style="1"/>
  </cols>
  <sheetData>
    <row r="1" spans="2:13" x14ac:dyDescent="0.3">
      <c r="L1" s="1"/>
      <c r="M1" s="1"/>
    </row>
    <row r="2" spans="2:13" x14ac:dyDescent="0.3">
      <c r="L2" s="1"/>
      <c r="M2" s="1"/>
    </row>
    <row r="3" spans="2:13" x14ac:dyDescent="0.3">
      <c r="B3" s="1" t="s">
        <v>9</v>
      </c>
      <c r="D3" s="2">
        <v>0.08</v>
      </c>
      <c r="L3" s="1"/>
      <c r="M3" s="1"/>
    </row>
    <row r="4" spans="2:13" x14ac:dyDescent="0.3">
      <c r="B4" s="1" t="s">
        <v>10</v>
      </c>
      <c r="D4" s="2">
        <v>0.04</v>
      </c>
      <c r="L4" s="1"/>
      <c r="M4" s="1"/>
    </row>
    <row r="5" spans="2:13" x14ac:dyDescent="0.3">
      <c r="B5" s="1" t="s">
        <v>8</v>
      </c>
      <c r="D5" s="4">
        <f ca="1">H51-M51</f>
        <v>239444.97464977973</v>
      </c>
      <c r="L5" s="1"/>
      <c r="M5" s="1"/>
    </row>
    <row r="6" spans="2:13" x14ac:dyDescent="0.3">
      <c r="B6" s="27" t="s">
        <v>11</v>
      </c>
      <c r="D6" s="1">
        <f ca="1">IF(D5&lt;0,1,0)</f>
        <v>0</v>
      </c>
      <c r="L6" s="1"/>
      <c r="M6" s="1"/>
    </row>
    <row r="7" spans="2:13" x14ac:dyDescent="0.3">
      <c r="B7" s="27"/>
      <c r="D7" s="4" cm="1">
        <f t="array" aca="1" ref="D7" ca="1">[1]!simOutput(D6,"Eng stu &gt; Fin stu")</f>
        <v>0</v>
      </c>
      <c r="L7" s="1"/>
      <c r="M7" s="1"/>
    </row>
    <row r="8" spans="2:13" x14ac:dyDescent="0.3">
      <c r="B8" s="10"/>
      <c r="D8" s="4"/>
      <c r="L8" s="1"/>
      <c r="M8" s="1"/>
    </row>
    <row r="9" spans="2:13" x14ac:dyDescent="0.3">
      <c r="D9" s="26" t="s">
        <v>6</v>
      </c>
      <c r="E9" s="26"/>
      <c r="F9" s="26"/>
      <c r="G9" s="26"/>
      <c r="H9" s="26"/>
      <c r="I9" s="26" t="s">
        <v>7</v>
      </c>
      <c r="J9" s="26"/>
      <c r="K9" s="26"/>
      <c r="L9" s="26"/>
      <c r="M9" s="26"/>
    </row>
    <row r="10" spans="2:13" x14ac:dyDescent="0.3">
      <c r="B10" s="1" t="s">
        <v>1</v>
      </c>
      <c r="C10" s="1" t="s">
        <v>0</v>
      </c>
      <c r="D10" s="1" t="s">
        <v>2</v>
      </c>
      <c r="E10" s="1" t="s">
        <v>3</v>
      </c>
      <c r="F10" s="1" t="s">
        <v>0</v>
      </c>
      <c r="G10" s="1" t="s">
        <v>4</v>
      </c>
      <c r="H10" s="1" t="s">
        <v>5</v>
      </c>
      <c r="I10" s="1" t="s">
        <v>2</v>
      </c>
      <c r="J10" s="1" t="s">
        <v>3</v>
      </c>
      <c r="K10" s="1" t="s">
        <v>0</v>
      </c>
      <c r="L10" s="1" t="s">
        <v>4</v>
      </c>
      <c r="M10" s="1" t="s">
        <v>5</v>
      </c>
    </row>
    <row r="11" spans="2:13" x14ac:dyDescent="0.3">
      <c r="B11" s="1">
        <v>2021</v>
      </c>
      <c r="C11" s="2" cm="1">
        <f t="array" aca="1" ref="C11" ca="1">[1]!genNormal($D$3,$D$4)</f>
        <v>0.11346244816051619</v>
      </c>
      <c r="D11" s="4">
        <v>0</v>
      </c>
      <c r="E11" s="4">
        <v>5000</v>
      </c>
      <c r="F11" s="5">
        <f ca="1">C11</f>
        <v>0.11346244816051619</v>
      </c>
      <c r="G11" s="4">
        <f ca="1">(D11+E11)*F11</f>
        <v>567.31224080258096</v>
      </c>
      <c r="H11" s="4">
        <f ca="1">D11+E11+G11</f>
        <v>5567.3122408025811</v>
      </c>
      <c r="I11" s="4">
        <v>0</v>
      </c>
      <c r="J11" s="4">
        <v>0</v>
      </c>
      <c r="K11" s="5">
        <f ca="1">C11</f>
        <v>0.11346244816051619</v>
      </c>
      <c r="L11" s="4">
        <f ca="1">(I11+J11)*K11</f>
        <v>0</v>
      </c>
      <c r="M11" s="4">
        <f ca="1">I11+J11+L11</f>
        <v>0</v>
      </c>
    </row>
    <row r="12" spans="2:13" x14ac:dyDescent="0.3">
      <c r="B12" s="1">
        <v>2022</v>
      </c>
      <c r="C12" s="2" cm="1">
        <f t="array" aca="1" ref="C12" ca="1">[1]!genNormal($D$3,$D$4)</f>
        <v>0.12251645725467826</v>
      </c>
      <c r="D12" s="4">
        <f ca="1">H11</f>
        <v>5567.3122408025811</v>
      </c>
      <c r="E12" s="4">
        <v>5000</v>
      </c>
      <c r="F12" s="5">
        <f t="shared" ref="F12:F50" ca="1" si="0">C12</f>
        <v>0.12251645725467826</v>
      </c>
      <c r="G12" s="4">
        <f ca="1">(D12+E12)*F12</f>
        <v>1294.6696584471279</v>
      </c>
      <c r="H12" s="4">
        <f ca="1">D12+E12+G12</f>
        <v>11861.981899249709</v>
      </c>
      <c r="I12" s="4">
        <f ca="1">M11</f>
        <v>0</v>
      </c>
      <c r="J12" s="4">
        <v>0</v>
      </c>
      <c r="K12" s="5">
        <f t="shared" ref="K12:K49" ca="1" si="1">C12</f>
        <v>0.12251645725467826</v>
      </c>
      <c r="L12" s="4">
        <f ca="1">(I12+J12)*K12</f>
        <v>0</v>
      </c>
      <c r="M12" s="4">
        <f ca="1">I12+J12+L12</f>
        <v>0</v>
      </c>
    </row>
    <row r="13" spans="2:13" x14ac:dyDescent="0.3">
      <c r="B13" s="1">
        <v>2023</v>
      </c>
      <c r="C13" s="2" cm="1">
        <f t="array" aca="1" ref="C13" ca="1">[1]!genNormal($D$3,$D$4)</f>
        <v>0.11699520560398437</v>
      </c>
      <c r="D13" s="4">
        <f ca="1">H12</f>
        <v>11861.981899249709</v>
      </c>
      <c r="E13" s="4">
        <v>5000</v>
      </c>
      <c r="F13" s="5">
        <f t="shared" ca="1" si="0"/>
        <v>0.11699520560398437</v>
      </c>
      <c r="G13" s="4">
        <f ca="1">(D13+E13)*F13</f>
        <v>1972.7710391933826</v>
      </c>
      <c r="H13" s="4">
        <f ca="1">D13+E13+G13</f>
        <v>18834.752938443093</v>
      </c>
      <c r="I13" s="4">
        <f t="shared" ref="I13:I50" ca="1" si="2">M12</f>
        <v>0</v>
      </c>
      <c r="J13" s="4">
        <v>0</v>
      </c>
      <c r="K13" s="5">
        <f t="shared" ca="1" si="1"/>
        <v>0.11699520560398437</v>
      </c>
      <c r="L13" s="4">
        <f t="shared" ref="L13:L50" ca="1" si="3">(I13+J13)*K13</f>
        <v>0</v>
      </c>
      <c r="M13" s="4">
        <f t="shared" ref="M13:M50" ca="1" si="4">I13+J13+L13</f>
        <v>0</v>
      </c>
    </row>
    <row r="14" spans="2:13" x14ac:dyDescent="0.3">
      <c r="B14" s="1">
        <v>2024</v>
      </c>
      <c r="C14" s="2" cm="1">
        <f t="array" aca="1" ref="C14" ca="1">[1]!genNormal($D$3,$D$4)</f>
        <v>6.3411484722988567E-3</v>
      </c>
      <c r="D14" s="4">
        <f ca="1">H13</f>
        <v>18834.752938443093</v>
      </c>
      <c r="E14" s="4">
        <v>5000</v>
      </c>
      <c r="F14" s="5">
        <f t="shared" ca="1" si="0"/>
        <v>6.3411484722988567E-3</v>
      </c>
      <c r="G14" s="4">
        <f t="shared" ref="G14:G50" ca="1" si="5">(D14+E14)*F14</f>
        <v>151.13970718322909</v>
      </c>
      <c r="H14" s="4">
        <f t="shared" ref="H14:H50" ca="1" si="6">D14+E14+G14</f>
        <v>23985.892645626322</v>
      </c>
      <c r="I14" s="4">
        <f t="shared" ca="1" si="2"/>
        <v>0</v>
      </c>
      <c r="J14" s="4">
        <v>0</v>
      </c>
      <c r="K14" s="5">
        <f t="shared" ca="1" si="1"/>
        <v>6.3411484722988567E-3</v>
      </c>
      <c r="L14" s="4">
        <f t="shared" ca="1" si="3"/>
        <v>0</v>
      </c>
      <c r="M14" s="4">
        <f t="shared" ca="1" si="4"/>
        <v>0</v>
      </c>
    </row>
    <row r="15" spans="2:13" x14ac:dyDescent="0.3">
      <c r="B15" s="1">
        <v>2025</v>
      </c>
      <c r="C15" s="2" cm="1">
        <f t="array" aca="1" ref="C15" ca="1">[1]!genNormal($D$3,$D$4)</f>
        <v>8.6513470675586249E-2</v>
      </c>
      <c r="D15" s="4">
        <f t="shared" ref="D14:D50" ca="1" si="7">H14</f>
        <v>23985.892645626322</v>
      </c>
      <c r="E15" s="4">
        <v>5000</v>
      </c>
      <c r="F15" s="5">
        <f t="shared" ca="1" si="0"/>
        <v>8.6513470675586249E-2</v>
      </c>
      <c r="G15" s="4">
        <f t="shared" ca="1" si="5"/>
        <v>2507.6701734030839</v>
      </c>
      <c r="H15" s="4">
        <f t="shared" ca="1" si="6"/>
        <v>31493.562819029405</v>
      </c>
      <c r="I15" s="4">
        <f t="shared" ca="1" si="2"/>
        <v>0</v>
      </c>
      <c r="J15" s="4">
        <v>0</v>
      </c>
      <c r="K15" s="5">
        <f t="shared" ca="1" si="1"/>
        <v>8.6513470675586249E-2</v>
      </c>
      <c r="L15" s="4">
        <f t="shared" ca="1" si="3"/>
        <v>0</v>
      </c>
      <c r="M15" s="4">
        <f t="shared" ca="1" si="4"/>
        <v>0</v>
      </c>
    </row>
    <row r="16" spans="2:13" x14ac:dyDescent="0.3">
      <c r="B16" s="1">
        <v>2026</v>
      </c>
      <c r="C16" s="2" cm="1">
        <f t="array" aca="1" ref="C16" ca="1">[1]!genNormal($D$3,$D$4)</f>
        <v>0.2059614238614885</v>
      </c>
      <c r="D16" s="4">
        <f t="shared" ca="1" si="7"/>
        <v>31493.562819029405</v>
      </c>
      <c r="E16" s="4">
        <v>5000</v>
      </c>
      <c r="F16" s="5">
        <f t="shared" ca="1" si="0"/>
        <v>0.2059614238614885</v>
      </c>
      <c r="G16" s="4">
        <f t="shared" ca="1" si="5"/>
        <v>7516.266159985973</v>
      </c>
      <c r="H16" s="4">
        <f t="shared" ca="1" si="6"/>
        <v>44009.828979015379</v>
      </c>
      <c r="I16" s="4">
        <f t="shared" ca="1" si="2"/>
        <v>0</v>
      </c>
      <c r="J16" s="4">
        <v>0</v>
      </c>
      <c r="K16" s="5">
        <f t="shared" ca="1" si="1"/>
        <v>0.2059614238614885</v>
      </c>
      <c r="L16" s="4">
        <f t="shared" ca="1" si="3"/>
        <v>0</v>
      </c>
      <c r="M16" s="4">
        <f t="shared" ca="1" si="4"/>
        <v>0</v>
      </c>
    </row>
    <row r="17" spans="2:13" x14ac:dyDescent="0.3">
      <c r="B17" s="1">
        <v>2027</v>
      </c>
      <c r="C17" s="2" cm="1">
        <f t="array" aca="1" ref="C17" ca="1">[1]!genNormal($D$3,$D$4)</f>
        <v>6.7773733455465016E-2</v>
      </c>
      <c r="D17" s="4">
        <f t="shared" ca="1" si="7"/>
        <v>44009.828979015379</v>
      </c>
      <c r="E17" s="4">
        <v>5000</v>
      </c>
      <c r="F17" s="5">
        <f t="shared" ca="1" si="0"/>
        <v>6.7773733455465016E-2</v>
      </c>
      <c r="G17" s="4">
        <f t="shared" ca="1" si="5"/>
        <v>3321.5790859217136</v>
      </c>
      <c r="H17" s="4">
        <f t="shared" ca="1" si="6"/>
        <v>52331.408064937095</v>
      </c>
      <c r="I17" s="4">
        <f t="shared" ca="1" si="2"/>
        <v>0</v>
      </c>
      <c r="J17" s="4">
        <v>0</v>
      </c>
      <c r="K17" s="5">
        <f t="shared" ca="1" si="1"/>
        <v>6.7773733455465016E-2</v>
      </c>
      <c r="L17" s="4">
        <f t="shared" ca="1" si="3"/>
        <v>0</v>
      </c>
      <c r="M17" s="4">
        <f t="shared" ca="1" si="4"/>
        <v>0</v>
      </c>
    </row>
    <row r="18" spans="2:13" x14ac:dyDescent="0.3">
      <c r="B18" s="1">
        <v>2028</v>
      </c>
      <c r="C18" s="2" cm="1">
        <f t="array" aca="1" ref="C18" ca="1">[1]!genNormal($D$3,$D$4)</f>
        <v>0.11303942192020479</v>
      </c>
      <c r="D18" s="4">
        <f t="shared" ca="1" si="7"/>
        <v>52331.408064937095</v>
      </c>
      <c r="E18" s="4">
        <v>5000</v>
      </c>
      <c r="F18" s="5">
        <f t="shared" ca="1" si="0"/>
        <v>0.11303942192020479</v>
      </c>
      <c r="G18" s="4">
        <f t="shared" ca="1" si="5"/>
        <v>6480.7092255318557</v>
      </c>
      <c r="H18" s="4">
        <f t="shared" ca="1" si="6"/>
        <v>63812.117290468952</v>
      </c>
      <c r="I18" s="4">
        <f t="shared" ca="1" si="2"/>
        <v>0</v>
      </c>
      <c r="J18" s="4">
        <v>0</v>
      </c>
      <c r="K18" s="5">
        <f t="shared" ca="1" si="1"/>
        <v>0.11303942192020479</v>
      </c>
      <c r="L18" s="4">
        <f t="shared" ca="1" si="3"/>
        <v>0</v>
      </c>
      <c r="M18" s="4">
        <f t="shared" ca="1" si="4"/>
        <v>0</v>
      </c>
    </row>
    <row r="19" spans="2:13" x14ac:dyDescent="0.3">
      <c r="B19" s="1">
        <v>2029</v>
      </c>
      <c r="C19" s="2" cm="1">
        <f t="array" aca="1" ref="C19" ca="1">[1]!genNormal($D$3,$D$4)</f>
        <v>-8.9280444957044475E-3</v>
      </c>
      <c r="D19" s="4">
        <f t="shared" ca="1" si="7"/>
        <v>63812.117290468952</v>
      </c>
      <c r="E19" s="4">
        <v>5000</v>
      </c>
      <c r="F19" s="5">
        <f t="shared" ca="1" si="0"/>
        <v>-8.9280444957044475E-3</v>
      </c>
      <c r="G19" s="4">
        <f t="shared" ca="1" si="5"/>
        <v>-614.35764501294011</v>
      </c>
      <c r="H19" s="4">
        <f t="shared" ca="1" si="6"/>
        <v>68197.759645456012</v>
      </c>
      <c r="I19" s="4">
        <f t="shared" ca="1" si="2"/>
        <v>0</v>
      </c>
      <c r="J19" s="4">
        <v>0</v>
      </c>
      <c r="K19" s="5">
        <f t="shared" ca="1" si="1"/>
        <v>-8.9280444957044475E-3</v>
      </c>
      <c r="L19" s="4">
        <f t="shared" ca="1" si="3"/>
        <v>0</v>
      </c>
      <c r="M19" s="4">
        <f t="shared" ca="1" si="4"/>
        <v>0</v>
      </c>
    </row>
    <row r="20" spans="2:13" x14ac:dyDescent="0.3">
      <c r="B20" s="3">
        <v>2030</v>
      </c>
      <c r="C20" s="2" cm="1">
        <f t="array" aca="1" ref="C20" ca="1">[1]!genNormal($D$3,$D$4)</f>
        <v>7.1255465043855992E-2</v>
      </c>
      <c r="D20" s="6">
        <f t="shared" ca="1" si="7"/>
        <v>68197.759645456012</v>
      </c>
      <c r="E20" s="6">
        <v>5000</v>
      </c>
      <c r="F20" s="7">
        <f t="shared" ca="1" si="0"/>
        <v>7.1255465043855992E-2</v>
      </c>
      <c r="G20" s="6">
        <f t="shared" ca="1" si="5"/>
        <v>5215.7404037053639</v>
      </c>
      <c r="H20" s="6">
        <f t="shared" ca="1" si="6"/>
        <v>78413.500049161376</v>
      </c>
      <c r="I20" s="6">
        <f t="shared" ca="1" si="2"/>
        <v>0</v>
      </c>
      <c r="J20" s="6">
        <v>0</v>
      </c>
      <c r="K20" s="7">
        <f t="shared" ca="1" si="1"/>
        <v>7.1255465043855992E-2</v>
      </c>
      <c r="L20" s="6">
        <f t="shared" ca="1" si="3"/>
        <v>0</v>
      </c>
      <c r="M20" s="6">
        <f t="shared" ca="1" si="4"/>
        <v>0</v>
      </c>
    </row>
    <row r="21" spans="2:13" x14ac:dyDescent="0.3">
      <c r="B21" s="1">
        <v>2031</v>
      </c>
      <c r="C21" s="2" cm="1">
        <f t="array" aca="1" ref="C21" ca="1">[1]!genNormal($D$3,$D$4)</f>
        <v>0.13789811245563871</v>
      </c>
      <c r="D21" s="4">
        <f t="shared" ca="1" si="7"/>
        <v>78413.500049161376</v>
      </c>
      <c r="E21" s="4">
        <v>0</v>
      </c>
      <c r="F21" s="5">
        <f t="shared" ca="1" si="0"/>
        <v>0.13789811245563871</v>
      </c>
      <c r="G21" s="4">
        <f t="shared" ca="1" si="5"/>
        <v>10813.073647819487</v>
      </c>
      <c r="H21" s="4">
        <f t="shared" ca="1" si="6"/>
        <v>89226.573696980864</v>
      </c>
      <c r="I21" s="4">
        <f t="shared" ca="1" si="2"/>
        <v>0</v>
      </c>
      <c r="J21" s="4">
        <v>5000</v>
      </c>
      <c r="K21" s="5">
        <f t="shared" ca="1" si="1"/>
        <v>0.13789811245563871</v>
      </c>
      <c r="L21" s="4">
        <f t="shared" ca="1" si="3"/>
        <v>689.49056227819358</v>
      </c>
      <c r="M21" s="4">
        <f t="shared" ca="1" si="4"/>
        <v>5689.4905622781935</v>
      </c>
    </row>
    <row r="22" spans="2:13" x14ac:dyDescent="0.3">
      <c r="B22" s="1">
        <v>2032</v>
      </c>
      <c r="C22" s="2" cm="1">
        <f t="array" aca="1" ref="C22" ca="1">[1]!genNormal($D$3,$D$4)</f>
        <v>8.5554350122106895E-2</v>
      </c>
      <c r="D22" s="4">
        <f t="shared" ca="1" si="7"/>
        <v>89226.573696980864</v>
      </c>
      <c r="E22" s="4">
        <v>0</v>
      </c>
      <c r="F22" s="5">
        <f t="shared" ca="1" si="0"/>
        <v>8.5554350122106895E-2</v>
      </c>
      <c r="G22" s="4">
        <f t="shared" ca="1" si="5"/>
        <v>7633.7215262674745</v>
      </c>
      <c r="H22" s="4">
        <f t="shared" ca="1" si="6"/>
        <v>96860.295223248337</v>
      </c>
      <c r="I22" s="4">
        <f t="shared" ca="1" si="2"/>
        <v>5689.4905622781935</v>
      </c>
      <c r="J22" s="4">
        <v>5000</v>
      </c>
      <c r="K22" s="5">
        <f t="shared" ca="1" si="1"/>
        <v>8.5554350122106895E-2</v>
      </c>
      <c r="L22" s="4">
        <f t="shared" ca="1" si="3"/>
        <v>914.53241819210587</v>
      </c>
      <c r="M22" s="4">
        <f t="shared" ca="1" si="4"/>
        <v>11604.022980470299</v>
      </c>
    </row>
    <row r="23" spans="2:13" x14ac:dyDescent="0.3">
      <c r="B23" s="1">
        <v>2033</v>
      </c>
      <c r="C23" s="2" cm="1">
        <f t="array" aca="1" ref="C23" ca="1">[1]!genNormal($D$3,$D$4)</f>
        <v>5.3244509836432023E-2</v>
      </c>
      <c r="D23" s="4">
        <f t="shared" ca="1" si="7"/>
        <v>96860.295223248337</v>
      </c>
      <c r="E23" s="4">
        <v>0</v>
      </c>
      <c r="F23" s="5">
        <f t="shared" ca="1" si="0"/>
        <v>5.3244509836432023E-2</v>
      </c>
      <c r="G23" s="4">
        <f t="shared" ca="1" si="5"/>
        <v>5157.2789417739559</v>
      </c>
      <c r="H23" s="4">
        <f t="shared" ca="1" si="6"/>
        <v>102017.57416502229</v>
      </c>
      <c r="I23" s="4">
        <f t="shared" ca="1" si="2"/>
        <v>11604.022980470299</v>
      </c>
      <c r="J23" s="4">
        <v>5000</v>
      </c>
      <c r="K23" s="5">
        <f t="shared" ca="1" si="1"/>
        <v>5.3244509836432023E-2</v>
      </c>
      <c r="L23" s="4">
        <f t="shared" ca="1" si="3"/>
        <v>884.07306490799408</v>
      </c>
      <c r="M23" s="4">
        <f t="shared" ca="1" si="4"/>
        <v>17488.09604537829</v>
      </c>
    </row>
    <row r="24" spans="2:13" x14ac:dyDescent="0.3">
      <c r="B24" s="1">
        <v>2034</v>
      </c>
      <c r="C24" s="2" cm="1">
        <f t="array" aca="1" ref="C24" ca="1">[1]!genNormal($D$3,$D$4)</f>
        <v>2.3009594401711901E-2</v>
      </c>
      <c r="D24" s="4">
        <f t="shared" ca="1" si="7"/>
        <v>102017.57416502229</v>
      </c>
      <c r="E24" s="4">
        <v>0</v>
      </c>
      <c r="F24" s="5">
        <f t="shared" ca="1" si="0"/>
        <v>2.3009594401711901E-2</v>
      </c>
      <c r="G24" s="4">
        <f t="shared" ca="1" si="5"/>
        <v>2347.3830033837257</v>
      </c>
      <c r="H24" s="4">
        <f t="shared" ca="1" si="6"/>
        <v>104364.95716840602</v>
      </c>
      <c r="I24" s="4">
        <f t="shared" ca="1" si="2"/>
        <v>17488.09604537829</v>
      </c>
      <c r="J24" s="4">
        <v>5000</v>
      </c>
      <c r="K24" s="5">
        <f t="shared" ca="1" si="1"/>
        <v>2.3009594401711901E-2</v>
      </c>
      <c r="L24" s="4">
        <f t="shared" ca="1" si="3"/>
        <v>517.44196887089583</v>
      </c>
      <c r="M24" s="4">
        <f t="shared" ca="1" si="4"/>
        <v>23005.538014249185</v>
      </c>
    </row>
    <row r="25" spans="2:13" x14ac:dyDescent="0.3">
      <c r="B25" s="1">
        <v>2035</v>
      </c>
      <c r="C25" s="2" cm="1">
        <f t="array" aca="1" ref="C25" ca="1">[1]!genNormal($D$3,$D$4)</f>
        <v>0.15370960672529388</v>
      </c>
      <c r="D25" s="4">
        <f t="shared" ca="1" si="7"/>
        <v>104364.95716840602</v>
      </c>
      <c r="E25" s="4">
        <v>0</v>
      </c>
      <c r="F25" s="5">
        <f t="shared" ca="1" si="0"/>
        <v>0.15370960672529388</v>
      </c>
      <c r="G25" s="4">
        <f t="shared" ca="1" si="5"/>
        <v>16041.89652225783</v>
      </c>
      <c r="H25" s="4">
        <f t="shared" ca="1" si="6"/>
        <v>120406.85369066385</v>
      </c>
      <c r="I25" s="4">
        <f t="shared" ca="1" si="2"/>
        <v>23005.538014249185</v>
      </c>
      <c r="J25" s="4">
        <v>5000</v>
      </c>
      <c r="K25" s="5">
        <f t="shared" ca="1" si="1"/>
        <v>0.15370960672529388</v>
      </c>
      <c r="L25" s="4">
        <f t="shared" ca="1" si="3"/>
        <v>4304.7202343005101</v>
      </c>
      <c r="M25" s="4">
        <f t="shared" ca="1" si="4"/>
        <v>32310.258248549697</v>
      </c>
    </row>
    <row r="26" spans="2:13" x14ac:dyDescent="0.3">
      <c r="B26" s="1">
        <v>2036</v>
      </c>
      <c r="C26" s="2" cm="1">
        <f t="array" aca="1" ref="C26" ca="1">[1]!genNormal($D$3,$D$4)</f>
        <v>5.37169688370049E-2</v>
      </c>
      <c r="D26" s="4">
        <f t="shared" ca="1" si="7"/>
        <v>120406.85369066385</v>
      </c>
      <c r="E26" s="4">
        <v>0</v>
      </c>
      <c r="F26" s="5">
        <f t="shared" ca="1" si="0"/>
        <v>5.37169688370049E-2</v>
      </c>
      <c r="G26" s="4">
        <f t="shared" ca="1" si="5"/>
        <v>6467.891207463198</v>
      </c>
      <c r="H26" s="4">
        <f t="shared" ca="1" si="6"/>
        <v>126874.74489812704</v>
      </c>
      <c r="I26" s="4">
        <f t="shared" ca="1" si="2"/>
        <v>32310.258248549697</v>
      </c>
      <c r="J26" s="4">
        <v>5000</v>
      </c>
      <c r="K26" s="5">
        <f t="shared" ca="1" si="1"/>
        <v>5.37169688370049E-2</v>
      </c>
      <c r="L26" s="4">
        <f t="shared" ca="1" si="3"/>
        <v>2004.193979637949</v>
      </c>
      <c r="M26" s="4">
        <f t="shared" ca="1" si="4"/>
        <v>39314.452228187649</v>
      </c>
    </row>
    <row r="27" spans="2:13" x14ac:dyDescent="0.3">
      <c r="B27" s="1">
        <v>2037</v>
      </c>
      <c r="C27" s="2" cm="1">
        <f t="array" aca="1" ref="C27" ca="1">[1]!genNormal($D$3,$D$4)</f>
        <v>4.4987563035636335E-2</v>
      </c>
      <c r="D27" s="4">
        <f ca="1">H26</f>
        <v>126874.74489812704</v>
      </c>
      <c r="E27" s="4">
        <v>0</v>
      </c>
      <c r="F27" s="5">
        <f t="shared" ca="1" si="0"/>
        <v>4.4987563035636335E-2</v>
      </c>
      <c r="G27" s="4">
        <f ca="1">(D27+E27)*F27</f>
        <v>5707.7855837347697</v>
      </c>
      <c r="H27" s="4">
        <f ca="1">D27+E27+G27</f>
        <v>132582.53048186182</v>
      </c>
      <c r="I27" s="4">
        <f t="shared" ca="1" si="2"/>
        <v>39314.452228187649</v>
      </c>
      <c r="J27" s="4">
        <v>5000</v>
      </c>
      <c r="K27" s="5">
        <f t="shared" ca="1" si="1"/>
        <v>4.4987563035636335E-2</v>
      </c>
      <c r="L27" s="4">
        <f t="shared" ca="1" si="3"/>
        <v>1993.5992130052869</v>
      </c>
      <c r="M27" s="4">
        <f t="shared" ca="1" si="4"/>
        <v>46308.051441192933</v>
      </c>
    </row>
    <row r="28" spans="2:13" x14ac:dyDescent="0.3">
      <c r="B28" s="1">
        <v>2038</v>
      </c>
      <c r="C28" s="2" cm="1">
        <f t="array" aca="1" ref="C28" ca="1">[1]!genNormal($D$3,$D$4)</f>
        <v>2.1030254071871132E-2</v>
      </c>
      <c r="D28" s="4">
        <f t="shared" ca="1" si="7"/>
        <v>132582.53048186182</v>
      </c>
      <c r="E28" s="4">
        <v>0</v>
      </c>
      <c r="F28" s="5">
        <f t="shared" ca="1" si="0"/>
        <v>2.1030254071871132E-2</v>
      </c>
      <c r="G28" s="4">
        <f t="shared" ca="1" si="5"/>
        <v>2788.2443015251529</v>
      </c>
      <c r="H28" s="4">
        <f t="shared" ca="1" si="6"/>
        <v>135370.77478338697</v>
      </c>
      <c r="I28" s="4">
        <f t="shared" ca="1" si="2"/>
        <v>46308.051441192933</v>
      </c>
      <c r="J28" s="4">
        <v>5000</v>
      </c>
      <c r="K28" s="5">
        <f t="shared" ca="1" si="1"/>
        <v>2.1030254071871132E-2</v>
      </c>
      <c r="L28" s="4">
        <f t="shared" ca="1" si="3"/>
        <v>1079.0213577409211</v>
      </c>
      <c r="M28" s="4">
        <f t="shared" ca="1" si="4"/>
        <v>52387.072798933856</v>
      </c>
    </row>
    <row r="29" spans="2:13" x14ac:dyDescent="0.3">
      <c r="B29" s="1">
        <v>2039</v>
      </c>
      <c r="C29" s="2" cm="1">
        <f t="array" aca="1" ref="C29" ca="1">[1]!genNormal($D$3,$D$4)</f>
        <v>0.12011856999972489</v>
      </c>
      <c r="D29" s="4">
        <f t="shared" ca="1" si="7"/>
        <v>135370.77478338697</v>
      </c>
      <c r="E29" s="4">
        <v>0</v>
      </c>
      <c r="F29" s="5">
        <f t="shared" ca="1" si="0"/>
        <v>0.12011856999972489</v>
      </c>
      <c r="G29" s="4">
        <f t="shared" ca="1" si="5"/>
        <v>16260.54388673526</v>
      </c>
      <c r="H29" s="4">
        <f t="shared" ca="1" si="6"/>
        <v>151631.31867012221</v>
      </c>
      <c r="I29" s="4">
        <f t="shared" ca="1" si="2"/>
        <v>52387.072798933856</v>
      </c>
      <c r="J29" s="4">
        <v>5000</v>
      </c>
      <c r="K29" s="5">
        <f t="shared" ca="1" si="1"/>
        <v>0.12011856999972489</v>
      </c>
      <c r="L29" s="4">
        <f t="shared" ca="1" si="3"/>
        <v>6893.2531210780444</v>
      </c>
      <c r="M29" s="4">
        <f t="shared" ca="1" si="4"/>
        <v>64280.325920011899</v>
      </c>
    </row>
    <row r="30" spans="2:13" x14ac:dyDescent="0.3">
      <c r="B30" s="1">
        <v>2040</v>
      </c>
      <c r="C30" s="2" cm="1">
        <f t="array" aca="1" ref="C30" ca="1">[1]!genNormal($D$3,$D$4)</f>
        <v>5.7261185233794865E-2</v>
      </c>
      <c r="D30" s="4">
        <f t="shared" ca="1" si="7"/>
        <v>151631.31867012221</v>
      </c>
      <c r="E30" s="4">
        <v>0</v>
      </c>
      <c r="F30" s="5">
        <f t="shared" ca="1" si="0"/>
        <v>5.7261185233794865E-2</v>
      </c>
      <c r="G30" s="4">
        <f t="shared" ca="1" si="5"/>
        <v>8682.5890256144448</v>
      </c>
      <c r="H30" s="4">
        <f t="shared" ca="1" si="6"/>
        <v>160313.90769573665</v>
      </c>
      <c r="I30" s="4">
        <f t="shared" ca="1" si="2"/>
        <v>64280.325920011899</v>
      </c>
      <c r="J30" s="4">
        <v>5000</v>
      </c>
      <c r="K30" s="5">
        <f t="shared" ca="1" si="1"/>
        <v>5.7261185233794865E-2</v>
      </c>
      <c r="L30" s="4">
        <f t="shared" ca="1" si="3"/>
        <v>3967.0735755634814</v>
      </c>
      <c r="M30" s="4">
        <f t="shared" ca="1" si="4"/>
        <v>73247.399495575388</v>
      </c>
    </row>
    <row r="31" spans="2:13" x14ac:dyDescent="0.3">
      <c r="B31" s="1">
        <v>2041</v>
      </c>
      <c r="C31" s="2" cm="1">
        <f t="array" aca="1" ref="C31" ca="1">[1]!genNormal($D$3,$D$4)</f>
        <v>3.4549621957160548E-2</v>
      </c>
      <c r="D31" s="4">
        <f t="shared" ca="1" si="7"/>
        <v>160313.90769573665</v>
      </c>
      <c r="E31" s="4">
        <v>0</v>
      </c>
      <c r="F31" s="5">
        <f t="shared" ca="1" si="0"/>
        <v>3.4549621957160548E-2</v>
      </c>
      <c r="G31" s="4">
        <f t="shared" ca="1" si="5"/>
        <v>5538.7849053628324</v>
      </c>
      <c r="H31" s="4">
        <f t="shared" ca="1" si="6"/>
        <v>165852.69260109949</v>
      </c>
      <c r="I31" s="4">
        <f t="shared" ca="1" si="2"/>
        <v>73247.399495575388</v>
      </c>
      <c r="J31" s="4">
        <v>5000</v>
      </c>
      <c r="K31" s="5">
        <f t="shared" ca="1" si="1"/>
        <v>3.4549621957160548E-2</v>
      </c>
      <c r="L31" s="4">
        <f t="shared" ca="1" si="3"/>
        <v>2703.4180717030445</v>
      </c>
      <c r="M31" s="4">
        <f t="shared" ca="1" si="4"/>
        <v>80950.817567278427</v>
      </c>
    </row>
    <row r="32" spans="2:13" x14ac:dyDescent="0.3">
      <c r="B32" s="1">
        <v>2042</v>
      </c>
      <c r="C32" s="2" cm="1">
        <f t="array" aca="1" ref="C32" ca="1">[1]!genNormal($D$3,$D$4)</f>
        <v>0.10769060472791989</v>
      </c>
      <c r="D32" s="4">
        <f t="shared" ca="1" si="7"/>
        <v>165852.69260109949</v>
      </c>
      <c r="E32" s="4">
        <v>0</v>
      </c>
      <c r="F32" s="5">
        <f t="shared" ca="1" si="0"/>
        <v>0.10769060472791989</v>
      </c>
      <c r="G32" s="4">
        <f t="shared" ca="1" si="5"/>
        <v>17860.776761966208</v>
      </c>
      <c r="H32" s="4">
        <f t="shared" ca="1" si="6"/>
        <v>183713.4693630657</v>
      </c>
      <c r="I32" s="4">
        <f t="shared" ca="1" si="2"/>
        <v>80950.817567278427</v>
      </c>
      <c r="J32" s="4">
        <v>5000</v>
      </c>
      <c r="K32" s="5">
        <f t="shared" ca="1" si="1"/>
        <v>0.10769060472791989</v>
      </c>
      <c r="L32" s="4">
        <f t="shared" ca="1" si="3"/>
        <v>9256.0955206793333</v>
      </c>
      <c r="M32" s="4">
        <f t="shared" ca="1" si="4"/>
        <v>95206.913087957757</v>
      </c>
    </row>
    <row r="33" spans="2:13" x14ac:dyDescent="0.3">
      <c r="B33" s="1">
        <v>2043</v>
      </c>
      <c r="C33" s="2" cm="1">
        <f t="array" aca="1" ref="C33" ca="1">[1]!genNormal($D$3,$D$4)</f>
        <v>0.1089509400329422</v>
      </c>
      <c r="D33" s="4">
        <f t="shared" ca="1" si="7"/>
        <v>183713.4693630657</v>
      </c>
      <c r="E33" s="4">
        <v>0</v>
      </c>
      <c r="F33" s="5">
        <f t="shared" ca="1" si="0"/>
        <v>0.1089509400329422</v>
      </c>
      <c r="G33" s="4">
        <f t="shared" ca="1" si="5"/>
        <v>20015.755183819136</v>
      </c>
      <c r="H33" s="4">
        <f t="shared" ca="1" si="6"/>
        <v>203729.22454688483</v>
      </c>
      <c r="I33" s="4">
        <f t="shared" ca="1" si="2"/>
        <v>95206.913087957757</v>
      </c>
      <c r="J33" s="4">
        <v>5000</v>
      </c>
      <c r="K33" s="5">
        <f t="shared" ca="1" si="1"/>
        <v>0.1089509400329422</v>
      </c>
      <c r="L33" s="4">
        <f t="shared" ca="1" si="3"/>
        <v>10917.637378732337</v>
      </c>
      <c r="M33" s="4">
        <f t="shared" ca="1" si="4"/>
        <v>111124.5504666901</v>
      </c>
    </row>
    <row r="34" spans="2:13" x14ac:dyDescent="0.3">
      <c r="B34" s="1">
        <v>2044</v>
      </c>
      <c r="C34" s="2" cm="1">
        <f t="array" aca="1" ref="C34" ca="1">[1]!genNormal($D$3,$D$4)</f>
        <v>3.2065113258367368E-2</v>
      </c>
      <c r="D34" s="4">
        <f t="shared" ca="1" si="7"/>
        <v>203729.22454688483</v>
      </c>
      <c r="E34" s="4">
        <v>0</v>
      </c>
      <c r="F34" s="5">
        <f t="shared" ca="1" si="0"/>
        <v>3.2065113258367368E-2</v>
      </c>
      <c r="G34" s="4">
        <f t="shared" ca="1" si="5"/>
        <v>6532.6006591352198</v>
      </c>
      <c r="H34" s="4">
        <f t="shared" ca="1" si="6"/>
        <v>210261.82520602003</v>
      </c>
      <c r="I34" s="4">
        <f t="shared" ca="1" si="2"/>
        <v>111124.5504666901</v>
      </c>
      <c r="J34" s="4">
        <v>5000</v>
      </c>
      <c r="K34" s="5">
        <f t="shared" ca="1" si="1"/>
        <v>3.2065113258367368E-2</v>
      </c>
      <c r="L34" s="4">
        <f t="shared" ca="1" si="3"/>
        <v>3723.5468627914152</v>
      </c>
      <c r="M34" s="4">
        <f t="shared" ca="1" si="4"/>
        <v>119848.0973294815</v>
      </c>
    </row>
    <row r="35" spans="2:13" x14ac:dyDescent="0.3">
      <c r="B35" s="1">
        <v>2045</v>
      </c>
      <c r="C35" s="2" cm="1">
        <f t="array" aca="1" ref="C35" ca="1">[1]!genNormal($D$3,$D$4)</f>
        <v>7.8493072959410937E-2</v>
      </c>
      <c r="D35" s="4">
        <f t="shared" ca="1" si="7"/>
        <v>210261.82520602003</v>
      </c>
      <c r="E35" s="4">
        <v>0</v>
      </c>
      <c r="F35" s="5">
        <f t="shared" ca="1" si="0"/>
        <v>7.8493072959410937E-2</v>
      </c>
      <c r="G35" s="4">
        <f t="shared" ca="1" si="5"/>
        <v>16504.096786475038</v>
      </c>
      <c r="H35" s="4">
        <f t="shared" ca="1" si="6"/>
        <v>226765.92199249507</v>
      </c>
      <c r="I35" s="4">
        <f t="shared" ca="1" si="2"/>
        <v>119848.0973294815</v>
      </c>
      <c r="J35" s="4">
        <v>5000</v>
      </c>
      <c r="K35" s="5">
        <f t="shared" ca="1" si="1"/>
        <v>7.8493072959410937E-2</v>
      </c>
      <c r="L35" s="4">
        <f t="shared" ca="1" si="3"/>
        <v>9799.7108125266295</v>
      </c>
      <c r="M35" s="4">
        <f t="shared" ca="1" si="4"/>
        <v>134647.80814200814</v>
      </c>
    </row>
    <row r="36" spans="2:13" x14ac:dyDescent="0.3">
      <c r="B36" s="1">
        <v>2046</v>
      </c>
      <c r="C36" s="2" cm="1">
        <f t="array" aca="1" ref="C36" ca="1">[1]!genNormal($D$3,$D$4)</f>
        <v>0.13375343777054213</v>
      </c>
      <c r="D36" s="4">
        <f t="shared" ca="1" si="7"/>
        <v>226765.92199249507</v>
      </c>
      <c r="E36" s="4">
        <v>0</v>
      </c>
      <c r="F36" s="5">
        <f t="shared" ca="1" si="0"/>
        <v>0.13375343777054213</v>
      </c>
      <c r="G36" s="4">
        <f t="shared" ca="1" si="5"/>
        <v>30330.721635702801</v>
      </c>
      <c r="H36" s="4">
        <f t="shared" ca="1" si="6"/>
        <v>257096.64362819787</v>
      </c>
      <c r="I36" s="4">
        <f t="shared" ca="1" si="2"/>
        <v>134647.80814200814</v>
      </c>
      <c r="J36" s="4">
        <v>5000</v>
      </c>
      <c r="K36" s="5">
        <f t="shared" ca="1" si="1"/>
        <v>0.13375343777054213</v>
      </c>
      <c r="L36" s="4">
        <f t="shared" ca="1" si="3"/>
        <v>18678.374416114693</v>
      </c>
      <c r="M36" s="4">
        <f t="shared" ca="1" si="4"/>
        <v>158326.18255812285</v>
      </c>
    </row>
    <row r="37" spans="2:13" x14ac:dyDescent="0.3">
      <c r="B37" s="1">
        <v>2047</v>
      </c>
      <c r="C37" s="2" cm="1">
        <f t="array" aca="1" ref="C37" ca="1">[1]!genNormal($D$3,$D$4)</f>
        <v>0.1398509026750788</v>
      </c>
      <c r="D37" s="4">
        <f t="shared" ca="1" si="7"/>
        <v>257096.64362819787</v>
      </c>
      <c r="E37" s="4">
        <v>0</v>
      </c>
      <c r="F37" s="5">
        <f t="shared" ca="1" si="0"/>
        <v>0.1398509026750788</v>
      </c>
      <c r="G37" s="4">
        <f t="shared" ca="1" si="5"/>
        <v>35955.197686136518</v>
      </c>
      <c r="H37" s="4">
        <f t="shared" ca="1" si="6"/>
        <v>293051.84131433436</v>
      </c>
      <c r="I37" s="4">
        <f t="shared" ca="1" si="2"/>
        <v>158326.18255812285</v>
      </c>
      <c r="J37" s="4">
        <v>5000</v>
      </c>
      <c r="K37" s="5">
        <f t="shared" ca="1" si="1"/>
        <v>0.1398509026750788</v>
      </c>
      <c r="L37" s="4">
        <f t="shared" ca="1" si="3"/>
        <v>22841.31406122819</v>
      </c>
      <c r="M37" s="4">
        <f t="shared" ca="1" si="4"/>
        <v>186167.49661935103</v>
      </c>
    </row>
    <row r="38" spans="2:13" x14ac:dyDescent="0.3">
      <c r="B38" s="1">
        <v>2048</v>
      </c>
      <c r="C38" s="2" cm="1">
        <f t="array" aca="1" ref="C38" ca="1">[1]!genNormal($D$3,$D$4)</f>
        <v>0.13378624371154654</v>
      </c>
      <c r="D38" s="4">
        <f t="shared" ca="1" si="7"/>
        <v>293051.84131433436</v>
      </c>
      <c r="E38" s="4">
        <v>0</v>
      </c>
      <c r="F38" s="5">
        <f t="shared" ca="1" si="0"/>
        <v>0.13378624371154654</v>
      </c>
      <c r="G38" s="4">
        <f t="shared" ca="1" si="5"/>
        <v>39206.305062197003</v>
      </c>
      <c r="H38" s="4">
        <f t="shared" ca="1" si="6"/>
        <v>332258.14637653134</v>
      </c>
      <c r="I38" s="4">
        <f t="shared" ca="1" si="2"/>
        <v>186167.49661935103</v>
      </c>
      <c r="J38" s="4">
        <v>5000</v>
      </c>
      <c r="K38" s="5">
        <f t="shared" ca="1" si="1"/>
        <v>0.13378624371154654</v>
      </c>
      <c r="L38" s="4">
        <f t="shared" ca="1" si="3"/>
        <v>25575.581292442748</v>
      </c>
      <c r="M38" s="4">
        <f t="shared" ca="1" si="4"/>
        <v>216743.07791179378</v>
      </c>
    </row>
    <row r="39" spans="2:13" x14ac:dyDescent="0.3">
      <c r="B39" s="1">
        <v>2049</v>
      </c>
      <c r="C39" s="2" cm="1">
        <f t="array" aca="1" ref="C39" ca="1">[1]!genNormal($D$3,$D$4)</f>
        <v>7.7515114192494544E-2</v>
      </c>
      <c r="D39" s="4">
        <f t="shared" ca="1" si="7"/>
        <v>332258.14637653134</v>
      </c>
      <c r="E39" s="4">
        <v>0</v>
      </c>
      <c r="F39" s="5">
        <f t="shared" ca="1" si="0"/>
        <v>7.7515114192494544E-2</v>
      </c>
      <c r="G39" s="4">
        <f t="shared" ca="1" si="5"/>
        <v>25755.028157763394</v>
      </c>
      <c r="H39" s="4">
        <f t="shared" ca="1" si="6"/>
        <v>358013.17453429475</v>
      </c>
      <c r="I39" s="4">
        <f t="shared" ca="1" si="2"/>
        <v>216743.07791179378</v>
      </c>
      <c r="J39" s="4">
        <v>5000</v>
      </c>
      <c r="K39" s="5">
        <f t="shared" ca="1" si="1"/>
        <v>7.7515114192494544E-2</v>
      </c>
      <c r="L39" s="4">
        <f t="shared" ca="1" si="3"/>
        <v>17188.440005727909</v>
      </c>
      <c r="M39" s="4">
        <f t="shared" ca="1" si="4"/>
        <v>238931.51791752168</v>
      </c>
    </row>
    <row r="40" spans="2:13" x14ac:dyDescent="0.3">
      <c r="B40" s="1">
        <v>2050</v>
      </c>
      <c r="C40" s="2" cm="1">
        <f t="array" aca="1" ref="C40" ca="1">[1]!genNormal($D$3,$D$4)</f>
        <v>8.8104005078869951E-2</v>
      </c>
      <c r="D40" s="4">
        <f t="shared" ca="1" si="7"/>
        <v>358013.17453429475</v>
      </c>
      <c r="E40" s="4">
        <v>0</v>
      </c>
      <c r="F40" s="5">
        <f t="shared" ca="1" si="0"/>
        <v>8.8104005078869951E-2</v>
      </c>
      <c r="G40" s="4">
        <f t="shared" ca="1" si="5"/>
        <v>31542.39454747186</v>
      </c>
      <c r="H40" s="4">
        <f t="shared" ca="1" si="6"/>
        <v>389555.56908176659</v>
      </c>
      <c r="I40" s="4">
        <f t="shared" ca="1" si="2"/>
        <v>238931.51791752168</v>
      </c>
      <c r="J40" s="4">
        <v>5000</v>
      </c>
      <c r="K40" s="5">
        <f t="shared" ca="1" si="1"/>
        <v>8.8104005078869951E-2</v>
      </c>
      <c r="L40" s="4">
        <f t="shared" ca="1" si="3"/>
        <v>21491.343693501785</v>
      </c>
      <c r="M40" s="4">
        <f t="shared" ca="1" si="4"/>
        <v>265422.86161102349</v>
      </c>
    </row>
    <row r="41" spans="2:13" x14ac:dyDescent="0.3">
      <c r="B41" s="1">
        <v>2051</v>
      </c>
      <c r="C41" s="2" cm="1">
        <f t="array" aca="1" ref="C41" ca="1">[1]!genNormal($D$3,$D$4)</f>
        <v>0.12623507302106912</v>
      </c>
      <c r="D41" s="4">
        <f t="shared" ca="1" si="7"/>
        <v>389555.56908176659</v>
      </c>
      <c r="E41" s="4">
        <v>0</v>
      </c>
      <c r="F41" s="5">
        <f t="shared" ca="1" si="0"/>
        <v>0.12623507302106912</v>
      </c>
      <c r="G41" s="4">
        <f t="shared" ca="1" si="5"/>
        <v>49175.575708800941</v>
      </c>
      <c r="H41" s="4">
        <f t="shared" ca="1" si="6"/>
        <v>438731.14479056752</v>
      </c>
      <c r="I41" s="4">
        <f t="shared" ca="1" si="2"/>
        <v>265422.86161102349</v>
      </c>
      <c r="J41" s="4">
        <v>5000</v>
      </c>
      <c r="K41" s="5">
        <f t="shared" ca="1" si="1"/>
        <v>0.12623507302106912</v>
      </c>
      <c r="L41" s="4">
        <f t="shared" ca="1" si="3"/>
        <v>34136.849682034022</v>
      </c>
      <c r="M41" s="4">
        <f t="shared" ca="1" si="4"/>
        <v>304559.71129305754</v>
      </c>
    </row>
    <row r="42" spans="2:13" x14ac:dyDescent="0.3">
      <c r="B42" s="1">
        <v>2052</v>
      </c>
      <c r="C42" s="2" cm="1">
        <f t="array" aca="1" ref="C42" ca="1">[1]!genNormal($D$3,$D$4)</f>
        <v>9.3112133750884563E-2</v>
      </c>
      <c r="D42" s="4">
        <f t="shared" ca="1" si="7"/>
        <v>438731.14479056752</v>
      </c>
      <c r="E42" s="4">
        <v>0</v>
      </c>
      <c r="F42" s="5">
        <f t="shared" ca="1" si="0"/>
        <v>9.3112133750884563E-2</v>
      </c>
      <c r="G42" s="4">
        <f t="shared" ca="1" si="5"/>
        <v>40851.193034418022</v>
      </c>
      <c r="H42" s="4">
        <f t="shared" ca="1" si="6"/>
        <v>479582.33782498556</v>
      </c>
      <c r="I42" s="4">
        <f t="shared" ca="1" si="2"/>
        <v>304559.71129305754</v>
      </c>
      <c r="J42" s="4">
        <v>5000</v>
      </c>
      <c r="K42" s="5">
        <f t="shared" ca="1" si="1"/>
        <v>9.3112133750884563E-2</v>
      </c>
      <c r="L42" s="4">
        <f t="shared" ca="1" si="3"/>
        <v>28823.765241804384</v>
      </c>
      <c r="M42" s="4">
        <f t="shared" ca="1" si="4"/>
        <v>338383.4765348619</v>
      </c>
    </row>
    <row r="43" spans="2:13" x14ac:dyDescent="0.3">
      <c r="B43" s="1">
        <v>2053</v>
      </c>
      <c r="C43" s="2" cm="1">
        <f t="array" aca="1" ref="C43" ca="1">[1]!genNormal($D$3,$D$4)</f>
        <v>3.0211834391209919E-2</v>
      </c>
      <c r="D43" s="4">
        <f t="shared" ca="1" si="7"/>
        <v>479582.33782498556</v>
      </c>
      <c r="E43" s="4">
        <v>0</v>
      </c>
      <c r="F43" s="5">
        <f t="shared" ca="1" si="0"/>
        <v>3.0211834391209919E-2</v>
      </c>
      <c r="G43" s="4">
        <f t="shared" ca="1" si="5"/>
        <v>14489.062167317752</v>
      </c>
      <c r="H43" s="4">
        <f t="shared" ca="1" si="6"/>
        <v>494071.39999230334</v>
      </c>
      <c r="I43" s="4">
        <f t="shared" ca="1" si="2"/>
        <v>338383.4765348619</v>
      </c>
      <c r="J43" s="4">
        <v>5000</v>
      </c>
      <c r="K43" s="5">
        <f t="shared" ca="1" si="1"/>
        <v>3.0211834391209919E-2</v>
      </c>
      <c r="L43" s="4">
        <f t="shared" ca="1" si="3"/>
        <v>10374.244725749164</v>
      </c>
      <c r="M43" s="4">
        <f t="shared" ca="1" si="4"/>
        <v>353757.72126061108</v>
      </c>
    </row>
    <row r="44" spans="2:13" x14ac:dyDescent="0.3">
      <c r="B44" s="1">
        <v>2054</v>
      </c>
      <c r="C44" s="2" cm="1">
        <f t="array" aca="1" ref="C44" ca="1">[1]!genNormal($D$3,$D$4)</f>
        <v>5.2054491393321856E-2</v>
      </c>
      <c r="D44" s="4">
        <f t="shared" ca="1" si="7"/>
        <v>494071.39999230334</v>
      </c>
      <c r="E44" s="4">
        <v>0</v>
      </c>
      <c r="F44" s="5">
        <f t="shared" ca="1" si="0"/>
        <v>5.2054491393321856E-2</v>
      </c>
      <c r="G44" s="4">
        <f t="shared" ca="1" si="5"/>
        <v>25718.635438585836</v>
      </c>
      <c r="H44" s="4">
        <f t="shared" ca="1" si="6"/>
        <v>519790.03543088917</v>
      </c>
      <c r="I44" s="4">
        <f t="shared" ca="1" si="2"/>
        <v>353757.72126061108</v>
      </c>
      <c r="J44" s="4">
        <v>5000</v>
      </c>
      <c r="K44" s="5">
        <f t="shared" ca="1" si="1"/>
        <v>5.2054491393321856E-2</v>
      </c>
      <c r="L44" s="4">
        <f t="shared" ca="1" si="3"/>
        <v>18674.950713648243</v>
      </c>
      <c r="M44" s="4">
        <f t="shared" ca="1" si="4"/>
        <v>377432.67197425931</v>
      </c>
    </row>
    <row r="45" spans="2:13" x14ac:dyDescent="0.3">
      <c r="B45" s="1">
        <v>2055</v>
      </c>
      <c r="C45" s="2" cm="1">
        <f t="array" aca="1" ref="C45" ca="1">[1]!genNormal($D$3,$D$4)</f>
        <v>0.12309005326939619</v>
      </c>
      <c r="D45" s="4">
        <f t="shared" ca="1" si="7"/>
        <v>519790.03543088917</v>
      </c>
      <c r="E45" s="4">
        <v>0</v>
      </c>
      <c r="F45" s="5">
        <f t="shared" ca="1" si="0"/>
        <v>0.12309005326939619</v>
      </c>
      <c r="G45" s="4">
        <f t="shared" ca="1" si="5"/>
        <v>63980.98315008948</v>
      </c>
      <c r="H45" s="4">
        <f t="shared" ca="1" si="6"/>
        <v>583771.01858097862</v>
      </c>
      <c r="I45" s="4">
        <f t="shared" ca="1" si="2"/>
        <v>377432.67197425931</v>
      </c>
      <c r="J45" s="4">
        <v>5000</v>
      </c>
      <c r="K45" s="5">
        <f t="shared" ca="1" si="1"/>
        <v>0.12309005326939619</v>
      </c>
      <c r="L45" s="4">
        <f t="shared" ca="1" si="3"/>
        <v>47073.6579652691</v>
      </c>
      <c r="M45" s="4">
        <f t="shared" ca="1" si="4"/>
        <v>429506.32993952843</v>
      </c>
    </row>
    <row r="46" spans="2:13" x14ac:dyDescent="0.3">
      <c r="B46" s="1">
        <v>2056</v>
      </c>
      <c r="C46" s="2" cm="1">
        <f t="array" aca="1" ref="C46" ca="1">[1]!genNormal($D$3,$D$4)</f>
        <v>0.13906144261230832</v>
      </c>
      <c r="D46" s="4">
        <f t="shared" ca="1" si="7"/>
        <v>583771.01858097862</v>
      </c>
      <c r="E46" s="4">
        <v>0</v>
      </c>
      <c r="F46" s="5">
        <f t="shared" ca="1" si="0"/>
        <v>0.13906144261230832</v>
      </c>
      <c r="G46" s="4">
        <f t="shared" ca="1" si="5"/>
        <v>81180.039999127534</v>
      </c>
      <c r="H46" s="4">
        <f t="shared" ca="1" si="6"/>
        <v>664951.05858010612</v>
      </c>
      <c r="I46" s="4">
        <f t="shared" ca="1" si="2"/>
        <v>429506.32993952843</v>
      </c>
      <c r="J46" s="4">
        <v>5000</v>
      </c>
      <c r="K46" s="5">
        <f t="shared" ca="1" si="1"/>
        <v>0.13906144261230832</v>
      </c>
      <c r="L46" s="4">
        <f t="shared" ca="1" si="3"/>
        <v>60423.07706557044</v>
      </c>
      <c r="M46" s="4">
        <f t="shared" ca="1" si="4"/>
        <v>494929.40700509888</v>
      </c>
    </row>
    <row r="47" spans="2:13" x14ac:dyDescent="0.3">
      <c r="B47" s="1">
        <v>2057</v>
      </c>
      <c r="C47" s="2" cm="1">
        <f t="array" aca="1" ref="C47" ca="1">[1]!genNormal($D$3,$D$4)</f>
        <v>7.0507547081193112E-2</v>
      </c>
      <c r="D47" s="4">
        <f t="shared" ca="1" si="7"/>
        <v>664951.05858010612</v>
      </c>
      <c r="E47" s="4">
        <v>0</v>
      </c>
      <c r="F47" s="5">
        <f t="shared" ca="1" si="0"/>
        <v>7.0507547081193112E-2</v>
      </c>
      <c r="G47" s="4">
        <f t="shared" ca="1" si="5"/>
        <v>46884.068069526031</v>
      </c>
      <c r="H47" s="4">
        <f t="shared" ca="1" si="6"/>
        <v>711835.12664963212</v>
      </c>
      <c r="I47" s="4">
        <f t="shared" ca="1" si="2"/>
        <v>494929.40700509888</v>
      </c>
      <c r="J47" s="4">
        <v>5000</v>
      </c>
      <c r="K47" s="5">
        <f t="shared" ca="1" si="1"/>
        <v>7.0507547081193112E-2</v>
      </c>
      <c r="L47" s="4">
        <f t="shared" ca="1" si="3"/>
        <v>35248.796201684963</v>
      </c>
      <c r="M47" s="4">
        <f t="shared" ca="1" si="4"/>
        <v>535178.20320678386</v>
      </c>
    </row>
    <row r="48" spans="2:13" x14ac:dyDescent="0.3">
      <c r="B48" s="1">
        <v>2058</v>
      </c>
      <c r="C48" s="2" cm="1">
        <f t="array" aca="1" ref="C48" ca="1">[1]!genNormal($D$3,$D$4)</f>
        <v>0.11939289368070539</v>
      </c>
      <c r="D48" s="4">
        <f t="shared" ca="1" si="7"/>
        <v>711835.12664963212</v>
      </c>
      <c r="E48" s="4">
        <v>0</v>
      </c>
      <c r="F48" s="5">
        <f t="shared" ca="1" si="0"/>
        <v>0.11939289368070539</v>
      </c>
      <c r="G48" s="4">
        <f t="shared" ca="1" si="5"/>
        <v>84988.055594270991</v>
      </c>
      <c r="H48" s="4">
        <f t="shared" ca="1" si="6"/>
        <v>796823.18224390317</v>
      </c>
      <c r="I48" s="4">
        <f t="shared" ca="1" si="2"/>
        <v>535178.20320678386</v>
      </c>
      <c r="J48" s="4">
        <v>5000</v>
      </c>
      <c r="K48" s="5">
        <f t="shared" ca="1" si="1"/>
        <v>0.11939289368070539</v>
      </c>
      <c r="L48" s="4">
        <f t="shared" ca="1" si="3"/>
        <v>64493.438784102022</v>
      </c>
      <c r="M48" s="4">
        <f t="shared" ca="1" si="4"/>
        <v>604671.64199088584</v>
      </c>
    </row>
    <row r="49" spans="2:13" x14ac:dyDescent="0.3">
      <c r="B49" s="1">
        <v>2059</v>
      </c>
      <c r="C49" s="2" cm="1">
        <f t="array" aca="1" ref="C49" ca="1">[1]!genNormal($D$3,$D$4)</f>
        <v>9.9860836278216944E-2</v>
      </c>
      <c r="D49" s="4">
        <f t="shared" ca="1" si="7"/>
        <v>796823.18224390317</v>
      </c>
      <c r="E49" s="4">
        <v>0</v>
      </c>
      <c r="F49" s="5">
        <f t="shared" ca="1" si="0"/>
        <v>9.9860836278216944E-2</v>
      </c>
      <c r="G49" s="4">
        <f t="shared" ca="1" si="5"/>
        <v>79571.429344746241</v>
      </c>
      <c r="H49" s="4">
        <f t="shared" ca="1" si="6"/>
        <v>876394.61158864945</v>
      </c>
      <c r="I49" s="4">
        <f t="shared" ca="1" si="2"/>
        <v>604671.64199088584</v>
      </c>
      <c r="J49" s="4">
        <v>5000</v>
      </c>
      <c r="K49" s="5">
        <f t="shared" ca="1" si="1"/>
        <v>9.9860836278216944E-2</v>
      </c>
      <c r="L49" s="4">
        <f t="shared" ca="1" si="3"/>
        <v>60882.320024323548</v>
      </c>
      <c r="M49" s="4">
        <f t="shared" ca="1" si="4"/>
        <v>670553.96201520937</v>
      </c>
    </row>
    <row r="50" spans="2:13" ht="12.5" thickBot="1" x14ac:dyDescent="0.35">
      <c r="B50" s="1">
        <v>2060</v>
      </c>
      <c r="C50" s="2" cm="1">
        <f t="array" aca="1" ref="C50" ca="1">[1]!genNormal($D$3,$D$4)</f>
        <v>4.4049021486292736E-2</v>
      </c>
      <c r="D50" s="4">
        <f t="shared" ca="1" si="7"/>
        <v>876394.61158864945</v>
      </c>
      <c r="E50" s="8">
        <v>0</v>
      </c>
      <c r="F50" s="5">
        <f t="shared" ca="1" si="0"/>
        <v>4.4049021486292736E-2</v>
      </c>
      <c r="G50" s="4">
        <f t="shared" ca="1" si="5"/>
        <v>38604.325076339599</v>
      </c>
      <c r="H50" s="9">
        <f t="shared" ca="1" si="6"/>
        <v>914998.9366649891</v>
      </c>
      <c r="I50" s="4">
        <f t="shared" ca="1" si="2"/>
        <v>670553.96201520937</v>
      </c>
      <c r="J50" s="8">
        <v>5000</v>
      </c>
      <c r="L50" s="4">
        <f t="shared" ca="1" si="3"/>
        <v>0</v>
      </c>
      <c r="M50" s="9">
        <f t="shared" ca="1" si="4"/>
        <v>675553.96201520937</v>
      </c>
    </row>
    <row r="51" spans="2:13" ht="12.5" thickTop="1" x14ac:dyDescent="0.3">
      <c r="E51" s="4">
        <f>SUM(E11:E50)</f>
        <v>50000</v>
      </c>
      <c r="H51" s="4">
        <f ca="1">H50</f>
        <v>914998.9366649891</v>
      </c>
      <c r="J51" s="4">
        <f>SUM(J11:J50)</f>
        <v>150000</v>
      </c>
      <c r="M51" s="4">
        <f ca="1">M50</f>
        <v>675553.96201520937</v>
      </c>
    </row>
    <row r="52" spans="2:13" x14ac:dyDescent="0.3">
      <c r="H52" s="4" cm="1">
        <f t="array" aca="1" ref="H52" ca="1">[1]!simOutput(H51,"Fin stu")</f>
        <v>914998.9366649891</v>
      </c>
      <c r="M52" s="4" cm="1">
        <f t="array" aca="1" ref="M52" ca="1">[1]!simOutput(M51,"Eng stu")</f>
        <v>675553.96201520937</v>
      </c>
    </row>
  </sheetData>
  <mergeCells count="3">
    <mergeCell ref="D9:H9"/>
    <mergeCell ref="I9:M9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A220-4F6C-4E3F-848E-5D444BAAE905}">
  <dimension ref="A1:P40"/>
  <sheetViews>
    <sheetView tabSelected="1" workbookViewId="0">
      <selection sqref="A1:B1"/>
    </sheetView>
  </sheetViews>
  <sheetFormatPr defaultRowHeight="14.5" x14ac:dyDescent="0.35"/>
  <cols>
    <col min="1" max="1" width="17.6328125" bestFit="1" customWidth="1"/>
    <col min="2" max="2" width="22.90625" bestFit="1" customWidth="1"/>
    <col min="3" max="3" width="20.26953125" bestFit="1" customWidth="1"/>
    <col min="4" max="4" width="11.36328125" bestFit="1" customWidth="1"/>
    <col min="5" max="5" width="10.363281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28" t="s">
        <v>12</v>
      </c>
      <c r="B1" s="29"/>
    </row>
    <row r="3" spans="1:16" x14ac:dyDescent="0.35">
      <c r="A3" s="11" t="s">
        <v>13</v>
      </c>
      <c r="B3" s="12" t="s">
        <v>36</v>
      </c>
      <c r="C3" s="11" t="s">
        <v>19</v>
      </c>
      <c r="D3" t="s">
        <v>20</v>
      </c>
    </row>
    <row r="4" spans="1:16" x14ac:dyDescent="0.35">
      <c r="B4" s="12"/>
      <c r="C4" s="11" t="s">
        <v>21</v>
      </c>
      <c r="D4" t="s">
        <v>22</v>
      </c>
    </row>
    <row r="5" spans="1:16" x14ac:dyDescent="0.35">
      <c r="A5" s="11" t="s">
        <v>14</v>
      </c>
      <c r="B5" s="13">
        <v>44522</v>
      </c>
      <c r="C5" s="11" t="s">
        <v>23</v>
      </c>
      <c r="D5">
        <v>123</v>
      </c>
    </row>
    <row r="6" spans="1:16" x14ac:dyDescent="0.35">
      <c r="A6" s="11" t="s">
        <v>15</v>
      </c>
      <c r="B6" s="14">
        <v>0.98174768518518529</v>
      </c>
    </row>
    <row r="7" spans="1:16" x14ac:dyDescent="0.35">
      <c r="A7" s="11" t="s">
        <v>16</v>
      </c>
      <c r="B7" s="15">
        <v>2.3148148148148147E-5</v>
      </c>
    </row>
    <row r="8" spans="1:16" x14ac:dyDescent="0.35">
      <c r="A8" s="11" t="s">
        <v>17</v>
      </c>
      <c r="B8" s="12">
        <v>1</v>
      </c>
    </row>
    <row r="9" spans="1:16" x14ac:dyDescent="0.35">
      <c r="A9" s="11" t="s">
        <v>18</v>
      </c>
      <c r="B9" s="12">
        <v>1000</v>
      </c>
    </row>
    <row r="11" spans="1:16" ht="29" x14ac:dyDescent="0.35">
      <c r="A11" s="11" t="s">
        <v>24</v>
      </c>
      <c r="B11" s="11" t="s">
        <v>25</v>
      </c>
      <c r="C11" s="11" t="s">
        <v>27</v>
      </c>
      <c r="D11" s="11" t="s">
        <v>28</v>
      </c>
      <c r="E11" s="18" t="s">
        <v>29</v>
      </c>
      <c r="F11" s="17" t="s">
        <v>32</v>
      </c>
      <c r="G11" s="17" t="s">
        <v>33</v>
      </c>
      <c r="H11" s="17" t="s">
        <v>34</v>
      </c>
    </row>
    <row r="12" spans="1:16" x14ac:dyDescent="0.35">
      <c r="A12" s="16" t="s">
        <v>37</v>
      </c>
      <c r="B12">
        <v>1</v>
      </c>
      <c r="C12">
        <v>1000</v>
      </c>
      <c r="D12" s="22">
        <v>566920.85594544339</v>
      </c>
      <c r="E12" s="20">
        <v>82148.676026859088</v>
      </c>
      <c r="F12" s="20">
        <v>2597.769230121462</v>
      </c>
      <c r="G12" s="20">
        <v>561829.22825440532</v>
      </c>
      <c r="H12" s="20">
        <v>572012.48363648145</v>
      </c>
      <c r="I12" s="20"/>
      <c r="J12" s="20"/>
      <c r="K12" s="20"/>
      <c r="L12" s="20"/>
      <c r="M12" s="20"/>
      <c r="N12" s="20"/>
      <c r="O12" s="20"/>
      <c r="P12" s="20"/>
    </row>
    <row r="13" spans="1:16" x14ac:dyDescent="0.35">
      <c r="A13" s="16" t="s">
        <v>38</v>
      </c>
      <c r="B13">
        <v>1</v>
      </c>
      <c r="C13">
        <v>1000</v>
      </c>
      <c r="D13" s="22">
        <v>4.0000000000000001E-3</v>
      </c>
      <c r="E13" s="20">
        <v>6.315051850925682E-2</v>
      </c>
      <c r="F13" s="20">
        <v>1.996994739098726E-3</v>
      </c>
      <c r="G13" s="20">
        <v>8.5890311366497614E-5</v>
      </c>
      <c r="H13" s="20">
        <v>7.9141096886335034E-3</v>
      </c>
      <c r="I13" s="20"/>
      <c r="J13" s="20"/>
      <c r="K13" s="20"/>
      <c r="L13" s="20"/>
      <c r="M13" s="20"/>
      <c r="N13" s="20"/>
      <c r="O13" s="20"/>
      <c r="P13" s="20"/>
    </row>
    <row r="14" spans="1:16" x14ac:dyDescent="0.35">
      <c r="A14" s="16" t="s">
        <v>39</v>
      </c>
      <c r="B14">
        <v>1</v>
      </c>
      <c r="C14">
        <v>1000</v>
      </c>
      <c r="D14" s="22">
        <v>790450.10565821722</v>
      </c>
      <c r="E14" s="20">
        <v>173309.8431581817</v>
      </c>
      <c r="F14" s="20">
        <v>5480.5384530640367</v>
      </c>
      <c r="G14" s="20">
        <v>779708.25029021176</v>
      </c>
      <c r="H14" s="20">
        <v>801191.96102622268</v>
      </c>
      <c r="I14" s="20"/>
      <c r="J14" s="20"/>
      <c r="K14" s="20"/>
      <c r="L14" s="20"/>
      <c r="M14" s="20"/>
      <c r="N14" s="20"/>
      <c r="O14" s="20"/>
      <c r="P14" s="20"/>
    </row>
    <row r="16" spans="1:16" x14ac:dyDescent="0.35">
      <c r="A16" s="17" t="s">
        <v>24</v>
      </c>
      <c r="B16" s="17" t="s">
        <v>37</v>
      </c>
      <c r="C16" s="17" t="s">
        <v>38</v>
      </c>
      <c r="D16" s="17" t="s">
        <v>39</v>
      </c>
    </row>
    <row r="17" spans="1:4" x14ac:dyDescent="0.35">
      <c r="A17" s="17" t="s">
        <v>30</v>
      </c>
      <c r="B17" s="21">
        <v>327432.08013556013</v>
      </c>
      <c r="C17" s="21">
        <v>0</v>
      </c>
      <c r="D17" s="21">
        <v>330596.3278991346</v>
      </c>
    </row>
    <row r="18" spans="1:4" x14ac:dyDescent="0.35">
      <c r="A18" s="17" t="s">
        <v>26</v>
      </c>
    </row>
    <row r="19" spans="1:4" x14ac:dyDescent="0.35">
      <c r="A19" s="19">
        <v>0.05</v>
      </c>
      <c r="B19" s="21">
        <v>441362.17855170998</v>
      </c>
      <c r="C19" s="21">
        <v>0</v>
      </c>
      <c r="D19" s="21">
        <v>532947.19731140707</v>
      </c>
    </row>
    <row r="20" spans="1:4" x14ac:dyDescent="0.35">
      <c r="A20" s="19">
        <v>0.1</v>
      </c>
      <c r="B20" s="21">
        <v>463545.2431155839</v>
      </c>
      <c r="C20" s="21">
        <v>0</v>
      </c>
      <c r="D20" s="21">
        <v>585290.61449142278</v>
      </c>
    </row>
    <row r="21" spans="1:4" x14ac:dyDescent="0.35">
      <c r="A21" s="19">
        <v>0.15</v>
      </c>
      <c r="B21" s="21">
        <v>481301.98740702518</v>
      </c>
      <c r="C21" s="21">
        <v>0</v>
      </c>
      <c r="D21" s="21">
        <v>615928.33441351005</v>
      </c>
    </row>
    <row r="22" spans="1:4" x14ac:dyDescent="0.35">
      <c r="A22" s="19">
        <v>0.2</v>
      </c>
      <c r="B22" s="21">
        <v>496622.40912901447</v>
      </c>
      <c r="C22" s="21">
        <v>0</v>
      </c>
      <c r="D22" s="21">
        <v>647140.64410728775</v>
      </c>
    </row>
    <row r="23" spans="1:4" x14ac:dyDescent="0.35">
      <c r="A23" s="19">
        <v>0.25</v>
      </c>
      <c r="B23" s="21">
        <v>507877.07356950955</v>
      </c>
      <c r="C23" s="21">
        <v>0</v>
      </c>
      <c r="D23" s="21">
        <v>667148.7053640883</v>
      </c>
    </row>
    <row r="24" spans="1:4" x14ac:dyDescent="0.35">
      <c r="A24" s="19">
        <v>0.3</v>
      </c>
      <c r="B24" s="21">
        <v>520376.6304176359</v>
      </c>
      <c r="C24" s="21">
        <v>0</v>
      </c>
      <c r="D24" s="21">
        <v>685774.02900561539</v>
      </c>
    </row>
    <row r="25" spans="1:4" x14ac:dyDescent="0.35">
      <c r="A25" s="19">
        <v>0.35</v>
      </c>
      <c r="B25" s="21">
        <v>530771.8976899439</v>
      </c>
      <c r="C25" s="21">
        <v>0</v>
      </c>
      <c r="D25" s="21">
        <v>707969.25069738133</v>
      </c>
    </row>
    <row r="26" spans="1:4" x14ac:dyDescent="0.35">
      <c r="A26" s="19">
        <v>0.4</v>
      </c>
      <c r="B26" s="21">
        <v>537629.47325260285</v>
      </c>
      <c r="C26" s="21">
        <v>0</v>
      </c>
      <c r="D26" s="21">
        <v>730510.44981434743</v>
      </c>
    </row>
    <row r="27" spans="1:4" x14ac:dyDescent="0.35">
      <c r="A27" s="19">
        <v>0.45</v>
      </c>
      <c r="B27" s="21">
        <v>548837.12944471452</v>
      </c>
      <c r="C27" s="21">
        <v>0</v>
      </c>
      <c r="D27" s="21">
        <v>752971.72722312075</v>
      </c>
    </row>
    <row r="28" spans="1:4" x14ac:dyDescent="0.35">
      <c r="A28" s="19">
        <v>0.5</v>
      </c>
      <c r="B28" s="21">
        <v>560570.29114556685</v>
      </c>
      <c r="C28" s="21">
        <v>0</v>
      </c>
      <c r="D28" s="21">
        <v>777075.07487830368</v>
      </c>
    </row>
    <row r="29" spans="1:4" x14ac:dyDescent="0.35">
      <c r="A29" s="19">
        <v>0.55000000000000004</v>
      </c>
      <c r="B29" s="21">
        <v>569860.06306398078</v>
      </c>
      <c r="C29" s="21">
        <v>0</v>
      </c>
      <c r="D29" s="21">
        <v>796903.54894114553</v>
      </c>
    </row>
    <row r="30" spans="1:4" x14ac:dyDescent="0.35">
      <c r="A30" s="19">
        <v>0.6</v>
      </c>
      <c r="B30" s="21">
        <v>581234.08718497993</v>
      </c>
      <c r="C30" s="21">
        <v>0</v>
      </c>
      <c r="D30" s="21">
        <v>818416.54185711034</v>
      </c>
    </row>
    <row r="31" spans="1:4" x14ac:dyDescent="0.35">
      <c r="A31" s="19">
        <v>0.65</v>
      </c>
      <c r="B31" s="21">
        <v>594895.55465711886</v>
      </c>
      <c r="C31" s="21">
        <v>0</v>
      </c>
      <c r="D31" s="21">
        <v>843852.09838639502</v>
      </c>
    </row>
    <row r="32" spans="1:4" x14ac:dyDescent="0.35">
      <c r="A32" s="19">
        <v>0.7</v>
      </c>
      <c r="B32" s="21">
        <v>609386.33609579026</v>
      </c>
      <c r="C32" s="21">
        <v>0</v>
      </c>
      <c r="D32" s="21">
        <v>868326.07558809011</v>
      </c>
    </row>
    <row r="33" spans="1:4" x14ac:dyDescent="0.35">
      <c r="A33" s="19">
        <v>0.75</v>
      </c>
      <c r="B33" s="21">
        <v>622434.73564158834</v>
      </c>
      <c r="C33" s="21">
        <v>0</v>
      </c>
      <c r="D33" s="21">
        <v>896635.73590466427</v>
      </c>
    </row>
    <row r="34" spans="1:4" x14ac:dyDescent="0.35">
      <c r="A34" s="19">
        <v>0.8</v>
      </c>
      <c r="B34" s="21">
        <v>634272.46669156454</v>
      </c>
      <c r="C34" s="21">
        <v>0</v>
      </c>
      <c r="D34" s="21">
        <v>925935.61274874583</v>
      </c>
    </row>
    <row r="35" spans="1:4" x14ac:dyDescent="0.35">
      <c r="A35" s="19">
        <v>0.85</v>
      </c>
      <c r="B35" s="21">
        <v>651564.36782957555</v>
      </c>
      <c r="C35" s="21">
        <v>0</v>
      </c>
      <c r="D35" s="21">
        <v>963403.21321896289</v>
      </c>
    </row>
    <row r="36" spans="1:4" x14ac:dyDescent="0.35">
      <c r="A36" s="19">
        <v>0.9</v>
      </c>
      <c r="B36" s="21">
        <v>679519.86784896045</v>
      </c>
      <c r="C36" s="21">
        <v>0</v>
      </c>
      <c r="D36" s="21">
        <v>1016837.4620518032</v>
      </c>
    </row>
    <row r="37" spans="1:4" x14ac:dyDescent="0.35">
      <c r="A37" s="19">
        <v>0.95</v>
      </c>
      <c r="B37" s="21">
        <v>711168.04060164653</v>
      </c>
      <c r="C37" s="21">
        <v>0</v>
      </c>
      <c r="D37" s="21">
        <v>1085766.3453400603</v>
      </c>
    </row>
    <row r="38" spans="1:4" x14ac:dyDescent="0.35">
      <c r="A38" s="19">
        <v>1</v>
      </c>
      <c r="B38" s="21">
        <v>848665.47499873873</v>
      </c>
      <c r="C38" s="21">
        <v>1</v>
      </c>
      <c r="D38" s="21">
        <v>1599357.8905341984</v>
      </c>
    </row>
    <row r="40" spans="1:4" x14ac:dyDescent="0.35">
      <c r="A40" s="17" t="s">
        <v>31</v>
      </c>
      <c r="B40" s="21">
        <v>848665.47499873873</v>
      </c>
      <c r="C40" s="21">
        <v>1</v>
      </c>
      <c r="D40" s="21">
        <v>1599357.8905341984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F3C6-0F76-4DC7-8F9D-38374CD68984}">
  <dimension ref="A1:D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6.6328125" style="25" bestFit="1" customWidth="1"/>
    <col min="2" max="2" width="11.81640625" style="12" bestFit="1" customWidth="1"/>
    <col min="3" max="3" width="14.453125" style="12" bestFit="1" customWidth="1"/>
    <col min="4" max="4" width="11.81640625" style="12" bestFit="1" customWidth="1"/>
    <col min="5" max="16384" width="8.7265625" style="12"/>
  </cols>
  <sheetData>
    <row r="1" spans="1:4" s="24" customFormat="1" x14ac:dyDescent="0.35">
      <c r="A1" s="23" t="s">
        <v>24</v>
      </c>
      <c r="B1" s="24" t="s">
        <v>37</v>
      </c>
      <c r="C1" s="24" t="s">
        <v>38</v>
      </c>
      <c r="D1" s="24" t="s">
        <v>39</v>
      </c>
    </row>
    <row r="2" spans="1:4" x14ac:dyDescent="0.35">
      <c r="A2" s="25" t="s">
        <v>25</v>
      </c>
      <c r="B2" s="12">
        <v>1</v>
      </c>
      <c r="C2" s="12">
        <v>1</v>
      </c>
      <c r="D2" s="12">
        <v>1</v>
      </c>
    </row>
    <row r="3" spans="1:4" x14ac:dyDescent="0.35">
      <c r="A3" s="25" t="s">
        <v>27</v>
      </c>
      <c r="B3" s="12">
        <v>1000</v>
      </c>
      <c r="C3" s="12">
        <v>1000</v>
      </c>
      <c r="D3" s="12">
        <v>1000</v>
      </c>
    </row>
    <row r="4" spans="1:4" x14ac:dyDescent="0.35">
      <c r="A4" s="25" t="s">
        <v>28</v>
      </c>
      <c r="B4" s="12">
        <v>566920.85594544339</v>
      </c>
      <c r="C4" s="12">
        <v>4.0000000000000001E-3</v>
      </c>
      <c r="D4" s="12">
        <v>790450.10565821722</v>
      </c>
    </row>
    <row r="5" spans="1:4" x14ac:dyDescent="0.35">
      <c r="A5" s="25" t="s">
        <v>35</v>
      </c>
      <c r="B5" s="12">
        <v>82148.676026859088</v>
      </c>
      <c r="C5" s="12">
        <v>6.315051850925682E-2</v>
      </c>
      <c r="D5" s="12">
        <v>173309.8431581817</v>
      </c>
    </row>
    <row r="6" spans="1:4" x14ac:dyDescent="0.35">
      <c r="A6" s="25">
        <v>0</v>
      </c>
      <c r="B6" s="12">
        <v>327432.08013556013</v>
      </c>
      <c r="C6" s="12">
        <v>0</v>
      </c>
      <c r="D6" s="12">
        <v>330596.3278991346</v>
      </c>
    </row>
    <row r="7" spans="1:4" x14ac:dyDescent="0.35">
      <c r="A7" s="25">
        <v>0.01</v>
      </c>
      <c r="B7" s="12">
        <v>411257.49176391808</v>
      </c>
      <c r="C7" s="12">
        <v>0</v>
      </c>
      <c r="D7" s="12">
        <v>479653.20043153665</v>
      </c>
    </row>
    <row r="8" spans="1:4" x14ac:dyDescent="0.35">
      <c r="A8" s="25">
        <v>0.02</v>
      </c>
      <c r="B8" s="12">
        <v>422338.135621052</v>
      </c>
      <c r="C8" s="12">
        <v>0</v>
      </c>
      <c r="D8" s="12">
        <v>496309.40869507112</v>
      </c>
    </row>
    <row r="9" spans="1:4" x14ac:dyDescent="0.35">
      <c r="A9" s="25">
        <v>0.03</v>
      </c>
      <c r="B9" s="12">
        <v>431350.03695223242</v>
      </c>
      <c r="C9" s="12">
        <v>0</v>
      </c>
      <c r="D9" s="12">
        <v>508144.24950457684</v>
      </c>
    </row>
    <row r="10" spans="1:4" x14ac:dyDescent="0.35">
      <c r="A10" s="25">
        <v>0.04</v>
      </c>
      <c r="B10" s="12">
        <v>436281.19922150893</v>
      </c>
      <c r="C10" s="12">
        <v>0</v>
      </c>
      <c r="D10" s="12">
        <v>523072.55514777935</v>
      </c>
    </row>
    <row r="11" spans="1:4" x14ac:dyDescent="0.35">
      <c r="A11" s="25">
        <v>0.05</v>
      </c>
      <c r="B11" s="12">
        <v>441362.17855170998</v>
      </c>
      <c r="C11" s="12">
        <v>0</v>
      </c>
      <c r="D11" s="12">
        <v>532947.19731140707</v>
      </c>
    </row>
    <row r="12" spans="1:4" x14ac:dyDescent="0.35">
      <c r="A12" s="25">
        <v>0.06</v>
      </c>
      <c r="B12" s="12">
        <v>448019.78645363508</v>
      </c>
      <c r="C12" s="12">
        <v>0</v>
      </c>
      <c r="D12" s="12">
        <v>542856.94673840364</v>
      </c>
    </row>
    <row r="13" spans="1:4" x14ac:dyDescent="0.35">
      <c r="A13" s="25">
        <v>7.0000000000000007E-2</v>
      </c>
      <c r="B13" s="12">
        <v>452402.92591015075</v>
      </c>
      <c r="C13" s="12">
        <v>0</v>
      </c>
      <c r="D13" s="12">
        <v>554650.29800408741</v>
      </c>
    </row>
    <row r="14" spans="1:4" x14ac:dyDescent="0.35">
      <c r="A14" s="25">
        <v>0.08</v>
      </c>
      <c r="B14" s="12">
        <v>456690.26775509631</v>
      </c>
      <c r="C14" s="12">
        <v>0</v>
      </c>
      <c r="D14" s="12">
        <v>563039.69404553424</v>
      </c>
    </row>
    <row r="15" spans="1:4" x14ac:dyDescent="0.35">
      <c r="A15" s="25">
        <v>0.09</v>
      </c>
      <c r="B15" s="12">
        <v>461418.24174328469</v>
      </c>
      <c r="C15" s="12">
        <v>0</v>
      </c>
      <c r="D15" s="12">
        <v>573288.09569643345</v>
      </c>
    </row>
    <row r="16" spans="1:4" x14ac:dyDescent="0.35">
      <c r="A16" s="25">
        <v>0.1</v>
      </c>
      <c r="B16" s="12">
        <v>463545.2431155839</v>
      </c>
      <c r="C16" s="12">
        <v>0</v>
      </c>
      <c r="D16" s="12">
        <v>585290.61449142278</v>
      </c>
    </row>
    <row r="17" spans="1:4" x14ac:dyDescent="0.35">
      <c r="A17" s="25">
        <v>0.11</v>
      </c>
      <c r="B17" s="12">
        <v>467671.1028720297</v>
      </c>
      <c r="C17" s="12">
        <v>0</v>
      </c>
      <c r="D17" s="12">
        <v>593677.90144786763</v>
      </c>
    </row>
    <row r="18" spans="1:4" x14ac:dyDescent="0.35">
      <c r="A18" s="25">
        <v>0.12</v>
      </c>
      <c r="B18" s="12">
        <v>470725.42567994789</v>
      </c>
      <c r="C18" s="12">
        <v>0</v>
      </c>
      <c r="D18" s="12">
        <v>599164.15825383028</v>
      </c>
    </row>
    <row r="19" spans="1:4" x14ac:dyDescent="0.35">
      <c r="A19" s="25">
        <v>0.13</v>
      </c>
      <c r="B19" s="12">
        <v>472564.04027238267</v>
      </c>
      <c r="C19" s="12">
        <v>0</v>
      </c>
      <c r="D19" s="12">
        <v>602912.80598227156</v>
      </c>
    </row>
    <row r="20" spans="1:4" x14ac:dyDescent="0.35">
      <c r="A20" s="25">
        <v>0.14000000000000001</v>
      </c>
      <c r="B20" s="12">
        <v>477015.51755161956</v>
      </c>
      <c r="C20" s="12">
        <v>0</v>
      </c>
      <c r="D20" s="12">
        <v>608740.88140393421</v>
      </c>
    </row>
    <row r="21" spans="1:4" x14ac:dyDescent="0.35">
      <c r="A21" s="25">
        <v>0.15</v>
      </c>
      <c r="B21" s="12">
        <v>481301.98740702518</v>
      </c>
      <c r="C21" s="12">
        <v>0</v>
      </c>
      <c r="D21" s="12">
        <v>615928.33441351005</v>
      </c>
    </row>
    <row r="22" spans="1:4" x14ac:dyDescent="0.35">
      <c r="A22" s="25">
        <v>0.16</v>
      </c>
      <c r="B22" s="12">
        <v>485040.02845414646</v>
      </c>
      <c r="C22" s="12">
        <v>0</v>
      </c>
      <c r="D22" s="12">
        <v>622644.5855172138</v>
      </c>
    </row>
    <row r="23" spans="1:4" x14ac:dyDescent="0.35">
      <c r="A23" s="25">
        <v>0.17</v>
      </c>
      <c r="B23" s="12">
        <v>488379.5016494625</v>
      </c>
      <c r="C23" s="12">
        <v>0</v>
      </c>
      <c r="D23" s="12">
        <v>629005.79676891852</v>
      </c>
    </row>
    <row r="24" spans="1:4" x14ac:dyDescent="0.35">
      <c r="A24" s="25">
        <v>0.18</v>
      </c>
      <c r="B24" s="12">
        <v>491559.50541468209</v>
      </c>
      <c r="C24" s="12">
        <v>0</v>
      </c>
      <c r="D24" s="12">
        <v>637657.26785319077</v>
      </c>
    </row>
    <row r="25" spans="1:4" x14ac:dyDescent="0.35">
      <c r="A25" s="25">
        <v>0.19</v>
      </c>
      <c r="B25" s="12">
        <v>493922.41876511835</v>
      </c>
      <c r="C25" s="12">
        <v>0</v>
      </c>
      <c r="D25" s="12">
        <v>640773.38817669218</v>
      </c>
    </row>
    <row r="26" spans="1:4" x14ac:dyDescent="0.35">
      <c r="A26" s="25">
        <v>0.2</v>
      </c>
      <c r="B26" s="12">
        <v>496622.40912901447</v>
      </c>
      <c r="C26" s="12">
        <v>0</v>
      </c>
      <c r="D26" s="12">
        <v>647140.64410728775</v>
      </c>
    </row>
    <row r="27" spans="1:4" x14ac:dyDescent="0.35">
      <c r="A27" s="25">
        <v>0.21</v>
      </c>
      <c r="B27" s="12">
        <v>499387.12021962792</v>
      </c>
      <c r="C27" s="12">
        <v>0</v>
      </c>
      <c r="D27" s="12">
        <v>652519.22191395075</v>
      </c>
    </row>
    <row r="28" spans="1:4" x14ac:dyDescent="0.35">
      <c r="A28" s="25">
        <v>0.22</v>
      </c>
      <c r="B28" s="12">
        <v>501680.52128692693</v>
      </c>
      <c r="C28" s="12">
        <v>0</v>
      </c>
      <c r="D28" s="12">
        <v>654990.19488961995</v>
      </c>
    </row>
    <row r="29" spans="1:4" x14ac:dyDescent="0.35">
      <c r="A29" s="25">
        <v>0.23</v>
      </c>
      <c r="B29" s="12">
        <v>503693.86454204511</v>
      </c>
      <c r="C29" s="12">
        <v>0</v>
      </c>
      <c r="D29" s="12">
        <v>659083.0438237366</v>
      </c>
    </row>
    <row r="30" spans="1:4" x14ac:dyDescent="0.35">
      <c r="A30" s="25">
        <v>0.24</v>
      </c>
      <c r="B30" s="12">
        <v>504981.40406678768</v>
      </c>
      <c r="C30" s="12">
        <v>0</v>
      </c>
      <c r="D30" s="12">
        <v>663848.52760537434</v>
      </c>
    </row>
    <row r="31" spans="1:4" x14ac:dyDescent="0.35">
      <c r="A31" s="25">
        <v>0.25</v>
      </c>
      <c r="B31" s="12">
        <v>507877.07356950955</v>
      </c>
      <c r="C31" s="12">
        <v>0</v>
      </c>
      <c r="D31" s="12">
        <v>667148.7053640883</v>
      </c>
    </row>
    <row r="32" spans="1:4" x14ac:dyDescent="0.35">
      <c r="A32" s="25">
        <v>0.26</v>
      </c>
      <c r="B32" s="12">
        <v>508900.35393917409</v>
      </c>
      <c r="C32" s="12">
        <v>0</v>
      </c>
      <c r="D32" s="12">
        <v>671560.56035218679</v>
      </c>
    </row>
    <row r="33" spans="1:4" x14ac:dyDescent="0.35">
      <c r="A33" s="25">
        <v>0.27</v>
      </c>
      <c r="B33" s="12">
        <v>510939.9396614898</v>
      </c>
      <c r="C33" s="12">
        <v>0</v>
      </c>
      <c r="D33" s="12">
        <v>674175.94269720535</v>
      </c>
    </row>
    <row r="34" spans="1:4" x14ac:dyDescent="0.35">
      <c r="A34" s="25">
        <v>0.28000000000000003</v>
      </c>
      <c r="B34" s="12">
        <v>512895.88903688802</v>
      </c>
      <c r="C34" s="12">
        <v>0</v>
      </c>
      <c r="D34" s="12">
        <v>676531.72265693301</v>
      </c>
    </row>
    <row r="35" spans="1:4" x14ac:dyDescent="0.35">
      <c r="A35" s="25">
        <v>0.28999999999999998</v>
      </c>
      <c r="B35" s="12">
        <v>517099.81728212815</v>
      </c>
      <c r="C35" s="12">
        <v>0</v>
      </c>
      <c r="D35" s="12">
        <v>680180.97241757484</v>
      </c>
    </row>
    <row r="36" spans="1:4" x14ac:dyDescent="0.35">
      <c r="A36" s="25">
        <v>0.3</v>
      </c>
      <c r="B36" s="12">
        <v>520376.6304176359</v>
      </c>
      <c r="C36" s="12">
        <v>0</v>
      </c>
      <c r="D36" s="12">
        <v>685774.02900561539</v>
      </c>
    </row>
    <row r="37" spans="1:4" x14ac:dyDescent="0.35">
      <c r="A37" s="25">
        <v>0.31</v>
      </c>
      <c r="B37" s="12">
        <v>522014.10363524698</v>
      </c>
      <c r="C37" s="12">
        <v>0</v>
      </c>
      <c r="D37" s="12">
        <v>692213.92033061525</v>
      </c>
    </row>
    <row r="38" spans="1:4" x14ac:dyDescent="0.35">
      <c r="A38" s="25">
        <v>0.32</v>
      </c>
      <c r="B38" s="12">
        <v>524097.89931067394</v>
      </c>
      <c r="C38" s="12">
        <v>0</v>
      </c>
      <c r="D38" s="12">
        <v>695233.0885874728</v>
      </c>
    </row>
    <row r="39" spans="1:4" x14ac:dyDescent="0.35">
      <c r="A39" s="25">
        <v>0.33</v>
      </c>
      <c r="B39" s="12">
        <v>527157.20918215381</v>
      </c>
      <c r="C39" s="12">
        <v>0</v>
      </c>
      <c r="D39" s="12">
        <v>701491.22321534064</v>
      </c>
    </row>
    <row r="40" spans="1:4" x14ac:dyDescent="0.35">
      <c r="A40" s="25">
        <v>0.34</v>
      </c>
      <c r="B40" s="12">
        <v>528391.5529129199</v>
      </c>
      <c r="C40" s="12">
        <v>0</v>
      </c>
      <c r="D40" s="12">
        <v>704002.13665296289</v>
      </c>
    </row>
    <row r="41" spans="1:4" x14ac:dyDescent="0.35">
      <c r="A41" s="25">
        <v>0.35</v>
      </c>
      <c r="B41" s="12">
        <v>530771.8976899439</v>
      </c>
      <c r="C41" s="12">
        <v>0</v>
      </c>
      <c r="D41" s="12">
        <v>707969.25069738133</v>
      </c>
    </row>
    <row r="42" spans="1:4" x14ac:dyDescent="0.35">
      <c r="A42" s="25">
        <v>0.36</v>
      </c>
      <c r="B42" s="12">
        <v>532115.99837465282</v>
      </c>
      <c r="C42" s="12">
        <v>0</v>
      </c>
      <c r="D42" s="12">
        <v>712982.33738661464</v>
      </c>
    </row>
    <row r="43" spans="1:4" x14ac:dyDescent="0.35">
      <c r="A43" s="25">
        <v>0.37</v>
      </c>
      <c r="B43" s="12">
        <v>533749.35954101558</v>
      </c>
      <c r="C43" s="12">
        <v>0</v>
      </c>
      <c r="D43" s="12">
        <v>716350.18996276055</v>
      </c>
    </row>
    <row r="44" spans="1:4" x14ac:dyDescent="0.35">
      <c r="A44" s="25">
        <v>0.38</v>
      </c>
      <c r="B44" s="12">
        <v>534993.51783025777</v>
      </c>
      <c r="C44" s="12">
        <v>0</v>
      </c>
      <c r="D44" s="12">
        <v>720882.66207286809</v>
      </c>
    </row>
    <row r="45" spans="1:4" x14ac:dyDescent="0.35">
      <c r="A45" s="25">
        <v>0.39</v>
      </c>
      <c r="B45" s="12">
        <v>536224.8968170298</v>
      </c>
      <c r="C45" s="12">
        <v>0</v>
      </c>
      <c r="D45" s="12">
        <v>725348.44310733117</v>
      </c>
    </row>
    <row r="46" spans="1:4" x14ac:dyDescent="0.35">
      <c r="A46" s="25">
        <v>0.4</v>
      </c>
      <c r="B46" s="12">
        <v>537629.47325260285</v>
      </c>
      <c r="C46" s="12">
        <v>0</v>
      </c>
      <c r="D46" s="12">
        <v>730510.44981434743</v>
      </c>
    </row>
    <row r="47" spans="1:4" x14ac:dyDescent="0.35">
      <c r="A47" s="25">
        <v>0.41</v>
      </c>
      <c r="B47" s="12">
        <v>539715.79137312365</v>
      </c>
      <c r="C47" s="12">
        <v>0</v>
      </c>
      <c r="D47" s="12">
        <v>737207.81867581629</v>
      </c>
    </row>
    <row r="48" spans="1:4" x14ac:dyDescent="0.35">
      <c r="A48" s="25">
        <v>0.42</v>
      </c>
      <c r="B48" s="12">
        <v>541723.94807418087</v>
      </c>
      <c r="C48" s="12">
        <v>0</v>
      </c>
      <c r="D48" s="12">
        <v>739683.10616856115</v>
      </c>
    </row>
    <row r="49" spans="1:4" x14ac:dyDescent="0.35">
      <c r="A49" s="25">
        <v>0.43</v>
      </c>
      <c r="B49" s="12">
        <v>544585.8925668312</v>
      </c>
      <c r="C49" s="12">
        <v>0</v>
      </c>
      <c r="D49" s="12">
        <v>745182.82613251451</v>
      </c>
    </row>
    <row r="50" spans="1:4" x14ac:dyDescent="0.35">
      <c r="A50" s="25">
        <v>0.44</v>
      </c>
      <c r="B50" s="12">
        <v>546864.09941807319</v>
      </c>
      <c r="C50" s="12">
        <v>0</v>
      </c>
      <c r="D50" s="12">
        <v>748035.32567502256</v>
      </c>
    </row>
    <row r="51" spans="1:4" x14ac:dyDescent="0.35">
      <c r="A51" s="25">
        <v>0.45</v>
      </c>
      <c r="B51" s="12">
        <v>548837.12944471452</v>
      </c>
      <c r="C51" s="12">
        <v>0</v>
      </c>
      <c r="D51" s="12">
        <v>752971.72722312075</v>
      </c>
    </row>
    <row r="52" spans="1:4" x14ac:dyDescent="0.35">
      <c r="A52" s="25">
        <v>0.46</v>
      </c>
      <c r="B52" s="12">
        <v>550356.6759784508</v>
      </c>
      <c r="C52" s="12">
        <v>0</v>
      </c>
      <c r="D52" s="12">
        <v>758146.59614341636</v>
      </c>
    </row>
    <row r="53" spans="1:4" x14ac:dyDescent="0.35">
      <c r="A53" s="25">
        <v>0.47</v>
      </c>
      <c r="B53" s="12">
        <v>553375.10466678534</v>
      </c>
      <c r="C53" s="12">
        <v>0</v>
      </c>
      <c r="D53" s="12">
        <v>763099.36263131583</v>
      </c>
    </row>
    <row r="54" spans="1:4" x14ac:dyDescent="0.35">
      <c r="A54" s="25">
        <v>0.48</v>
      </c>
      <c r="B54" s="12">
        <v>555188.78911917657</v>
      </c>
      <c r="C54" s="12">
        <v>0</v>
      </c>
      <c r="D54" s="12">
        <v>766707.07750580274</v>
      </c>
    </row>
    <row r="55" spans="1:4" x14ac:dyDescent="0.35">
      <c r="A55" s="25">
        <v>0.49</v>
      </c>
      <c r="B55" s="12">
        <v>558473.3581597833</v>
      </c>
      <c r="C55" s="12">
        <v>0</v>
      </c>
      <c r="D55" s="12">
        <v>772720.44792138599</v>
      </c>
    </row>
    <row r="56" spans="1:4" x14ac:dyDescent="0.35">
      <c r="A56" s="25">
        <v>0.5</v>
      </c>
      <c r="B56" s="12">
        <v>560570.29114556685</v>
      </c>
      <c r="C56" s="12">
        <v>0</v>
      </c>
      <c r="D56" s="12">
        <v>777075.07487830368</v>
      </c>
    </row>
    <row r="57" spans="1:4" x14ac:dyDescent="0.35">
      <c r="A57" s="25">
        <v>0.51</v>
      </c>
      <c r="B57" s="12">
        <v>561508.56637191027</v>
      </c>
      <c r="C57" s="12">
        <v>0</v>
      </c>
      <c r="D57" s="12">
        <v>779602.11544817709</v>
      </c>
    </row>
    <row r="58" spans="1:4" x14ac:dyDescent="0.35">
      <c r="A58" s="25">
        <v>0.52</v>
      </c>
      <c r="B58" s="12">
        <v>564471.82729857136</v>
      </c>
      <c r="C58" s="12">
        <v>0</v>
      </c>
      <c r="D58" s="12">
        <v>785901.91916247527</v>
      </c>
    </row>
    <row r="59" spans="1:4" x14ac:dyDescent="0.35">
      <c r="A59" s="25">
        <v>0.53</v>
      </c>
      <c r="B59" s="12">
        <v>565651.5068161462</v>
      </c>
      <c r="C59" s="12">
        <v>0</v>
      </c>
      <c r="D59" s="12">
        <v>788527.51934791636</v>
      </c>
    </row>
    <row r="60" spans="1:4" x14ac:dyDescent="0.35">
      <c r="A60" s="25">
        <v>0.54</v>
      </c>
      <c r="B60" s="12">
        <v>567149.50031694979</v>
      </c>
      <c r="C60" s="12">
        <v>0</v>
      </c>
      <c r="D60" s="12">
        <v>793680.55409198743</v>
      </c>
    </row>
    <row r="61" spans="1:4" x14ac:dyDescent="0.35">
      <c r="A61" s="25">
        <v>0.55000000000000004</v>
      </c>
      <c r="B61" s="12">
        <v>569860.06306398078</v>
      </c>
      <c r="C61" s="12">
        <v>0</v>
      </c>
      <c r="D61" s="12">
        <v>796903.54894114553</v>
      </c>
    </row>
    <row r="62" spans="1:4" x14ac:dyDescent="0.35">
      <c r="A62" s="25">
        <v>0.56000000000000005</v>
      </c>
      <c r="B62" s="12">
        <v>572329.51395563094</v>
      </c>
      <c r="C62" s="12">
        <v>0</v>
      </c>
      <c r="D62" s="12">
        <v>801444.69423010317</v>
      </c>
    </row>
    <row r="63" spans="1:4" x14ac:dyDescent="0.35">
      <c r="A63" s="25">
        <v>0.56999999999999995</v>
      </c>
      <c r="B63" s="12">
        <v>574384.390490141</v>
      </c>
      <c r="C63" s="12">
        <v>0</v>
      </c>
      <c r="D63" s="12">
        <v>807238.54488098668</v>
      </c>
    </row>
    <row r="64" spans="1:4" x14ac:dyDescent="0.35">
      <c r="A64" s="25">
        <v>0.57999999999999996</v>
      </c>
      <c r="B64" s="12">
        <v>576641.11381304066</v>
      </c>
      <c r="C64" s="12">
        <v>0</v>
      </c>
      <c r="D64" s="12">
        <v>811453.1469930365</v>
      </c>
    </row>
    <row r="65" spans="1:4" x14ac:dyDescent="0.35">
      <c r="A65" s="25">
        <v>0.59</v>
      </c>
      <c r="B65" s="12">
        <v>579233.94603110792</v>
      </c>
      <c r="C65" s="12">
        <v>0</v>
      </c>
      <c r="D65" s="12">
        <v>815202.43281769636</v>
      </c>
    </row>
    <row r="66" spans="1:4" x14ac:dyDescent="0.35">
      <c r="A66" s="25">
        <v>0.6</v>
      </c>
      <c r="B66" s="12">
        <v>581234.08718497993</v>
      </c>
      <c r="C66" s="12">
        <v>0</v>
      </c>
      <c r="D66" s="12">
        <v>818416.54185711034</v>
      </c>
    </row>
    <row r="67" spans="1:4" x14ac:dyDescent="0.35">
      <c r="A67" s="25">
        <v>0.61</v>
      </c>
      <c r="B67" s="12">
        <v>584704.49193842639</v>
      </c>
      <c r="C67" s="12">
        <v>0</v>
      </c>
      <c r="D67" s="12">
        <v>822534.4577347727</v>
      </c>
    </row>
    <row r="68" spans="1:4" x14ac:dyDescent="0.35">
      <c r="A68" s="25">
        <v>0.62</v>
      </c>
      <c r="B68" s="12">
        <v>588107.39581314474</v>
      </c>
      <c r="C68" s="12">
        <v>0</v>
      </c>
      <c r="D68" s="12">
        <v>828472.45764235791</v>
      </c>
    </row>
    <row r="69" spans="1:4" x14ac:dyDescent="0.35">
      <c r="A69" s="25">
        <v>0.63</v>
      </c>
      <c r="B69" s="12">
        <v>590163.04750757909</v>
      </c>
      <c r="C69" s="12">
        <v>0</v>
      </c>
      <c r="D69" s="12">
        <v>832123.93524263077</v>
      </c>
    </row>
    <row r="70" spans="1:4" x14ac:dyDescent="0.35">
      <c r="A70" s="25">
        <v>0.64</v>
      </c>
      <c r="B70" s="12">
        <v>592875.95405409299</v>
      </c>
      <c r="C70" s="12">
        <v>0</v>
      </c>
      <c r="D70" s="12">
        <v>838746.96524714399</v>
      </c>
    </row>
    <row r="71" spans="1:4" x14ac:dyDescent="0.35">
      <c r="A71" s="25">
        <v>0.65</v>
      </c>
      <c r="B71" s="12">
        <v>594895.55465711886</v>
      </c>
      <c r="C71" s="12">
        <v>0</v>
      </c>
      <c r="D71" s="12">
        <v>843852.09838639502</v>
      </c>
    </row>
    <row r="72" spans="1:4" x14ac:dyDescent="0.35">
      <c r="A72" s="25">
        <v>0.66</v>
      </c>
      <c r="B72" s="12">
        <v>598065.68216850783</v>
      </c>
      <c r="C72" s="12">
        <v>0</v>
      </c>
      <c r="D72" s="12">
        <v>849332.76623151009</v>
      </c>
    </row>
    <row r="73" spans="1:4" x14ac:dyDescent="0.35">
      <c r="A73" s="25">
        <v>0.67</v>
      </c>
      <c r="B73" s="12">
        <v>600554.93893089914</v>
      </c>
      <c r="C73" s="12">
        <v>0</v>
      </c>
      <c r="D73" s="12">
        <v>855021.06046502688</v>
      </c>
    </row>
    <row r="74" spans="1:4" x14ac:dyDescent="0.35">
      <c r="A74" s="25">
        <v>0.68</v>
      </c>
      <c r="B74" s="12">
        <v>604282.68005433492</v>
      </c>
      <c r="C74" s="12">
        <v>0</v>
      </c>
      <c r="D74" s="12">
        <v>858746.88895686809</v>
      </c>
    </row>
    <row r="75" spans="1:4" x14ac:dyDescent="0.35">
      <c r="A75" s="25">
        <v>0.69</v>
      </c>
      <c r="B75" s="12">
        <v>606094.94075889874</v>
      </c>
      <c r="C75" s="12">
        <v>0</v>
      </c>
      <c r="D75" s="12">
        <v>861108.43270936282</v>
      </c>
    </row>
    <row r="76" spans="1:4" x14ac:dyDescent="0.35">
      <c r="A76" s="25">
        <v>0.7</v>
      </c>
      <c r="B76" s="12">
        <v>609386.33609579026</v>
      </c>
      <c r="C76" s="12">
        <v>0</v>
      </c>
      <c r="D76" s="12">
        <v>868326.07558809011</v>
      </c>
    </row>
    <row r="77" spans="1:4" x14ac:dyDescent="0.35">
      <c r="A77" s="25">
        <v>0.71</v>
      </c>
      <c r="B77" s="12">
        <v>612368.54082958912</v>
      </c>
      <c r="C77" s="12">
        <v>0</v>
      </c>
      <c r="D77" s="12">
        <v>872356.72667012934</v>
      </c>
    </row>
    <row r="78" spans="1:4" x14ac:dyDescent="0.35">
      <c r="A78" s="25">
        <v>0.72</v>
      </c>
      <c r="B78" s="12">
        <v>615750.56696484238</v>
      </c>
      <c r="C78" s="12">
        <v>0</v>
      </c>
      <c r="D78" s="12">
        <v>879353.61863399122</v>
      </c>
    </row>
    <row r="79" spans="1:4" x14ac:dyDescent="0.35">
      <c r="A79" s="25">
        <v>0.73</v>
      </c>
      <c r="B79" s="12">
        <v>617572.25370420457</v>
      </c>
      <c r="C79" s="12">
        <v>0</v>
      </c>
      <c r="D79" s="12">
        <v>884115.20336418494</v>
      </c>
    </row>
    <row r="80" spans="1:4" x14ac:dyDescent="0.35">
      <c r="A80" s="25">
        <v>0.74</v>
      </c>
      <c r="B80" s="12">
        <v>620205.71366608818</v>
      </c>
      <c r="C80" s="12">
        <v>0</v>
      </c>
      <c r="D80" s="12">
        <v>891516.41367504676</v>
      </c>
    </row>
    <row r="81" spans="1:4" x14ac:dyDescent="0.35">
      <c r="A81" s="25">
        <v>0.75</v>
      </c>
      <c r="B81" s="12">
        <v>622434.73564158834</v>
      </c>
      <c r="C81" s="12">
        <v>0</v>
      </c>
      <c r="D81" s="12">
        <v>896635.73590466427</v>
      </c>
    </row>
    <row r="82" spans="1:4" x14ac:dyDescent="0.35">
      <c r="A82" s="25">
        <v>0.76</v>
      </c>
      <c r="B82" s="12">
        <v>624774.86665974348</v>
      </c>
      <c r="C82" s="12">
        <v>0</v>
      </c>
      <c r="D82" s="12">
        <v>904521.32910060708</v>
      </c>
    </row>
    <row r="83" spans="1:4" x14ac:dyDescent="0.35">
      <c r="A83" s="25">
        <v>0.77</v>
      </c>
      <c r="B83" s="12">
        <v>626652.22712927219</v>
      </c>
      <c r="C83" s="12">
        <v>0</v>
      </c>
      <c r="D83" s="12">
        <v>908023.69291257276</v>
      </c>
    </row>
    <row r="84" spans="1:4" x14ac:dyDescent="0.35">
      <c r="A84" s="25">
        <v>0.78</v>
      </c>
      <c r="B84" s="12">
        <v>630061.18075855135</v>
      </c>
      <c r="C84" s="12">
        <v>0</v>
      </c>
      <c r="D84" s="12">
        <v>914376.91144750128</v>
      </c>
    </row>
    <row r="85" spans="1:4" x14ac:dyDescent="0.35">
      <c r="A85" s="25">
        <v>0.79</v>
      </c>
      <c r="B85" s="12">
        <v>633224.4372034769</v>
      </c>
      <c r="C85" s="12">
        <v>0</v>
      </c>
      <c r="D85" s="12">
        <v>920174.70889560343</v>
      </c>
    </row>
    <row r="86" spans="1:4" x14ac:dyDescent="0.35">
      <c r="A86" s="25">
        <v>0.8</v>
      </c>
      <c r="B86" s="12">
        <v>634272.46669156454</v>
      </c>
      <c r="C86" s="12">
        <v>0</v>
      </c>
      <c r="D86" s="12">
        <v>925935.61274874583</v>
      </c>
    </row>
    <row r="87" spans="1:4" x14ac:dyDescent="0.35">
      <c r="A87" s="25">
        <v>0.81</v>
      </c>
      <c r="B87" s="12">
        <v>637867.17644943087</v>
      </c>
      <c r="C87" s="12">
        <v>0</v>
      </c>
      <c r="D87" s="12">
        <v>934111.24538552528</v>
      </c>
    </row>
    <row r="88" spans="1:4" x14ac:dyDescent="0.35">
      <c r="A88" s="25">
        <v>0.82</v>
      </c>
      <c r="B88" s="12">
        <v>641716.42509160494</v>
      </c>
      <c r="C88" s="12">
        <v>0</v>
      </c>
      <c r="D88" s="12">
        <v>941620.64035881963</v>
      </c>
    </row>
    <row r="89" spans="1:4" x14ac:dyDescent="0.35">
      <c r="A89" s="25">
        <v>0.83</v>
      </c>
      <c r="B89" s="12">
        <v>644478.86593360582</v>
      </c>
      <c r="C89" s="12">
        <v>0</v>
      </c>
      <c r="D89" s="12">
        <v>949594.63256369834</v>
      </c>
    </row>
    <row r="90" spans="1:4" x14ac:dyDescent="0.35">
      <c r="A90" s="25">
        <v>0.84</v>
      </c>
      <c r="B90" s="12">
        <v>648417.65061023738</v>
      </c>
      <c r="C90" s="12">
        <v>0</v>
      </c>
      <c r="D90" s="12">
        <v>954917.62637390429</v>
      </c>
    </row>
    <row r="91" spans="1:4" x14ac:dyDescent="0.35">
      <c r="A91" s="25">
        <v>0.85</v>
      </c>
      <c r="B91" s="12">
        <v>651564.36782957555</v>
      </c>
      <c r="C91" s="12">
        <v>0</v>
      </c>
      <c r="D91" s="12">
        <v>963403.21321896289</v>
      </c>
    </row>
    <row r="92" spans="1:4" x14ac:dyDescent="0.35">
      <c r="A92" s="25">
        <v>0.86</v>
      </c>
      <c r="B92" s="12">
        <v>657639.72425121884</v>
      </c>
      <c r="C92" s="12">
        <v>0</v>
      </c>
      <c r="D92" s="12">
        <v>971492.60161605105</v>
      </c>
    </row>
    <row r="93" spans="1:4" x14ac:dyDescent="0.35">
      <c r="A93" s="25">
        <v>0.87</v>
      </c>
      <c r="B93" s="12">
        <v>662825.42074828711</v>
      </c>
      <c r="C93" s="12">
        <v>0</v>
      </c>
      <c r="D93" s="12">
        <v>981874.1625192113</v>
      </c>
    </row>
    <row r="94" spans="1:4" x14ac:dyDescent="0.35">
      <c r="A94" s="25">
        <v>0.88</v>
      </c>
      <c r="B94" s="12">
        <v>667873.57925850002</v>
      </c>
      <c r="C94" s="12">
        <v>0</v>
      </c>
      <c r="D94" s="12">
        <v>988496.01921964856</v>
      </c>
    </row>
    <row r="95" spans="1:4" x14ac:dyDescent="0.35">
      <c r="A95" s="25">
        <v>0.89</v>
      </c>
      <c r="B95" s="12">
        <v>673143.64905061317</v>
      </c>
      <c r="C95" s="12">
        <v>0</v>
      </c>
      <c r="D95" s="12">
        <v>1009815.4112518659</v>
      </c>
    </row>
    <row r="96" spans="1:4" x14ac:dyDescent="0.35">
      <c r="A96" s="25">
        <v>0.9</v>
      </c>
      <c r="B96" s="12">
        <v>679519.86784896045</v>
      </c>
      <c r="C96" s="12">
        <v>0</v>
      </c>
      <c r="D96" s="12">
        <v>1016837.4620518032</v>
      </c>
    </row>
    <row r="97" spans="1:4" x14ac:dyDescent="0.35">
      <c r="A97" s="25">
        <v>0.91</v>
      </c>
      <c r="B97" s="12">
        <v>685379.40536694461</v>
      </c>
      <c r="C97" s="12">
        <v>0</v>
      </c>
      <c r="D97" s="12">
        <v>1025333.3140111156</v>
      </c>
    </row>
    <row r="98" spans="1:4" x14ac:dyDescent="0.35">
      <c r="A98" s="25">
        <v>0.92</v>
      </c>
      <c r="B98" s="12">
        <v>691308.23492666136</v>
      </c>
      <c r="C98" s="12">
        <v>0</v>
      </c>
      <c r="D98" s="12">
        <v>1040903.922382633</v>
      </c>
    </row>
    <row r="99" spans="1:4" x14ac:dyDescent="0.35">
      <c r="A99" s="25">
        <v>0.93</v>
      </c>
      <c r="B99" s="12">
        <v>698995.83680241427</v>
      </c>
      <c r="C99" s="12">
        <v>0</v>
      </c>
      <c r="D99" s="12">
        <v>1054296.9626455819</v>
      </c>
    </row>
    <row r="100" spans="1:4" x14ac:dyDescent="0.35">
      <c r="A100" s="25">
        <v>0.94</v>
      </c>
      <c r="B100" s="12">
        <v>704432.75920380768</v>
      </c>
      <c r="C100" s="12">
        <v>0</v>
      </c>
      <c r="D100" s="12">
        <v>1067118.3186838324</v>
      </c>
    </row>
    <row r="101" spans="1:4" x14ac:dyDescent="0.35">
      <c r="A101" s="25">
        <v>0.95</v>
      </c>
      <c r="B101" s="12">
        <v>711168.04060164653</v>
      </c>
      <c r="C101" s="12">
        <v>0</v>
      </c>
      <c r="D101" s="12">
        <v>1085766.3453400603</v>
      </c>
    </row>
    <row r="102" spans="1:4" x14ac:dyDescent="0.35">
      <c r="A102" s="25">
        <v>0.96</v>
      </c>
      <c r="B102" s="12">
        <v>720976.20478160842</v>
      </c>
      <c r="C102" s="12">
        <v>0</v>
      </c>
      <c r="D102" s="12">
        <v>1105408.9058122945</v>
      </c>
    </row>
    <row r="103" spans="1:4" x14ac:dyDescent="0.35">
      <c r="A103" s="25">
        <v>0.97</v>
      </c>
      <c r="B103" s="12">
        <v>732965.9231201259</v>
      </c>
      <c r="C103" s="12">
        <v>0</v>
      </c>
      <c r="D103" s="12">
        <v>1145549.26088994</v>
      </c>
    </row>
    <row r="104" spans="1:4" x14ac:dyDescent="0.35">
      <c r="A104" s="25">
        <v>0.98</v>
      </c>
      <c r="B104" s="12">
        <v>747804.16754839011</v>
      </c>
      <c r="C104" s="12">
        <v>0</v>
      </c>
      <c r="D104" s="12">
        <v>1196774.7978400101</v>
      </c>
    </row>
    <row r="105" spans="1:4" x14ac:dyDescent="0.35">
      <c r="A105" s="25">
        <v>0.99</v>
      </c>
      <c r="B105" s="12">
        <v>775694.99895210506</v>
      </c>
      <c r="C105" s="12">
        <v>0</v>
      </c>
      <c r="D105" s="12">
        <v>1287628.0737613058</v>
      </c>
    </row>
    <row r="106" spans="1:4" x14ac:dyDescent="0.35">
      <c r="A106" s="25">
        <v>1</v>
      </c>
      <c r="B106" s="12">
        <v>848665.47499873873</v>
      </c>
      <c r="C106" s="12">
        <v>1</v>
      </c>
      <c r="D106" s="12">
        <v>1599357.8905341984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Simulation Output 1</vt:lpstr>
      <vt:lpstr>CFD Output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Siyong Liu</cp:lastModifiedBy>
  <dcterms:created xsi:type="dcterms:W3CDTF">2021-11-15T23:57:18Z</dcterms:created>
  <dcterms:modified xsi:type="dcterms:W3CDTF">2021-11-23T04:33:51Z</dcterms:modified>
</cp:coreProperties>
</file>