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1"/>
  </bookViews>
  <sheets>
    <sheet name="参数计算" sheetId="1" r:id="rId1"/>
    <sheet name="Note标签" sheetId="2" r:id="rId2"/>
    <sheet name="插件指令" sheetId="3" r:id="rId3"/>
    <sheet name="插件参数（略）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<sst xmlns="http://schemas.openxmlformats.org/spreadsheetml/2006/main" count="123" uniqueCount="95">
  <si>
    <t>公式：</t>
  </si>
  <si>
    <t>base + (level * base * rate) + (level * flat)</t>
  </si>
  <si>
    <r>
      <rPr>
        <b/>
        <sz val="11"/>
        <color theme="1"/>
        <rFont val="宋体"/>
        <charset val="134"/>
        <scheme val="minor"/>
      </rPr>
      <t>base</t>
    </r>
    <r>
      <rPr>
        <sz val="11"/>
        <color theme="1"/>
        <rFont val="宋体"/>
        <charset val="134"/>
        <scheme val="minor"/>
      </rPr>
      <t>：数据库里的基础数值</t>
    </r>
  </si>
  <si>
    <r>
      <rPr>
        <b/>
        <sz val="11"/>
        <color theme="1"/>
        <rFont val="宋体"/>
        <charset val="134"/>
        <scheme val="minor"/>
      </rPr>
      <t>level</t>
    </r>
    <r>
      <rPr>
        <sz val="11"/>
        <color theme="1"/>
        <rFont val="宋体"/>
        <charset val="134"/>
        <scheme val="minor"/>
      </rPr>
      <t>：敌人的上一个等级（最低：0）</t>
    </r>
  </si>
  <si>
    <r>
      <rPr>
        <b/>
        <sz val="11"/>
        <color theme="1"/>
        <rFont val="宋体"/>
        <charset val="134"/>
        <scheme val="minor"/>
      </rPr>
      <t>rate</t>
    </r>
    <r>
      <rPr>
        <sz val="11"/>
        <color theme="1"/>
        <rFont val="宋体"/>
        <charset val="134"/>
        <scheme val="minor"/>
      </rPr>
      <t>：增长率（由 note标签 或 插件参数确定）</t>
    </r>
  </si>
  <si>
    <r>
      <rPr>
        <b/>
        <sz val="11"/>
        <color theme="1"/>
        <rFont val="宋体"/>
        <charset val="134"/>
        <scheme val="minor"/>
      </rPr>
      <t>flat</t>
    </r>
    <r>
      <rPr>
        <sz val="11"/>
        <color theme="1"/>
        <rFont val="宋体"/>
        <charset val="134"/>
        <scheme val="minor"/>
      </rPr>
      <t>：扁平化增长值（由 note标签 或 插件参数确定）</t>
    </r>
  </si>
  <si>
    <t>Base</t>
  </si>
  <si>
    <t>rate</t>
  </si>
  <si>
    <t>flat</t>
  </si>
  <si>
    <t>levle</t>
  </si>
  <si>
    <t>MaxHP</t>
  </si>
  <si>
    <t>MaxMP</t>
  </si>
  <si>
    <t>ATK</t>
  </si>
  <si>
    <t>DEF</t>
  </si>
  <si>
    <t>MAT</t>
  </si>
  <si>
    <t>MDF</t>
  </si>
  <si>
    <t>AGI</t>
  </si>
  <si>
    <t>LUK</t>
  </si>
  <si>
    <t>Exp</t>
  </si>
  <si>
    <t>Gold</t>
  </si>
  <si>
    <t>Drop</t>
  </si>
  <si>
    <r>
      <rPr>
        <b/>
        <sz val="14"/>
        <color theme="1"/>
        <rFont val="宋体"/>
        <charset val="134"/>
        <scheme val="minor"/>
      </rPr>
      <t>设置敌人的</t>
    </r>
    <r>
      <rPr>
        <b/>
        <sz val="14"/>
        <color rgb="FF00B0F0"/>
        <rFont val="宋体"/>
        <charset val="134"/>
        <scheme val="minor"/>
      </rPr>
      <t>等级</t>
    </r>
    <r>
      <rPr>
        <b/>
        <sz val="14"/>
        <color theme="1"/>
        <rFont val="宋体"/>
        <charset val="134"/>
        <scheme val="minor"/>
      </rPr>
      <t>标签</t>
    </r>
  </si>
  <si>
    <t>&lt;Show Level&gt;
&lt;Hide Level&gt;</t>
  </si>
  <si>
    <r>
      <rPr>
        <sz val="11"/>
        <color theme="1"/>
        <rFont val="宋体"/>
        <charset val="134"/>
        <scheme val="minor"/>
      </rPr>
      <t xml:space="preserve">显示等级 / 隐藏等级
</t>
    </r>
    <r>
      <rPr>
        <sz val="10"/>
        <color rgb="FF0070C0"/>
        <rFont val="宋体"/>
        <charset val="134"/>
        <scheme val="minor"/>
      </rPr>
      <t>覆盖参数：Plugin Parameters =&gt; General =&gt; Show Enemy Level?</t>
    </r>
  </si>
  <si>
    <t>敌人</t>
  </si>
  <si>
    <t>&lt;Level: x&gt;</t>
  </si>
  <si>
    <t>敌人被创建时，将其等级设置为静态等级x</t>
  </si>
  <si>
    <t>&lt;Level: x to y&gt;</t>
  </si>
  <si>
    <t>敌人被创建时，其等级设置为 x ～ y 之间</t>
  </si>
  <si>
    <t>&lt;Level Variable: x&gt;</t>
  </si>
  <si>
    <t>敌人被创建时，将其等级设置为变量x的值。</t>
  </si>
  <si>
    <t>个人觉得，这个做大地图动态等级比较好</t>
  </si>
  <si>
    <t xml:space="preserve">&lt;Level: Highest Actor Level&gt;
&lt;Level: Highest Party Level&gt;
&lt;Level: Average Actor Level&gt;
&lt;Level: Average Party Level&gt;
&lt;Level: Lowest Actor Level&gt;
&lt;Level: Lowest Party Level&gt;
</t>
  </si>
  <si>
    <r>
      <rPr>
        <sz val="11"/>
        <color theme="1"/>
        <rFont val="宋体"/>
        <charset val="134"/>
        <scheme val="minor"/>
      </rPr>
      <t>根据玩家的数据，设置敌人的</t>
    </r>
    <r>
      <rPr>
        <b/>
        <sz val="11"/>
        <color theme="1"/>
        <rFont val="宋体"/>
        <charset val="134"/>
        <scheme val="minor"/>
      </rPr>
      <t>基本等级</t>
    </r>
    <r>
      <rPr>
        <sz val="11"/>
        <color theme="1"/>
        <rFont val="宋体"/>
        <charset val="134"/>
        <scheme val="minor"/>
      </rPr>
      <t>。
·玩家队伍中所有角色的最高等级
·战斗方中所有角色的最高等级
·玩家队伍中所有角色的平均等级
·战斗方中所有角色的平均等级
·玩家队伍中所有角色的最低等级
·战斗方中所有角色的最低等级</t>
    </r>
  </si>
  <si>
    <t>&lt;Level Bonus: +x&gt;
&lt;Level Bonus: -x&gt;</t>
  </si>
  <si>
    <r>
      <rPr>
        <sz val="11"/>
        <color theme="1"/>
        <rFont val="宋体"/>
        <charset val="134"/>
        <scheme val="minor"/>
      </rPr>
      <t>在上面设置的</t>
    </r>
    <r>
      <rPr>
        <b/>
        <sz val="11"/>
        <color theme="1"/>
        <rFont val="宋体"/>
        <charset val="134"/>
        <scheme val="minor"/>
      </rPr>
      <t>基本等级</t>
    </r>
    <r>
      <rPr>
        <sz val="11"/>
        <color theme="1"/>
        <rFont val="宋体"/>
        <charset val="134"/>
        <scheme val="minor"/>
      </rPr>
      <t>基础上进行一定调整。</t>
    </r>
  </si>
  <si>
    <t>&lt;Level Variance: x&gt;</t>
  </si>
  <si>
    <t>等级变化幅度
在基本等级基础上，从小于x级，到大于x级之间</t>
  </si>
  <si>
    <t>&lt;Positive Level Variance: x&gt;
&lt;Negative Level Variance: x&gt;</t>
  </si>
  <si>
    <t>正等级 变化幅度
负等级 变化幅度</t>
  </si>
  <si>
    <t>&lt;Minimum Level: x&gt;
&lt;Maximum Level: x&gt;</t>
  </si>
  <si>
    <t>最高等级（上限）
最低等级（下限）</t>
  </si>
  <si>
    <r>
      <rPr>
        <b/>
        <sz val="14"/>
        <color theme="1"/>
        <rFont val="宋体"/>
        <charset val="134"/>
        <scheme val="minor"/>
      </rPr>
      <t>设置敌人的</t>
    </r>
    <r>
      <rPr>
        <b/>
        <sz val="14"/>
        <color rgb="FF00B0F0"/>
        <rFont val="宋体"/>
        <charset val="134"/>
        <scheme val="minor"/>
      </rPr>
      <t>外观</t>
    </r>
    <r>
      <rPr>
        <b/>
        <sz val="14"/>
        <color theme="1"/>
        <rFont val="宋体"/>
        <charset val="134"/>
        <scheme val="minor"/>
      </rPr>
      <t>标签</t>
    </r>
  </si>
  <si>
    <t>从默认等级1开始，一旦到达相应等级，就改变外观</t>
  </si>
  <si>
    <t>&lt;Level x Image: filename&gt;</t>
  </si>
  <si>
    <r>
      <rPr>
        <sz val="11"/>
        <color theme="1"/>
        <rFont val="宋体"/>
        <charset val="134"/>
        <scheme val="minor"/>
      </rPr>
      <t xml:space="preserve">敌人一旦达到x，外观就会变为filename中的形象。
</t>
    </r>
    <r>
      <rPr>
        <sz val="10"/>
        <color rgb="FF0070C0"/>
        <rFont val="宋体"/>
        <charset val="134"/>
        <scheme val="minor"/>
      </rPr>
      <t>x:等级
filename：img/enemies/ 和/或 img/sv_enemies 文件夹中的文件
如果设置了多个等级，则将从低到高排序，优先显示达到的最高等级</t>
    </r>
  </si>
  <si>
    <t>&lt;Level Images&gt;
 x: filename
 x: filename
 x: filename
&lt;/Level Images&gt;</t>
  </si>
  <si>
    <r>
      <rPr>
        <b/>
        <sz val="14"/>
        <color theme="1"/>
        <rFont val="宋体"/>
        <charset val="134"/>
        <scheme val="minor"/>
      </rPr>
      <t>确定敌人等级的</t>
    </r>
    <r>
      <rPr>
        <b/>
        <sz val="14"/>
        <color rgb="FF00B0F0"/>
        <rFont val="宋体"/>
        <charset val="134"/>
        <scheme val="minor"/>
      </rPr>
      <t>地图</t>
    </r>
    <r>
      <rPr>
        <b/>
        <sz val="14"/>
        <rFont val="宋体"/>
        <charset val="134"/>
        <scheme val="minor"/>
      </rPr>
      <t>标签</t>
    </r>
  </si>
  <si>
    <t>&lt;Enemy Level: x&gt;</t>
  </si>
  <si>
    <t>设置敌人的等级。
不能绕过&lt;Level: x&gt;，但优先级高于 插件参数 的设置</t>
  </si>
  <si>
    <t>地图</t>
  </si>
  <si>
    <t>&lt;Enemy Level: x to y&gt;</t>
  </si>
  <si>
    <t>&lt;Enemy Level: Highest Actor Level&gt;
&lt;Enemy Level: Highest Party Level&gt;
&lt;Enemy Level: Average Actor Level&gt;
&lt;Enemy Level: Average Party Level&gt;
&lt;Enemy Level: Lowest Actor Level&gt;
&lt;Enemy Level: Lowest Party Level&gt;</t>
  </si>
  <si>
    <t>敌人等级参数</t>
  </si>
  <si>
    <t>&lt;Growth Rate Per Level&gt;
 MaxHP: +x.x
 MaxMP: +x.x
 ATK: +x.x
 DEF: +x.x
 MAT: +x.x
 MDF: +x.x
 AGI: +x.x
 LUK: +x.x
 EXP: +x.x
 Gold: +x.x
 Drop: +x.x
&lt;/Growth Rate Per Level&gt;</t>
  </si>
  <si>
    <t xml:space="preserve">见前面那页，【参数计算】
</t>
  </si>
  <si>
    <t>&lt;Growth Flat Per Level&gt;
 MaxHP: +x.x
 MaxMP: +x.x
 ATK: +x.x
 DEF: +x.x
 MAT: +x.x
 MDF: +x.x
 AGI: +x.x
 LUK: +x.x
 EXP: +x.x
 Gold: +x.x
 Drop: +x.x
&lt;/Growth Flat Per Level&gt;</t>
  </si>
  <si>
    <t>&lt;Static Level Parameters&gt;</t>
  </si>
  <si>
    <t>如果不希望敌人成长，插入此标签。
无论等级如何，都只使用数据库的参数作为当前参数。</t>
  </si>
  <si>
    <t>敌人等级技能要求</t>
  </si>
  <si>
    <t>&lt;Enemy Skill id Require Level: x&gt;
&lt;Enemy Skill name Require Level: x&gt;</t>
  </si>
  <si>
    <t>敌人使用某种技能，所需要满足的等级条件</t>
  </si>
  <si>
    <t>敌人等级变更</t>
  </si>
  <si>
    <t>&lt;Change Enemy Level: +x&gt;
&lt;Change Enemy Level: -x&gt;</t>
  </si>
  <si>
    <t>战斗途中，提升/降低 敌人的等级。</t>
  </si>
  <si>
    <t>技能、物品</t>
  </si>
  <si>
    <t>&lt;Reset Enemy Level&gt;</t>
  </si>
  <si>
    <t>将敌人的等级，重置为战斗开始时的等级。</t>
  </si>
  <si>
    <t>&lt;Resist Level Change&gt;</t>
  </si>
  <si>
    <t>受影响的敌人，免疫等级改变。</t>
  </si>
  <si>
    <t>技能、状态</t>
  </si>
  <si>
    <t>设置敌人的等级标签 JavaScript</t>
  </si>
  <si>
    <t>&lt;JS Level: code&gt;</t>
  </si>
  <si>
    <t>http://www.yanfly.moe/wiki/Enemy_Levels_VisuStella_MZ</t>
  </si>
  <si>
    <t>&lt;JS Level Bonus: code&gt;</t>
  </si>
  <si>
    <t>略</t>
  </si>
  <si>
    <t>&lt;JS Level Variance: code&gt;</t>
  </si>
  <si>
    <t>&lt;JS Positive Level Variance: code&gt;
&lt;JS Negative Level Variance: code&gt;</t>
  </si>
  <si>
    <t>敌人外观相关笔记标签</t>
  </si>
  <si>
    <r>
      <t xml:space="preserve">一旦敌人达到“x”级及以上，其图像将更改为使用的任何“filename”，直到达到下一个外观设置。
</t>
    </r>
    <r>
      <rPr>
        <sz val="10"/>
        <color rgb="FF0070C0"/>
        <rFont val="宋体"/>
        <charset val="134"/>
        <scheme val="minor"/>
      </rPr>
      <t>·</t>
    </r>
    <r>
      <rPr>
        <b/>
        <sz val="10"/>
        <color rgb="FF0070C0"/>
        <rFont val="宋体"/>
        <charset val="134"/>
        <scheme val="minor"/>
      </rPr>
      <t>x：</t>
    </r>
    <r>
      <rPr>
        <sz val="10"/>
        <color rgb="FF0070C0"/>
        <rFont val="宋体"/>
        <charset val="134"/>
        <scheme val="minor"/>
      </rPr>
      <t>等级数字
·</t>
    </r>
    <r>
      <rPr>
        <b/>
        <sz val="10"/>
        <color rgb="FF0070C0"/>
        <rFont val="宋体"/>
        <charset val="134"/>
        <scheme val="minor"/>
      </rPr>
      <t>filename：</t>
    </r>
    <r>
      <rPr>
        <sz val="10"/>
        <color rgb="FF0070C0"/>
        <rFont val="宋体"/>
        <charset val="134"/>
        <scheme val="minor"/>
      </rPr>
      <t>img/enemies/ 和/或 img/sv_enemies文件夹中敌人的文件名。
插入多个这些笔记标签，以便在各个级别中为它们提供不同的图像设置。
如果使用多个注释标签，则设置将从低到高排列，优先考虑达到的最高级别。</t>
    </r>
  </si>
  <si>
    <t>同上</t>
  </si>
  <si>
    <t>确定敌人等级的地图注释标签 JavaScript</t>
  </si>
  <si>
    <t>&lt;JS Enemy Level: code&gt;</t>
  </si>
  <si>
    <t>敌人等级变更 JavaScript</t>
  </si>
  <si>
    <t>&lt;JS Change Enemy Level: code&gt;</t>
  </si>
  <si>
    <t>敌人相关</t>
  </si>
  <si>
    <t>Enemy: Change Level</t>
  </si>
  <si>
    <r>
      <rPr>
        <sz val="11"/>
        <color theme="1"/>
        <rFont val="宋体"/>
        <charset val="134"/>
        <scheme val="minor"/>
      </rPr>
      <t xml:space="preserve">敌人：等级变化。（+1这种增减操作）
</t>
    </r>
    <r>
      <rPr>
        <sz val="10"/>
        <color rgb="FF0070C0"/>
        <rFont val="宋体"/>
        <charset val="134"/>
        <scheme val="minor"/>
      </rPr>
      <t>可以有参数绕过 &lt;Resist Level Change&gt; 抵抗效果</t>
    </r>
  </si>
  <si>
    <t>Enemy: Reset Level</t>
  </si>
  <si>
    <r>
      <rPr>
        <sz val="11"/>
        <color theme="1"/>
        <rFont val="宋体"/>
        <charset val="134"/>
        <scheme val="minor"/>
      </rPr>
      <t xml:space="preserve">敌人：重置为原始等级
</t>
    </r>
    <r>
      <rPr>
        <sz val="10"/>
        <color rgb="FF0070C0"/>
        <rFont val="宋体"/>
        <charset val="134"/>
        <scheme val="minor"/>
      </rPr>
      <t>可以有参数绕过 &lt;Resist Level Change&gt; 抵抗效果</t>
    </r>
  </si>
  <si>
    <t>Enemy: Set Level</t>
  </si>
  <si>
    <r>
      <rPr>
        <sz val="11"/>
        <color theme="1"/>
        <rFont val="宋体"/>
        <charset val="134"/>
        <scheme val="minor"/>
      </rPr>
      <t xml:space="preserve">敌人：设定等级
</t>
    </r>
    <r>
      <rPr>
        <sz val="10"/>
        <color rgb="FF0070C0"/>
        <rFont val="宋体"/>
        <charset val="134"/>
        <scheme val="minor"/>
      </rPr>
      <t>可以有参数绕过 &lt;Resist Level Change&gt; 抵抗效果</t>
    </r>
  </si>
  <si>
    <t>Debug相关</t>
  </si>
  <si>
    <t>DEBUG: View Level Stats</t>
  </si>
  <si>
    <t>查看等级统计信息。
显示在调试控制台中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</si>
</sst>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9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rgb="FF00B0F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0070C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rgb="FF0070C0"/>
      <name val="宋体"/>
      <charset val="134"/>
      <scheme val="minor"/>
    </font>
    <font>
      <b/>
      <sz val="14"/>
      <color rgb="FF00B0F0"/>
      <name val="宋体"/>
      <charset val="134"/>
      <scheme val="minor"/>
    </font>
    <font>
      <b/>
      <sz val="10"/>
      <color rgb="FF0070C0"/>
      <name val="宋体"/>
      <charset val="134"/>
      <scheme val="minor"/>
    </font>
    <font>
      <b/>
      <sz val="14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6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4" borderId="0" xfId="0" applyFill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1"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3</xdr:col>
      <xdr:colOff>76200</xdr:colOff>
      <xdr:row>21</xdr:row>
      <xdr:rowOff>133350</xdr:rowOff>
    </xdr:to>
    <xdr:pic>
      <xdr:nvPicPr>
        <xdr:cNvPr id="2" name="图片 1" descr="EnemyLevel StatView.png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52425" y="1962150"/>
          <a:ext cx="5715000" cy="2533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B12:M33" totalsRowShown="0">
  <autoFilter xmlns:etc="http://www.wps.cn/officeDocument/2017/etCustomData" ref="B12:M33" etc:filterBottomFollowUsedRange="0"/>
  <tableColumns count="12">
    <tableColumn id="1" name="levle"/>
    <tableColumn id="2" name="MaxHP" dataDxfId="0"/>
    <tableColumn id="3" name="MaxMP" dataDxfId="1"/>
    <tableColumn id="4" name="ATK" dataDxfId="2"/>
    <tableColumn id="5" name="DEF" dataDxfId="3"/>
    <tableColumn id="6" name="MAT" dataDxfId="4"/>
    <tableColumn id="7" name="MDF" dataDxfId="5"/>
    <tableColumn id="8" name="AGI" dataDxfId="6"/>
    <tableColumn id="9" name="LUK" dataDxfId="7"/>
    <tableColumn id="10" name="Exp" dataDxfId="8"/>
    <tableColumn id="11" name="Gold" dataDxfId="9"/>
    <tableColumn id="12" name="Drop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yanfly.moe/wiki/Enemy_Levels_VisuStella_MZ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selection activeCell="P10" sqref="P10"/>
    </sheetView>
  </sheetViews>
  <sheetFormatPr defaultColWidth="9" defaultRowHeight="13.5"/>
  <cols>
    <col min="1" max="1" width="7.625" customWidth="1"/>
    <col min="2" max="2" width="9.00833333333333" customWidth="1"/>
  </cols>
  <sheetData>
    <row r="1" spans="1:1">
      <c r="A1" t="s">
        <v>0</v>
      </c>
    </row>
    <row r="2" spans="2:2">
      <c r="B2" s="15" t="s">
        <v>1</v>
      </c>
    </row>
    <row r="3" spans="2:2">
      <c r="B3" s="10" t="s">
        <v>2</v>
      </c>
    </row>
    <row r="4" spans="2:2">
      <c r="B4" s="10" t="s">
        <v>3</v>
      </c>
    </row>
    <row r="5" spans="2:2">
      <c r="B5" s="10" t="s">
        <v>4</v>
      </c>
    </row>
    <row r="6" spans="2:2">
      <c r="B6" s="10" t="s">
        <v>5</v>
      </c>
    </row>
    <row r="9" spans="2:13">
      <c r="B9" t="s">
        <v>6</v>
      </c>
      <c r="C9" s="16">
        <v>500</v>
      </c>
      <c r="D9" s="16">
        <v>0</v>
      </c>
      <c r="E9" s="16">
        <v>80</v>
      </c>
      <c r="F9" s="16">
        <v>60</v>
      </c>
      <c r="G9" s="16">
        <v>20</v>
      </c>
      <c r="H9" s="16">
        <v>40</v>
      </c>
      <c r="I9" s="16">
        <v>70</v>
      </c>
      <c r="J9" s="16">
        <v>30</v>
      </c>
      <c r="K9" s="16">
        <v>15</v>
      </c>
      <c r="L9" s="16">
        <v>50</v>
      </c>
      <c r="M9" s="16">
        <v>100</v>
      </c>
    </row>
    <row r="10" spans="2:13"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2:13">
      <c r="B11" t="s">
        <v>8</v>
      </c>
      <c r="C11">
        <v>160</v>
      </c>
      <c r="D11">
        <v>0</v>
      </c>
      <c r="E11">
        <v>6.4</v>
      </c>
      <c r="F11">
        <v>4.8</v>
      </c>
      <c r="G11">
        <v>1.6</v>
      </c>
      <c r="H11">
        <v>3.2</v>
      </c>
      <c r="I11">
        <v>5.6</v>
      </c>
      <c r="J11">
        <v>2.4</v>
      </c>
      <c r="K11">
        <v>1.8</v>
      </c>
      <c r="L11">
        <v>8</v>
      </c>
      <c r="M11">
        <v>0.8</v>
      </c>
    </row>
    <row r="12" spans="2:13">
      <c r="B12" t="s">
        <v>9</v>
      </c>
      <c r="C12" t="s">
        <v>10</v>
      </c>
      <c r="D12" t="s">
        <v>11</v>
      </c>
      <c r="E12" t="s">
        <v>12</v>
      </c>
      <c r="F12" t="s">
        <v>13</v>
      </c>
      <c r="G12" t="s">
        <v>14</v>
      </c>
      <c r="H12" t="s">
        <v>15</v>
      </c>
      <c r="I12" t="s">
        <v>16</v>
      </c>
      <c r="J12" t="s">
        <v>17</v>
      </c>
      <c r="K12" t="s">
        <v>18</v>
      </c>
      <c r="L12" t="s">
        <v>19</v>
      </c>
      <c r="M12" t="s">
        <v>20</v>
      </c>
    </row>
    <row r="13" spans="2:13">
      <c r="B13" s="17">
        <v>0</v>
      </c>
      <c r="C13" s="17">
        <f>C9</f>
        <v>500</v>
      </c>
      <c r="D13" s="17">
        <f t="shared" ref="D13:M13" si="0">D9</f>
        <v>0</v>
      </c>
      <c r="E13" s="17">
        <f t="shared" si="0"/>
        <v>80</v>
      </c>
      <c r="F13" s="17">
        <f t="shared" si="0"/>
        <v>60</v>
      </c>
      <c r="G13" s="17">
        <f t="shared" si="0"/>
        <v>20</v>
      </c>
      <c r="H13" s="17">
        <f t="shared" si="0"/>
        <v>40</v>
      </c>
      <c r="I13" s="17">
        <f t="shared" si="0"/>
        <v>70</v>
      </c>
      <c r="J13" s="17">
        <f t="shared" si="0"/>
        <v>30</v>
      </c>
      <c r="K13" s="17">
        <f t="shared" si="0"/>
        <v>15</v>
      </c>
      <c r="L13" s="17">
        <f t="shared" si="0"/>
        <v>50</v>
      </c>
      <c r="M13" s="17">
        <f t="shared" si="0"/>
        <v>100</v>
      </c>
    </row>
    <row r="14" spans="2:13">
      <c r="B14">
        <v>1</v>
      </c>
      <c r="C14" s="18">
        <f>C$9+($B13*C$9*C$10)+($B13*C$11)</f>
        <v>500</v>
      </c>
      <c r="D14" s="18">
        <f t="shared" ref="D14:M14" si="1">D$9+($B13*D$9*D$10)+($B13*D$11)</f>
        <v>0</v>
      </c>
      <c r="E14" s="18">
        <f t="shared" si="1"/>
        <v>80</v>
      </c>
      <c r="F14" s="18">
        <f t="shared" si="1"/>
        <v>60</v>
      </c>
      <c r="G14" s="18">
        <f t="shared" si="1"/>
        <v>20</v>
      </c>
      <c r="H14" s="18">
        <f t="shared" si="1"/>
        <v>40</v>
      </c>
      <c r="I14" s="18">
        <f t="shared" si="1"/>
        <v>70</v>
      </c>
      <c r="J14" s="18">
        <f t="shared" si="1"/>
        <v>30</v>
      </c>
      <c r="K14" s="18">
        <f t="shared" si="1"/>
        <v>15</v>
      </c>
      <c r="L14" s="18">
        <f t="shared" si="1"/>
        <v>50</v>
      </c>
      <c r="M14" s="18">
        <f t="shared" si="1"/>
        <v>100</v>
      </c>
    </row>
    <row r="15" spans="2:13">
      <c r="B15">
        <v>2</v>
      </c>
      <c r="C15" s="18">
        <f t="shared" ref="C15:C33" si="2">C$9+($B14*C$9*C$10)+($B14*C$11)</f>
        <v>660</v>
      </c>
      <c r="D15" s="18">
        <f t="shared" ref="D15:M15" si="3">D$9+($B14*D$9*D$10)+($B14*D$11)</f>
        <v>0</v>
      </c>
      <c r="E15" s="18">
        <f t="shared" si="3"/>
        <v>86.4</v>
      </c>
      <c r="F15" s="18">
        <f t="shared" si="3"/>
        <v>64.8</v>
      </c>
      <c r="G15" s="18">
        <f t="shared" si="3"/>
        <v>21.6</v>
      </c>
      <c r="H15" s="18">
        <f t="shared" si="3"/>
        <v>43.2</v>
      </c>
      <c r="I15" s="18">
        <f t="shared" si="3"/>
        <v>75.6</v>
      </c>
      <c r="J15" s="18">
        <f t="shared" si="3"/>
        <v>32.4</v>
      </c>
      <c r="K15" s="18">
        <f t="shared" si="3"/>
        <v>16.8</v>
      </c>
      <c r="L15" s="18">
        <f t="shared" si="3"/>
        <v>58</v>
      </c>
      <c r="M15" s="18">
        <f t="shared" si="3"/>
        <v>100.8</v>
      </c>
    </row>
    <row r="16" spans="2:13">
      <c r="B16">
        <v>3</v>
      </c>
      <c r="C16" s="18">
        <f t="shared" si="2"/>
        <v>820</v>
      </c>
      <c r="D16" s="18">
        <f t="shared" ref="D16:M16" si="4">D$9+($B15*D$9*D$10)+($B15*D$11)</f>
        <v>0</v>
      </c>
      <c r="E16" s="18">
        <f t="shared" si="4"/>
        <v>92.8</v>
      </c>
      <c r="F16" s="18">
        <f t="shared" si="4"/>
        <v>69.6</v>
      </c>
      <c r="G16" s="18">
        <f t="shared" si="4"/>
        <v>23.2</v>
      </c>
      <c r="H16" s="18">
        <f t="shared" si="4"/>
        <v>46.4</v>
      </c>
      <c r="I16" s="18">
        <f t="shared" si="4"/>
        <v>81.2</v>
      </c>
      <c r="J16" s="18">
        <f t="shared" si="4"/>
        <v>34.8</v>
      </c>
      <c r="K16" s="18">
        <f t="shared" si="4"/>
        <v>18.6</v>
      </c>
      <c r="L16" s="18">
        <f t="shared" si="4"/>
        <v>66</v>
      </c>
      <c r="M16" s="18">
        <f t="shared" si="4"/>
        <v>101.6</v>
      </c>
    </row>
    <row r="17" spans="2:13">
      <c r="B17">
        <v>4</v>
      </c>
      <c r="C17" s="18">
        <f t="shared" si="2"/>
        <v>980</v>
      </c>
      <c r="D17" s="18">
        <f t="shared" ref="D17:M17" si="5">D$9+($B16*D$9*D$10)+($B16*D$11)</f>
        <v>0</v>
      </c>
      <c r="E17" s="18">
        <f t="shared" si="5"/>
        <v>99.2</v>
      </c>
      <c r="F17" s="18">
        <f t="shared" si="5"/>
        <v>74.4</v>
      </c>
      <c r="G17" s="18">
        <f t="shared" si="5"/>
        <v>24.8</v>
      </c>
      <c r="H17" s="18">
        <f t="shared" si="5"/>
        <v>49.6</v>
      </c>
      <c r="I17" s="18">
        <f t="shared" si="5"/>
        <v>86.8</v>
      </c>
      <c r="J17" s="18">
        <f t="shared" si="5"/>
        <v>37.2</v>
      </c>
      <c r="K17" s="18">
        <f t="shared" si="5"/>
        <v>20.4</v>
      </c>
      <c r="L17" s="18">
        <f t="shared" si="5"/>
        <v>74</v>
      </c>
      <c r="M17" s="18">
        <f t="shared" si="5"/>
        <v>102.4</v>
      </c>
    </row>
    <row r="18" spans="2:13">
      <c r="B18">
        <v>5</v>
      </c>
      <c r="C18" s="18">
        <f t="shared" si="2"/>
        <v>1140</v>
      </c>
      <c r="D18" s="18">
        <f t="shared" ref="D18:M18" si="6">D$9+($B17*D$9*D$10)+($B17*D$11)</f>
        <v>0</v>
      </c>
      <c r="E18" s="18">
        <f t="shared" si="6"/>
        <v>105.6</v>
      </c>
      <c r="F18" s="18">
        <f t="shared" si="6"/>
        <v>79.2</v>
      </c>
      <c r="G18" s="18">
        <f t="shared" si="6"/>
        <v>26.4</v>
      </c>
      <c r="H18" s="18">
        <f t="shared" si="6"/>
        <v>52.8</v>
      </c>
      <c r="I18" s="18">
        <f t="shared" si="6"/>
        <v>92.4</v>
      </c>
      <c r="J18" s="18">
        <f t="shared" si="6"/>
        <v>39.6</v>
      </c>
      <c r="K18" s="18">
        <f t="shared" si="6"/>
        <v>22.2</v>
      </c>
      <c r="L18" s="18">
        <f t="shared" si="6"/>
        <v>82</v>
      </c>
      <c r="M18" s="18">
        <f t="shared" si="6"/>
        <v>103.2</v>
      </c>
    </row>
    <row r="19" spans="2:13">
      <c r="B19">
        <v>6</v>
      </c>
      <c r="C19" s="18">
        <f t="shared" si="2"/>
        <v>1300</v>
      </c>
      <c r="D19" s="18">
        <f t="shared" ref="D19:M19" si="7">D$9+($B18*D$9*D$10)+($B18*D$11)</f>
        <v>0</v>
      </c>
      <c r="E19" s="18">
        <f t="shared" si="7"/>
        <v>112</v>
      </c>
      <c r="F19" s="18">
        <f t="shared" si="7"/>
        <v>84</v>
      </c>
      <c r="G19" s="18">
        <f t="shared" si="7"/>
        <v>28</v>
      </c>
      <c r="H19" s="18">
        <f t="shared" si="7"/>
        <v>56</v>
      </c>
      <c r="I19" s="18">
        <f t="shared" si="7"/>
        <v>98</v>
      </c>
      <c r="J19" s="18">
        <f t="shared" si="7"/>
        <v>42</v>
      </c>
      <c r="K19" s="18">
        <f t="shared" si="7"/>
        <v>24</v>
      </c>
      <c r="L19" s="18">
        <f t="shared" si="7"/>
        <v>90</v>
      </c>
      <c r="M19" s="18">
        <f t="shared" si="7"/>
        <v>104</v>
      </c>
    </row>
    <row r="20" spans="2:13">
      <c r="B20">
        <v>7</v>
      </c>
      <c r="C20" s="18">
        <f t="shared" si="2"/>
        <v>1460</v>
      </c>
      <c r="D20" s="18">
        <f t="shared" ref="D20:M20" si="8">D$9+($B19*D$9*D$10)+($B19*D$11)</f>
        <v>0</v>
      </c>
      <c r="E20" s="18">
        <f t="shared" si="8"/>
        <v>118.4</v>
      </c>
      <c r="F20" s="18">
        <f t="shared" si="8"/>
        <v>88.8</v>
      </c>
      <c r="G20" s="18">
        <f t="shared" si="8"/>
        <v>29.6</v>
      </c>
      <c r="H20" s="18">
        <f t="shared" si="8"/>
        <v>59.2</v>
      </c>
      <c r="I20" s="18">
        <f t="shared" si="8"/>
        <v>103.6</v>
      </c>
      <c r="J20" s="18">
        <f t="shared" si="8"/>
        <v>44.4</v>
      </c>
      <c r="K20" s="18">
        <f t="shared" si="8"/>
        <v>25.8</v>
      </c>
      <c r="L20" s="18">
        <f t="shared" si="8"/>
        <v>98</v>
      </c>
      <c r="M20" s="18">
        <f t="shared" si="8"/>
        <v>104.8</v>
      </c>
    </row>
    <row r="21" spans="2:13">
      <c r="B21">
        <v>8</v>
      </c>
      <c r="C21" s="18">
        <f t="shared" si="2"/>
        <v>1620</v>
      </c>
      <c r="D21" s="18">
        <f t="shared" ref="D21:M21" si="9">D$9+($B20*D$9*D$10)+($B20*D$11)</f>
        <v>0</v>
      </c>
      <c r="E21" s="18">
        <f t="shared" si="9"/>
        <v>124.8</v>
      </c>
      <c r="F21" s="18">
        <f t="shared" si="9"/>
        <v>93.6</v>
      </c>
      <c r="G21" s="18">
        <f t="shared" si="9"/>
        <v>31.2</v>
      </c>
      <c r="H21" s="18">
        <f t="shared" si="9"/>
        <v>62.4</v>
      </c>
      <c r="I21" s="18">
        <f t="shared" si="9"/>
        <v>109.2</v>
      </c>
      <c r="J21" s="18">
        <f t="shared" si="9"/>
        <v>46.8</v>
      </c>
      <c r="K21" s="18">
        <f t="shared" si="9"/>
        <v>27.6</v>
      </c>
      <c r="L21" s="18">
        <f t="shared" si="9"/>
        <v>106</v>
      </c>
      <c r="M21" s="18">
        <f t="shared" si="9"/>
        <v>105.6</v>
      </c>
    </row>
    <row r="22" spans="2:13">
      <c r="B22">
        <v>9</v>
      </c>
      <c r="C22" s="18">
        <f t="shared" si="2"/>
        <v>1780</v>
      </c>
      <c r="D22" s="18">
        <f t="shared" ref="D22:M22" si="10">D$9+($B21*D$9*D$10)+($B21*D$11)</f>
        <v>0</v>
      </c>
      <c r="E22" s="18">
        <f t="shared" si="10"/>
        <v>131.2</v>
      </c>
      <c r="F22" s="18">
        <f t="shared" si="10"/>
        <v>98.4</v>
      </c>
      <c r="G22" s="18">
        <f t="shared" si="10"/>
        <v>32.8</v>
      </c>
      <c r="H22" s="18">
        <f t="shared" si="10"/>
        <v>65.6</v>
      </c>
      <c r="I22" s="18">
        <f t="shared" si="10"/>
        <v>114.8</v>
      </c>
      <c r="J22" s="18">
        <f t="shared" si="10"/>
        <v>49.2</v>
      </c>
      <c r="K22" s="18">
        <f t="shared" si="10"/>
        <v>29.4</v>
      </c>
      <c r="L22" s="18">
        <f t="shared" si="10"/>
        <v>114</v>
      </c>
      <c r="M22" s="18">
        <f t="shared" si="10"/>
        <v>106.4</v>
      </c>
    </row>
    <row r="23" spans="2:13">
      <c r="B23">
        <v>10</v>
      </c>
      <c r="C23" s="18">
        <f t="shared" si="2"/>
        <v>1940</v>
      </c>
      <c r="D23" s="18">
        <f t="shared" ref="D23:M23" si="11">D$9+($B22*D$9*D$10)+($B22*D$11)</f>
        <v>0</v>
      </c>
      <c r="E23" s="18">
        <f t="shared" si="11"/>
        <v>137.6</v>
      </c>
      <c r="F23" s="18">
        <f t="shared" si="11"/>
        <v>103.2</v>
      </c>
      <c r="G23" s="18">
        <f t="shared" si="11"/>
        <v>34.4</v>
      </c>
      <c r="H23" s="18">
        <f t="shared" si="11"/>
        <v>68.8</v>
      </c>
      <c r="I23" s="18">
        <f t="shared" si="11"/>
        <v>120.4</v>
      </c>
      <c r="J23" s="18">
        <f t="shared" si="11"/>
        <v>51.6</v>
      </c>
      <c r="K23" s="18">
        <f t="shared" si="11"/>
        <v>31.2</v>
      </c>
      <c r="L23" s="18">
        <f t="shared" si="11"/>
        <v>122</v>
      </c>
      <c r="M23" s="18">
        <f t="shared" si="11"/>
        <v>107.2</v>
      </c>
    </row>
    <row r="24" spans="2:13">
      <c r="B24">
        <v>11</v>
      </c>
      <c r="C24" s="18">
        <f t="shared" si="2"/>
        <v>2100</v>
      </c>
      <c r="D24" s="18">
        <f t="shared" ref="D24:M24" si="12">D$9+($B23*D$9*D$10)+($B23*D$11)</f>
        <v>0</v>
      </c>
      <c r="E24" s="18">
        <f t="shared" si="12"/>
        <v>144</v>
      </c>
      <c r="F24" s="18">
        <f t="shared" si="12"/>
        <v>108</v>
      </c>
      <c r="G24" s="18">
        <f t="shared" si="12"/>
        <v>36</v>
      </c>
      <c r="H24" s="18">
        <f t="shared" si="12"/>
        <v>72</v>
      </c>
      <c r="I24" s="18">
        <f t="shared" si="12"/>
        <v>126</v>
      </c>
      <c r="J24" s="18">
        <f t="shared" si="12"/>
        <v>54</v>
      </c>
      <c r="K24" s="18">
        <f t="shared" si="12"/>
        <v>33</v>
      </c>
      <c r="L24" s="18">
        <f t="shared" si="12"/>
        <v>130</v>
      </c>
      <c r="M24" s="18">
        <f t="shared" si="12"/>
        <v>108</v>
      </c>
    </row>
    <row r="25" spans="2:13">
      <c r="B25">
        <v>12</v>
      </c>
      <c r="C25" s="18">
        <f t="shared" si="2"/>
        <v>2260</v>
      </c>
      <c r="D25" s="18">
        <f t="shared" ref="D25:M25" si="13">D$9+($B24*D$9*D$10)+($B24*D$11)</f>
        <v>0</v>
      </c>
      <c r="E25" s="18">
        <f t="shared" si="13"/>
        <v>150.4</v>
      </c>
      <c r="F25" s="18">
        <f t="shared" si="13"/>
        <v>112.8</v>
      </c>
      <c r="G25" s="18">
        <f t="shared" si="13"/>
        <v>37.6</v>
      </c>
      <c r="H25" s="18">
        <f t="shared" si="13"/>
        <v>75.2</v>
      </c>
      <c r="I25" s="18">
        <f t="shared" si="13"/>
        <v>131.6</v>
      </c>
      <c r="J25" s="18">
        <f t="shared" si="13"/>
        <v>56.4</v>
      </c>
      <c r="K25" s="18">
        <f t="shared" si="13"/>
        <v>34.8</v>
      </c>
      <c r="L25" s="18">
        <f t="shared" si="13"/>
        <v>138</v>
      </c>
      <c r="M25" s="18">
        <f t="shared" si="13"/>
        <v>108.8</v>
      </c>
    </row>
    <row r="26" spans="2:13">
      <c r="B26">
        <v>13</v>
      </c>
      <c r="C26" s="18">
        <f t="shared" si="2"/>
        <v>2420</v>
      </c>
      <c r="D26" s="18">
        <f t="shared" ref="D26:M26" si="14">D$9+($B25*D$9*D$10)+($B25*D$11)</f>
        <v>0</v>
      </c>
      <c r="E26" s="18">
        <f t="shared" si="14"/>
        <v>156.8</v>
      </c>
      <c r="F26" s="18">
        <f t="shared" si="14"/>
        <v>117.6</v>
      </c>
      <c r="G26" s="18">
        <f t="shared" si="14"/>
        <v>39.2</v>
      </c>
      <c r="H26" s="18">
        <f t="shared" si="14"/>
        <v>78.4</v>
      </c>
      <c r="I26" s="18">
        <f t="shared" si="14"/>
        <v>137.2</v>
      </c>
      <c r="J26" s="18">
        <f t="shared" si="14"/>
        <v>58.8</v>
      </c>
      <c r="K26" s="18">
        <f t="shared" si="14"/>
        <v>36.6</v>
      </c>
      <c r="L26" s="18">
        <f t="shared" si="14"/>
        <v>146</v>
      </c>
      <c r="M26" s="18">
        <f t="shared" si="14"/>
        <v>109.6</v>
      </c>
    </row>
    <row r="27" spans="2:13">
      <c r="B27">
        <v>14</v>
      </c>
      <c r="C27" s="18">
        <f t="shared" si="2"/>
        <v>2580</v>
      </c>
      <c r="D27" s="18">
        <f t="shared" ref="D27:M27" si="15">D$9+($B26*D$9*D$10)+($B26*D$11)</f>
        <v>0</v>
      </c>
      <c r="E27" s="18">
        <f t="shared" si="15"/>
        <v>163.2</v>
      </c>
      <c r="F27" s="18">
        <f t="shared" si="15"/>
        <v>122.4</v>
      </c>
      <c r="G27" s="18">
        <f t="shared" si="15"/>
        <v>40.8</v>
      </c>
      <c r="H27" s="18">
        <f t="shared" si="15"/>
        <v>81.6</v>
      </c>
      <c r="I27" s="18">
        <f t="shared" si="15"/>
        <v>142.8</v>
      </c>
      <c r="J27" s="18">
        <f t="shared" si="15"/>
        <v>61.2</v>
      </c>
      <c r="K27" s="18">
        <f t="shared" si="15"/>
        <v>38.4</v>
      </c>
      <c r="L27" s="18">
        <f t="shared" si="15"/>
        <v>154</v>
      </c>
      <c r="M27" s="18">
        <f t="shared" si="15"/>
        <v>110.4</v>
      </c>
    </row>
    <row r="28" spans="2:13">
      <c r="B28">
        <v>15</v>
      </c>
      <c r="C28" s="18">
        <f t="shared" si="2"/>
        <v>2740</v>
      </c>
      <c r="D28" s="18">
        <f t="shared" ref="D28:M28" si="16">D$9+($B27*D$9*D$10)+($B27*D$11)</f>
        <v>0</v>
      </c>
      <c r="E28" s="18">
        <f t="shared" si="16"/>
        <v>169.6</v>
      </c>
      <c r="F28" s="18">
        <f t="shared" si="16"/>
        <v>127.2</v>
      </c>
      <c r="G28" s="18">
        <f t="shared" si="16"/>
        <v>42.4</v>
      </c>
      <c r="H28" s="18">
        <f t="shared" si="16"/>
        <v>84.8</v>
      </c>
      <c r="I28" s="18">
        <f t="shared" si="16"/>
        <v>148.4</v>
      </c>
      <c r="J28" s="18">
        <f t="shared" si="16"/>
        <v>63.6</v>
      </c>
      <c r="K28" s="18">
        <f t="shared" si="16"/>
        <v>40.2</v>
      </c>
      <c r="L28" s="18">
        <f t="shared" si="16"/>
        <v>162</v>
      </c>
      <c r="M28" s="18">
        <f t="shared" si="16"/>
        <v>111.2</v>
      </c>
    </row>
    <row r="29" spans="2:13">
      <c r="B29">
        <v>16</v>
      </c>
      <c r="C29" s="18">
        <f t="shared" si="2"/>
        <v>2900</v>
      </c>
      <c r="D29" s="18">
        <f t="shared" ref="D29:M29" si="17">D$9+($B28*D$9*D$10)+($B28*D$11)</f>
        <v>0</v>
      </c>
      <c r="E29" s="18">
        <f t="shared" si="17"/>
        <v>176</v>
      </c>
      <c r="F29" s="18">
        <f t="shared" si="17"/>
        <v>132</v>
      </c>
      <c r="G29" s="18">
        <f t="shared" si="17"/>
        <v>44</v>
      </c>
      <c r="H29" s="18">
        <f t="shared" si="17"/>
        <v>88</v>
      </c>
      <c r="I29" s="18">
        <f t="shared" si="17"/>
        <v>154</v>
      </c>
      <c r="J29" s="18">
        <f t="shared" si="17"/>
        <v>66</v>
      </c>
      <c r="K29" s="18">
        <f t="shared" si="17"/>
        <v>42</v>
      </c>
      <c r="L29" s="18">
        <f t="shared" si="17"/>
        <v>170</v>
      </c>
      <c r="M29" s="18">
        <f t="shared" si="17"/>
        <v>112</v>
      </c>
    </row>
    <row r="30" spans="2:13">
      <c r="B30">
        <v>17</v>
      </c>
      <c r="C30" s="18">
        <f t="shared" si="2"/>
        <v>3060</v>
      </c>
      <c r="D30" s="18">
        <f t="shared" ref="D30:M30" si="18">D$9+($B29*D$9*D$10)+($B29*D$11)</f>
        <v>0</v>
      </c>
      <c r="E30" s="18">
        <f t="shared" si="18"/>
        <v>182.4</v>
      </c>
      <c r="F30" s="18">
        <f t="shared" si="18"/>
        <v>136.8</v>
      </c>
      <c r="G30" s="18">
        <f t="shared" si="18"/>
        <v>45.6</v>
      </c>
      <c r="H30" s="18">
        <f t="shared" si="18"/>
        <v>91.2</v>
      </c>
      <c r="I30" s="18">
        <f t="shared" si="18"/>
        <v>159.6</v>
      </c>
      <c r="J30" s="18">
        <f t="shared" si="18"/>
        <v>68.4</v>
      </c>
      <c r="K30" s="18">
        <f t="shared" si="18"/>
        <v>43.8</v>
      </c>
      <c r="L30" s="18">
        <f t="shared" si="18"/>
        <v>178</v>
      </c>
      <c r="M30" s="18">
        <f t="shared" si="18"/>
        <v>112.8</v>
      </c>
    </row>
    <row r="31" spans="2:13">
      <c r="B31">
        <v>18</v>
      </c>
      <c r="C31" s="18">
        <f t="shared" si="2"/>
        <v>3220</v>
      </c>
      <c r="D31" s="18">
        <f t="shared" ref="D31:M31" si="19">D$9+($B30*D$9*D$10)+($B30*D$11)</f>
        <v>0</v>
      </c>
      <c r="E31" s="18">
        <f t="shared" si="19"/>
        <v>188.8</v>
      </c>
      <c r="F31" s="18">
        <f t="shared" si="19"/>
        <v>141.6</v>
      </c>
      <c r="G31" s="18">
        <f t="shared" si="19"/>
        <v>47.2</v>
      </c>
      <c r="H31" s="18">
        <f t="shared" si="19"/>
        <v>94.4</v>
      </c>
      <c r="I31" s="18">
        <f t="shared" si="19"/>
        <v>165.2</v>
      </c>
      <c r="J31" s="18">
        <f t="shared" si="19"/>
        <v>70.8</v>
      </c>
      <c r="K31" s="18">
        <f t="shared" si="19"/>
        <v>45.6</v>
      </c>
      <c r="L31" s="18">
        <f t="shared" si="19"/>
        <v>186</v>
      </c>
      <c r="M31" s="18">
        <f t="shared" si="19"/>
        <v>113.6</v>
      </c>
    </row>
    <row r="32" spans="2:13">
      <c r="B32">
        <v>19</v>
      </c>
      <c r="C32" s="18">
        <f t="shared" si="2"/>
        <v>3380</v>
      </c>
      <c r="D32" s="18">
        <f t="shared" ref="D32:M32" si="20">D$9+($B31*D$9*D$10)+($B31*D$11)</f>
        <v>0</v>
      </c>
      <c r="E32" s="18">
        <f t="shared" si="20"/>
        <v>195.2</v>
      </c>
      <c r="F32" s="18">
        <f t="shared" si="20"/>
        <v>146.4</v>
      </c>
      <c r="G32" s="18">
        <f t="shared" si="20"/>
        <v>48.8</v>
      </c>
      <c r="H32" s="18">
        <f t="shared" si="20"/>
        <v>97.6</v>
      </c>
      <c r="I32" s="18">
        <f t="shared" si="20"/>
        <v>170.8</v>
      </c>
      <c r="J32" s="18">
        <f t="shared" si="20"/>
        <v>73.2</v>
      </c>
      <c r="K32" s="18">
        <f t="shared" si="20"/>
        <v>47.4</v>
      </c>
      <c r="L32" s="18">
        <f t="shared" si="20"/>
        <v>194</v>
      </c>
      <c r="M32" s="18">
        <f t="shared" si="20"/>
        <v>114.4</v>
      </c>
    </row>
    <row r="33" spans="2:13">
      <c r="B33">
        <v>20</v>
      </c>
      <c r="C33" s="18">
        <f t="shared" si="2"/>
        <v>3540</v>
      </c>
      <c r="D33" s="18">
        <f t="shared" ref="D33:M33" si="21">D$9+($B32*D$9*D$10)+($B32*D$11)</f>
        <v>0</v>
      </c>
      <c r="E33" s="18">
        <f t="shared" si="21"/>
        <v>201.6</v>
      </c>
      <c r="F33" s="18">
        <f t="shared" si="21"/>
        <v>151.2</v>
      </c>
      <c r="G33" s="18">
        <f t="shared" si="21"/>
        <v>50.4</v>
      </c>
      <c r="H33" s="18">
        <f t="shared" si="21"/>
        <v>100.8</v>
      </c>
      <c r="I33" s="18">
        <f t="shared" si="21"/>
        <v>176.4</v>
      </c>
      <c r="J33" s="18">
        <f t="shared" si="21"/>
        <v>75.6</v>
      </c>
      <c r="K33" s="18">
        <f t="shared" si="21"/>
        <v>49.2</v>
      </c>
      <c r="L33" s="18">
        <f t="shared" si="21"/>
        <v>202</v>
      </c>
      <c r="M33" s="18">
        <f t="shared" si="21"/>
        <v>115.2</v>
      </c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3"/>
  <sheetViews>
    <sheetView tabSelected="1" topLeftCell="A28" workbookViewId="0">
      <selection activeCell="C45" sqref="C45"/>
    </sheetView>
  </sheetViews>
  <sheetFormatPr defaultColWidth="9" defaultRowHeight="13.5" outlineLevelCol="4"/>
  <cols>
    <col min="1" max="1" width="4.75" customWidth="1"/>
    <col min="2" max="2" width="41.625" customWidth="1"/>
    <col min="3" max="3" width="86.25" customWidth="1"/>
  </cols>
  <sheetData>
    <row r="1" ht="18.75" spans="1:1">
      <c r="A1" s="1" t="s">
        <v>21</v>
      </c>
    </row>
    <row r="2" ht="27" spans="2:4">
      <c r="B2" s="4" t="s">
        <v>22</v>
      </c>
      <c r="C2" s="3" t="s">
        <v>23</v>
      </c>
      <c r="D2" t="s">
        <v>24</v>
      </c>
    </row>
    <row r="3" spans="2:4">
      <c r="B3" t="s">
        <v>25</v>
      </c>
      <c r="C3" t="s">
        <v>26</v>
      </c>
      <c r="D3" t="s">
        <v>24</v>
      </c>
    </row>
    <row r="4" spans="2:4">
      <c r="B4" t="s">
        <v>27</v>
      </c>
      <c r="C4" t="s">
        <v>28</v>
      </c>
      <c r="D4" t="s">
        <v>24</v>
      </c>
    </row>
    <row r="5" spans="2:5">
      <c r="B5" t="s">
        <v>29</v>
      </c>
      <c r="C5" t="s">
        <v>30</v>
      </c>
      <c r="D5" t="s">
        <v>24</v>
      </c>
      <c r="E5" s="6" t="s">
        <v>31</v>
      </c>
    </row>
    <row r="6" ht="121.5" spans="2:4">
      <c r="B6" s="4" t="s">
        <v>32</v>
      </c>
      <c r="C6" s="3" t="s">
        <v>33</v>
      </c>
      <c r="D6" t="s">
        <v>24</v>
      </c>
    </row>
    <row r="7" ht="27" spans="2:4">
      <c r="B7" s="4" t="s">
        <v>34</v>
      </c>
      <c r="C7" s="7" t="s">
        <v>35</v>
      </c>
      <c r="D7" t="s">
        <v>24</v>
      </c>
    </row>
    <row r="8" ht="27" spans="2:3">
      <c r="B8" t="s">
        <v>36</v>
      </c>
      <c r="C8" s="4" t="s">
        <v>37</v>
      </c>
    </row>
    <row r="9" ht="27" spans="2:3">
      <c r="B9" s="4" t="s">
        <v>38</v>
      </c>
      <c r="C9" s="4" t="s">
        <v>39</v>
      </c>
    </row>
    <row r="10" ht="27" spans="2:3">
      <c r="B10" s="4" t="s">
        <v>40</v>
      </c>
      <c r="C10" s="4" t="s">
        <v>41</v>
      </c>
    </row>
    <row r="12" ht="18.75" spans="1:3">
      <c r="A12" s="1" t="s">
        <v>42</v>
      </c>
      <c r="C12" t="s">
        <v>43</v>
      </c>
    </row>
    <row r="13" spans="2:4">
      <c r="B13" t="s">
        <v>44</v>
      </c>
      <c r="C13" s="3" t="s">
        <v>45</v>
      </c>
      <c r="D13" s="8" t="s">
        <v>24</v>
      </c>
    </row>
    <row r="14" ht="67.5" spans="2:4">
      <c r="B14" s="4" t="s">
        <v>46</v>
      </c>
      <c r="D14" s="8"/>
    </row>
    <row r="16" ht="18.75" spans="1:1">
      <c r="A16" s="1" t="s">
        <v>47</v>
      </c>
    </row>
    <row r="17" spans="2:4">
      <c r="B17" t="s">
        <v>48</v>
      </c>
      <c r="C17" s="4" t="s">
        <v>49</v>
      </c>
      <c r="D17" t="s">
        <v>50</v>
      </c>
    </row>
    <row r="18" spans="2:4">
      <c r="B18" t="s">
        <v>51</v>
      </c>
      <c r="D18" t="s">
        <v>50</v>
      </c>
    </row>
    <row r="19" ht="108" spans="2:4">
      <c r="B19" s="4" t="s">
        <v>52</v>
      </c>
      <c r="C19" s="3" t="s">
        <v>33</v>
      </c>
      <c r="D19" t="s">
        <v>50</v>
      </c>
    </row>
    <row r="21" ht="18.75" spans="1:1">
      <c r="A21" s="1" t="s">
        <v>53</v>
      </c>
    </row>
    <row r="22" ht="175.5" spans="2:5">
      <c r="B22" s="4" t="s">
        <v>54</v>
      </c>
      <c r="C22" s="9" t="s">
        <v>55</v>
      </c>
      <c r="D22" t="s">
        <v>24</v>
      </c>
      <c r="E22" s="10"/>
    </row>
    <row r="23" ht="175.5" spans="2:4">
      <c r="B23" s="4" t="s">
        <v>56</v>
      </c>
      <c r="C23" s="11"/>
      <c r="D23" t="s">
        <v>24</v>
      </c>
    </row>
    <row r="24" ht="27" spans="2:4">
      <c r="B24" t="s">
        <v>57</v>
      </c>
      <c r="C24" s="4" t="s">
        <v>58</v>
      </c>
      <c r="D24" t="s">
        <v>24</v>
      </c>
    </row>
    <row r="26" ht="18.75" spans="1:1">
      <c r="A26" s="1" t="s">
        <v>59</v>
      </c>
    </row>
    <row r="27" ht="27" spans="2:4">
      <c r="B27" s="4" t="s">
        <v>60</v>
      </c>
      <c r="C27" t="s">
        <v>61</v>
      </c>
      <c r="D27" t="s">
        <v>24</v>
      </c>
    </row>
    <row r="29" ht="18.75" spans="1:1">
      <c r="A29" s="1" t="s">
        <v>62</v>
      </c>
    </row>
    <row r="30" ht="27" spans="2:4">
      <c r="B30" s="4" t="s">
        <v>63</v>
      </c>
      <c r="C30" t="s">
        <v>64</v>
      </c>
      <c r="D30" t="s">
        <v>65</v>
      </c>
    </row>
    <row r="31" spans="2:4">
      <c r="B31" t="s">
        <v>66</v>
      </c>
      <c r="C31" t="s">
        <v>67</v>
      </c>
      <c r="D31" t="s">
        <v>65</v>
      </c>
    </row>
    <row r="32" spans="2:4">
      <c r="B32" t="s">
        <v>68</v>
      </c>
      <c r="C32" t="s">
        <v>69</v>
      </c>
      <c r="D32" t="s">
        <v>70</v>
      </c>
    </row>
    <row r="37" s="5" customFormat="1"/>
    <row r="38" ht="18.75" spans="1:1">
      <c r="A38" s="1" t="s">
        <v>71</v>
      </c>
    </row>
    <row r="39" spans="2:4">
      <c r="B39" t="s">
        <v>72</v>
      </c>
      <c r="C39" s="12" t="s">
        <v>73</v>
      </c>
      <c r="D39" s="13" t="s">
        <v>24</v>
      </c>
    </row>
    <row r="40" spans="2:4">
      <c r="B40" s="4" t="s">
        <v>74</v>
      </c>
      <c r="C40" t="s">
        <v>75</v>
      </c>
      <c r="D40" s="13" t="s">
        <v>24</v>
      </c>
    </row>
    <row r="41" spans="2:4">
      <c r="B41" t="s">
        <v>76</v>
      </c>
      <c r="C41" t="s">
        <v>75</v>
      </c>
      <c r="D41" s="13" t="s">
        <v>24</v>
      </c>
    </row>
    <row r="42" ht="27" spans="2:4">
      <c r="B42" s="4" t="s">
        <v>77</v>
      </c>
      <c r="C42" t="s">
        <v>75</v>
      </c>
      <c r="D42" s="13" t="s">
        <v>24</v>
      </c>
    </row>
    <row r="43" spans="2:4">
      <c r="B43" s="4"/>
      <c r="D43" s="13"/>
    </row>
    <row r="44" customFormat="1" ht="18.75" spans="1:1">
      <c r="A44" s="1" t="s">
        <v>78</v>
      </c>
    </row>
    <row r="45" ht="61.5" spans="2:4">
      <c r="B45" s="4" t="s">
        <v>44</v>
      </c>
      <c r="C45" s="14" t="s">
        <v>79</v>
      </c>
      <c r="D45" s="13" t="s">
        <v>24</v>
      </c>
    </row>
    <row r="46" ht="67.5" spans="2:4">
      <c r="B46" s="4" t="s">
        <v>46</v>
      </c>
      <c r="C46" t="s">
        <v>80</v>
      </c>
      <c r="D46" s="13" t="s">
        <v>24</v>
      </c>
    </row>
    <row r="47" spans="2:4">
      <c r="B47" s="4"/>
      <c r="D47" s="13"/>
    </row>
    <row r="49" ht="18.75" spans="1:1">
      <c r="A49" s="1" t="s">
        <v>81</v>
      </c>
    </row>
    <row r="50" spans="2:4">
      <c r="B50" s="4" t="s">
        <v>82</v>
      </c>
      <c r="C50" t="s">
        <v>75</v>
      </c>
      <c r="D50" t="s">
        <v>50</v>
      </c>
    </row>
    <row r="51" spans="4:4">
      <c r="D51" s="13"/>
    </row>
    <row r="52" ht="18.75" spans="1:1">
      <c r="A52" s="1" t="s">
        <v>83</v>
      </c>
    </row>
    <row r="53" spans="2:4">
      <c r="B53" t="s">
        <v>84</v>
      </c>
      <c r="C53" t="s">
        <v>75</v>
      </c>
      <c r="D53" t="s">
        <v>50</v>
      </c>
    </row>
  </sheetData>
  <mergeCells count="4">
    <mergeCell ref="C13:C14"/>
    <mergeCell ref="C17:C18"/>
    <mergeCell ref="C22:C23"/>
    <mergeCell ref="D13:D14"/>
  </mergeCells>
  <hyperlinks>
    <hyperlink ref="C39" r:id="rId1" display="http://www.yanfly.moe/wiki/Enemy_Levels_VisuStella_MZ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F18" sqref="F18"/>
    </sheetView>
  </sheetViews>
  <sheetFormatPr defaultColWidth="9" defaultRowHeight="13.5" outlineLevelRow="6" outlineLevelCol="2"/>
  <cols>
    <col min="1" max="1" width="4.625" customWidth="1"/>
    <col min="2" max="2" width="28.5" customWidth="1"/>
    <col min="3" max="3" width="45.5" customWidth="1"/>
  </cols>
  <sheetData>
    <row r="1" ht="18.75" spans="1:1">
      <c r="A1" s="1" t="s">
        <v>85</v>
      </c>
    </row>
    <row r="2" ht="25.5" spans="2:3">
      <c r="B2" s="2" t="s">
        <v>86</v>
      </c>
      <c r="C2" s="3" t="s">
        <v>87</v>
      </c>
    </row>
    <row r="3" ht="25.5" spans="2:3">
      <c r="B3" s="2" t="s">
        <v>88</v>
      </c>
      <c r="C3" s="3" t="s">
        <v>89</v>
      </c>
    </row>
    <row r="4" ht="25.5" spans="2:3">
      <c r="B4" s="2" t="s">
        <v>90</v>
      </c>
      <c r="C4" s="3" t="s">
        <v>91</v>
      </c>
    </row>
    <row r="6" ht="18.75" spans="1:1">
      <c r="A6" s="1" t="s">
        <v>92</v>
      </c>
    </row>
    <row r="7" ht="27" spans="2:3">
      <c r="B7" s="2" t="s">
        <v>93</v>
      </c>
      <c r="C7" s="4" t="s">
        <v>94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参数计算</vt:lpstr>
      <vt:lpstr>Note标签</vt:lpstr>
      <vt:lpstr>插件指令</vt:lpstr>
      <vt:lpstr>插件参数（略）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刘鹏</cp:lastModifiedBy>
  <dcterms:created xsi:type="dcterms:W3CDTF">2021-04-08T14:07:00Z</dcterms:created>
  <dcterms:modified xsi:type="dcterms:W3CDTF">2025-01-13T08:45:25Z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FEA274DDCD094507A41A9D5F4554A8F8</vt:lpwstr>
  </property>
  <property fmtid="{D5CDD505-2E9C-101B-9397-08002B2CF9AE}" pid="3" name="KSOProductBuildVer">
    <vt:lpwstr>2052-12.1.0.19770</vt:lpwstr>
  </property>
</Properties>
</file>