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activeTab="3"/>
  </bookViews>
  <sheets>
    <sheet name="项目测试进度" sheetId="1" r:id="rId1"/>
    <sheet name="测试执行情况" sheetId="2" r:id="rId2"/>
    <sheet name="缺陷到达率" sheetId="3" r:id="rId3"/>
    <sheet name="Vincent个人工作进度" sheetId="4" r:id="rId4"/>
  </sheets>
  <calcPr calcId="144525"/>
</workbook>
</file>

<file path=xl/sharedStrings.xml><?xml version="1.0" encoding="utf-8"?>
<sst xmlns="http://schemas.openxmlformats.org/spreadsheetml/2006/main" count="81" uniqueCount="62">
  <si>
    <t>XXX项目测试工作量分布</t>
  </si>
  <si>
    <t>项目阶段\工作量</t>
  </si>
  <si>
    <t>计划开始时间</t>
  </si>
  <si>
    <t>计划完成时间</t>
  </si>
  <si>
    <t>计划投入人数</t>
  </si>
  <si>
    <t>计划工作量（人/天）</t>
  </si>
  <si>
    <t>实际开始时间</t>
  </si>
  <si>
    <t>实际完成时间</t>
  </si>
  <si>
    <t>实际投入人数</t>
  </si>
  <si>
    <t>实际工作量（人/天）</t>
  </si>
  <si>
    <t>需求识别</t>
  </si>
  <si>
    <t>测试计划</t>
  </si>
  <si>
    <t>接口测试设计</t>
  </si>
  <si>
    <t>系统测试设计</t>
  </si>
  <si>
    <t>用例评审</t>
  </si>
  <si>
    <t>环境搭建</t>
  </si>
  <si>
    <t>数据准备</t>
  </si>
  <si>
    <t>集成测试</t>
  </si>
  <si>
    <t>系统测试</t>
  </si>
  <si>
    <t>验收测试</t>
  </si>
  <si>
    <t>产品交付</t>
  </si>
  <si>
    <t>项目总结</t>
  </si>
  <si>
    <t>说明：
计划开始和结束时间等信息来源于项目及测试计划阶段，若计划未明确，需要向项目管理方确认
注意随时记录计划与实际实施之间的差异差别，以便及时做出应对
图表体现实际工作量与计划工作量之间的差异，可以体现实际工作问题，以及帮助后续工作量估算的准确性</t>
  </si>
  <si>
    <t>XXX项目测试执行情况</t>
  </si>
  <si>
    <t>执行情况\时间</t>
  </si>
  <si>
    <t>第一周</t>
  </si>
  <si>
    <t>第二周</t>
  </si>
  <si>
    <t>第三周</t>
  </si>
  <si>
    <t>第四周</t>
  </si>
  <si>
    <t>第五周</t>
  </si>
  <si>
    <t>第六周</t>
  </si>
  <si>
    <t>第七周</t>
  </si>
  <si>
    <t>第八周</t>
  </si>
  <si>
    <t>未执行用例</t>
  </si>
  <si>
    <t>执行失败用例</t>
  </si>
  <si>
    <t>执行通过用例</t>
  </si>
  <si>
    <t>通过率</t>
  </si>
  <si>
    <t>用例总数</t>
  </si>
  <si>
    <t>XXX项目缺陷到达率</t>
  </si>
  <si>
    <t>缺陷数量\时间</t>
  </si>
  <si>
    <t>致命缺陷</t>
  </si>
  <si>
    <t>严重缺陷</t>
  </si>
  <si>
    <t>一般缺陷</t>
  </si>
  <si>
    <t>轻微缺陷</t>
  </si>
  <si>
    <t>缺陷总数</t>
  </si>
  <si>
    <t>个人工作进度</t>
  </si>
  <si>
    <t>任务项</t>
  </si>
  <si>
    <t>任务类别</t>
  </si>
  <si>
    <t>任务名称</t>
  </si>
  <si>
    <t>负责人</t>
  </si>
  <si>
    <t>协同人员</t>
  </si>
  <si>
    <t>是否延迟</t>
  </si>
  <si>
    <t>任务状态</t>
  </si>
  <si>
    <t>任务进度</t>
  </si>
  <si>
    <t>备注</t>
  </si>
  <si>
    <t>系统接口测试</t>
  </si>
  <si>
    <t>接口用例编写数据准备</t>
  </si>
  <si>
    <t>Vincent</t>
  </si>
  <si>
    <t>接口测试执行</t>
  </si>
  <si>
    <t>第二轮测试执行</t>
  </si>
  <si>
    <t>第三轮测试执行</t>
  </si>
  <si>
    <t>缺陷汇报与跟踪</t>
  </si>
</sst>
</file>

<file path=xl/styles.xml><?xml version="1.0" encoding="utf-8"?>
<styleSheet xmlns="http://schemas.openxmlformats.org/spreadsheetml/2006/main">
  <numFmts count="7">
    <numFmt numFmtId="176" formatCode="yyyy/m/d;@"/>
    <numFmt numFmtId="41" formatCode="_ * #,##0_ ;_ * \-#,##0_ ;_ * &quot;-&quot;_ ;_ @_ "/>
    <numFmt numFmtId="177" formatCode="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8" formatCode="0.00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4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9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0" borderId="23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2" borderId="22" applyNumberFormat="0" applyAlignment="0" applyProtection="0">
      <alignment vertical="center"/>
    </xf>
    <xf numFmtId="0" fontId="3" fillId="2" borderId="18" applyNumberFormat="0" applyAlignment="0" applyProtection="0">
      <alignment vertical="center"/>
    </xf>
    <xf numFmtId="0" fontId="14" fillId="11" borderId="21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177" fontId="1" fillId="0" borderId="4" xfId="0" applyNumberFormat="1" applyFont="1" applyBorder="1">
      <alignment vertical="center"/>
    </xf>
    <xf numFmtId="176" fontId="1" fillId="0" borderId="4" xfId="0" applyNumberFormat="1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176" fontId="1" fillId="0" borderId="6" xfId="0" applyNumberFormat="1" applyFont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10" fontId="1" fillId="0" borderId="4" xfId="0" applyNumberFormat="1" applyFont="1" applyBorder="1">
      <alignment vertical="center"/>
    </xf>
    <xf numFmtId="177" fontId="1" fillId="0" borderId="8" xfId="0" applyNumberFormat="1" applyFont="1" applyBorder="1">
      <alignment vertical="center"/>
    </xf>
    <xf numFmtId="176" fontId="1" fillId="0" borderId="4" xfId="0" applyNumberFormat="1" applyFont="1" applyBorder="1" applyAlignment="1">
      <alignment horizontal="right" vertical="center"/>
    </xf>
    <xf numFmtId="0" fontId="1" fillId="0" borderId="8" xfId="0" applyFont="1" applyBorder="1">
      <alignment vertical="center"/>
    </xf>
    <xf numFmtId="177" fontId="1" fillId="0" borderId="6" xfId="0" applyNumberFormat="1" applyFont="1" applyBorder="1">
      <alignment vertical="center"/>
    </xf>
    <xf numFmtId="10" fontId="1" fillId="0" borderId="6" xfId="0" applyNumberFormat="1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177" fontId="1" fillId="0" borderId="14" xfId="0" applyNumberFormat="1" applyFont="1" applyBorder="1">
      <alignment vertical="center"/>
    </xf>
    <xf numFmtId="0" fontId="1" fillId="0" borderId="15" xfId="0" applyFont="1" applyBorder="1">
      <alignment vertical="center"/>
    </xf>
    <xf numFmtId="0" fontId="1" fillId="0" borderId="16" xfId="0" applyFont="1" applyBorder="1" applyAlignment="1">
      <alignment horizontal="center" vertical="center"/>
    </xf>
    <xf numFmtId="177" fontId="1" fillId="0" borderId="13" xfId="0" applyNumberFormat="1" applyFont="1" applyBorder="1">
      <alignment vertical="center"/>
    </xf>
    <xf numFmtId="0" fontId="1" fillId="0" borderId="17" xfId="0" applyFont="1" applyBorder="1">
      <alignment vertical="center"/>
    </xf>
    <xf numFmtId="178" fontId="1" fillId="0" borderId="14" xfId="0" applyNumberFormat="1" applyFont="1" applyBorder="1">
      <alignment vertical="center"/>
    </xf>
    <xf numFmtId="178" fontId="1" fillId="0" borderId="13" xfId="0" applyNumberFormat="1" applyFont="1" applyBorder="1">
      <alignment vertical="center"/>
    </xf>
    <xf numFmtId="14" fontId="1" fillId="0" borderId="14" xfId="0" applyNumberFormat="1" applyFont="1" applyBorder="1">
      <alignment vertical="center"/>
    </xf>
    <xf numFmtId="14" fontId="1" fillId="0" borderId="4" xfId="0" applyNumberFormat="1" applyFont="1" applyBorder="1">
      <alignment vertical="center"/>
    </xf>
    <xf numFmtId="0" fontId="1" fillId="0" borderId="14" xfId="0" applyFont="1" applyBorder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实际工作量情况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项目测试进度!$C$4:$C$15</c:f>
              <c:strCache>
                <c:ptCount val="12"/>
                <c:pt idx="0">
                  <c:v>需求识别</c:v>
                </c:pt>
                <c:pt idx="1">
                  <c:v>测试计划</c:v>
                </c:pt>
                <c:pt idx="2">
                  <c:v>接口测试设计</c:v>
                </c:pt>
                <c:pt idx="3">
                  <c:v>系统测试设计</c:v>
                </c:pt>
                <c:pt idx="4">
                  <c:v>用例评审</c:v>
                </c:pt>
                <c:pt idx="5">
                  <c:v>环境搭建</c:v>
                </c:pt>
                <c:pt idx="6">
                  <c:v>数据准备</c:v>
                </c:pt>
                <c:pt idx="7">
                  <c:v>集成测试</c:v>
                </c:pt>
                <c:pt idx="8">
                  <c:v>系统测试</c:v>
                </c:pt>
                <c:pt idx="9">
                  <c:v>验收测试</c:v>
                </c:pt>
                <c:pt idx="10">
                  <c:v>产品交付</c:v>
                </c:pt>
                <c:pt idx="11">
                  <c:v>项目总结</c:v>
                </c:pt>
              </c:strCache>
            </c:strRef>
          </c:cat>
          <c:val>
            <c:numRef>
              <c:f>项目测试进度!$G$4:$G$15</c:f>
              <c:numCache>
                <c:formatCode>General</c:formatCode>
                <c:ptCount val="12"/>
                <c:pt idx="0">
                  <c:v>15</c:v>
                </c:pt>
                <c:pt idx="1">
                  <c:v>4</c:v>
                </c:pt>
                <c:pt idx="2">
                  <c:v>34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项目测试进度!$C$4:$C$15</c:f>
              <c:strCache>
                <c:ptCount val="12"/>
                <c:pt idx="0">
                  <c:v>需求识别</c:v>
                </c:pt>
                <c:pt idx="1">
                  <c:v>测试计划</c:v>
                </c:pt>
                <c:pt idx="2">
                  <c:v>接口测试设计</c:v>
                </c:pt>
                <c:pt idx="3">
                  <c:v>系统测试设计</c:v>
                </c:pt>
                <c:pt idx="4">
                  <c:v>用例评审</c:v>
                </c:pt>
                <c:pt idx="5">
                  <c:v>环境搭建</c:v>
                </c:pt>
                <c:pt idx="6">
                  <c:v>数据准备</c:v>
                </c:pt>
                <c:pt idx="7">
                  <c:v>集成测试</c:v>
                </c:pt>
                <c:pt idx="8">
                  <c:v>系统测试</c:v>
                </c:pt>
                <c:pt idx="9">
                  <c:v>验收测试</c:v>
                </c:pt>
                <c:pt idx="10">
                  <c:v>产品交付</c:v>
                </c:pt>
                <c:pt idx="11">
                  <c:v>项目总结</c:v>
                </c:pt>
              </c:strCache>
            </c:strRef>
          </c:cat>
          <c:val>
            <c:numRef>
              <c:f>项目测试进度!$K$4:$K$15</c:f>
              <c:numCache>
                <c:formatCode>General</c:formatCode>
                <c:ptCount val="12"/>
                <c:pt idx="0">
                  <c:v>14</c:v>
                </c:pt>
                <c:pt idx="1">
                  <c:v>4</c:v>
                </c:pt>
                <c:pt idx="2">
                  <c:v>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030406"/>
        <c:axId val="643857763"/>
      </c:barChart>
      <c:catAx>
        <c:axId val="4640304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3857763"/>
        <c:crosses val="autoZero"/>
        <c:auto val="1"/>
        <c:lblAlgn val="ctr"/>
        <c:lblOffset val="100"/>
        <c:noMultiLvlLbl val="0"/>
      </c:catAx>
      <c:valAx>
        <c:axId val="6438577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403040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测试执行情况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测试执行情况!$C$5</c:f>
              <c:strCache>
                <c:ptCount val="1"/>
                <c:pt idx="0">
                  <c:v>执行失败用例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测试执行情况!$D$5:$K$5</c:f>
              <c:numCache>
                <c:formatCode>0_ </c:formatCode>
                <c:ptCount val="8"/>
                <c:pt idx="0">
                  <c:v>12</c:v>
                </c:pt>
                <c:pt idx="1">
                  <c:v>25</c:v>
                </c:pt>
                <c:pt idx="2">
                  <c:v>60</c:v>
                </c:pt>
                <c:pt idx="3">
                  <c:v>109</c:v>
                </c:pt>
                <c:pt idx="4">
                  <c:v>120</c:v>
                </c:pt>
                <c:pt idx="5">
                  <c:v>166</c:v>
                </c:pt>
                <c:pt idx="6">
                  <c:v>125</c:v>
                </c:pt>
                <c:pt idx="7">
                  <c:v>77</c:v>
                </c:pt>
              </c:numCache>
            </c:numRef>
          </c:val>
        </c:ser>
        <c:ser>
          <c:idx val="1"/>
          <c:order val="1"/>
          <c:tx>
            <c:strRef>
              <c:f>测试执行情况!$C$6</c:f>
              <c:strCache>
                <c:ptCount val="1"/>
                <c:pt idx="0">
                  <c:v>执行通过用例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测试执行情况!$D$6:$K$6</c:f>
              <c:numCache>
                <c:formatCode>0_ </c:formatCode>
                <c:ptCount val="8"/>
                <c:pt idx="0">
                  <c:v>55</c:v>
                </c:pt>
                <c:pt idx="1">
                  <c:v>152</c:v>
                </c:pt>
                <c:pt idx="2">
                  <c:v>276</c:v>
                </c:pt>
                <c:pt idx="3">
                  <c:v>487</c:v>
                </c:pt>
                <c:pt idx="4">
                  <c:v>631</c:v>
                </c:pt>
                <c:pt idx="5">
                  <c:v>733</c:v>
                </c:pt>
                <c:pt idx="6">
                  <c:v>819</c:v>
                </c:pt>
                <c:pt idx="7">
                  <c:v>923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1326701"/>
        <c:axId val="352143597"/>
      </c:barChart>
      <c:lineChart>
        <c:grouping val="standard"/>
        <c:varyColors val="0"/>
        <c:ser>
          <c:idx val="3"/>
          <c:order val="3"/>
          <c:tx>
            <c:strRef>
              <c:f>测试执行情况!$C$8</c:f>
              <c:strCache>
                <c:ptCount val="1"/>
                <c:pt idx="0">
                  <c:v>用例总数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测试执行情况!$D$8:$K$8</c:f>
              <c:numCache>
                <c:formatCode>General</c:formatCode>
                <c:ptCount val="8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1326701"/>
        <c:axId val="352143597"/>
      </c:lineChart>
      <c:lineChart>
        <c:grouping val="standard"/>
        <c:varyColors val="0"/>
        <c:ser>
          <c:idx val="2"/>
          <c:order val="2"/>
          <c:tx>
            <c:strRef>
              <c:f>测试执行情况!$C$7</c:f>
              <c:strCache>
                <c:ptCount val="1"/>
                <c:pt idx="0">
                  <c:v>通过率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测试执行情况!$D$7:$K$7</c:f>
              <c:numCache>
                <c:formatCode>0.00_ </c:formatCode>
                <c:ptCount val="8"/>
                <c:pt idx="0">
                  <c:v>0.055</c:v>
                </c:pt>
                <c:pt idx="1">
                  <c:v>0.152</c:v>
                </c:pt>
                <c:pt idx="2">
                  <c:v>0.276</c:v>
                </c:pt>
                <c:pt idx="3">
                  <c:v>0.487</c:v>
                </c:pt>
                <c:pt idx="4">
                  <c:v>0.631</c:v>
                </c:pt>
                <c:pt idx="5">
                  <c:v>0.733</c:v>
                </c:pt>
                <c:pt idx="6">
                  <c:v>0.819</c:v>
                </c:pt>
                <c:pt idx="7">
                  <c:v>0.923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6276470"/>
        <c:axId val="210297008"/>
      </c:lineChart>
      <c:catAx>
        <c:axId val="21132670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2143597"/>
        <c:crosses val="autoZero"/>
        <c:auto val="1"/>
        <c:lblAlgn val="ctr"/>
        <c:lblOffset val="100"/>
        <c:noMultiLvlLbl val="0"/>
      </c:catAx>
      <c:valAx>
        <c:axId val="3521435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326701"/>
        <c:crosses val="autoZero"/>
        <c:crossBetween val="between"/>
      </c:valAx>
      <c:catAx>
        <c:axId val="606276470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297008"/>
        <c:crosses val="autoZero"/>
        <c:auto val="1"/>
        <c:lblAlgn val="ctr"/>
        <c:lblOffset val="100"/>
        <c:noMultiLvlLbl val="0"/>
      </c:catAx>
      <c:valAx>
        <c:axId val="2102970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627647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缺陷到达率</a:t>
            </a:r>
            <a:endParaRPr lang="en-US" altLang="zh-CN"/>
          </a:p>
        </c:rich>
      </c:tx>
      <c:layout>
        <c:manualLayout>
          <c:xMode val="edge"/>
          <c:yMode val="edge"/>
          <c:x val="0.424277811923786"/>
          <c:y val="0.022674784799496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缺陷到达率!$B$4:$C$4</c:f>
              <c:strCache>
                <c:ptCount val="1"/>
                <c:pt idx="0">
                  <c:v>1 致命缺陷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缺陷到达率!$D$4:$K$4</c:f>
              <c:numCache>
                <c:formatCode>0_ 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14</c:v>
                </c:pt>
                <c:pt idx="5">
                  <c:v>18</c:v>
                </c:pt>
                <c:pt idx="6">
                  <c:v>26</c:v>
                </c:pt>
                <c:pt idx="7">
                  <c:v>31</c:v>
                </c:pt>
              </c:numCache>
            </c:numRef>
          </c:val>
        </c:ser>
        <c:ser>
          <c:idx val="1"/>
          <c:order val="1"/>
          <c:tx>
            <c:strRef>
              <c:f>缺陷到达率!$B$5:$C$5</c:f>
              <c:strCache>
                <c:ptCount val="1"/>
                <c:pt idx="0">
                  <c:v>2 严重缺陷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缺陷到达率!$D$5:$K$5</c:f>
              <c:numCache>
                <c:formatCode>0_ </c:formatCode>
                <c:ptCount val="8"/>
                <c:pt idx="0">
                  <c:v>7</c:v>
                </c:pt>
                <c:pt idx="1">
                  <c:v>17</c:v>
                </c:pt>
                <c:pt idx="2">
                  <c:v>27</c:v>
                </c:pt>
                <c:pt idx="3">
                  <c:v>36</c:v>
                </c:pt>
                <c:pt idx="4">
                  <c:v>48</c:v>
                </c:pt>
                <c:pt idx="5">
                  <c:v>64</c:v>
                </c:pt>
                <c:pt idx="6">
                  <c:v>75</c:v>
                </c:pt>
                <c:pt idx="7">
                  <c:v>87</c:v>
                </c:pt>
              </c:numCache>
            </c:numRef>
          </c:val>
        </c:ser>
        <c:ser>
          <c:idx val="2"/>
          <c:order val="2"/>
          <c:tx>
            <c:strRef>
              <c:f>缺陷到达率!$B$6:$C$6</c:f>
              <c:strCache>
                <c:ptCount val="1"/>
                <c:pt idx="0">
                  <c:v>3 一般缺陷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缺陷到达率!$D$6:$K$6</c:f>
              <c:numCache>
                <c:formatCode>0_ </c:formatCode>
                <c:ptCount val="8"/>
                <c:pt idx="0">
                  <c:v>13</c:v>
                </c:pt>
                <c:pt idx="1">
                  <c:v>31</c:v>
                </c:pt>
                <c:pt idx="2">
                  <c:v>54</c:v>
                </c:pt>
                <c:pt idx="3">
                  <c:v>78</c:v>
                </c:pt>
                <c:pt idx="4">
                  <c:v>99</c:v>
                </c:pt>
                <c:pt idx="5">
                  <c:v>130</c:v>
                </c:pt>
                <c:pt idx="6">
                  <c:v>159</c:v>
                </c:pt>
                <c:pt idx="7">
                  <c:v>181</c:v>
                </c:pt>
              </c:numCache>
            </c:numRef>
          </c:val>
        </c:ser>
        <c:ser>
          <c:idx val="3"/>
          <c:order val="3"/>
          <c:tx>
            <c:strRef>
              <c:f>缺陷到达率!$B$7:$C$7</c:f>
              <c:strCache>
                <c:ptCount val="1"/>
                <c:pt idx="0">
                  <c:v>4 轻微缺陷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缺陷到达率!$D$7:$K$7</c:f>
              <c:numCache>
                <c:formatCode>0_ </c:formatCode>
                <c:ptCount val="8"/>
                <c:pt idx="0">
                  <c:v>2</c:v>
                </c:pt>
                <c:pt idx="1">
                  <c:v>6</c:v>
                </c:pt>
                <c:pt idx="2">
                  <c:v>17</c:v>
                </c:pt>
                <c:pt idx="3">
                  <c:v>26</c:v>
                </c:pt>
                <c:pt idx="4">
                  <c:v>33</c:v>
                </c:pt>
                <c:pt idx="5">
                  <c:v>48</c:v>
                </c:pt>
                <c:pt idx="6">
                  <c:v>67</c:v>
                </c:pt>
                <c:pt idx="7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562550"/>
        <c:axId val="248332144"/>
      </c:barChart>
      <c:lineChart>
        <c:grouping val="standard"/>
        <c:varyColors val="0"/>
        <c:ser>
          <c:idx val="4"/>
          <c:order val="4"/>
          <c:tx>
            <c:strRef>
              <c:f>缺陷到达率!$B$8:$C$8</c:f>
              <c:strCache>
                <c:ptCount val="1"/>
                <c:pt idx="0">
                  <c:v>5 缺陷总数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缺陷到达率!$D$8:$K$8</c:f>
              <c:numCache>
                <c:formatCode>General</c:formatCode>
                <c:ptCount val="8"/>
                <c:pt idx="0">
                  <c:v>24</c:v>
                </c:pt>
                <c:pt idx="1">
                  <c:v>59</c:v>
                </c:pt>
                <c:pt idx="2">
                  <c:v>108</c:v>
                </c:pt>
                <c:pt idx="3">
                  <c:v>153</c:v>
                </c:pt>
                <c:pt idx="4">
                  <c:v>194</c:v>
                </c:pt>
                <c:pt idx="5">
                  <c:v>260</c:v>
                </c:pt>
                <c:pt idx="6">
                  <c:v>327</c:v>
                </c:pt>
                <c:pt idx="7">
                  <c:v>383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9562550"/>
        <c:axId val="248332144"/>
      </c:lineChart>
      <c:catAx>
        <c:axId val="995625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8332144"/>
        <c:crosses val="autoZero"/>
        <c:auto val="1"/>
        <c:lblAlgn val="ctr"/>
        <c:lblOffset val="100"/>
        <c:noMultiLvlLbl val="0"/>
      </c:catAx>
      <c:valAx>
        <c:axId val="2483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5625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135890</xdr:colOff>
      <xdr:row>0</xdr:row>
      <xdr:rowOff>198120</xdr:rowOff>
    </xdr:from>
    <xdr:to>
      <xdr:col>18</xdr:col>
      <xdr:colOff>440690</xdr:colOff>
      <xdr:row>15</xdr:row>
      <xdr:rowOff>38100</xdr:rowOff>
    </xdr:to>
    <xdr:graphicFrame>
      <xdr:nvGraphicFramePr>
        <xdr:cNvPr id="4" name="图表 3"/>
        <xdr:cNvGraphicFramePr/>
      </xdr:nvGraphicFramePr>
      <xdr:xfrm>
        <a:off x="11549380" y="198120"/>
        <a:ext cx="4572000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922020</xdr:colOff>
      <xdr:row>9</xdr:row>
      <xdr:rowOff>67310</xdr:rowOff>
    </xdr:from>
    <xdr:to>
      <xdr:col>8</xdr:col>
      <xdr:colOff>723900</xdr:colOff>
      <xdr:row>24</xdr:row>
      <xdr:rowOff>67310</xdr:rowOff>
    </xdr:to>
    <xdr:graphicFrame>
      <xdr:nvGraphicFramePr>
        <xdr:cNvPr id="4" name="图表 3"/>
        <xdr:cNvGraphicFramePr/>
      </xdr:nvGraphicFramePr>
      <xdr:xfrm>
        <a:off x="3307080" y="186563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549910</xdr:colOff>
      <xdr:row>9</xdr:row>
      <xdr:rowOff>13335</xdr:rowOff>
    </xdr:from>
    <xdr:to>
      <xdr:col>9</xdr:col>
      <xdr:colOff>221615</xdr:colOff>
      <xdr:row>25</xdr:row>
      <xdr:rowOff>111760</xdr:rowOff>
    </xdr:to>
    <xdr:graphicFrame>
      <xdr:nvGraphicFramePr>
        <xdr:cNvPr id="2" name="图表 1"/>
        <xdr:cNvGraphicFramePr/>
      </xdr:nvGraphicFramePr>
      <xdr:xfrm>
        <a:off x="1769110" y="1811655"/>
        <a:ext cx="5165725" cy="3024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24"/>
  <sheetViews>
    <sheetView zoomScale="85" zoomScaleNormal="85" workbookViewId="0">
      <selection activeCell="N23" sqref="N23"/>
    </sheetView>
  </sheetViews>
  <sheetFormatPr defaultColWidth="8.88888888888889" defaultRowHeight="15.6"/>
  <cols>
    <col min="1" max="1" width="8.88888888888889" style="1"/>
    <col min="2" max="2" width="5.87037037037037" style="1" customWidth="1"/>
    <col min="3" max="3" width="23" style="1" customWidth="1"/>
    <col min="4" max="6" width="14.1111111111111" style="1" customWidth="1"/>
    <col min="7" max="7" width="22" style="1" customWidth="1"/>
    <col min="8" max="10" width="14.1111111111111" style="1" customWidth="1"/>
    <col min="11" max="11" width="22" style="1" customWidth="1"/>
    <col min="12" max="16384" width="8.88888888888889" style="1"/>
  </cols>
  <sheetData>
    <row r="2" ht="16.35" spans="2:11">
      <c r="B2" s="23" t="s">
        <v>0</v>
      </c>
      <c r="C2" s="24"/>
      <c r="D2" s="24"/>
      <c r="E2" s="24"/>
      <c r="F2" s="24"/>
      <c r="G2" s="24"/>
      <c r="H2" s="24"/>
      <c r="I2" s="24"/>
      <c r="J2" s="24"/>
      <c r="K2" s="30"/>
    </row>
    <row r="3" ht="16.2" spans="2:11">
      <c r="B3" s="25" t="s">
        <v>1</v>
      </c>
      <c r="C3" s="26"/>
      <c r="D3" s="27" t="s">
        <v>2</v>
      </c>
      <c r="E3" s="6" t="s">
        <v>3</v>
      </c>
      <c r="F3" s="6" t="s">
        <v>4</v>
      </c>
      <c r="G3" s="15" t="s">
        <v>5</v>
      </c>
      <c r="H3" s="27" t="s">
        <v>6</v>
      </c>
      <c r="I3" s="6" t="s">
        <v>7</v>
      </c>
      <c r="J3" s="6" t="s">
        <v>8</v>
      </c>
      <c r="K3" s="15" t="s">
        <v>9</v>
      </c>
    </row>
    <row r="4" spans="2:11">
      <c r="B4" s="7">
        <v>1</v>
      </c>
      <c r="C4" s="19" t="s">
        <v>10</v>
      </c>
      <c r="D4" s="35">
        <v>42801</v>
      </c>
      <c r="E4" s="36">
        <v>42803</v>
      </c>
      <c r="F4" s="8">
        <v>5</v>
      </c>
      <c r="G4" s="19">
        <v>15</v>
      </c>
      <c r="H4" s="35">
        <v>42802</v>
      </c>
      <c r="I4" s="36">
        <v>42803</v>
      </c>
      <c r="J4" s="8">
        <v>7</v>
      </c>
      <c r="K4" s="19">
        <v>14</v>
      </c>
    </row>
    <row r="5" spans="2:11">
      <c r="B5" s="7">
        <v>2</v>
      </c>
      <c r="C5" s="19" t="s">
        <v>11</v>
      </c>
      <c r="D5" s="35">
        <v>42804</v>
      </c>
      <c r="E5" s="36">
        <v>42805</v>
      </c>
      <c r="F5" s="8">
        <v>2</v>
      </c>
      <c r="G5" s="19">
        <v>4</v>
      </c>
      <c r="H5" s="35">
        <v>42804</v>
      </c>
      <c r="I5" s="36">
        <v>42805</v>
      </c>
      <c r="J5" s="8">
        <v>2</v>
      </c>
      <c r="K5" s="19">
        <v>4</v>
      </c>
    </row>
    <row r="6" spans="2:11">
      <c r="B6" s="7">
        <v>3</v>
      </c>
      <c r="C6" s="19" t="s">
        <v>12</v>
      </c>
      <c r="D6" s="35">
        <v>42808</v>
      </c>
      <c r="E6" s="36">
        <v>42825</v>
      </c>
      <c r="F6" s="8">
        <v>2</v>
      </c>
      <c r="G6" s="19">
        <f>(E6-D6)*F6</f>
        <v>34</v>
      </c>
      <c r="H6" s="35">
        <v>42809</v>
      </c>
      <c r="I6" s="36">
        <v>42830</v>
      </c>
      <c r="J6" s="8">
        <v>2</v>
      </c>
      <c r="K6" s="19">
        <f>(I6-H6)*J6</f>
        <v>42</v>
      </c>
    </row>
    <row r="7" spans="2:11">
      <c r="B7" s="7">
        <v>4</v>
      </c>
      <c r="C7" s="19" t="s">
        <v>13</v>
      </c>
      <c r="D7" s="35"/>
      <c r="E7" s="36"/>
      <c r="F7" s="8"/>
      <c r="G7" s="19"/>
      <c r="H7" s="35"/>
      <c r="I7" s="36"/>
      <c r="J7" s="8"/>
      <c r="K7" s="19"/>
    </row>
    <row r="8" spans="2:11">
      <c r="B8" s="7">
        <v>5</v>
      </c>
      <c r="C8" s="19" t="s">
        <v>14</v>
      </c>
      <c r="D8" s="37"/>
      <c r="E8" s="8"/>
      <c r="F8" s="8"/>
      <c r="G8" s="19"/>
      <c r="H8" s="37"/>
      <c r="I8" s="8"/>
      <c r="J8" s="8"/>
      <c r="K8" s="19"/>
    </row>
    <row r="9" spans="2:11">
      <c r="B9" s="7">
        <v>6</v>
      </c>
      <c r="C9" s="19" t="s">
        <v>15</v>
      </c>
      <c r="D9" s="37"/>
      <c r="E9" s="8"/>
      <c r="F9" s="8"/>
      <c r="G9" s="19"/>
      <c r="H9" s="37"/>
      <c r="I9" s="8"/>
      <c r="J9" s="8"/>
      <c r="K9" s="19"/>
    </row>
    <row r="10" spans="2:11">
      <c r="B10" s="7">
        <v>7</v>
      </c>
      <c r="C10" s="19" t="s">
        <v>16</v>
      </c>
      <c r="D10" s="37"/>
      <c r="E10" s="8"/>
      <c r="F10" s="8"/>
      <c r="G10" s="19"/>
      <c r="H10" s="37"/>
      <c r="I10" s="8"/>
      <c r="J10" s="8"/>
      <c r="K10" s="19"/>
    </row>
    <row r="11" spans="2:11">
      <c r="B11" s="7">
        <v>8</v>
      </c>
      <c r="C11" s="19" t="s">
        <v>17</v>
      </c>
      <c r="D11" s="37"/>
      <c r="E11" s="8"/>
      <c r="F11" s="8"/>
      <c r="G11" s="19"/>
      <c r="H11" s="37"/>
      <c r="I11" s="8"/>
      <c r="J11" s="8"/>
      <c r="K11" s="19"/>
    </row>
    <row r="12" spans="2:11">
      <c r="B12" s="7">
        <v>9</v>
      </c>
      <c r="C12" s="19" t="s">
        <v>18</v>
      </c>
      <c r="D12" s="37"/>
      <c r="E12" s="8"/>
      <c r="F12" s="8"/>
      <c r="G12" s="19"/>
      <c r="H12" s="37"/>
      <c r="I12" s="8"/>
      <c r="J12" s="8"/>
      <c r="K12" s="19"/>
    </row>
    <row r="13" spans="2:11">
      <c r="B13" s="7">
        <v>10</v>
      </c>
      <c r="C13" s="19" t="s">
        <v>19</v>
      </c>
      <c r="D13" s="37"/>
      <c r="E13" s="8"/>
      <c r="F13" s="8"/>
      <c r="G13" s="19"/>
      <c r="H13" s="37"/>
      <c r="I13" s="8"/>
      <c r="J13" s="8"/>
      <c r="K13" s="19"/>
    </row>
    <row r="14" spans="2:11">
      <c r="B14" s="7">
        <v>11</v>
      </c>
      <c r="C14" s="19" t="s">
        <v>20</v>
      </c>
      <c r="D14" s="37"/>
      <c r="E14" s="8"/>
      <c r="F14" s="8"/>
      <c r="G14" s="19"/>
      <c r="H14" s="37"/>
      <c r="I14" s="8"/>
      <c r="J14" s="8"/>
      <c r="K14" s="19"/>
    </row>
    <row r="15" ht="16.35" spans="2:11">
      <c r="B15" s="11">
        <v>12</v>
      </c>
      <c r="C15" s="22" t="s">
        <v>21</v>
      </c>
      <c r="D15" s="29"/>
      <c r="E15" s="12"/>
      <c r="F15" s="12"/>
      <c r="G15" s="22"/>
      <c r="H15" s="29"/>
      <c r="I15" s="12"/>
      <c r="J15" s="12"/>
      <c r="K15" s="22"/>
    </row>
    <row r="17" spans="2:11">
      <c r="B17" s="38" t="s">
        <v>22</v>
      </c>
      <c r="C17" s="39"/>
      <c r="D17" s="39"/>
      <c r="E17" s="39"/>
      <c r="F17" s="39"/>
      <c r="G17" s="39"/>
      <c r="H17" s="39"/>
      <c r="I17" s="39"/>
      <c r="J17" s="39"/>
      <c r="K17" s="39"/>
    </row>
    <row r="18" spans="2:11">
      <c r="B18" s="39"/>
      <c r="C18" s="39"/>
      <c r="D18" s="39"/>
      <c r="E18" s="39"/>
      <c r="F18" s="39"/>
      <c r="G18" s="39"/>
      <c r="H18" s="39"/>
      <c r="I18" s="39"/>
      <c r="J18" s="39"/>
      <c r="K18" s="39"/>
    </row>
    <row r="19" spans="2:11">
      <c r="B19" s="39"/>
      <c r="C19" s="39"/>
      <c r="D19" s="39"/>
      <c r="E19" s="39"/>
      <c r="F19" s="39"/>
      <c r="G19" s="39"/>
      <c r="H19" s="39"/>
      <c r="I19" s="39"/>
      <c r="J19" s="39"/>
      <c r="K19" s="39"/>
    </row>
    <row r="20" spans="2:11">
      <c r="B20" s="39"/>
      <c r="C20" s="39"/>
      <c r="D20" s="39"/>
      <c r="E20" s="39"/>
      <c r="F20" s="39"/>
      <c r="G20" s="39"/>
      <c r="H20" s="39"/>
      <c r="I20" s="39"/>
      <c r="J20" s="39"/>
      <c r="K20" s="39"/>
    </row>
    <row r="21" spans="2:11">
      <c r="B21" s="39"/>
      <c r="C21" s="39"/>
      <c r="D21" s="39"/>
      <c r="E21" s="39"/>
      <c r="F21" s="39"/>
      <c r="G21" s="39"/>
      <c r="H21" s="39"/>
      <c r="I21" s="39"/>
      <c r="J21" s="39"/>
      <c r="K21" s="39"/>
    </row>
    <row r="22" spans="2:11">
      <c r="B22" s="39"/>
      <c r="C22" s="39"/>
      <c r="D22" s="39"/>
      <c r="E22" s="39"/>
      <c r="F22" s="39"/>
      <c r="G22" s="39"/>
      <c r="H22" s="39"/>
      <c r="I22" s="39"/>
      <c r="J22" s="39"/>
      <c r="K22" s="39"/>
    </row>
    <row r="23" spans="2:11">
      <c r="B23" s="39"/>
      <c r="C23" s="39"/>
      <c r="D23" s="39"/>
      <c r="E23" s="39"/>
      <c r="F23" s="39"/>
      <c r="G23" s="39"/>
      <c r="H23" s="39"/>
      <c r="I23" s="39"/>
      <c r="J23" s="39"/>
      <c r="K23" s="39"/>
    </row>
    <row r="24" spans="2:11">
      <c r="B24" s="39"/>
      <c r="C24" s="39"/>
      <c r="D24" s="39"/>
      <c r="E24" s="39"/>
      <c r="F24" s="39"/>
      <c r="G24" s="39"/>
      <c r="H24" s="39"/>
      <c r="I24" s="39"/>
      <c r="J24" s="39"/>
      <c r="K24" s="39"/>
    </row>
  </sheetData>
  <mergeCells count="3">
    <mergeCell ref="B2:K2"/>
    <mergeCell ref="B3:C3"/>
    <mergeCell ref="B17:K24"/>
  </mergeCells>
  <pageMargins left="0.75" right="0.75" top="1" bottom="1" header="0.511805555555556" footer="0.511805555555556"/>
  <headerFooter/>
  <drawing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9"/>
  <sheetViews>
    <sheetView workbookViewId="0">
      <selection activeCell="K16" sqref="K16"/>
    </sheetView>
  </sheetViews>
  <sheetFormatPr defaultColWidth="8.88888888888889" defaultRowHeight="14.4"/>
  <cols>
    <col min="3" max="3" width="17" customWidth="1"/>
    <col min="4" max="6" width="14.1111111111111" customWidth="1"/>
    <col min="7" max="7" width="13.1111111111111" customWidth="1"/>
    <col min="8" max="10" width="14.1111111111111" customWidth="1"/>
    <col min="11" max="11" width="11.3333333333333" customWidth="1"/>
  </cols>
  <sheetData>
    <row r="1" ht="15.15"/>
    <row r="2" ht="16.35" spans="2:11">
      <c r="B2" s="23" t="s">
        <v>23</v>
      </c>
      <c r="C2" s="24"/>
      <c r="D2" s="24"/>
      <c r="E2" s="24"/>
      <c r="F2" s="24"/>
      <c r="G2" s="24"/>
      <c r="H2" s="24"/>
      <c r="I2" s="24"/>
      <c r="J2" s="24"/>
      <c r="K2" s="30"/>
    </row>
    <row r="3" ht="16.2" spans="2:11">
      <c r="B3" s="25" t="s">
        <v>24</v>
      </c>
      <c r="C3" s="26"/>
      <c r="D3" s="27" t="s">
        <v>25</v>
      </c>
      <c r="E3" s="6" t="s">
        <v>26</v>
      </c>
      <c r="F3" s="6" t="s">
        <v>27</v>
      </c>
      <c r="G3" s="6" t="s">
        <v>28</v>
      </c>
      <c r="H3" s="27" t="s">
        <v>29</v>
      </c>
      <c r="I3" s="6" t="s">
        <v>30</v>
      </c>
      <c r="J3" s="6" t="s">
        <v>31</v>
      </c>
      <c r="K3" s="15" t="s">
        <v>32</v>
      </c>
    </row>
    <row r="4" ht="15.6" spans="2:11">
      <c r="B4" s="7">
        <v>1</v>
      </c>
      <c r="C4" s="19" t="s">
        <v>33</v>
      </c>
      <c r="D4" s="28">
        <f>D8-D6-D5</f>
        <v>933</v>
      </c>
      <c r="E4" s="28">
        <f t="shared" ref="E4:K4" si="0">E8-E6-E5</f>
        <v>823</v>
      </c>
      <c r="F4" s="28">
        <f t="shared" si="0"/>
        <v>664</v>
      </c>
      <c r="G4" s="28">
        <f t="shared" si="0"/>
        <v>404</v>
      </c>
      <c r="H4" s="28">
        <f t="shared" si="0"/>
        <v>249</v>
      </c>
      <c r="I4" s="28">
        <f t="shared" si="0"/>
        <v>101</v>
      </c>
      <c r="J4" s="28">
        <f t="shared" si="0"/>
        <v>56</v>
      </c>
      <c r="K4" s="31">
        <f t="shared" si="0"/>
        <v>0</v>
      </c>
    </row>
    <row r="5" ht="15.6" spans="2:11">
      <c r="B5" s="7">
        <v>2</v>
      </c>
      <c r="C5" s="19" t="s">
        <v>34</v>
      </c>
      <c r="D5" s="28">
        <v>12</v>
      </c>
      <c r="E5" s="9">
        <v>25</v>
      </c>
      <c r="F5" s="9">
        <v>60</v>
      </c>
      <c r="G5" s="9">
        <v>109</v>
      </c>
      <c r="H5" s="28">
        <v>120</v>
      </c>
      <c r="I5" s="9">
        <v>166</v>
      </c>
      <c r="J5" s="9">
        <v>125</v>
      </c>
      <c r="K5" s="17">
        <v>77</v>
      </c>
    </row>
    <row r="6" ht="15.6" spans="2:11">
      <c r="B6" s="7">
        <v>3</v>
      </c>
      <c r="C6" s="19" t="s">
        <v>35</v>
      </c>
      <c r="D6" s="28">
        <v>55</v>
      </c>
      <c r="E6" s="9">
        <v>152</v>
      </c>
      <c r="F6" s="9">
        <v>276</v>
      </c>
      <c r="G6" s="9">
        <v>487</v>
      </c>
      <c r="H6" s="28">
        <v>631</v>
      </c>
      <c r="I6" s="9">
        <v>733</v>
      </c>
      <c r="J6" s="9">
        <v>819</v>
      </c>
      <c r="K6" s="17">
        <v>923</v>
      </c>
    </row>
    <row r="7" ht="15.6" spans="2:11">
      <c r="B7" s="7">
        <v>4</v>
      </c>
      <c r="C7" s="19" t="s">
        <v>36</v>
      </c>
      <c r="D7" s="33">
        <f>D6/D8</f>
        <v>0.055</v>
      </c>
      <c r="E7" s="33">
        <f t="shared" ref="E7:K7" si="1">E6/E8</f>
        <v>0.152</v>
      </c>
      <c r="F7" s="33">
        <f t="shared" si="1"/>
        <v>0.276</v>
      </c>
      <c r="G7" s="33">
        <f t="shared" si="1"/>
        <v>0.487</v>
      </c>
      <c r="H7" s="33">
        <f t="shared" si="1"/>
        <v>0.631</v>
      </c>
      <c r="I7" s="33">
        <f t="shared" si="1"/>
        <v>0.733</v>
      </c>
      <c r="J7" s="33">
        <f t="shared" si="1"/>
        <v>0.819</v>
      </c>
      <c r="K7" s="34">
        <f t="shared" si="1"/>
        <v>0.923</v>
      </c>
    </row>
    <row r="8" ht="16.35" spans="2:11">
      <c r="B8" s="11">
        <v>5</v>
      </c>
      <c r="C8" s="22" t="s">
        <v>37</v>
      </c>
      <c r="D8" s="29">
        <v>1000</v>
      </c>
      <c r="E8" s="12">
        <v>1000</v>
      </c>
      <c r="F8" s="12">
        <v>1000</v>
      </c>
      <c r="G8" s="12">
        <v>1000</v>
      </c>
      <c r="H8" s="29">
        <v>1000</v>
      </c>
      <c r="I8" s="12">
        <v>1000</v>
      </c>
      <c r="J8" s="12">
        <v>1000</v>
      </c>
      <c r="K8" s="22">
        <v>1000</v>
      </c>
    </row>
    <row r="9" ht="15.15"/>
  </sheetData>
  <mergeCells count="2">
    <mergeCell ref="B2:K2"/>
    <mergeCell ref="B3:C3"/>
  </mergeCells>
  <pageMargins left="0.75" right="0.75" top="1" bottom="1" header="0.511805555555556" footer="0.511805555555556"/>
  <headerFooter/>
  <drawing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9"/>
  <sheetViews>
    <sheetView workbookViewId="0">
      <selection activeCell="M12" sqref="M12"/>
    </sheetView>
  </sheetViews>
  <sheetFormatPr defaultColWidth="8.88888888888889" defaultRowHeight="14.4"/>
  <cols>
    <col min="3" max="3" width="14.1111111111111" customWidth="1"/>
    <col min="4" max="4" width="11.4444444444444" customWidth="1"/>
    <col min="5" max="5" width="11" customWidth="1"/>
    <col min="6" max="6" width="11.1111111111111" customWidth="1"/>
    <col min="7" max="8" width="11" customWidth="1"/>
    <col min="9" max="9" width="10.4444444444444" customWidth="1"/>
    <col min="10" max="10" width="10.7777777777778" customWidth="1"/>
    <col min="11" max="11" width="10.3333333333333" customWidth="1"/>
  </cols>
  <sheetData>
    <row r="1" ht="15.15"/>
    <row r="2" ht="16.35" spans="2:11">
      <c r="B2" s="23" t="s">
        <v>38</v>
      </c>
      <c r="C2" s="24"/>
      <c r="D2" s="24"/>
      <c r="E2" s="24"/>
      <c r="F2" s="24"/>
      <c r="G2" s="24"/>
      <c r="H2" s="24"/>
      <c r="I2" s="24"/>
      <c r="J2" s="24"/>
      <c r="K2" s="30"/>
    </row>
    <row r="3" ht="16.2" spans="2:11">
      <c r="B3" s="25" t="s">
        <v>39</v>
      </c>
      <c r="C3" s="26"/>
      <c r="D3" s="27" t="s">
        <v>25</v>
      </c>
      <c r="E3" s="6" t="s">
        <v>26</v>
      </c>
      <c r="F3" s="6" t="s">
        <v>27</v>
      </c>
      <c r="G3" s="6" t="s">
        <v>28</v>
      </c>
      <c r="H3" s="27" t="s">
        <v>29</v>
      </c>
      <c r="I3" s="6" t="s">
        <v>30</v>
      </c>
      <c r="J3" s="6" t="s">
        <v>31</v>
      </c>
      <c r="K3" s="15" t="s">
        <v>32</v>
      </c>
    </row>
    <row r="4" ht="15.6" spans="2:11">
      <c r="B4" s="7">
        <v>1</v>
      </c>
      <c r="C4" s="19" t="s">
        <v>40</v>
      </c>
      <c r="D4" s="28">
        <v>2</v>
      </c>
      <c r="E4" s="28">
        <v>5</v>
      </c>
      <c r="F4" s="28">
        <v>10</v>
      </c>
      <c r="G4" s="28">
        <v>13</v>
      </c>
      <c r="H4" s="28">
        <v>14</v>
      </c>
      <c r="I4" s="28">
        <v>18</v>
      </c>
      <c r="J4" s="28">
        <v>26</v>
      </c>
      <c r="K4" s="31">
        <v>31</v>
      </c>
    </row>
    <row r="5" ht="15.6" spans="2:11">
      <c r="B5" s="7">
        <v>2</v>
      </c>
      <c r="C5" s="19" t="s">
        <v>41</v>
      </c>
      <c r="D5" s="28">
        <v>7</v>
      </c>
      <c r="E5" s="9">
        <v>17</v>
      </c>
      <c r="F5" s="9">
        <v>27</v>
      </c>
      <c r="G5" s="9">
        <v>36</v>
      </c>
      <c r="H5" s="28">
        <v>48</v>
      </c>
      <c r="I5" s="9">
        <v>64</v>
      </c>
      <c r="J5" s="9">
        <v>75</v>
      </c>
      <c r="K5" s="17">
        <v>87</v>
      </c>
    </row>
    <row r="6" ht="15.6" spans="2:11">
      <c r="B6" s="7">
        <v>3</v>
      </c>
      <c r="C6" s="19" t="s">
        <v>42</v>
      </c>
      <c r="D6" s="28">
        <v>13</v>
      </c>
      <c r="E6" s="9">
        <v>31</v>
      </c>
      <c r="F6" s="9">
        <v>54</v>
      </c>
      <c r="G6" s="9">
        <v>78</v>
      </c>
      <c r="H6" s="28">
        <v>99</v>
      </c>
      <c r="I6" s="9">
        <v>130</v>
      </c>
      <c r="J6" s="9">
        <v>159</v>
      </c>
      <c r="K6" s="17">
        <v>181</v>
      </c>
    </row>
    <row r="7" ht="15.6" spans="2:11">
      <c r="B7" s="7">
        <v>4</v>
      </c>
      <c r="C7" s="19" t="s">
        <v>43</v>
      </c>
      <c r="D7" s="28">
        <v>2</v>
      </c>
      <c r="E7" s="28">
        <v>6</v>
      </c>
      <c r="F7" s="28">
        <v>17</v>
      </c>
      <c r="G7" s="28">
        <v>26</v>
      </c>
      <c r="H7" s="28">
        <v>33</v>
      </c>
      <c r="I7" s="28">
        <v>48</v>
      </c>
      <c r="J7" s="28">
        <v>67</v>
      </c>
      <c r="K7" s="31">
        <v>84</v>
      </c>
    </row>
    <row r="8" ht="16.35" spans="2:11">
      <c r="B8" s="11">
        <v>5</v>
      </c>
      <c r="C8" s="22" t="s">
        <v>44</v>
      </c>
      <c r="D8" s="29">
        <f>SUM(D4:D7)</f>
        <v>24</v>
      </c>
      <c r="E8" s="29">
        <f t="shared" ref="E8:K8" si="0">SUM(E4:E7)</f>
        <v>59</v>
      </c>
      <c r="F8" s="29">
        <f t="shared" si="0"/>
        <v>108</v>
      </c>
      <c r="G8" s="29">
        <f t="shared" si="0"/>
        <v>153</v>
      </c>
      <c r="H8" s="29">
        <f t="shared" si="0"/>
        <v>194</v>
      </c>
      <c r="I8" s="29">
        <f t="shared" si="0"/>
        <v>260</v>
      </c>
      <c r="J8" s="29">
        <f t="shared" si="0"/>
        <v>327</v>
      </c>
      <c r="K8" s="32">
        <f t="shared" si="0"/>
        <v>383</v>
      </c>
    </row>
    <row r="9" ht="15.15"/>
  </sheetData>
  <mergeCells count="2">
    <mergeCell ref="B2:K2"/>
    <mergeCell ref="B3:C3"/>
  </mergeCells>
  <pageMargins left="0.75" right="0.75" top="1" bottom="1" header="0.511805555555556" footer="0.511805555555556"/>
  <headerFooter/>
  <drawing r:id="rId1"/>
  <picture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9"/>
  <sheetViews>
    <sheetView tabSelected="1" zoomScale="85" zoomScaleNormal="85" workbookViewId="0">
      <selection activeCell="K11" sqref="K11"/>
    </sheetView>
  </sheetViews>
  <sheetFormatPr defaultColWidth="8.88888888888889" defaultRowHeight="15.6"/>
  <cols>
    <col min="1" max="2" width="8.88888888888889" style="1"/>
    <col min="3" max="3" width="18.6666666666667" style="1" customWidth="1"/>
    <col min="4" max="4" width="23.1111111111111" style="1" customWidth="1"/>
    <col min="5" max="5" width="11.7777777777778" style="1" customWidth="1"/>
    <col min="6" max="6" width="11.8888888888889" style="1" customWidth="1"/>
    <col min="7" max="7" width="14.1111111111111" style="1" customWidth="1"/>
    <col min="8" max="8" width="18.5555555555556" style="1" customWidth="1"/>
    <col min="9" max="10" width="14.1111111111111" style="1" customWidth="1"/>
    <col min="11" max="11" width="11.3333333333333" style="1" customWidth="1"/>
    <col min="12" max="12" width="24.5555555555556" style="1" customWidth="1"/>
    <col min="13" max="13" width="19.1111111111111" style="1" customWidth="1"/>
    <col min="14" max="16384" width="8.88888888888889" style="1"/>
  </cols>
  <sheetData>
    <row r="2" ht="16.35" spans="2:13">
      <c r="B2" s="2" t="s">
        <v>45</v>
      </c>
      <c r="C2" s="3"/>
      <c r="D2" s="3"/>
      <c r="E2" s="3"/>
      <c r="F2" s="3"/>
      <c r="G2" s="3"/>
      <c r="H2" s="3"/>
      <c r="I2" s="3"/>
      <c r="J2" s="3"/>
      <c r="K2" s="3"/>
      <c r="L2" s="3"/>
      <c r="M2" s="14"/>
    </row>
    <row r="3" ht="16.2" spans="2:13">
      <c r="B3" s="4" t="s">
        <v>46</v>
      </c>
      <c r="C3" s="5" t="s">
        <v>47</v>
      </c>
      <c r="D3" s="5" t="s">
        <v>48</v>
      </c>
      <c r="E3" s="5" t="s">
        <v>49</v>
      </c>
      <c r="F3" s="6" t="s">
        <v>50</v>
      </c>
      <c r="G3" s="6" t="s">
        <v>2</v>
      </c>
      <c r="H3" s="6" t="s">
        <v>3</v>
      </c>
      <c r="I3" s="6" t="s">
        <v>7</v>
      </c>
      <c r="J3" s="6" t="s">
        <v>51</v>
      </c>
      <c r="K3" s="6" t="s">
        <v>52</v>
      </c>
      <c r="L3" s="6" t="s">
        <v>53</v>
      </c>
      <c r="M3" s="15" t="s">
        <v>54</v>
      </c>
    </row>
    <row r="4" ht="16.2" hidden="1" spans="2:13">
      <c r="B4" s="4"/>
      <c r="C4" s="5"/>
      <c r="D4" s="5"/>
      <c r="E4" s="5"/>
      <c r="F4" s="6"/>
      <c r="G4" s="6"/>
      <c r="H4" s="6"/>
      <c r="I4" s="6"/>
      <c r="J4" s="6"/>
      <c r="K4" s="6"/>
      <c r="L4" s="16">
        <v>1</v>
      </c>
      <c r="M4" s="15"/>
    </row>
    <row r="5" spans="2:13">
      <c r="B5" s="7">
        <v>1</v>
      </c>
      <c r="C5" s="8" t="s">
        <v>55</v>
      </c>
      <c r="D5" s="8" t="s">
        <v>56</v>
      </c>
      <c r="E5" s="8" t="s">
        <v>57</v>
      </c>
      <c r="F5" s="9"/>
      <c r="G5" s="10">
        <v>42832</v>
      </c>
      <c r="H5" s="10">
        <v>42839</v>
      </c>
      <c r="I5" s="10">
        <v>42850</v>
      </c>
      <c r="J5" s="10" t="str">
        <f>IF(I5&gt;H5,"延迟","未延迟")</f>
        <v>延迟</v>
      </c>
      <c r="K5" s="9" t="str">
        <f>IF(L5=100%,"已完成","进行中")</f>
        <v>已完成</v>
      </c>
      <c r="L5" s="16">
        <v>1</v>
      </c>
      <c r="M5" s="17"/>
    </row>
    <row r="6" spans="2:13">
      <c r="B6" s="7">
        <v>2</v>
      </c>
      <c r="C6" s="8" t="s">
        <v>55</v>
      </c>
      <c r="D6" s="8" t="s">
        <v>58</v>
      </c>
      <c r="E6" s="8" t="s">
        <v>57</v>
      </c>
      <c r="F6" s="9"/>
      <c r="G6" s="10">
        <v>42842</v>
      </c>
      <c r="H6" s="10">
        <v>42853</v>
      </c>
      <c r="I6" s="10"/>
      <c r="J6" s="10" t="str">
        <f>IF(I6&gt;H6,"延迟","未延迟")</f>
        <v>未延迟</v>
      </c>
      <c r="K6" s="9" t="str">
        <f>IF(L6=100%,"已完成","进行中")</f>
        <v>进行中</v>
      </c>
      <c r="L6" s="16">
        <v>0.1</v>
      </c>
      <c r="M6" s="17"/>
    </row>
    <row r="7" spans="2:13">
      <c r="B7" s="7">
        <v>3</v>
      </c>
      <c r="C7" s="8" t="s">
        <v>55</v>
      </c>
      <c r="D7" s="8" t="s">
        <v>59</v>
      </c>
      <c r="E7" s="8" t="s">
        <v>57</v>
      </c>
      <c r="F7" s="8"/>
      <c r="G7" s="10">
        <v>42857</v>
      </c>
      <c r="H7" s="10">
        <v>42867</v>
      </c>
      <c r="I7" s="18"/>
      <c r="J7" s="10" t="str">
        <f>IF(I7&gt;H7,"延迟","未延迟")</f>
        <v>未延迟</v>
      </c>
      <c r="K7" s="9" t="str">
        <f>IF(L7=100%,"已完成","进行中")</f>
        <v>进行中</v>
      </c>
      <c r="L7" s="16"/>
      <c r="M7" s="19"/>
    </row>
    <row r="8" spans="2:13">
      <c r="B8" s="7">
        <v>4</v>
      </c>
      <c r="C8" s="8" t="s">
        <v>55</v>
      </c>
      <c r="D8" s="8" t="s">
        <v>60</v>
      </c>
      <c r="E8" s="8" t="s">
        <v>57</v>
      </c>
      <c r="F8" s="8"/>
      <c r="G8" s="10">
        <v>42870</v>
      </c>
      <c r="H8" s="10">
        <v>42874</v>
      </c>
      <c r="I8" s="10"/>
      <c r="J8" s="10" t="str">
        <f>IF(I8&gt;H8,"延迟","未延迟")</f>
        <v>未延迟</v>
      </c>
      <c r="K8" s="9" t="str">
        <f>IF(L8=100%,"已完成","进行中")</f>
        <v>进行中</v>
      </c>
      <c r="L8" s="16"/>
      <c r="M8" s="19"/>
    </row>
    <row r="9" ht="16.35" spans="2:13">
      <c r="B9" s="11">
        <v>5</v>
      </c>
      <c r="C9" s="12" t="s">
        <v>55</v>
      </c>
      <c r="D9" s="12" t="s">
        <v>61</v>
      </c>
      <c r="E9" s="12" t="s">
        <v>57</v>
      </c>
      <c r="F9" s="12"/>
      <c r="G9" s="13">
        <v>42842</v>
      </c>
      <c r="H9" s="13">
        <v>42881</v>
      </c>
      <c r="I9" s="13"/>
      <c r="J9" s="13" t="str">
        <f>IF(I9&gt;H9,"延迟","未延迟")</f>
        <v>未延迟</v>
      </c>
      <c r="K9" s="20" t="str">
        <f>IF(L9=100%,"已完成","进行中")</f>
        <v>进行中</v>
      </c>
      <c r="L9" s="21">
        <v>0.2</v>
      </c>
      <c r="M9" s="22"/>
    </row>
  </sheetData>
  <mergeCells count="1">
    <mergeCell ref="B2:M2"/>
  </mergeCells>
  <conditionalFormatting sqref="L4:L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{06860db0-3b3e-47e6-b80b-a8abd05ca170}</x14:id>
        </ext>
      </extLst>
    </cfRule>
  </conditionalFormatting>
  <pageMargins left="0.75" right="0.75" top="1" bottom="1" header="0.511805555555556" footer="0.511805555555556"/>
  <headerFooter/>
  <picture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860db0-3b3e-47e6-b80b-a8abd05ca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L4:L9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项目测试进度</vt:lpstr>
      <vt:lpstr>测试执行情况</vt:lpstr>
      <vt:lpstr>缺陷到达率</vt:lpstr>
      <vt:lpstr>Vincent个人工作进度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muji</dc:creator>
  <cp:lastModifiedBy>柠檬班-vincent</cp:lastModifiedBy>
  <dcterms:created xsi:type="dcterms:W3CDTF">2018-12-03T08:34:00Z</dcterms:created>
  <dcterms:modified xsi:type="dcterms:W3CDTF">2019-04-25T08:32:36Z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