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缺陷到达率" sheetId="1" r:id="rId1"/>
    <sheet name="阶段缺陷分布" sheetId="2" r:id="rId2"/>
    <sheet name="缺陷分布状态" sheetId="3" r:id="rId3"/>
    <sheet name="缺陷修复率" sheetId="4" r:id="rId4"/>
    <sheet name="缺陷激活次数" sheetId="5" r:id="rId5"/>
    <sheet name="BUG有效率" sheetId="6" r:id="rId6"/>
    <sheet name="阶段缺陷分布2" sheetId="7" r:id="rId7"/>
    <sheet name="缺陷类型分布" sheetId="9" r:id="rId8"/>
    <sheet name="测试活动缺陷率" sheetId="10" r:id="rId9"/>
  </sheets>
  <calcPr calcId="144525"/>
</workbook>
</file>

<file path=xl/sharedStrings.xml><?xml version="1.0" encoding="utf-8"?>
<sst xmlns="http://schemas.openxmlformats.org/spreadsheetml/2006/main" count="101" uniqueCount="67">
  <si>
    <t>时间</t>
  </si>
  <si>
    <t>1月</t>
  </si>
  <si>
    <t>2月</t>
  </si>
  <si>
    <t>3月</t>
  </si>
  <si>
    <t>4月</t>
  </si>
  <si>
    <t>5月</t>
  </si>
  <si>
    <t>6月</t>
  </si>
  <si>
    <t>严重级1</t>
  </si>
  <si>
    <t>严重级2</t>
  </si>
  <si>
    <t>严重级3</t>
  </si>
  <si>
    <t>严重级4</t>
  </si>
  <si>
    <t>总数</t>
  </si>
  <si>
    <t>缺陷发现阶段/发生阶段</t>
  </si>
  <si>
    <t>需求缺陷</t>
  </si>
  <si>
    <t>设计缺陷</t>
  </si>
  <si>
    <t>编码缺陷</t>
  </si>
  <si>
    <t>缺陷总计</t>
  </si>
  <si>
    <t>需求阶段</t>
  </si>
  <si>
    <t>N/A</t>
  </si>
  <si>
    <t>设计阶段</t>
  </si>
  <si>
    <t>编码及单元测试阶段</t>
  </si>
  <si>
    <t>系统测试阶段</t>
  </si>
  <si>
    <t>验收测试阶段</t>
  </si>
  <si>
    <t>总计</t>
  </si>
  <si>
    <t>本阶段缺陷移除率</t>
  </si>
  <si>
    <t>模块/缺陷数量</t>
  </si>
  <si>
    <t>严重</t>
  </si>
  <si>
    <t>关键</t>
  </si>
  <si>
    <t>一般</t>
  </si>
  <si>
    <t>次要</t>
  </si>
  <si>
    <t>轻微</t>
  </si>
  <si>
    <t>用户模块</t>
  </si>
  <si>
    <t>支付模块</t>
  </si>
  <si>
    <t>后台管理模块</t>
  </si>
  <si>
    <t>浏览展示模块</t>
  </si>
  <si>
    <t>评价子系统</t>
  </si>
  <si>
    <t>活动模块</t>
  </si>
  <si>
    <t>促销折扣模块</t>
  </si>
  <si>
    <t>缺陷发现，修复和遗留状态</t>
  </si>
  <si>
    <t>发现数</t>
  </si>
  <si>
    <t>修复数</t>
  </si>
  <si>
    <t>遗留数</t>
  </si>
  <si>
    <t>修复轮次/数量</t>
  </si>
  <si>
    <t>1轮</t>
  </si>
  <si>
    <t>2轮</t>
  </si>
  <si>
    <t>3轮</t>
  </si>
  <si>
    <t>大于3轮</t>
  </si>
  <si>
    <t>bug有效率</t>
  </si>
  <si>
    <t>有效缺陷</t>
  </si>
  <si>
    <t>不是bug</t>
  </si>
  <si>
    <t>数据错误</t>
  </si>
  <si>
    <t>环境问题</t>
  </si>
  <si>
    <t>设计如此</t>
  </si>
  <si>
    <t>缺陷重复</t>
  </si>
  <si>
    <t>缺陷类型分析</t>
  </si>
  <si>
    <t>数量</t>
  </si>
  <si>
    <t>功能性缺陷</t>
  </si>
  <si>
    <t>界面缺陷</t>
  </si>
  <si>
    <t>易用性缺陷</t>
  </si>
  <si>
    <t>安全性缺陷</t>
  </si>
  <si>
    <t>性能缺陷</t>
  </si>
  <si>
    <t>测试活动缺陷率分析</t>
  </si>
  <si>
    <t>系统测试</t>
  </si>
  <si>
    <t>冒烟测试</t>
  </si>
  <si>
    <t>回归测试</t>
  </si>
  <si>
    <t>探索性测试</t>
  </si>
  <si>
    <t>外部测试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</si>
</sst>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" borderId="13" applyNumberFormat="0" applyAlignment="0" applyProtection="0">
      <alignment vertical="center"/>
    </xf>
    <xf numFmtId="0" fontId="2" fillId="2" borderId="6" applyNumberFormat="0" applyAlignment="0" applyProtection="0">
      <alignment vertical="center"/>
    </xf>
    <xf numFmtId="0" fontId="10" fillId="17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10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00"/>
      <color rgb="00C198E0"/>
      <color rgb="00A14A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月度</a:t>
            </a:r>
            <a:r>
              <a:rPr lang="zh-CN"/>
              <a:t>缺陷到达率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缺陷到达率!$F$8</c:f>
              <c:strCache>
                <c:ptCount val="1"/>
                <c:pt idx="0">
                  <c:v>严重级1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缺陷到达率!$G$8:$L$8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缺陷到达率!$F$9</c:f>
              <c:strCache>
                <c:ptCount val="1"/>
                <c:pt idx="0">
                  <c:v>严重级2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缺陷到达率!$G$9:$L$9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21</c:v>
                </c:pt>
              </c:numCache>
            </c:numRef>
          </c:val>
        </c:ser>
        <c:ser>
          <c:idx val="2"/>
          <c:order val="2"/>
          <c:tx>
            <c:strRef>
              <c:f>缺陷到达率!$F$10</c:f>
              <c:strCache>
                <c:ptCount val="1"/>
                <c:pt idx="0">
                  <c:v>严重级3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缺陷到达率!$G$10:$L$10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</c:ser>
        <c:ser>
          <c:idx val="3"/>
          <c:order val="3"/>
          <c:tx>
            <c:strRef>
              <c:f>缺陷到达率!$F$11</c:f>
              <c:strCache>
                <c:ptCount val="1"/>
                <c:pt idx="0">
                  <c:v>严重级4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缺陷到达率!$G$11:$L$11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5573360"/>
        <c:axId val="665568440"/>
      </c:barChart>
      <c:catAx>
        <c:axId val="6655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568440"/>
        <c:crosses val="autoZero"/>
        <c:auto val="1"/>
        <c:lblAlgn val="ctr"/>
        <c:lblOffset val="100"/>
        <c:noMultiLvlLbl val="0"/>
      </c:catAx>
      <c:valAx>
        <c:axId val="6655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5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缺陷类型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缺陷类型分布!$G$7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2"/>
              <c:layout>
                <c:manualLayout>
                  <c:x val="-0.075"/>
                  <c:y val="-0.05555555555555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64814814814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27777777777778"/>
                  <c:y val="-2.1218890680033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缺陷类型分布!$F$8:$F$12</c:f>
              <c:strCache>
                <c:ptCount val="5"/>
                <c:pt idx="0">
                  <c:v>功能性缺陷</c:v>
                </c:pt>
                <c:pt idx="1">
                  <c:v>界面缺陷</c:v>
                </c:pt>
                <c:pt idx="2">
                  <c:v>易用性缺陷</c:v>
                </c:pt>
                <c:pt idx="3">
                  <c:v>安全性缺陷</c:v>
                </c:pt>
                <c:pt idx="4">
                  <c:v>性能缺陷</c:v>
                </c:pt>
              </c:strCache>
            </c:strRef>
          </c:cat>
          <c:val>
            <c:numRef>
              <c:f>缺陷类型分布!$G$8:$G$12</c:f>
              <c:numCache>
                <c:formatCode>General</c:formatCode>
                <c:ptCount val="5"/>
                <c:pt idx="0">
                  <c:v>169</c:v>
                </c:pt>
                <c:pt idx="1">
                  <c:v>41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测试活动缺陷率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测试活动缺陷率!$F$6</c:f>
              <c:strCache>
                <c:ptCount val="1"/>
                <c:pt idx="0">
                  <c:v>数量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测试活动缺陷率!$E$7:$E$11</c:f>
              <c:strCache>
                <c:ptCount val="5"/>
                <c:pt idx="0">
                  <c:v>系统测试</c:v>
                </c:pt>
                <c:pt idx="1">
                  <c:v>冒烟测试</c:v>
                </c:pt>
                <c:pt idx="2">
                  <c:v>回归测试</c:v>
                </c:pt>
                <c:pt idx="3">
                  <c:v>探索性测试</c:v>
                </c:pt>
                <c:pt idx="4">
                  <c:v>外部测试</c:v>
                </c:pt>
              </c:strCache>
            </c:strRef>
          </c:cat>
          <c:val>
            <c:numRef>
              <c:f>测试活动缺陷率!$F$7:$F$11</c:f>
              <c:numCache>
                <c:formatCode>General</c:formatCode>
                <c:ptCount val="5"/>
                <c:pt idx="0">
                  <c:v>83</c:v>
                </c:pt>
                <c:pt idx="1">
                  <c:v>16</c:v>
                </c:pt>
                <c:pt idx="2">
                  <c:v>37</c:v>
                </c:pt>
                <c:pt idx="3">
                  <c:v>29</c:v>
                </c:pt>
                <c:pt idx="4">
                  <c:v>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8945864"/>
        <c:axId val="658947504"/>
      </c:barChart>
      <c:catAx>
        <c:axId val="658945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58947504"/>
        <c:crosses val="autoZero"/>
        <c:auto val="1"/>
        <c:lblAlgn val="ctr"/>
        <c:lblOffset val="100"/>
        <c:noMultiLvlLbl val="0"/>
      </c:catAx>
      <c:valAx>
        <c:axId val="6589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5894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月度缺陷到达率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缺陷到达率!$F$8</c:f>
              <c:strCache>
                <c:ptCount val="1"/>
                <c:pt idx="0">
                  <c:v>严重级1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缺陷到达率!$G$8:$L$8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缺陷到达率!$F$9</c:f>
              <c:strCache>
                <c:ptCount val="1"/>
                <c:pt idx="0">
                  <c:v>严重级2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缺陷到达率!$G$9:$L$9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344632"/>
        <c:axId val="757342992"/>
      </c:barChart>
      <c:lineChart>
        <c:grouping val="standard"/>
        <c:varyColors val="0"/>
        <c:ser>
          <c:idx val="2"/>
          <c:order val="2"/>
          <c:tx>
            <c:strRef>
              <c:f>缺陷到达率!$F$10</c:f>
              <c:strCache>
                <c:ptCount val="1"/>
                <c:pt idx="0">
                  <c:v>严重级3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缺陷到达率!$G$10:$L$10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缺陷到达率!$F$11</c:f>
              <c:strCache>
                <c:ptCount val="1"/>
                <c:pt idx="0">
                  <c:v>严重级4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缺陷到达率!$G$11:$L$11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344632"/>
        <c:axId val="757342992"/>
      </c:lineChart>
      <c:lineChart>
        <c:grouping val="standard"/>
        <c:varyColors val="0"/>
        <c:ser>
          <c:idx val="4"/>
          <c:order val="4"/>
          <c:tx>
            <c:strRef>
              <c:f>缺陷到达率!$F$12</c:f>
              <c:strCache>
                <c:ptCount val="1"/>
                <c:pt idx="0">
                  <c:v>总数</c:v>
                </c:pt>
              </c:strCache>
            </c:strRef>
          </c:tx>
          <c:spPr>
            <a:ln w="34925" cap="rnd">
              <a:solidFill>
                <a:srgbClr val="A14A1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缺陷到达率!$G$7:$L$7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缺陷到达率!$G$12:$L$12</c:f>
              <c:numCache>
                <c:formatCode>General</c:formatCode>
                <c:ptCount val="6"/>
                <c:pt idx="0">
                  <c:v>44</c:v>
                </c:pt>
                <c:pt idx="1">
                  <c:v>41</c:v>
                </c:pt>
                <c:pt idx="2">
                  <c:v>35</c:v>
                </c:pt>
                <c:pt idx="3">
                  <c:v>22</c:v>
                </c:pt>
                <c:pt idx="4">
                  <c:v>31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536464"/>
        <c:axId val="656539416"/>
      </c:lineChart>
      <c:catAx>
        <c:axId val="7573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342992"/>
        <c:crosses val="autoZero"/>
        <c:auto val="1"/>
        <c:lblAlgn val="ctr"/>
        <c:lblOffset val="100"/>
        <c:noMultiLvlLbl val="0"/>
      </c:catAx>
      <c:valAx>
        <c:axId val="7573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累计缺陷数量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336700336700337"/>
              <c:y val="0.3085481291582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344632"/>
        <c:crosses val="autoZero"/>
        <c:crossBetween val="between"/>
      </c:valAx>
      <c:catAx>
        <c:axId val="65653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539416"/>
        <c:crosses val="autoZero"/>
        <c:auto val="1"/>
        <c:lblAlgn val="ctr"/>
        <c:lblOffset val="100"/>
        <c:noMultiLvlLbl val="0"/>
      </c:catAx>
      <c:valAx>
        <c:axId val="65653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53646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阶段缺陷分布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阶段缺陷分布!$G$5:$I$6</c:f>
              <c:strCache>
                <c:ptCount val="3"/>
                <c:pt idx="0">
                  <c:v>需求缺陷</c:v>
                </c:pt>
                <c:pt idx="1">
                  <c:v>设计缺陷</c:v>
                </c:pt>
                <c:pt idx="2">
                  <c:v>编码缺陷</c:v>
                </c:pt>
              </c:strCache>
            </c:strRef>
          </c:cat>
          <c:val>
            <c:numRef>
              <c:f>阶段缺陷分布!$G$7:$I$7</c:f>
            </c:numRef>
          </c:val>
        </c:ser>
        <c:ser>
          <c:idx val="1"/>
          <c:order val="1"/>
          <c:spPr/>
          <c:explosion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阶段缺陷分布!$G$5:$I$6</c:f>
              <c:strCache>
                <c:ptCount val="3"/>
                <c:pt idx="0">
                  <c:v>需求缺陷</c:v>
                </c:pt>
                <c:pt idx="1">
                  <c:v>设计缺陷</c:v>
                </c:pt>
                <c:pt idx="2">
                  <c:v>编码缺陷</c:v>
                </c:pt>
              </c:strCache>
            </c:strRef>
          </c:cat>
          <c:val>
            <c:numRef>
              <c:f>阶段缺陷分布!$G$8:$I$8</c:f>
            </c:numRef>
          </c:val>
        </c:ser>
        <c:ser>
          <c:idx val="2"/>
          <c:order val="2"/>
          <c:spPr/>
          <c:explosion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阶段缺陷分布!$G$5:$I$6</c:f>
              <c:strCache>
                <c:ptCount val="3"/>
                <c:pt idx="0">
                  <c:v>需求缺陷</c:v>
                </c:pt>
                <c:pt idx="1">
                  <c:v>设计缺陷</c:v>
                </c:pt>
                <c:pt idx="2">
                  <c:v>编码缺陷</c:v>
                </c:pt>
              </c:strCache>
            </c:strRef>
          </c:cat>
          <c:val>
            <c:numRef>
              <c:f>阶段缺陷分布!$G$9:$I$9</c:f>
            </c:numRef>
          </c:val>
        </c:ser>
        <c:ser>
          <c:idx val="3"/>
          <c:order val="3"/>
          <c:spPr/>
          <c:explosion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阶段缺陷分布!$G$5:$I$6</c:f>
              <c:strCache>
                <c:ptCount val="3"/>
                <c:pt idx="0">
                  <c:v>需求缺陷</c:v>
                </c:pt>
                <c:pt idx="1">
                  <c:v>设计缺陷</c:v>
                </c:pt>
                <c:pt idx="2">
                  <c:v>编码缺陷</c:v>
                </c:pt>
              </c:strCache>
            </c:strRef>
          </c:cat>
          <c:val>
            <c:numRef>
              <c:f>阶段缺陷分布!$G$10:$I$10</c:f>
            </c:numRef>
          </c:val>
        </c:ser>
        <c:ser>
          <c:idx val="4"/>
          <c:order val="4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阶段缺陷分布!$G$5:$I$6</c:f>
              <c:strCache>
                <c:ptCount val="3"/>
                <c:pt idx="0">
                  <c:v>需求缺陷</c:v>
                </c:pt>
                <c:pt idx="1">
                  <c:v>设计缺陷</c:v>
                </c:pt>
                <c:pt idx="2">
                  <c:v>编码缺陷</c:v>
                </c:pt>
              </c:strCache>
            </c:strRef>
          </c:cat>
          <c:val>
            <c:numRef>
              <c:f>阶段缺陷分布!$G$11:$I$11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缺陷分布状态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92979918863"/>
          <c:y val="0.169424168694242"/>
          <c:w val="0.903398400387921"/>
          <c:h val="0.373742211663931"/>
        </c:manualLayout>
      </c:layout>
      <c:areaChart>
        <c:grouping val="standard"/>
        <c:varyColors val="0"/>
        <c:ser>
          <c:idx val="0"/>
          <c:order val="0"/>
          <c:tx>
            <c:strRef>
              <c:f>缺陷分布状态!$F$5</c:f>
              <c:strCache>
                <c:ptCount val="1"/>
                <c:pt idx="0">
                  <c:v>严重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缺陷分布状态!$F$6:$F$12</c:f>
            </c:numRef>
          </c:val>
        </c:ser>
        <c:ser>
          <c:idx val="1"/>
          <c:order val="1"/>
          <c:tx>
            <c:strRef>
              <c:f>缺陷分布状态!$G$5</c:f>
              <c:strCache>
                <c:ptCount val="1"/>
                <c:pt idx="0">
                  <c:v>关键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缺陷分布状态!$G$6:$G$12</c:f>
            </c:numRef>
          </c:val>
        </c:ser>
        <c:ser>
          <c:idx val="2"/>
          <c:order val="2"/>
          <c:tx>
            <c:strRef>
              <c:f>缺陷分布状态!$H$5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缺陷分布状态!$H$6:$H$12</c:f>
            </c:numRef>
          </c:val>
        </c:ser>
        <c:ser>
          <c:idx val="3"/>
          <c:order val="3"/>
          <c:tx>
            <c:strRef>
              <c:f>缺陷分布状态!$I$5</c:f>
              <c:strCache>
                <c:ptCount val="1"/>
                <c:pt idx="0">
                  <c:v>次要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缺陷分布状态!$I$6:$I$12</c:f>
            </c:numRef>
          </c:val>
        </c:ser>
        <c:ser>
          <c:idx val="4"/>
          <c:order val="4"/>
          <c:tx>
            <c:strRef>
              <c:f>缺陷分布状态!$J$5</c:f>
              <c:strCache>
                <c:ptCount val="1"/>
                <c:pt idx="0">
                  <c:v>轻微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缺陷分布状态!$J$6:$J$12</c:f>
            </c:numRef>
          </c:val>
        </c:ser>
        <c:ser>
          <c:idx val="5"/>
          <c:order val="5"/>
          <c:tx>
            <c:strRef>
              <c:f>缺陷分布状态!$K$5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缺陷分布状态!$K$6:$K$12</c:f>
              <c:numCache>
                <c:formatCode>General</c:formatCode>
                <c:ptCount val="7"/>
                <c:pt idx="0">
                  <c:v>30</c:v>
                </c:pt>
                <c:pt idx="1">
                  <c:v>52</c:v>
                </c:pt>
                <c:pt idx="2">
                  <c:v>22</c:v>
                </c:pt>
                <c:pt idx="3">
                  <c:v>54</c:v>
                </c:pt>
                <c:pt idx="4">
                  <c:v>11</c:v>
                </c:pt>
                <c:pt idx="5">
                  <c:v>12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3677600"/>
        <c:axId val="753676288"/>
      </c:areaChart>
      <c:catAx>
        <c:axId val="7536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676288"/>
        <c:crosses val="autoZero"/>
        <c:auto val="1"/>
        <c:lblAlgn val="ctr"/>
        <c:lblOffset val="100"/>
        <c:noMultiLvlLbl val="0"/>
      </c:catAx>
      <c:valAx>
        <c:axId val="7536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6776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缺陷分布状态!$F$5</c:f>
              <c:strCache>
                <c:ptCount val="1"/>
                <c:pt idx="0">
                  <c:v>严重</c:v>
                </c:pt>
              </c:strCache>
            </c:strRef>
          </c:tx>
          <c:explosion val="0"/>
          <c:dLbls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缺陷分布状态!$F$6:$F$12</c:f>
            </c:numRef>
          </c:val>
        </c:ser>
        <c:ser>
          <c:idx val="1"/>
          <c:order val="1"/>
          <c:tx>
            <c:strRef>
              <c:f>缺陷分布状态!$G$5</c:f>
              <c:strCache>
                <c:ptCount val="1"/>
                <c:pt idx="0">
                  <c:v>关键</c:v>
                </c:pt>
              </c:strCache>
            </c:strRef>
          </c:tx>
          <c:explosion val="0"/>
          <c:dLbls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缺陷分布状态!$G$6:$G$12</c:f>
            </c:numRef>
          </c:val>
        </c:ser>
        <c:ser>
          <c:idx val="2"/>
          <c:order val="2"/>
          <c:tx>
            <c:strRef>
              <c:f>缺陷分布状态!$H$5</c:f>
              <c:strCache>
                <c:ptCount val="1"/>
                <c:pt idx="0">
                  <c:v>一般</c:v>
                </c:pt>
              </c:strCache>
            </c:strRef>
          </c:tx>
          <c:explosion val="0"/>
          <c:dLbls>
            <c:spPr>
              <a:solidFill>
                <a:sysClr val="window" lastClr="FFFFFF"/>
              </a:solidFill>
              <a:ln>
                <a:solidFill>
                  <a:srgbClr val="A5A5A5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缺陷分布状态!$H$6:$H$12</c:f>
            </c:numRef>
          </c:val>
        </c:ser>
        <c:ser>
          <c:idx val="3"/>
          <c:order val="3"/>
          <c:tx>
            <c:strRef>
              <c:f>缺陷分布状态!$I$5</c:f>
              <c:strCache>
                <c:ptCount val="1"/>
                <c:pt idx="0">
                  <c:v>次要</c:v>
                </c:pt>
              </c:strCache>
            </c:strRef>
          </c:tx>
          <c:explosion val="0"/>
          <c:dLbls>
            <c:spPr>
              <a:solidFill>
                <a:sysClr val="window" lastClr="FFFFFF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缺陷分布状态!$I$6:$I$12</c:f>
            </c:numRef>
          </c:val>
        </c:ser>
        <c:ser>
          <c:idx val="4"/>
          <c:order val="4"/>
          <c:tx>
            <c:strRef>
              <c:f>缺陷分布状态!$J$5</c:f>
              <c:strCache>
                <c:ptCount val="1"/>
                <c:pt idx="0">
                  <c:v>轻微</c:v>
                </c:pt>
              </c:strCache>
            </c:strRef>
          </c:tx>
          <c:explosion val="0"/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缺陷分布状态!$J$6:$J$12</c:f>
            </c:numRef>
          </c:val>
        </c:ser>
        <c:ser>
          <c:idx val="5"/>
          <c:order val="5"/>
          <c:tx>
            <c:strRef>
              <c:f>缺陷分布状态!$K$5</c:f>
              <c:strCache>
                <c:ptCount val="1"/>
                <c:pt idx="0">
                  <c:v>总计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70AD47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缺陷分布状态!$E$6:$E$12</c:f>
              <c:strCache>
                <c:ptCount val="7"/>
                <c:pt idx="0">
                  <c:v>用户模块</c:v>
                </c:pt>
                <c:pt idx="1">
                  <c:v>支付模块</c:v>
                </c:pt>
                <c:pt idx="2">
                  <c:v>后台管理模块</c:v>
                </c:pt>
                <c:pt idx="3">
                  <c:v>浏览展示模块</c:v>
                </c:pt>
                <c:pt idx="4">
                  <c:v>评价子系统</c:v>
                </c:pt>
                <c:pt idx="5">
                  <c:v>活动模块</c:v>
                </c:pt>
                <c:pt idx="6">
                  <c:v>促销折扣模块</c:v>
                </c:pt>
              </c:strCache>
            </c:strRef>
          </c:cat>
          <c:val>
            <c:numRef>
              <c:f>缺陷分布状态!$K$6:$K$12</c:f>
              <c:numCache>
                <c:formatCode>General</c:formatCode>
                <c:ptCount val="7"/>
                <c:pt idx="0">
                  <c:v>30</c:v>
                </c:pt>
                <c:pt idx="1">
                  <c:v>52</c:v>
                </c:pt>
                <c:pt idx="2">
                  <c:v>22</c:v>
                </c:pt>
                <c:pt idx="3">
                  <c:v>54</c:v>
                </c:pt>
                <c:pt idx="4">
                  <c:v>11</c:v>
                </c:pt>
                <c:pt idx="5">
                  <c:v>12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缺陷修复率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缺陷修复率!$F$6</c:f>
              <c:strCache>
                <c:ptCount val="1"/>
                <c:pt idx="0">
                  <c:v>发现数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缺陷修复率!$G$5:$L$5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缺陷修复率!$G$6:$L$6</c:f>
              <c:numCache>
                <c:formatCode>General</c:formatCode>
                <c:ptCount val="6"/>
                <c:pt idx="0">
                  <c:v>44</c:v>
                </c:pt>
                <c:pt idx="1">
                  <c:v>41</c:v>
                </c:pt>
                <c:pt idx="2">
                  <c:v>35</c:v>
                </c:pt>
                <c:pt idx="3">
                  <c:v>22</c:v>
                </c:pt>
                <c:pt idx="4">
                  <c:v>31</c:v>
                </c:pt>
                <c:pt idx="5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缺陷修复率!$F$7</c:f>
              <c:strCache>
                <c:ptCount val="1"/>
                <c:pt idx="0">
                  <c:v>修复数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缺陷修复率!$G$5:$L$5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缺陷修复率!$G$7:$L$7</c:f>
              <c:numCache>
                <c:formatCode>General</c:formatCode>
                <c:ptCount val="6"/>
                <c:pt idx="0">
                  <c:v>15</c:v>
                </c:pt>
                <c:pt idx="1">
                  <c:v>37</c:v>
                </c:pt>
                <c:pt idx="2">
                  <c:v>39</c:v>
                </c:pt>
                <c:pt idx="3">
                  <c:v>19</c:v>
                </c:pt>
                <c:pt idx="4">
                  <c:v>30</c:v>
                </c:pt>
                <c:pt idx="5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缺陷修复率!$F$8</c:f>
              <c:strCache>
                <c:ptCount val="1"/>
                <c:pt idx="0">
                  <c:v>遗留数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缺陷修复率!$G$5:$L$5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缺陷修复率!$G$8:$L$8</c:f>
              <c:numCache>
                <c:formatCode>General</c:formatCode>
                <c:ptCount val="6"/>
                <c:pt idx="0">
                  <c:v>29</c:v>
                </c:pt>
                <c:pt idx="1">
                  <c:v>33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12416768"/>
        <c:axId val="812414800"/>
      </c:lineChart>
      <c:catAx>
        <c:axId val="8124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414800"/>
        <c:crosses val="autoZero"/>
        <c:auto val="1"/>
        <c:lblAlgn val="ctr"/>
        <c:lblOffset val="100"/>
        <c:noMultiLvlLbl val="0"/>
      </c:catAx>
      <c:valAx>
        <c:axId val="8124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4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缺陷激活次数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0.0722222222222222"/>
                  <c:y val="-0.06944444444444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2222222222222"/>
                  <c:y val="0.06944444444444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33333333333"/>
                  <c:y val="0.00462962962962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777777777777778"/>
                  <c:y val="-0.11111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缺陷激活次数!$G$5:$G$9</c:f>
              <c:strCache>
                <c:ptCount val="5"/>
                <c:pt idx="0">
                  <c:v>修复轮次/数量</c:v>
                </c:pt>
                <c:pt idx="1">
                  <c:v>1轮</c:v>
                </c:pt>
                <c:pt idx="2">
                  <c:v>2轮</c:v>
                </c:pt>
                <c:pt idx="3">
                  <c:v>3轮</c:v>
                </c:pt>
                <c:pt idx="4">
                  <c:v>大于3轮</c:v>
                </c:pt>
              </c:strCache>
            </c:strRef>
          </c:cat>
          <c:val>
            <c:numRef>
              <c:f>缺陷激活次数!$H$5:$H$9</c:f>
              <c:numCache>
                <c:formatCode>General</c:formatCode>
                <c:ptCount val="5"/>
                <c:pt idx="1">
                  <c:v>65</c:v>
                </c:pt>
                <c:pt idx="2">
                  <c:v>93</c:v>
                </c:pt>
                <c:pt idx="3">
                  <c:v>19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有效率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77777777777778"/>
                  <c:y val="0.0601851851851852"/>
                </c:manualLayout>
              </c:layout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BUG有效率!$F$5:$F$11</c:f>
              <c:strCache>
                <c:ptCount val="7"/>
                <c:pt idx="0">
                  <c:v>bug有效率</c:v>
                </c:pt>
                <c:pt idx="1">
                  <c:v>有效缺陷</c:v>
                </c:pt>
                <c:pt idx="2">
                  <c:v>不是bug</c:v>
                </c:pt>
                <c:pt idx="3">
                  <c:v>数据错误</c:v>
                </c:pt>
                <c:pt idx="4">
                  <c:v>环境问题</c:v>
                </c:pt>
                <c:pt idx="5">
                  <c:v>设计如此</c:v>
                </c:pt>
                <c:pt idx="6">
                  <c:v>缺陷重复</c:v>
                </c:pt>
              </c:strCache>
            </c:strRef>
          </c:cat>
          <c:val>
            <c:numRef>
              <c:f>BUG有效率!$G$5:$G$11</c:f>
              <c:numCache>
                <c:formatCode>General</c:formatCode>
                <c:ptCount val="7"/>
                <c:pt idx="1">
                  <c:v>217</c:v>
                </c:pt>
                <c:pt idx="2">
                  <c:v>13</c:v>
                </c:pt>
                <c:pt idx="3">
                  <c:v>4</c:v>
                </c:pt>
                <c:pt idx="4">
                  <c:v>36</c:v>
                </c:pt>
                <c:pt idx="5">
                  <c:v>15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阶段缺陷分布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阶段缺陷分布2!$G$12</c:f>
              <c:strCache>
                <c:ptCount val="1"/>
                <c:pt idx="0">
                  <c:v>严重级1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阶段缺陷分布2!$F$13:$F$18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阶段缺陷分布2!$G$13:$G$18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阶段缺陷分布2!$H$12</c:f>
              <c:strCache>
                <c:ptCount val="1"/>
                <c:pt idx="0">
                  <c:v>严重级2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阶段缺陷分布2!$F$13:$F$18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阶段缺陷分布2!$H$13:$H$18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21</c:v>
                </c:pt>
              </c:numCache>
            </c:numRef>
          </c:val>
        </c:ser>
        <c:ser>
          <c:idx val="2"/>
          <c:order val="2"/>
          <c:tx>
            <c:strRef>
              <c:f>阶段缺陷分布2!$I$12</c:f>
              <c:strCache>
                <c:ptCount val="1"/>
                <c:pt idx="0">
                  <c:v>严重级3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阶段缺陷分布2!$F$13:$F$18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阶段缺陷分布2!$I$13:$I$18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</c:ser>
        <c:ser>
          <c:idx val="3"/>
          <c:order val="3"/>
          <c:tx>
            <c:strRef>
              <c:f>阶段缺陷分布2!$J$12</c:f>
              <c:strCache>
                <c:ptCount val="1"/>
                <c:pt idx="0">
                  <c:v>严重级4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阶段缺陷分布2!$F$13:$F$18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阶段缺陷分布2!$J$13:$J$18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361184"/>
        <c:axId val="665360856"/>
      </c:barChart>
      <c:catAx>
        <c:axId val="66536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60856"/>
        <c:crosses val="autoZero"/>
        <c:auto val="1"/>
        <c:lblAlgn val="ctr"/>
        <c:lblOffset val="100"/>
        <c:noMultiLvlLbl val="0"/>
      </c:catAx>
      <c:valAx>
        <c:axId val="66536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373380</xdr:colOff>
      <xdr:row>4</xdr:row>
      <xdr:rowOff>26670</xdr:rowOff>
    </xdr:from>
    <xdr:to>
      <xdr:col>25</xdr:col>
      <xdr:colOff>68580</xdr:colOff>
      <xdr:row>19</xdr:row>
      <xdr:rowOff>140970</xdr:rowOff>
    </xdr:to>
    <xdr:graphicFrame>
      <xdr:nvGraphicFramePr>
        <xdr:cNvPr id="2" name="图表 1"/>
        <xdr:cNvGraphicFramePr/>
      </xdr:nvGraphicFramePr>
      <xdr:xfrm>
        <a:off x="10866120" y="72771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15</xdr:row>
      <xdr:rowOff>163830</xdr:rowOff>
    </xdr:from>
    <xdr:to>
      <xdr:col>14</xdr:col>
      <xdr:colOff>342900</xdr:colOff>
      <xdr:row>39</xdr:row>
      <xdr:rowOff>53340</xdr:rowOff>
    </xdr:to>
    <xdr:graphicFrame>
      <xdr:nvGraphicFramePr>
        <xdr:cNvPr id="4" name="图表 3"/>
        <xdr:cNvGraphicFramePr/>
      </xdr:nvGraphicFramePr>
      <xdr:xfrm>
        <a:off x="2110740" y="2792730"/>
        <a:ext cx="6873240" cy="409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167640</xdr:colOff>
      <xdr:row>13</xdr:row>
      <xdr:rowOff>19050</xdr:rowOff>
    </xdr:from>
    <xdr:to>
      <xdr:col>12</xdr:col>
      <xdr:colOff>496570</xdr:colOff>
      <xdr:row>27</xdr:row>
      <xdr:rowOff>157480</xdr:rowOff>
    </xdr:to>
    <xdr:graphicFrame>
      <xdr:nvGraphicFramePr>
        <xdr:cNvPr id="8" name="图表 7"/>
        <xdr:cNvGraphicFramePr/>
      </xdr:nvGraphicFramePr>
      <xdr:xfrm>
        <a:off x="4838700" y="1303020"/>
        <a:ext cx="4032250" cy="259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</xdr:row>
      <xdr:rowOff>171450</xdr:rowOff>
    </xdr:from>
    <xdr:to>
      <xdr:col>15</xdr:col>
      <xdr:colOff>556260</xdr:colOff>
      <xdr:row>42</xdr:row>
      <xdr:rowOff>137160</xdr:rowOff>
    </xdr:to>
    <xdr:graphicFrame>
      <xdr:nvGraphicFramePr>
        <xdr:cNvPr id="2" name="图表 1"/>
        <xdr:cNvGraphicFramePr/>
      </xdr:nvGraphicFramePr>
      <xdr:xfrm>
        <a:off x="0" y="2800350"/>
        <a:ext cx="7162800" cy="469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144780</xdr:colOff>
      <xdr:row>4</xdr:row>
      <xdr:rowOff>110490</xdr:rowOff>
    </xdr:from>
    <xdr:to>
      <xdr:col>26</xdr:col>
      <xdr:colOff>228600</xdr:colOff>
      <xdr:row>28</xdr:row>
      <xdr:rowOff>160020</xdr:rowOff>
    </xdr:to>
    <xdr:graphicFrame>
      <xdr:nvGraphicFramePr>
        <xdr:cNvPr id="4" name="图表 3"/>
        <xdr:cNvGraphicFramePr/>
      </xdr:nvGraphicFramePr>
      <xdr:xfrm>
        <a:off x="7368540" y="811530"/>
        <a:ext cx="6256020" cy="425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1211580</xdr:colOff>
      <xdr:row>10</xdr:row>
      <xdr:rowOff>118110</xdr:rowOff>
    </xdr:from>
    <xdr:to>
      <xdr:col>15</xdr:col>
      <xdr:colOff>281940</xdr:colOff>
      <xdr:row>36</xdr:row>
      <xdr:rowOff>15240</xdr:rowOff>
    </xdr:to>
    <xdr:graphicFrame>
      <xdr:nvGraphicFramePr>
        <xdr:cNvPr id="3" name="图表 2"/>
        <xdr:cNvGraphicFramePr/>
      </xdr:nvGraphicFramePr>
      <xdr:xfrm>
        <a:off x="4297680" y="1870710"/>
        <a:ext cx="6507480" cy="4453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182880</xdr:colOff>
      <xdr:row>2</xdr:row>
      <xdr:rowOff>102870</xdr:rowOff>
    </xdr:from>
    <xdr:to>
      <xdr:col>16</xdr:col>
      <xdr:colOff>563880</xdr:colOff>
      <xdr:row>24</xdr:row>
      <xdr:rowOff>121920</xdr:rowOff>
    </xdr:to>
    <xdr:graphicFrame>
      <xdr:nvGraphicFramePr>
        <xdr:cNvPr id="2" name="图表 1"/>
        <xdr:cNvGraphicFramePr/>
      </xdr:nvGraphicFramePr>
      <xdr:xfrm>
        <a:off x="5692140" y="453390"/>
        <a:ext cx="5318760" cy="3874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274320</xdr:colOff>
      <xdr:row>4</xdr:row>
      <xdr:rowOff>38100</xdr:rowOff>
    </xdr:from>
    <xdr:to>
      <xdr:col>17</xdr:col>
      <xdr:colOff>472440</xdr:colOff>
      <xdr:row>25</xdr:row>
      <xdr:rowOff>106680</xdr:rowOff>
    </xdr:to>
    <xdr:graphicFrame>
      <xdr:nvGraphicFramePr>
        <xdr:cNvPr id="2" name="图表 1"/>
        <xdr:cNvGraphicFramePr/>
      </xdr:nvGraphicFramePr>
      <xdr:xfrm>
        <a:off x="6256020" y="739140"/>
        <a:ext cx="5135880" cy="37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259080</xdr:colOff>
      <xdr:row>2</xdr:row>
      <xdr:rowOff>87630</xdr:rowOff>
    </xdr:from>
    <xdr:to>
      <xdr:col>13</xdr:col>
      <xdr:colOff>259080</xdr:colOff>
      <xdr:row>26</xdr:row>
      <xdr:rowOff>76200</xdr:rowOff>
    </xdr:to>
    <xdr:graphicFrame>
      <xdr:nvGraphicFramePr>
        <xdr:cNvPr id="3" name="图表 2"/>
        <xdr:cNvGraphicFramePr/>
      </xdr:nvGraphicFramePr>
      <xdr:xfrm>
        <a:off x="2727960" y="438150"/>
        <a:ext cx="6156960" cy="4194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464820</xdr:colOff>
      <xdr:row>3</xdr:row>
      <xdr:rowOff>91440</xdr:rowOff>
    </xdr:from>
    <xdr:to>
      <xdr:col>14</xdr:col>
      <xdr:colOff>495300</xdr:colOff>
      <xdr:row>28</xdr:row>
      <xdr:rowOff>167640</xdr:rowOff>
    </xdr:to>
    <xdr:graphicFrame>
      <xdr:nvGraphicFramePr>
        <xdr:cNvPr id="2" name="图表 1"/>
        <xdr:cNvGraphicFramePr/>
      </xdr:nvGraphicFramePr>
      <xdr:xfrm>
        <a:off x="4503420" y="617220"/>
        <a:ext cx="4968240" cy="445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312420</xdr:colOff>
      <xdr:row>7</xdr:row>
      <xdr:rowOff>64770</xdr:rowOff>
    </xdr:from>
    <xdr:to>
      <xdr:col>15</xdr:col>
      <xdr:colOff>487680</xdr:colOff>
      <xdr:row>29</xdr:row>
      <xdr:rowOff>0</xdr:rowOff>
    </xdr:to>
    <xdr:graphicFrame>
      <xdr:nvGraphicFramePr>
        <xdr:cNvPr id="2" name="图表 1"/>
        <xdr:cNvGraphicFramePr/>
      </xdr:nvGraphicFramePr>
      <xdr:xfrm>
        <a:off x="4838700" y="1291590"/>
        <a:ext cx="5730240" cy="379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L12"/>
  <sheetViews>
    <sheetView tabSelected="1" topLeftCell="B1" workbookViewId="0">
      <selection activeCell="R27" sqref="R27"/>
    </sheetView>
  </sheetViews>
  <sheetFormatPr defaultColWidth="9" defaultRowHeight="13.8"/>
  <sheetData>
    <row r="7" spans="6:12">
      <c r="F7" s="1" t="s">
        <v>0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</row>
    <row r="8" spans="6:12">
      <c r="F8" s="1" t="s">
        <v>7</v>
      </c>
      <c r="G8" s="1">
        <v>3</v>
      </c>
      <c r="H8" s="1">
        <v>2</v>
      </c>
      <c r="I8" s="1">
        <v>3</v>
      </c>
      <c r="J8" s="1">
        <v>0</v>
      </c>
      <c r="K8" s="1">
        <v>1</v>
      </c>
      <c r="L8" s="1">
        <v>8</v>
      </c>
    </row>
    <row r="9" spans="6:12">
      <c r="F9" s="1" t="s">
        <v>8</v>
      </c>
      <c r="G9" s="1">
        <v>12</v>
      </c>
      <c r="H9" s="1">
        <v>15</v>
      </c>
      <c r="I9" s="1">
        <v>13</v>
      </c>
      <c r="J9" s="1">
        <v>11</v>
      </c>
      <c r="K9" s="1">
        <v>7</v>
      </c>
      <c r="L9" s="1">
        <v>21</v>
      </c>
    </row>
    <row r="10" spans="6:12">
      <c r="F10" s="1" t="s">
        <v>9</v>
      </c>
      <c r="G10" s="1">
        <v>21</v>
      </c>
      <c r="H10" s="1">
        <v>18</v>
      </c>
      <c r="I10" s="1">
        <v>15</v>
      </c>
      <c r="J10" s="1">
        <v>9</v>
      </c>
      <c r="K10" s="1">
        <v>12</v>
      </c>
      <c r="L10" s="1">
        <v>9</v>
      </c>
    </row>
    <row r="11" spans="6:12">
      <c r="F11" s="1" t="s">
        <v>10</v>
      </c>
      <c r="G11" s="1">
        <v>8</v>
      </c>
      <c r="H11" s="1">
        <v>6</v>
      </c>
      <c r="I11" s="1">
        <v>4</v>
      </c>
      <c r="J11" s="1">
        <v>2</v>
      </c>
      <c r="K11" s="1">
        <v>11</v>
      </c>
      <c r="L11" s="1">
        <v>6</v>
      </c>
    </row>
    <row r="12" spans="6:12">
      <c r="F12" s="2" t="s">
        <v>11</v>
      </c>
      <c r="G12">
        <f t="shared" ref="G12:L12" si="0">SUM(G8:G11)</f>
        <v>44</v>
      </c>
      <c r="H12">
        <f t="shared" si="0"/>
        <v>41</v>
      </c>
      <c r="I12">
        <f t="shared" si="0"/>
        <v>35</v>
      </c>
      <c r="J12">
        <f t="shared" si="0"/>
        <v>22</v>
      </c>
      <c r="K12">
        <f t="shared" si="0"/>
        <v>31</v>
      </c>
      <c r="L12">
        <f t="shared" si="0"/>
        <v>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K13"/>
  <sheetViews>
    <sheetView workbookViewId="0">
      <selection activeCell="F32" sqref="F32"/>
    </sheetView>
  </sheetViews>
  <sheetFormatPr defaultColWidth="9" defaultRowHeight="13.8"/>
  <cols>
    <col min="6" max="6" width="23.1111111111111" customWidth="1"/>
  </cols>
  <sheetData>
    <row r="4" ht="14.55" spans="5:11">
      <c r="E4" s="3"/>
      <c r="F4" s="4"/>
      <c r="G4" s="4"/>
      <c r="H4" s="4"/>
      <c r="I4" s="4"/>
      <c r="J4" s="4"/>
      <c r="K4" s="3"/>
    </row>
    <row r="5" ht="15.3" spans="5:11">
      <c r="E5" s="3"/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3"/>
    </row>
    <row r="6" ht="15.3" hidden="1" spans="5:11">
      <c r="E6" s="3"/>
      <c r="F6" s="5" t="s">
        <v>17</v>
      </c>
      <c r="G6" s="5">
        <v>3</v>
      </c>
      <c r="H6" s="5" t="s">
        <v>18</v>
      </c>
      <c r="I6" s="5" t="s">
        <v>18</v>
      </c>
      <c r="J6" s="5">
        <v>3</v>
      </c>
      <c r="K6" s="3"/>
    </row>
    <row r="7" ht="15.3" hidden="1" spans="5:11">
      <c r="E7" s="3"/>
      <c r="F7" s="5" t="s">
        <v>19</v>
      </c>
      <c r="G7" s="5">
        <v>2</v>
      </c>
      <c r="H7" s="5">
        <v>6</v>
      </c>
      <c r="I7" s="5" t="s">
        <v>18</v>
      </c>
      <c r="J7" s="5">
        <v>8</v>
      </c>
      <c r="K7" s="3"/>
    </row>
    <row r="8" ht="15.3" hidden="1" spans="5:11">
      <c r="E8" s="3"/>
      <c r="F8" s="5" t="s">
        <v>20</v>
      </c>
      <c r="G8" s="5">
        <v>0</v>
      </c>
      <c r="H8" s="5">
        <v>1</v>
      </c>
      <c r="I8" s="5">
        <v>5</v>
      </c>
      <c r="J8" s="5">
        <v>6</v>
      </c>
      <c r="K8" s="3"/>
    </row>
    <row r="9" ht="15.3" hidden="1" spans="5:11">
      <c r="E9" s="3"/>
      <c r="F9" s="5" t="s">
        <v>21</v>
      </c>
      <c r="G9" s="5">
        <v>2</v>
      </c>
      <c r="H9" s="5">
        <v>6</v>
      </c>
      <c r="I9" s="5">
        <v>29</v>
      </c>
      <c r="J9" s="5">
        <f>SUM(G9:I9)</f>
        <v>37</v>
      </c>
      <c r="K9" s="3"/>
    </row>
    <row r="10" ht="15.3" hidden="1" spans="5:11">
      <c r="E10" s="3"/>
      <c r="F10" s="5" t="s">
        <v>22</v>
      </c>
      <c r="G10" s="5">
        <v>5</v>
      </c>
      <c r="H10" s="5">
        <v>0</v>
      </c>
      <c r="I10" s="5">
        <v>13</v>
      </c>
      <c r="J10" s="5">
        <f>SUM(G10:I10)</f>
        <v>18</v>
      </c>
      <c r="K10" s="3"/>
    </row>
    <row r="11" ht="15.3" spans="5:11">
      <c r="E11" s="3"/>
      <c r="F11" s="5" t="s">
        <v>23</v>
      </c>
      <c r="G11" s="5">
        <f>SUM(G6:G10)</f>
        <v>12</v>
      </c>
      <c r="H11" s="5">
        <f>SUM(H7:H10)</f>
        <v>13</v>
      </c>
      <c r="I11" s="5">
        <f>SUM(I8:I10)</f>
        <v>47</v>
      </c>
      <c r="J11" s="5">
        <f>SUM(G11:I11)</f>
        <v>72</v>
      </c>
      <c r="K11" s="3"/>
    </row>
    <row r="12" ht="15.3" hidden="1" spans="5:11">
      <c r="E12" s="3"/>
      <c r="F12" s="5" t="s">
        <v>24</v>
      </c>
      <c r="G12" s="6">
        <f>(3/12)</f>
        <v>0.25</v>
      </c>
      <c r="H12" s="6">
        <f>(6/13)</f>
        <v>0.461538461538462</v>
      </c>
      <c r="I12" s="6">
        <f>(5/47)</f>
        <v>0.106382978723404</v>
      </c>
      <c r="J12" s="5"/>
      <c r="K12" s="3"/>
    </row>
    <row r="13" ht="14.55" spans="5:11">
      <c r="E13" s="3"/>
      <c r="F13" s="7"/>
      <c r="G13" s="7"/>
      <c r="H13" s="7"/>
      <c r="I13" s="7"/>
      <c r="J13" s="7"/>
      <c r="K13" s="3"/>
    </row>
  </sheetData>
  <mergeCells count="4">
    <mergeCell ref="F4:J4"/>
    <mergeCell ref="F13:J13"/>
    <mergeCell ref="E4:E13"/>
    <mergeCell ref="K4:K13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K12"/>
  <sheetViews>
    <sheetView workbookViewId="0">
      <selection activeCell="O11" sqref="O11"/>
    </sheetView>
  </sheetViews>
  <sheetFormatPr defaultColWidth="9" defaultRowHeight="13.8"/>
  <cols>
    <col min="5" max="5" width="15.3333333333333" customWidth="1"/>
    <col min="6" max="10" width="9" hidden="1" customWidth="1"/>
  </cols>
  <sheetData>
    <row r="5" spans="5:11"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23</v>
      </c>
    </row>
    <row r="6" spans="5:11">
      <c r="E6" s="1" t="s">
        <v>31</v>
      </c>
      <c r="F6" s="1">
        <v>0</v>
      </c>
      <c r="G6" s="1">
        <v>9</v>
      </c>
      <c r="H6" s="1">
        <v>12</v>
      </c>
      <c r="I6" s="1">
        <v>6</v>
      </c>
      <c r="J6" s="1">
        <v>3</v>
      </c>
      <c r="K6" s="1">
        <f t="shared" ref="K6:K12" si="0">SUM(F6:J6)</f>
        <v>30</v>
      </c>
    </row>
    <row r="7" spans="5:11">
      <c r="E7" s="1" t="s">
        <v>32</v>
      </c>
      <c r="F7" s="1">
        <v>35</v>
      </c>
      <c r="G7" s="1">
        <v>6</v>
      </c>
      <c r="H7" s="1">
        <v>6</v>
      </c>
      <c r="I7" s="1">
        <v>0</v>
      </c>
      <c r="J7" s="1">
        <v>5</v>
      </c>
      <c r="K7" s="1">
        <f t="shared" si="0"/>
        <v>52</v>
      </c>
    </row>
    <row r="8" spans="5:11">
      <c r="E8" s="1" t="s">
        <v>33</v>
      </c>
      <c r="F8" s="1">
        <v>0</v>
      </c>
      <c r="G8" s="1">
        <v>9</v>
      </c>
      <c r="H8" s="1">
        <v>10</v>
      </c>
      <c r="I8" s="1">
        <v>2</v>
      </c>
      <c r="J8" s="1">
        <v>1</v>
      </c>
      <c r="K8" s="1">
        <f t="shared" si="0"/>
        <v>22</v>
      </c>
    </row>
    <row r="9" spans="5:11">
      <c r="E9" s="1" t="s">
        <v>34</v>
      </c>
      <c r="F9" s="1">
        <v>10</v>
      </c>
      <c r="G9" s="1">
        <v>12</v>
      </c>
      <c r="H9" s="1">
        <v>9</v>
      </c>
      <c r="I9" s="1">
        <v>13</v>
      </c>
      <c r="J9" s="1">
        <v>10</v>
      </c>
      <c r="K9" s="1">
        <f t="shared" si="0"/>
        <v>54</v>
      </c>
    </row>
    <row r="10" spans="5:11">
      <c r="E10" s="1" t="s">
        <v>35</v>
      </c>
      <c r="F10" s="1">
        <v>0</v>
      </c>
      <c r="G10" s="1">
        <v>6</v>
      </c>
      <c r="H10" s="1">
        <v>3</v>
      </c>
      <c r="I10" s="1">
        <v>0</v>
      </c>
      <c r="J10" s="1">
        <v>2</v>
      </c>
      <c r="K10" s="1">
        <f t="shared" si="0"/>
        <v>11</v>
      </c>
    </row>
    <row r="11" spans="5:11">
      <c r="E11" s="1" t="s">
        <v>36</v>
      </c>
      <c r="F11" s="1">
        <v>5</v>
      </c>
      <c r="G11" s="1">
        <v>0</v>
      </c>
      <c r="H11" s="1">
        <v>5</v>
      </c>
      <c r="I11" s="1">
        <v>1</v>
      </c>
      <c r="J11" s="1">
        <v>1</v>
      </c>
      <c r="K11" s="1">
        <f t="shared" si="0"/>
        <v>12</v>
      </c>
    </row>
    <row r="12" spans="5:11">
      <c r="E12" s="1" t="s">
        <v>37</v>
      </c>
      <c r="F12" s="1">
        <v>15</v>
      </c>
      <c r="G12" s="1">
        <v>3</v>
      </c>
      <c r="H12" s="1">
        <v>1</v>
      </c>
      <c r="I12" s="1">
        <v>1</v>
      </c>
      <c r="J12" s="1">
        <v>0</v>
      </c>
      <c r="K12" s="1">
        <f t="shared" si="0"/>
        <v>20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L8"/>
  <sheetViews>
    <sheetView workbookViewId="0">
      <selection activeCell="Q20" sqref="Q20"/>
    </sheetView>
  </sheetViews>
  <sheetFormatPr defaultColWidth="9" defaultRowHeight="13.8" outlineLevelRow="7"/>
  <cols>
    <col min="6" max="6" width="27.4444444444444" customWidth="1"/>
  </cols>
  <sheetData>
    <row r="5" spans="6:12">
      <c r="F5" s="1" t="s">
        <v>38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</row>
    <row r="6" spans="6:12">
      <c r="F6" s="1" t="s">
        <v>39</v>
      </c>
      <c r="G6" s="1">
        <v>44</v>
      </c>
      <c r="H6" s="1">
        <v>41</v>
      </c>
      <c r="I6" s="1">
        <v>35</v>
      </c>
      <c r="J6" s="1">
        <v>22</v>
      </c>
      <c r="K6" s="1">
        <v>31</v>
      </c>
      <c r="L6" s="1">
        <v>44</v>
      </c>
    </row>
    <row r="7" spans="6:12">
      <c r="F7" s="1" t="s">
        <v>40</v>
      </c>
      <c r="G7" s="1">
        <v>15</v>
      </c>
      <c r="H7" s="1">
        <v>37</v>
      </c>
      <c r="I7" s="1">
        <v>39</v>
      </c>
      <c r="J7" s="1">
        <v>19</v>
      </c>
      <c r="K7" s="1">
        <v>30</v>
      </c>
      <c r="L7" s="1">
        <v>53</v>
      </c>
    </row>
    <row r="8" spans="6:12">
      <c r="F8" s="1" t="s">
        <v>41</v>
      </c>
      <c r="G8" s="1">
        <v>29</v>
      </c>
      <c r="H8" s="1">
        <v>33</v>
      </c>
      <c r="I8" s="1">
        <v>29</v>
      </c>
      <c r="J8" s="1">
        <v>32</v>
      </c>
      <c r="K8" s="1">
        <v>33</v>
      </c>
      <c r="L8" s="1">
        <v>24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H9"/>
  <sheetViews>
    <sheetView workbookViewId="0">
      <selection activeCell="P29" sqref="P29"/>
    </sheetView>
  </sheetViews>
  <sheetFormatPr defaultColWidth="9" defaultRowHeight="13.8" outlineLevelCol="7"/>
  <cols>
    <col min="7" max="7" width="17.3333333333333" customWidth="1"/>
  </cols>
  <sheetData>
    <row r="5" spans="7:7">
      <c r="G5" t="s">
        <v>42</v>
      </c>
    </row>
    <row r="6" spans="7:8">
      <c r="G6" t="s">
        <v>43</v>
      </c>
      <c r="H6">
        <v>65</v>
      </c>
    </row>
    <row r="7" spans="7:8">
      <c r="G7" t="s">
        <v>44</v>
      </c>
      <c r="H7">
        <v>93</v>
      </c>
    </row>
    <row r="8" spans="7:8">
      <c r="G8" t="s">
        <v>45</v>
      </c>
      <c r="H8">
        <v>19</v>
      </c>
    </row>
    <row r="9" spans="7:8">
      <c r="G9" t="s">
        <v>46</v>
      </c>
      <c r="H9">
        <v>40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G11"/>
  <sheetViews>
    <sheetView workbookViewId="0">
      <selection activeCell="F23" sqref="F23"/>
    </sheetView>
  </sheetViews>
  <sheetFormatPr defaultColWidth="9" defaultRowHeight="13.8" outlineLevelCol="6"/>
  <cols>
    <col min="6" max="6" width="15.2222222222222" customWidth="1"/>
  </cols>
  <sheetData>
    <row r="5" spans="6:6">
      <c r="F5" t="s">
        <v>47</v>
      </c>
    </row>
    <row r="6" spans="6:7">
      <c r="F6" t="s">
        <v>48</v>
      </c>
      <c r="G6">
        <v>217</v>
      </c>
    </row>
    <row r="7" spans="6:7">
      <c r="F7" t="s">
        <v>49</v>
      </c>
      <c r="G7">
        <v>13</v>
      </c>
    </row>
    <row r="8" spans="6:7">
      <c r="F8" t="s">
        <v>50</v>
      </c>
      <c r="G8">
        <v>4</v>
      </c>
    </row>
    <row r="9" spans="6:7">
      <c r="F9" t="s">
        <v>51</v>
      </c>
      <c r="G9">
        <v>36</v>
      </c>
    </row>
    <row r="10" spans="6:7">
      <c r="F10" t="s">
        <v>52</v>
      </c>
      <c r="G10">
        <v>15</v>
      </c>
    </row>
    <row r="11" spans="6:7">
      <c r="F11" t="s">
        <v>53</v>
      </c>
      <c r="G11">
        <v>16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L18"/>
  <sheetViews>
    <sheetView workbookViewId="0">
      <selection activeCell="Q23" sqref="Q23"/>
    </sheetView>
  </sheetViews>
  <sheetFormatPr defaultColWidth="9" defaultRowHeight="13.8"/>
  <cols>
    <col min="6" max="6" width="17.7777777777778" customWidth="1"/>
  </cols>
  <sheetData>
    <row r="5" spans="6:12"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</row>
    <row r="6" spans="6:12">
      <c r="F6" s="1" t="s">
        <v>7</v>
      </c>
      <c r="G6" s="1">
        <v>3</v>
      </c>
      <c r="H6" s="1">
        <v>2</v>
      </c>
      <c r="I6" s="1">
        <v>3</v>
      </c>
      <c r="J6" s="1">
        <v>0</v>
      </c>
      <c r="K6" s="1">
        <v>1</v>
      </c>
      <c r="L6" s="1">
        <v>8</v>
      </c>
    </row>
    <row r="7" spans="6:12">
      <c r="F7" s="1" t="s">
        <v>8</v>
      </c>
      <c r="G7" s="1">
        <v>12</v>
      </c>
      <c r="H7" s="1">
        <v>15</v>
      </c>
      <c r="I7" s="1">
        <v>13</v>
      </c>
      <c r="J7" s="1">
        <v>11</v>
      </c>
      <c r="K7" s="1">
        <v>7</v>
      </c>
      <c r="L7" s="1">
        <v>21</v>
      </c>
    </row>
    <row r="8" spans="6:12">
      <c r="F8" s="1" t="s">
        <v>9</v>
      </c>
      <c r="G8" s="1">
        <v>21</v>
      </c>
      <c r="H8" s="1">
        <v>18</v>
      </c>
      <c r="I8" s="1">
        <v>15</v>
      </c>
      <c r="J8" s="1">
        <v>9</v>
      </c>
      <c r="K8" s="1">
        <v>12</v>
      </c>
      <c r="L8" s="1">
        <v>9</v>
      </c>
    </row>
    <row r="9" spans="6:12">
      <c r="F9" s="1" t="s">
        <v>10</v>
      </c>
      <c r="G9" s="1">
        <v>8</v>
      </c>
      <c r="H9" s="1">
        <v>6</v>
      </c>
      <c r="I9" s="1">
        <v>4</v>
      </c>
      <c r="J9" s="1">
        <v>2</v>
      </c>
      <c r="K9" s="1">
        <v>11</v>
      </c>
      <c r="L9" s="1">
        <v>6</v>
      </c>
    </row>
    <row r="10" spans="6:12">
      <c r="F10" s="2" t="s">
        <v>11</v>
      </c>
      <c r="G10">
        <f t="shared" ref="G10:L10" si="0">SUM(G6:G9)</f>
        <v>44</v>
      </c>
      <c r="H10">
        <f t="shared" si="0"/>
        <v>41</v>
      </c>
      <c r="I10">
        <f t="shared" si="0"/>
        <v>35</v>
      </c>
      <c r="J10">
        <f t="shared" si="0"/>
        <v>22</v>
      </c>
      <c r="K10">
        <f t="shared" si="0"/>
        <v>31</v>
      </c>
      <c r="L10">
        <f t="shared" si="0"/>
        <v>44</v>
      </c>
    </row>
    <row r="12" spans="6:11">
      <c r="F12" s="1" t="s">
        <v>0</v>
      </c>
      <c r="G12" s="1" t="s">
        <v>7</v>
      </c>
      <c r="H12" s="1" t="s">
        <v>8</v>
      </c>
      <c r="I12" s="1" t="s">
        <v>9</v>
      </c>
      <c r="J12" s="1" t="s">
        <v>10</v>
      </c>
      <c r="K12" s="2" t="s">
        <v>11</v>
      </c>
    </row>
    <row r="13" spans="6:11">
      <c r="F13" s="1" t="s">
        <v>1</v>
      </c>
      <c r="G13" s="1">
        <v>3</v>
      </c>
      <c r="H13" s="1">
        <v>12</v>
      </c>
      <c r="I13" s="1">
        <v>21</v>
      </c>
      <c r="J13" s="1">
        <v>8</v>
      </c>
      <c r="K13">
        <f t="shared" ref="K13:K18" si="1">SUM(G13:J13)</f>
        <v>44</v>
      </c>
    </row>
    <row r="14" spans="6:11">
      <c r="F14" s="1" t="s">
        <v>2</v>
      </c>
      <c r="G14" s="1">
        <v>2</v>
      </c>
      <c r="H14" s="1">
        <v>15</v>
      </c>
      <c r="I14" s="1">
        <v>18</v>
      </c>
      <c r="J14" s="1">
        <v>6</v>
      </c>
      <c r="K14">
        <f t="shared" si="1"/>
        <v>41</v>
      </c>
    </row>
    <row r="15" spans="6:11">
      <c r="F15" s="1" t="s">
        <v>3</v>
      </c>
      <c r="G15" s="1">
        <v>3</v>
      </c>
      <c r="H15" s="1">
        <v>13</v>
      </c>
      <c r="I15" s="1">
        <v>15</v>
      </c>
      <c r="J15" s="1">
        <v>4</v>
      </c>
      <c r="K15">
        <f t="shared" si="1"/>
        <v>35</v>
      </c>
    </row>
    <row r="16" spans="6:11">
      <c r="F16" s="1" t="s">
        <v>4</v>
      </c>
      <c r="G16" s="1">
        <v>0</v>
      </c>
      <c r="H16" s="1">
        <v>11</v>
      </c>
      <c r="I16" s="1">
        <v>9</v>
      </c>
      <c r="J16" s="1">
        <v>2</v>
      </c>
      <c r="K16">
        <f t="shared" si="1"/>
        <v>22</v>
      </c>
    </row>
    <row r="17" spans="6:11">
      <c r="F17" s="1" t="s">
        <v>5</v>
      </c>
      <c r="G17" s="1">
        <v>1</v>
      </c>
      <c r="H17" s="1">
        <v>7</v>
      </c>
      <c r="I17" s="1">
        <v>12</v>
      </c>
      <c r="J17" s="1">
        <v>11</v>
      </c>
      <c r="K17">
        <f t="shared" si="1"/>
        <v>31</v>
      </c>
    </row>
    <row r="18" spans="6:11">
      <c r="F18" s="1" t="s">
        <v>6</v>
      </c>
      <c r="G18" s="1">
        <v>8</v>
      </c>
      <c r="H18" s="1">
        <v>21</v>
      </c>
      <c r="I18" s="1">
        <v>9</v>
      </c>
      <c r="J18" s="1">
        <v>6</v>
      </c>
      <c r="K18">
        <f t="shared" si="1"/>
        <v>44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G12"/>
  <sheetViews>
    <sheetView workbookViewId="0">
      <selection activeCell="F26" sqref="F26"/>
    </sheetView>
  </sheetViews>
  <sheetFormatPr defaultColWidth="9" defaultRowHeight="13.8" outlineLevelCol="6"/>
  <cols>
    <col min="6" max="6" width="13.8888888888889" customWidth="1"/>
  </cols>
  <sheetData>
    <row r="7" spans="6:7">
      <c r="F7" t="s">
        <v>54</v>
      </c>
      <c r="G7" t="s">
        <v>55</v>
      </c>
    </row>
    <row r="8" spans="6:7">
      <c r="F8" t="s">
        <v>56</v>
      </c>
      <c r="G8">
        <v>169</v>
      </c>
    </row>
    <row r="9" spans="6:7">
      <c r="F9" t="s">
        <v>57</v>
      </c>
      <c r="G9">
        <v>41</v>
      </c>
    </row>
    <row r="10" spans="6:7">
      <c r="F10" t="s">
        <v>58</v>
      </c>
      <c r="G10">
        <v>6</v>
      </c>
    </row>
    <row r="11" spans="6:7">
      <c r="F11" t="s">
        <v>59</v>
      </c>
      <c r="G11">
        <v>1</v>
      </c>
    </row>
    <row r="12" spans="6:7">
      <c r="F12" t="s">
        <v>60</v>
      </c>
      <c r="G12">
        <v>0</v>
      </c>
    </row>
  </sheetData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F11"/>
  <sheetViews>
    <sheetView workbookViewId="0">
      <selection activeCell="R23" sqref="R23"/>
    </sheetView>
  </sheetViews>
  <sheetFormatPr defaultColWidth="9" defaultRowHeight="13.8" outlineLevelCol="5"/>
  <cols>
    <col min="5" max="5" width="21" customWidth="1"/>
  </cols>
  <sheetData>
    <row r="6" spans="5:6">
      <c r="E6" t="s">
        <v>61</v>
      </c>
      <c r="F6" t="s">
        <v>55</v>
      </c>
    </row>
    <row r="7" spans="5:6">
      <c r="E7" t="s">
        <v>62</v>
      </c>
      <c r="F7">
        <v>83</v>
      </c>
    </row>
    <row r="8" spans="5:6">
      <c r="E8" t="s">
        <v>63</v>
      </c>
      <c r="F8">
        <v>16</v>
      </c>
    </row>
    <row r="9" spans="5:6">
      <c r="E9" t="s">
        <v>64</v>
      </c>
      <c r="F9">
        <v>37</v>
      </c>
    </row>
    <row r="10" spans="5:6">
      <c r="E10" t="s">
        <v>65</v>
      </c>
      <c r="F10">
        <v>29</v>
      </c>
    </row>
    <row r="11" spans="5:6">
      <c r="E11" t="s">
        <v>66</v>
      </c>
      <c r="F11">
        <v>42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缺陷到达率</vt:lpstr>
      <vt:lpstr>阶段缺陷分布</vt:lpstr>
      <vt:lpstr>缺陷分布状态</vt:lpstr>
      <vt:lpstr>缺陷修复率</vt:lpstr>
      <vt:lpstr>缺陷激活次数</vt:lpstr>
      <vt:lpstr>BUG有效率</vt:lpstr>
      <vt:lpstr>阶段缺陷分布2</vt:lpstr>
      <vt:lpstr>缺陷类型分布</vt:lpstr>
      <vt:lpstr>测试活动缺陷率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</dc:creator>
  <cp:lastModifiedBy>柠檬班-vincent</cp:lastModifiedBy>
  <dcterms:created xsi:type="dcterms:W3CDTF">2018-10-16T06:47:00Z</dcterms:created>
  <dcterms:modified xsi:type="dcterms:W3CDTF">2019-04-25T08:26:39Z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