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Группа 122А\Воронин Вячеслав Игоревич\"/>
    </mc:Choice>
  </mc:AlternateContent>
  <bookViews>
    <workbookView minimized="1" xWindow="0" yWindow="0" windowWidth="28800" windowHeight="12330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definedNames>
    <definedName name="_xlnm._FilterDatabase" localSheetId="6" hidden="1">Лист7!$A$1:$F$6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9" l="1"/>
  <c r="G18" i="9" s="1"/>
  <c r="H18" i="9" s="1"/>
  <c r="F17" i="9"/>
  <c r="G17" i="9" s="1"/>
  <c r="H17" i="9" s="1"/>
  <c r="G16" i="9"/>
  <c r="H16" i="9" s="1"/>
  <c r="F16" i="9"/>
  <c r="F15" i="9"/>
  <c r="G15" i="9" s="1"/>
  <c r="H15" i="9" s="1"/>
  <c r="F14" i="9"/>
  <c r="G14" i="9" s="1"/>
  <c r="H14" i="9" s="1"/>
  <c r="F13" i="9"/>
  <c r="G13" i="9" s="1"/>
  <c r="H13" i="9" s="1"/>
  <c r="G12" i="9"/>
  <c r="H12" i="9" s="1"/>
  <c r="F12" i="9"/>
  <c r="F11" i="9"/>
  <c r="G11" i="9" s="1"/>
  <c r="H11" i="9" s="1"/>
  <c r="F10" i="9"/>
  <c r="G10" i="9" s="1"/>
  <c r="H10" i="9" s="1"/>
  <c r="F9" i="9"/>
  <c r="G9" i="9" s="1"/>
  <c r="H9" i="9" s="1"/>
  <c r="G8" i="9"/>
  <c r="H8" i="9" s="1"/>
  <c r="F8" i="9"/>
  <c r="G2" i="9" l="1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C4" i="8"/>
  <c r="D4" i="8"/>
  <c r="E4" i="8"/>
  <c r="F4" i="8"/>
  <c r="G4" i="8"/>
  <c r="H4" i="8"/>
  <c r="B4" i="8"/>
  <c r="C21" i="6"/>
  <c r="D21" i="6"/>
  <c r="E21" i="6"/>
  <c r="F21" i="6"/>
  <c r="G21" i="6"/>
  <c r="I21" i="6"/>
  <c r="J21" i="6"/>
  <c r="K21" i="6"/>
  <c r="L21" i="6"/>
  <c r="B21" i="6"/>
  <c r="D15" i="6"/>
  <c r="E15" i="6"/>
  <c r="F15" i="6"/>
  <c r="G15" i="6"/>
  <c r="H15" i="6"/>
  <c r="I15" i="6"/>
  <c r="C15" i="6"/>
  <c r="D14" i="6"/>
  <c r="E14" i="6"/>
  <c r="F14" i="6" s="1"/>
  <c r="G14" i="6" s="1"/>
  <c r="H14" i="6" s="1"/>
  <c r="I14" i="6" s="1"/>
  <c r="C14" i="6"/>
  <c r="N20" i="6" l="1"/>
  <c r="U21" i="1"/>
  <c r="F2" i="6" l="1"/>
  <c r="B3" i="6"/>
  <c r="B4" i="6"/>
  <c r="B5" i="6"/>
  <c r="B6" i="6"/>
  <c r="B7" i="6"/>
  <c r="B2" i="6"/>
  <c r="A7" i="6"/>
  <c r="A2" i="6"/>
  <c r="A3" i="6"/>
  <c r="A8" i="5"/>
  <c r="A4" i="5"/>
  <c r="C3" i="4"/>
  <c r="D3" i="4"/>
  <c r="E3" i="4"/>
  <c r="B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4" i="6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B2" i="1"/>
  <c r="A5" i="6" l="1"/>
  <c r="A6" i="6" l="1"/>
  <c r="K14" i="6" l="1"/>
</calcChain>
</file>

<file path=xl/sharedStrings.xml><?xml version="1.0" encoding="utf-8"?>
<sst xmlns="http://schemas.openxmlformats.org/spreadsheetml/2006/main" count="194" uniqueCount="179">
  <si>
    <t xml:space="preserve">   </t>
  </si>
  <si>
    <t>N</t>
  </si>
  <si>
    <t>i</t>
  </si>
  <si>
    <t>оценка</t>
  </si>
  <si>
    <t>вероятность</t>
  </si>
  <si>
    <t>количество информации</t>
  </si>
  <si>
    <t>Дано:</t>
  </si>
  <si>
    <t>Найти:</t>
  </si>
  <si>
    <t>Ответ:</t>
  </si>
  <si>
    <t>Я вам пишу, чего же более, что я могу еще сказать</t>
  </si>
  <si>
    <t>I - ?</t>
  </si>
  <si>
    <t xml:space="preserve"> </t>
  </si>
  <si>
    <t>символов</t>
  </si>
  <si>
    <t>БИТ</t>
  </si>
  <si>
    <t>Система Счисления</t>
  </si>
  <si>
    <t>Работает для числев из 6 разрядов, но для любой системы отсчета</t>
  </si>
  <si>
    <t>A</t>
  </si>
  <si>
    <t>B</t>
  </si>
  <si>
    <t>C</t>
  </si>
  <si>
    <t>рыба</t>
  </si>
  <si>
    <t>говядина</t>
  </si>
  <si>
    <t>комедия</t>
  </si>
  <si>
    <t>хоррор</t>
  </si>
  <si>
    <t>Вронин</t>
  </si>
  <si>
    <t>Вячеслав</t>
  </si>
  <si>
    <t>Игоревич</t>
  </si>
  <si>
    <t>Корзун</t>
  </si>
  <si>
    <t>Никита</t>
  </si>
  <si>
    <t>Александрович</t>
  </si>
  <si>
    <t>Котик</t>
  </si>
  <si>
    <t>Алексей</t>
  </si>
  <si>
    <t>Сергеевич</t>
  </si>
  <si>
    <t>Матвеев</t>
  </si>
  <si>
    <t>Игорь</t>
  </si>
  <si>
    <t>Анатольевич</t>
  </si>
  <si>
    <t>Семенов</t>
  </si>
  <si>
    <t>Павлович</t>
  </si>
  <si>
    <t>Фамилия</t>
  </si>
  <si>
    <t>Имя</t>
  </si>
  <si>
    <t>Очество</t>
  </si>
  <si>
    <t>Вронинc</t>
  </si>
  <si>
    <t>Вячеславasd</t>
  </si>
  <si>
    <t>Игоревичasdasdasdd</t>
  </si>
  <si>
    <t>FIO0</t>
  </si>
  <si>
    <t>FIO1</t>
  </si>
  <si>
    <t>FIO2</t>
  </si>
  <si>
    <t>FIO3</t>
  </si>
  <si>
    <t>FIO4</t>
  </si>
  <si>
    <t>FIO5</t>
  </si>
  <si>
    <t>FIO6</t>
  </si>
  <si>
    <t>FIO7</t>
  </si>
  <si>
    <t>FIO8</t>
  </si>
  <si>
    <t>FIO9</t>
  </si>
  <si>
    <t>FIO10</t>
  </si>
  <si>
    <t>FIO11</t>
  </si>
  <si>
    <t>FIO12</t>
  </si>
  <si>
    <t>FIO13</t>
  </si>
  <si>
    <t>FIO14</t>
  </si>
  <si>
    <t>FIO15</t>
  </si>
  <si>
    <t>FIO16</t>
  </si>
  <si>
    <t>FIO17</t>
  </si>
  <si>
    <t>FIO18</t>
  </si>
  <si>
    <t>FIO19</t>
  </si>
  <si>
    <t>FIO20</t>
  </si>
  <si>
    <t>FIO21</t>
  </si>
  <si>
    <t>FIO22</t>
  </si>
  <si>
    <t>FIO23</t>
  </si>
  <si>
    <t>FIO24</t>
  </si>
  <si>
    <t>FIO25</t>
  </si>
  <si>
    <t>FIO26</t>
  </si>
  <si>
    <t>FIO27</t>
  </si>
  <si>
    <t>FIO28</t>
  </si>
  <si>
    <t>FIO29</t>
  </si>
  <si>
    <t>FIO30</t>
  </si>
  <si>
    <t>FIO31</t>
  </si>
  <si>
    <t>FIO32</t>
  </si>
  <si>
    <t>FIO33</t>
  </si>
  <si>
    <t>FIO34</t>
  </si>
  <si>
    <t>FIO35</t>
  </si>
  <si>
    <t>FIO36</t>
  </si>
  <si>
    <t>FIO37</t>
  </si>
  <si>
    <t>FIO38</t>
  </si>
  <si>
    <t>FIO39</t>
  </si>
  <si>
    <t>FIO40</t>
  </si>
  <si>
    <t>FIO41</t>
  </si>
  <si>
    <t>FIO42</t>
  </si>
  <si>
    <t>FIO43</t>
  </si>
  <si>
    <t>FIO44</t>
  </si>
  <si>
    <t>FIO45</t>
  </si>
  <si>
    <t>FIO46</t>
  </si>
  <si>
    <t>FIO47</t>
  </si>
  <si>
    <t>FIO48</t>
  </si>
  <si>
    <t>FIO49</t>
  </si>
  <si>
    <t>FIO50</t>
  </si>
  <si>
    <t>FIO51</t>
  </si>
  <si>
    <t>FIO52</t>
  </si>
  <si>
    <t>FIO53</t>
  </si>
  <si>
    <t>FIO54</t>
  </si>
  <si>
    <t>FIO55</t>
  </si>
  <si>
    <t>FIO56</t>
  </si>
  <si>
    <t>FIO57</t>
  </si>
  <si>
    <t>FIO58</t>
  </si>
  <si>
    <t>FIO59</t>
  </si>
  <si>
    <t>FIO60</t>
  </si>
  <si>
    <t>FIO61</t>
  </si>
  <si>
    <t>FIO62</t>
  </si>
  <si>
    <t>FIO63</t>
  </si>
  <si>
    <t>FIO64</t>
  </si>
  <si>
    <t>FIO65</t>
  </si>
  <si>
    <t>FIO66</t>
  </si>
  <si>
    <t>FIO67</t>
  </si>
  <si>
    <t>FIO68</t>
  </si>
  <si>
    <t>FIO69</t>
  </si>
  <si>
    <t>FIO70</t>
  </si>
  <si>
    <t>FIO71</t>
  </si>
  <si>
    <t>FIO72</t>
  </si>
  <si>
    <t>FIO73</t>
  </si>
  <si>
    <t>FIO74</t>
  </si>
  <si>
    <t>FIO75</t>
  </si>
  <si>
    <t>FIO76</t>
  </si>
  <si>
    <t>FIO77</t>
  </si>
  <si>
    <t>FIO78</t>
  </si>
  <si>
    <t>FIO79</t>
  </si>
  <si>
    <t>FIO80</t>
  </si>
  <si>
    <t>FIO81</t>
  </si>
  <si>
    <t>FIO82</t>
  </si>
  <si>
    <t>FIO83</t>
  </si>
  <si>
    <t>FIO84</t>
  </si>
  <si>
    <t>FIO85</t>
  </si>
  <si>
    <t>FIO86</t>
  </si>
  <si>
    <t>FIO87</t>
  </si>
  <si>
    <t>FIO88</t>
  </si>
  <si>
    <t>FIO89</t>
  </si>
  <si>
    <t>FIO90</t>
  </si>
  <si>
    <t>FIO91</t>
  </si>
  <si>
    <t>FIO92</t>
  </si>
  <si>
    <t>FIO93</t>
  </si>
  <si>
    <t>FIO94</t>
  </si>
  <si>
    <t>FIO95</t>
  </si>
  <si>
    <t>FIO96</t>
  </si>
  <si>
    <t>FIO97</t>
  </si>
  <si>
    <t>FIO98</t>
  </si>
  <si>
    <t>FIO99</t>
  </si>
  <si>
    <t>FIO100</t>
  </si>
  <si>
    <t>Основание Системы</t>
  </si>
  <si>
    <t>Разряд:</t>
  </si>
  <si>
    <t>Число:</t>
  </si>
  <si>
    <t>Перевод:</t>
  </si>
  <si>
    <t>,</t>
  </si>
  <si>
    <t>=</t>
  </si>
  <si>
    <t>Таблица умножения</t>
  </si>
  <si>
    <t>x</t>
  </si>
  <si>
    <t>ричной системы</t>
  </si>
  <si>
    <t>АБВГДЕЖЗИЙК</t>
  </si>
  <si>
    <t>ВВОД:</t>
  </si>
  <si>
    <t>Аабвгдежзийк</t>
  </si>
  <si>
    <t>ВВЫВОД:</t>
  </si>
  <si>
    <t>а</t>
  </si>
  <si>
    <t>.-</t>
  </si>
  <si>
    <t>б</t>
  </si>
  <si>
    <t>-…</t>
  </si>
  <si>
    <t>в</t>
  </si>
  <si>
    <t>.--</t>
  </si>
  <si>
    <t>г</t>
  </si>
  <si>
    <t>--.</t>
  </si>
  <si>
    <t>д</t>
  </si>
  <si>
    <t>-..</t>
  </si>
  <si>
    <t>е</t>
  </si>
  <si>
    <t>.</t>
  </si>
  <si>
    <t>ж</t>
  </si>
  <si>
    <t>…-</t>
  </si>
  <si>
    <t>з</t>
  </si>
  <si>
    <t>--..</t>
  </si>
  <si>
    <t>и</t>
  </si>
  <si>
    <t>..</t>
  </si>
  <si>
    <t>й</t>
  </si>
  <si>
    <t>.---</t>
  </si>
  <si>
    <t>к</t>
  </si>
  <si>
    <t>-.-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</si>
</sst>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textRotation="45"/>
    </xf>
    <xf numFmtId="0" fontId="1" fillId="2" borderId="0" xfId="1"/>
    <xf numFmtId="0" fontId="2" fillId="3" borderId="0" xfId="2"/>
    <xf numFmtId="0" fontId="3" fillId="4" borderId="0" xfId="3"/>
    <xf numFmtId="2" fontId="3" fillId="4" borderId="0" xfId="3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3" fillId="4" borderId="1" xfId="3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32"/>
  <sheetViews>
    <sheetView workbookViewId="0">
      <selection activeCell="U21" sqref="U21"/>
    </sheetView>
  </sheetViews>
  <sheetFormatPr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 s="2">
        <f>SUM(A1:T1)</f>
        <v>210</v>
      </c>
    </row>
    <row r="2" spans="1:21" x14ac:dyDescent="0.25">
      <c r="A2">
        <v>2</v>
      </c>
      <c r="B2">
        <f>B$1*$A2</f>
        <v>4</v>
      </c>
      <c r="C2">
        <f>C$1*$A2</f>
        <v>6</v>
      </c>
      <c r="D2">
        <f t="shared" ref="D2:T16" si="0">D$1*$A2</f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 s="2">
        <f t="shared" ref="U2:U20" si="1">SUM(A2:T2)</f>
        <v>420</v>
      </c>
    </row>
    <row r="3" spans="1:21" x14ac:dyDescent="0.25">
      <c r="A3">
        <v>3</v>
      </c>
      <c r="B3">
        <f t="shared" ref="B3:Q20" si="2">B$1*$A3</f>
        <v>6</v>
      </c>
      <c r="C3">
        <f t="shared" si="2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  <c r="U3" s="2">
        <f t="shared" si="1"/>
        <v>630</v>
      </c>
    </row>
    <row r="4" spans="1:21" x14ac:dyDescent="0.25">
      <c r="A4">
        <v>4</v>
      </c>
      <c r="B4">
        <f t="shared" si="2"/>
        <v>8</v>
      </c>
      <c r="C4">
        <f t="shared" si="2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 s="2">
        <f t="shared" si="1"/>
        <v>840</v>
      </c>
    </row>
    <row r="5" spans="1:21" x14ac:dyDescent="0.25">
      <c r="A5">
        <v>5</v>
      </c>
      <c r="B5">
        <f t="shared" si="2"/>
        <v>10</v>
      </c>
      <c r="C5">
        <f t="shared" si="2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 s="2">
        <f t="shared" si="1"/>
        <v>1050</v>
      </c>
    </row>
    <row r="6" spans="1:21" x14ac:dyDescent="0.25">
      <c r="A6">
        <v>6</v>
      </c>
      <c r="B6">
        <f t="shared" si="2"/>
        <v>12</v>
      </c>
      <c r="C6">
        <f t="shared" si="2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 s="2">
        <f t="shared" si="1"/>
        <v>1260</v>
      </c>
    </row>
    <row r="7" spans="1:21" x14ac:dyDescent="0.25">
      <c r="A7">
        <v>7</v>
      </c>
      <c r="B7">
        <f t="shared" si="2"/>
        <v>14</v>
      </c>
      <c r="C7">
        <f t="shared" si="2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 s="2">
        <f t="shared" si="1"/>
        <v>1470</v>
      </c>
    </row>
    <row r="8" spans="1:21" x14ac:dyDescent="0.25">
      <c r="A8">
        <v>8</v>
      </c>
      <c r="B8">
        <f t="shared" si="2"/>
        <v>16</v>
      </c>
      <c r="C8">
        <f t="shared" si="2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 s="2">
        <f t="shared" si="1"/>
        <v>1680</v>
      </c>
    </row>
    <row r="9" spans="1:21" x14ac:dyDescent="0.25">
      <c r="A9">
        <v>9</v>
      </c>
      <c r="B9">
        <f t="shared" si="2"/>
        <v>18</v>
      </c>
      <c r="C9">
        <f t="shared" si="2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 s="2">
        <f t="shared" si="1"/>
        <v>1890</v>
      </c>
    </row>
    <row r="10" spans="1:21" x14ac:dyDescent="0.25">
      <c r="A10">
        <v>10</v>
      </c>
      <c r="B10">
        <f t="shared" si="2"/>
        <v>20</v>
      </c>
      <c r="C10">
        <f t="shared" si="2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U10" s="2">
        <f t="shared" si="1"/>
        <v>2100</v>
      </c>
    </row>
    <row r="11" spans="1:21" x14ac:dyDescent="0.25">
      <c r="A11">
        <v>11</v>
      </c>
      <c r="B11">
        <f t="shared" si="2"/>
        <v>22</v>
      </c>
      <c r="C11">
        <f t="shared" si="2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  <c r="U11" s="2">
        <f t="shared" si="1"/>
        <v>2310</v>
      </c>
    </row>
    <row r="12" spans="1:21" x14ac:dyDescent="0.25">
      <c r="A12">
        <v>12</v>
      </c>
      <c r="B12">
        <f t="shared" si="2"/>
        <v>24</v>
      </c>
      <c r="C12">
        <f t="shared" si="2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  <c r="U12" s="2">
        <f t="shared" si="1"/>
        <v>2520</v>
      </c>
    </row>
    <row r="13" spans="1:21" x14ac:dyDescent="0.25">
      <c r="A13">
        <v>13</v>
      </c>
      <c r="B13">
        <f t="shared" si="2"/>
        <v>26</v>
      </c>
      <c r="C13">
        <f t="shared" si="2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  <c r="U13" s="2">
        <f t="shared" si="1"/>
        <v>2730</v>
      </c>
    </row>
    <row r="14" spans="1:21" x14ac:dyDescent="0.25">
      <c r="A14">
        <v>14</v>
      </c>
      <c r="B14">
        <f t="shared" si="2"/>
        <v>28</v>
      </c>
      <c r="C14">
        <f t="shared" si="2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  <c r="U14" s="2">
        <f t="shared" si="1"/>
        <v>2940</v>
      </c>
    </row>
    <row r="15" spans="1:21" x14ac:dyDescent="0.25">
      <c r="A15">
        <v>15</v>
      </c>
      <c r="B15">
        <f t="shared" si="2"/>
        <v>30</v>
      </c>
      <c r="C15">
        <f t="shared" si="2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  <c r="U15" s="2">
        <f t="shared" si="1"/>
        <v>3150</v>
      </c>
    </row>
    <row r="16" spans="1:21" x14ac:dyDescent="0.25">
      <c r="A16">
        <v>16</v>
      </c>
      <c r="B16">
        <f t="shared" si="2"/>
        <v>32</v>
      </c>
      <c r="C16">
        <f t="shared" si="2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  <c r="U16" s="2">
        <f t="shared" si="1"/>
        <v>3360</v>
      </c>
    </row>
    <row r="17" spans="1:24" x14ac:dyDescent="0.25">
      <c r="A17">
        <v>17</v>
      </c>
      <c r="B17">
        <f t="shared" si="2"/>
        <v>34</v>
      </c>
      <c r="C17">
        <f t="shared" si="2"/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ref="R17:T20" si="3">R$1*$A17</f>
        <v>306</v>
      </c>
      <c r="S17">
        <f t="shared" si="3"/>
        <v>323</v>
      </c>
      <c r="T17">
        <f t="shared" si="3"/>
        <v>340</v>
      </c>
      <c r="U17" s="2">
        <f t="shared" si="1"/>
        <v>3570</v>
      </c>
    </row>
    <row r="18" spans="1:24" x14ac:dyDescent="0.25">
      <c r="A18">
        <v>18</v>
      </c>
      <c r="B18">
        <f t="shared" si="2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U18" s="2">
        <f t="shared" si="1"/>
        <v>3780</v>
      </c>
    </row>
    <row r="19" spans="1:24" x14ac:dyDescent="0.25">
      <c r="A19">
        <v>19</v>
      </c>
      <c r="B19">
        <f t="shared" si="2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U19" s="2">
        <f t="shared" si="1"/>
        <v>3990</v>
      </c>
    </row>
    <row r="20" spans="1:24" x14ac:dyDescent="0.25">
      <c r="A20">
        <v>20</v>
      </c>
      <c r="B20">
        <f t="shared" si="2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3"/>
        <v>360</v>
      </c>
      <c r="S20">
        <f t="shared" si="3"/>
        <v>380</v>
      </c>
      <c r="T20">
        <f t="shared" si="3"/>
        <v>400</v>
      </c>
      <c r="U20" s="2">
        <f t="shared" si="1"/>
        <v>4200</v>
      </c>
    </row>
    <row r="21" spans="1:24" x14ac:dyDescent="0.25">
      <c r="A21" s="2">
        <f>SUM(A1:A20)</f>
        <v>210</v>
      </c>
      <c r="B21" s="2">
        <f t="shared" ref="B21:T21" si="4">SUM(B1:B20)</f>
        <v>420</v>
      </c>
      <c r="C21" s="2">
        <f t="shared" si="4"/>
        <v>630</v>
      </c>
      <c r="D21" s="2">
        <f t="shared" si="4"/>
        <v>840</v>
      </c>
      <c r="E21" s="2">
        <f t="shared" si="4"/>
        <v>1050</v>
      </c>
      <c r="F21" s="2">
        <f t="shared" si="4"/>
        <v>1260</v>
      </c>
      <c r="G21" s="2">
        <f t="shared" si="4"/>
        <v>1470</v>
      </c>
      <c r="H21" s="2">
        <f t="shared" si="4"/>
        <v>1680</v>
      </c>
      <c r="I21" s="2">
        <f t="shared" si="4"/>
        <v>1890</v>
      </c>
      <c r="J21" s="2">
        <f t="shared" si="4"/>
        <v>2100</v>
      </c>
      <c r="K21" s="2">
        <f t="shared" si="4"/>
        <v>2310</v>
      </c>
      <c r="L21" s="2">
        <f t="shared" si="4"/>
        <v>2520</v>
      </c>
      <c r="M21" s="2">
        <f t="shared" si="4"/>
        <v>2730</v>
      </c>
      <c r="N21" s="2">
        <f t="shared" si="4"/>
        <v>2940</v>
      </c>
      <c r="O21" s="2">
        <f t="shared" si="4"/>
        <v>3150</v>
      </c>
      <c r="P21" s="2">
        <f t="shared" si="4"/>
        <v>3360</v>
      </c>
      <c r="Q21" s="2">
        <f t="shared" si="4"/>
        <v>3570</v>
      </c>
      <c r="R21" s="2">
        <f t="shared" si="4"/>
        <v>3780</v>
      </c>
      <c r="S21" s="2">
        <f t="shared" si="4"/>
        <v>3990</v>
      </c>
      <c r="T21" s="2">
        <f t="shared" si="4"/>
        <v>4200</v>
      </c>
      <c r="U21" s="3">
        <f>SUM(T21,U20)</f>
        <v>8400</v>
      </c>
    </row>
    <row r="32" spans="1:24" x14ac:dyDescent="0.25">
      <c r="X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20"/>
  <sheetViews>
    <sheetView workbookViewId="0">
      <selection activeCell="D23" sqref="D23"/>
    </sheetView>
  </sheetViews>
  <sheetFormatPr defaultRowHeight="15" x14ac:dyDescent="0.25"/>
  <sheetData>
    <row r="1" spans="1:6" x14ac:dyDescent="0.25">
      <c r="A1">
        <f>Лист1!A2</f>
        <v>2</v>
      </c>
      <c r="B1">
        <f>Лист1!A1</f>
        <v>1</v>
      </c>
      <c r="C1">
        <f>$A$1^B1</f>
        <v>2</v>
      </c>
    </row>
    <row r="2" spans="1:6" x14ac:dyDescent="0.25">
      <c r="B2">
        <f>Лист1!A2</f>
        <v>2</v>
      </c>
      <c r="C2">
        <f t="shared" ref="C2:C20" si="0">$A$1^B2</f>
        <v>4</v>
      </c>
    </row>
    <row r="3" spans="1:6" x14ac:dyDescent="0.25">
      <c r="B3">
        <f>Лист1!A3</f>
        <v>3</v>
      </c>
      <c r="C3">
        <f t="shared" si="0"/>
        <v>8</v>
      </c>
    </row>
    <row r="4" spans="1:6" x14ac:dyDescent="0.25">
      <c r="B4">
        <f>Лист1!A4</f>
        <v>4</v>
      </c>
      <c r="C4">
        <f t="shared" si="0"/>
        <v>16</v>
      </c>
    </row>
    <row r="5" spans="1:6" x14ac:dyDescent="0.25">
      <c r="B5">
        <f>Лист1!A5</f>
        <v>5</v>
      </c>
      <c r="C5">
        <f t="shared" si="0"/>
        <v>32</v>
      </c>
    </row>
    <row r="6" spans="1:6" x14ac:dyDescent="0.25">
      <c r="B6">
        <f>Лист1!A6</f>
        <v>6</v>
      </c>
      <c r="C6">
        <f t="shared" si="0"/>
        <v>64</v>
      </c>
    </row>
    <row r="7" spans="1:6" x14ac:dyDescent="0.25">
      <c r="B7">
        <f>Лист1!A7</f>
        <v>7</v>
      </c>
      <c r="C7">
        <f t="shared" si="0"/>
        <v>128</v>
      </c>
    </row>
    <row r="8" spans="1:6" x14ac:dyDescent="0.25">
      <c r="B8">
        <f>Лист1!A8</f>
        <v>8</v>
      </c>
      <c r="C8">
        <f t="shared" si="0"/>
        <v>256</v>
      </c>
    </row>
    <row r="9" spans="1:6" x14ac:dyDescent="0.25">
      <c r="B9">
        <f>Лист1!A9</f>
        <v>9</v>
      </c>
      <c r="C9">
        <f t="shared" si="0"/>
        <v>512</v>
      </c>
    </row>
    <row r="10" spans="1:6" x14ac:dyDescent="0.25">
      <c r="B10">
        <f>Лист1!A10</f>
        <v>10</v>
      </c>
      <c r="C10">
        <f t="shared" si="0"/>
        <v>1024</v>
      </c>
    </row>
    <row r="11" spans="1:6" x14ac:dyDescent="0.25">
      <c r="B11">
        <f>Лист1!A11</f>
        <v>11</v>
      </c>
      <c r="C11">
        <f t="shared" si="0"/>
        <v>2048</v>
      </c>
    </row>
    <row r="12" spans="1:6" x14ac:dyDescent="0.25">
      <c r="B12">
        <f>Лист1!A12</f>
        <v>12</v>
      </c>
      <c r="C12">
        <f t="shared" si="0"/>
        <v>4096</v>
      </c>
    </row>
    <row r="13" spans="1:6" x14ac:dyDescent="0.25">
      <c r="B13">
        <f>Лист1!A13</f>
        <v>13</v>
      </c>
      <c r="C13">
        <f t="shared" si="0"/>
        <v>8192</v>
      </c>
      <c r="F13" t="s">
        <v>0</v>
      </c>
    </row>
    <row r="14" spans="1:6" x14ac:dyDescent="0.25">
      <c r="B14">
        <f>Лист1!A14</f>
        <v>14</v>
      </c>
      <c r="C14">
        <f t="shared" si="0"/>
        <v>16384</v>
      </c>
    </row>
    <row r="15" spans="1:6" x14ac:dyDescent="0.25">
      <c r="B15">
        <f>Лист1!A15</f>
        <v>15</v>
      </c>
      <c r="C15">
        <f t="shared" si="0"/>
        <v>32768</v>
      </c>
    </row>
    <row r="16" spans="1:6" x14ac:dyDescent="0.25">
      <c r="B16">
        <f>Лист1!A16</f>
        <v>16</v>
      </c>
      <c r="C16">
        <f t="shared" si="0"/>
        <v>65536</v>
      </c>
    </row>
    <row r="17" spans="2:3" x14ac:dyDescent="0.25">
      <c r="B17">
        <f>Лист1!A17</f>
        <v>17</v>
      </c>
      <c r="C17">
        <f t="shared" si="0"/>
        <v>131072</v>
      </c>
    </row>
    <row r="18" spans="2:3" x14ac:dyDescent="0.25">
      <c r="B18">
        <f>Лист1!A18</f>
        <v>18</v>
      </c>
      <c r="C18">
        <f t="shared" si="0"/>
        <v>262144</v>
      </c>
    </row>
    <row r="19" spans="2:3" x14ac:dyDescent="0.25">
      <c r="B19">
        <f>Лист1!A19</f>
        <v>19</v>
      </c>
      <c r="C19">
        <f t="shared" si="0"/>
        <v>524288</v>
      </c>
    </row>
    <row r="20" spans="2:3" x14ac:dyDescent="0.25">
      <c r="B20">
        <f>Лист1!A20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20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f>LOG(A2,2)</f>
        <v>0</v>
      </c>
    </row>
    <row r="3" spans="1:2" x14ac:dyDescent="0.25">
      <c r="A3">
        <v>2</v>
      </c>
      <c r="B3">
        <f t="shared" ref="B3:B20" si="0">LOG(A3,2)</f>
        <v>1</v>
      </c>
    </row>
    <row r="4" spans="1:2" x14ac:dyDescent="0.25">
      <c r="A4">
        <v>3</v>
      </c>
      <c r="B4">
        <f t="shared" si="0"/>
        <v>1.5849625007211563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5</v>
      </c>
      <c r="B6">
        <f t="shared" si="0"/>
        <v>2.3219280948873622</v>
      </c>
    </row>
    <row r="7" spans="1:2" x14ac:dyDescent="0.25">
      <c r="A7">
        <v>6</v>
      </c>
      <c r="B7">
        <f t="shared" si="0"/>
        <v>2.5849625007211561</v>
      </c>
    </row>
    <row r="8" spans="1:2" x14ac:dyDescent="0.25">
      <c r="A8">
        <v>7</v>
      </c>
      <c r="B8">
        <f t="shared" si="0"/>
        <v>2.8073549220576042</v>
      </c>
    </row>
    <row r="9" spans="1:2" x14ac:dyDescent="0.25">
      <c r="A9">
        <v>8</v>
      </c>
      <c r="B9">
        <f t="shared" si="0"/>
        <v>3</v>
      </c>
    </row>
    <row r="10" spans="1:2" x14ac:dyDescent="0.25">
      <c r="A10">
        <v>9</v>
      </c>
      <c r="B10">
        <f t="shared" si="0"/>
        <v>3.1699250014423126</v>
      </c>
    </row>
    <row r="11" spans="1:2" x14ac:dyDescent="0.25">
      <c r="A11">
        <v>10</v>
      </c>
      <c r="B11">
        <f t="shared" si="0"/>
        <v>3.3219280948873626</v>
      </c>
    </row>
    <row r="12" spans="1:2" x14ac:dyDescent="0.25">
      <c r="A12">
        <v>11</v>
      </c>
      <c r="B12">
        <f t="shared" si="0"/>
        <v>3.4594316186372978</v>
      </c>
    </row>
    <row r="13" spans="1:2" x14ac:dyDescent="0.25">
      <c r="A13">
        <v>12</v>
      </c>
      <c r="B13">
        <f t="shared" si="0"/>
        <v>3.5849625007211565</v>
      </c>
    </row>
    <row r="14" spans="1:2" x14ac:dyDescent="0.25">
      <c r="A14">
        <v>13</v>
      </c>
      <c r="B14">
        <f t="shared" si="0"/>
        <v>3.7004397181410922</v>
      </c>
    </row>
    <row r="15" spans="1:2" x14ac:dyDescent="0.25">
      <c r="A15">
        <v>14</v>
      </c>
      <c r="B15">
        <f t="shared" si="0"/>
        <v>3.8073549220576037</v>
      </c>
    </row>
    <row r="16" spans="1:2" x14ac:dyDescent="0.25">
      <c r="A16">
        <v>15</v>
      </c>
      <c r="B16">
        <f t="shared" si="0"/>
        <v>3.9068905956085187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4.08746284125034</v>
      </c>
    </row>
    <row r="19" spans="1:2" x14ac:dyDescent="0.25">
      <c r="A19">
        <v>18</v>
      </c>
      <c r="B19">
        <f t="shared" si="0"/>
        <v>4.1699250014423122</v>
      </c>
    </row>
    <row r="20" spans="1:2" x14ac:dyDescent="0.25">
      <c r="A20">
        <v>19</v>
      </c>
      <c r="B20">
        <f t="shared" si="0"/>
        <v>4.2479275134435852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3"/>
  <sheetViews>
    <sheetView workbookViewId="0">
      <selection activeCell="C7" sqref="C7"/>
    </sheetView>
  </sheetViews>
  <sheetFormatPr defaultRowHeight="15" x14ac:dyDescent="0.25"/>
  <cols>
    <col min="1" max="1" width="27" customWidth="1"/>
  </cols>
  <sheetData>
    <row r="1" spans="1:5" x14ac:dyDescent="0.25">
      <c r="A1" t="s">
        <v>3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4</v>
      </c>
      <c r="B2">
        <v>0.05</v>
      </c>
      <c r="C2">
        <v>0.1</v>
      </c>
      <c r="D2">
        <v>0.25</v>
      </c>
      <c r="E2">
        <v>0.6</v>
      </c>
    </row>
    <row r="3" spans="1:5" ht="58.5" customHeight="1" x14ac:dyDescent="0.25">
      <c r="A3" t="s">
        <v>5</v>
      </c>
      <c r="B3">
        <f>LOG(1/B2,2)</f>
        <v>4.3219280948873626</v>
      </c>
      <c r="C3">
        <f t="shared" ref="C3:E3" si="0">LOG(1/C2,2)</f>
        <v>3.3219280948873626</v>
      </c>
      <c r="D3">
        <f t="shared" si="0"/>
        <v>2</v>
      </c>
      <c r="E3">
        <f t="shared" si="0"/>
        <v>0.73696559416620622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D10"/>
  <sheetViews>
    <sheetView workbookViewId="0">
      <selection activeCell="B3" sqref="B3"/>
    </sheetView>
  </sheetViews>
  <sheetFormatPr defaultRowHeight="15" x14ac:dyDescent="0.25"/>
  <cols>
    <col min="1" max="1" width="47.5703125" customWidth="1"/>
  </cols>
  <sheetData>
    <row r="1" spans="1:4" x14ac:dyDescent="0.25">
      <c r="A1" t="s">
        <v>6</v>
      </c>
    </row>
    <row r="2" spans="1:4" x14ac:dyDescent="0.25">
      <c r="A2" t="s">
        <v>9</v>
      </c>
    </row>
    <row r="3" spans="1:4" x14ac:dyDescent="0.25">
      <c r="A3">
        <v>16</v>
      </c>
      <c r="B3" t="s">
        <v>13</v>
      </c>
    </row>
    <row r="4" spans="1:4" x14ac:dyDescent="0.25">
      <c r="A4">
        <f>LEN(A2)</f>
        <v>49</v>
      </c>
      <c r="B4" t="s">
        <v>12</v>
      </c>
    </row>
    <row r="5" spans="1:4" x14ac:dyDescent="0.25">
      <c r="A5" t="s">
        <v>7</v>
      </c>
    </row>
    <row r="6" spans="1:4" x14ac:dyDescent="0.25">
      <c r="A6" t="s">
        <v>10</v>
      </c>
    </row>
    <row r="7" spans="1:4" x14ac:dyDescent="0.25">
      <c r="A7" t="s">
        <v>8</v>
      </c>
    </row>
    <row r="8" spans="1:4" x14ac:dyDescent="0.25">
      <c r="A8">
        <f>A3*A4*IF(B3="БИТ",1,8)/IF(B8="БИТ",1,8)</f>
        <v>784</v>
      </c>
      <c r="B8" t="s">
        <v>13</v>
      </c>
    </row>
    <row r="10" spans="1:4" x14ac:dyDescent="0.25">
      <c r="D10" t="s">
        <v>11</v>
      </c>
    </row>
  </sheetData>
  <dataValidations count="2">
    <dataValidation type="list" allowBlank="1" showInputMessage="1" showErrorMessage="1" sqref="B3">
      <formula1>"БИТ, БАЙТ"</formula1>
    </dataValidation>
    <dataValidation type="list" allowBlank="1" showInputMessage="1" showErrorMessage="1" sqref="B8">
      <formula1>"БИТ,БАЙТ"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33"/>
  <sheetViews>
    <sheetView workbookViewId="0">
      <selection activeCell="D17" sqref="D17"/>
    </sheetView>
  </sheetViews>
  <sheetFormatPr defaultRowHeight="15" x14ac:dyDescent="0.25"/>
  <cols>
    <col min="1" max="1" width="19.42578125" customWidth="1"/>
  </cols>
  <sheetData>
    <row r="1" spans="1:11" x14ac:dyDescent="0.25">
      <c r="A1" s="3">
        <v>231745</v>
      </c>
      <c r="B1" s="3" t="s">
        <v>14</v>
      </c>
      <c r="C1" s="3"/>
      <c r="D1" s="3">
        <v>8</v>
      </c>
      <c r="E1" s="3"/>
      <c r="F1" s="3"/>
      <c r="G1" s="3"/>
      <c r="H1" s="3"/>
      <c r="I1" s="3"/>
    </row>
    <row r="2" spans="1:11" x14ac:dyDescent="0.25">
      <c r="A2" s="3">
        <f>LEN(A1)</f>
        <v>6</v>
      </c>
      <c r="B2" s="3" t="str">
        <f>MID($A$1,A2,1)</f>
        <v>5</v>
      </c>
      <c r="C2" s="3"/>
      <c r="D2" s="3"/>
      <c r="E2" s="3" t="s">
        <v>8</v>
      </c>
      <c r="F2" s="3">
        <f>((((B7*D1+B6)*D1+B5)*D1+B4)*D1+B3)*D1+B2</f>
        <v>78821</v>
      </c>
      <c r="G2" s="3"/>
      <c r="H2" s="3"/>
      <c r="I2" s="3"/>
    </row>
    <row r="3" spans="1:11" x14ac:dyDescent="0.25">
      <c r="A3" s="3">
        <f>A2-1</f>
        <v>5</v>
      </c>
      <c r="B3" s="3" t="str">
        <f t="shared" ref="B3:B7" si="0">MID($A$1,A3,1)</f>
        <v>4</v>
      </c>
      <c r="C3" s="3"/>
      <c r="D3" s="3"/>
      <c r="E3" s="3"/>
      <c r="F3" s="3"/>
      <c r="G3" s="3"/>
      <c r="H3" s="3"/>
      <c r="I3" s="3"/>
    </row>
    <row r="4" spans="1:11" x14ac:dyDescent="0.25">
      <c r="A4" s="3">
        <f t="shared" ref="A4:A7" si="1">A3-1</f>
        <v>4</v>
      </c>
      <c r="B4" s="3" t="str">
        <f t="shared" si="0"/>
        <v>7</v>
      </c>
      <c r="C4" s="3"/>
      <c r="D4" s="3"/>
      <c r="E4" s="3"/>
      <c r="F4" s="3"/>
      <c r="G4" s="3"/>
      <c r="H4" s="3"/>
      <c r="I4" s="3"/>
    </row>
    <row r="5" spans="1:11" x14ac:dyDescent="0.25">
      <c r="A5" s="3">
        <f t="shared" si="1"/>
        <v>3</v>
      </c>
      <c r="B5" s="3" t="str">
        <f t="shared" si="0"/>
        <v>1</v>
      </c>
      <c r="C5" s="3"/>
      <c r="D5" s="3"/>
      <c r="E5" s="3"/>
      <c r="F5" s="3"/>
      <c r="G5" s="3"/>
      <c r="H5" s="3"/>
      <c r="I5" s="3"/>
    </row>
    <row r="6" spans="1:11" x14ac:dyDescent="0.25">
      <c r="A6" s="3">
        <f t="shared" si="1"/>
        <v>2</v>
      </c>
      <c r="B6" s="3" t="str">
        <f t="shared" si="0"/>
        <v>3</v>
      </c>
      <c r="C6" s="3"/>
      <c r="D6" s="3"/>
      <c r="E6" s="3"/>
      <c r="F6" s="3"/>
      <c r="G6" s="3"/>
      <c r="H6" s="3"/>
      <c r="I6" s="3"/>
    </row>
    <row r="7" spans="1:11" x14ac:dyDescent="0.25">
      <c r="A7" s="3">
        <f t="shared" si="1"/>
        <v>1</v>
      </c>
      <c r="B7" s="3" t="str">
        <f t="shared" si="0"/>
        <v>2</v>
      </c>
      <c r="C7" s="3"/>
      <c r="D7" s="3"/>
      <c r="E7" s="3"/>
      <c r="F7" s="3"/>
      <c r="G7" s="3"/>
      <c r="H7" s="3"/>
      <c r="I7" s="3"/>
    </row>
    <row r="8" spans="1:11" x14ac:dyDescent="0.25">
      <c r="A8" s="3"/>
      <c r="B8" s="3"/>
      <c r="C8" s="3" t="s">
        <v>15</v>
      </c>
      <c r="D8" s="3"/>
      <c r="E8" s="3"/>
      <c r="F8" s="3"/>
      <c r="G8" s="3"/>
      <c r="H8" s="3"/>
      <c r="I8" s="3"/>
    </row>
    <row r="12" spans="1:11" x14ac:dyDescent="0.25">
      <c r="B12" s="4"/>
      <c r="C12" s="4"/>
      <c r="D12" s="4"/>
      <c r="E12" s="4">
        <v>3</v>
      </c>
      <c r="F12" s="4"/>
      <c r="G12" s="4"/>
      <c r="H12" s="4"/>
      <c r="I12" s="4"/>
      <c r="J12" s="4"/>
      <c r="K12" s="4"/>
    </row>
    <row r="13" spans="1:1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B14" s="4">
        <v>99</v>
      </c>
      <c r="C14" s="4">
        <f>QUOTIENT(B14,$E$12)</f>
        <v>33</v>
      </c>
      <c r="D14" s="4">
        <f t="shared" ref="D14:I14" si="2">QUOTIENT(C14,$E$12)</f>
        <v>11</v>
      </c>
      <c r="E14" s="4">
        <f t="shared" si="2"/>
        <v>3</v>
      </c>
      <c r="F14" s="4">
        <f t="shared" si="2"/>
        <v>1</v>
      </c>
      <c r="G14" s="4">
        <f t="shared" si="2"/>
        <v>0</v>
      </c>
      <c r="H14" s="4">
        <f t="shared" si="2"/>
        <v>0</v>
      </c>
      <c r="I14" s="4">
        <f t="shared" si="2"/>
        <v>0</v>
      </c>
      <c r="J14" s="4" t="s">
        <v>8</v>
      </c>
      <c r="K14" s="5" t="str">
        <f>CONCATENATE(I15,H15,G15,F15,E15,D15,C15)</f>
        <v>0010200</v>
      </c>
    </row>
    <row r="15" spans="1:11" x14ac:dyDescent="0.25">
      <c r="B15" s="4"/>
      <c r="C15" s="4">
        <f>MOD(B14,$E$12)</f>
        <v>0</v>
      </c>
      <c r="D15" s="4">
        <f t="shared" ref="D15:I15" si="3">MOD(C14,$E$12)</f>
        <v>0</v>
      </c>
      <c r="E15" s="4">
        <f t="shared" si="3"/>
        <v>2</v>
      </c>
      <c r="F15" s="4">
        <f t="shared" si="3"/>
        <v>0</v>
      </c>
      <c r="G15" s="4">
        <f t="shared" si="3"/>
        <v>1</v>
      </c>
      <c r="H15" s="4">
        <f t="shared" si="3"/>
        <v>0</v>
      </c>
      <c r="I15" s="4">
        <f t="shared" si="3"/>
        <v>0</v>
      </c>
      <c r="J15" s="4"/>
      <c r="K15" s="4"/>
    </row>
    <row r="17" spans="1:14" x14ac:dyDescent="0.25">
      <c r="A17" s="2" t="s">
        <v>144</v>
      </c>
      <c r="B17" s="2"/>
      <c r="C17" s="2"/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145</v>
      </c>
      <c r="B19" s="2">
        <v>5</v>
      </c>
      <c r="C19" s="2">
        <v>4</v>
      </c>
      <c r="D19" s="2">
        <v>3</v>
      </c>
      <c r="E19" s="2">
        <v>2</v>
      </c>
      <c r="F19" s="2">
        <v>1</v>
      </c>
      <c r="G19" s="2">
        <v>0</v>
      </c>
      <c r="H19" s="2"/>
      <c r="I19" s="2">
        <v>-1</v>
      </c>
      <c r="J19" s="2">
        <v>-2</v>
      </c>
      <c r="K19" s="2">
        <v>-3</v>
      </c>
      <c r="L19" s="2">
        <v>-4</v>
      </c>
      <c r="M19" s="2"/>
      <c r="N19" s="2"/>
    </row>
    <row r="20" spans="1:14" x14ac:dyDescent="0.25">
      <c r="A20" s="2" t="s">
        <v>146</v>
      </c>
      <c r="B20" s="2"/>
      <c r="C20" s="2"/>
      <c r="D20" s="2">
        <v>2</v>
      </c>
      <c r="E20" s="2">
        <v>0</v>
      </c>
      <c r="F20" s="2">
        <v>1</v>
      </c>
      <c r="G20" s="2">
        <v>1</v>
      </c>
      <c r="H20" s="2" t="s">
        <v>148</v>
      </c>
      <c r="I20" s="2">
        <v>1</v>
      </c>
      <c r="J20" s="2"/>
      <c r="K20" s="2"/>
      <c r="L20" s="2"/>
      <c r="M20" s="2" t="s">
        <v>149</v>
      </c>
      <c r="N20" s="2">
        <f>IF(D17&gt;=10,"Тебе Это не нужно",SUM(B21:L21))</f>
        <v>5</v>
      </c>
    </row>
    <row r="21" spans="1:14" x14ac:dyDescent="0.25">
      <c r="A21" s="2" t="s">
        <v>147</v>
      </c>
      <c r="B21" s="2">
        <f>B20*$D$17^B19</f>
        <v>0</v>
      </c>
      <c r="C21" s="2">
        <f t="shared" ref="C21:L21" si="4">C20*$D$17^C19</f>
        <v>0</v>
      </c>
      <c r="D21" s="2">
        <f t="shared" si="4"/>
        <v>2</v>
      </c>
      <c r="E21" s="2">
        <f t="shared" si="4"/>
        <v>0</v>
      </c>
      <c r="F21" s="2">
        <f t="shared" si="4"/>
        <v>1</v>
      </c>
      <c r="G21" s="2">
        <f t="shared" si="4"/>
        <v>1</v>
      </c>
      <c r="H21" s="2"/>
      <c r="I21" s="2">
        <f t="shared" si="4"/>
        <v>1</v>
      </c>
      <c r="J21" s="2">
        <f t="shared" si="4"/>
        <v>0</v>
      </c>
      <c r="K21" s="2">
        <f t="shared" si="4"/>
        <v>0</v>
      </c>
      <c r="L21" s="2">
        <f t="shared" si="4"/>
        <v>0</v>
      </c>
      <c r="M21" s="2"/>
      <c r="N21" s="2"/>
    </row>
    <row r="24" spans="1:14" x14ac:dyDescent="0.25">
      <c r="C24">
        <v>1</v>
      </c>
    </row>
    <row r="25" spans="1:14" x14ac:dyDescent="0.25">
      <c r="C25">
        <v>2</v>
      </c>
    </row>
    <row r="26" spans="1:14" x14ac:dyDescent="0.25">
      <c r="C26">
        <v>3</v>
      </c>
    </row>
    <row r="27" spans="1:14" x14ac:dyDescent="0.25">
      <c r="C27">
        <v>4</v>
      </c>
    </row>
    <row r="28" spans="1:14" x14ac:dyDescent="0.25">
      <c r="C28">
        <v>5</v>
      </c>
    </row>
    <row r="29" spans="1:14" x14ac:dyDescent="0.25">
      <c r="C29">
        <v>6</v>
      </c>
    </row>
    <row r="30" spans="1:14" x14ac:dyDescent="0.25">
      <c r="C30">
        <v>7</v>
      </c>
    </row>
    <row r="31" spans="1:14" x14ac:dyDescent="0.25">
      <c r="C31">
        <v>8</v>
      </c>
    </row>
    <row r="32" spans="1:14" x14ac:dyDescent="0.25">
      <c r="C32">
        <v>9</v>
      </c>
    </row>
    <row r="33" spans="3:3" x14ac:dyDescent="0.25">
      <c r="C33">
        <v>10</v>
      </c>
    </row>
  </sheetData>
  <dataValidations count="1">
    <dataValidation type="list" allowBlank="1" showInputMessage="1" showErrorMessage="1" sqref="E31 D17">
      <formula1>$C$24:$C$33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F108"/>
  <sheetViews>
    <sheetView workbookViewId="0">
      <selection activeCell="E16" sqref="E16"/>
    </sheetView>
  </sheetViews>
  <sheetFormatPr defaultRowHeight="15" x14ac:dyDescent="0.25"/>
  <cols>
    <col min="1" max="1" width="28.5703125" customWidth="1"/>
    <col min="2" max="2" width="19.85546875" customWidth="1"/>
    <col min="3" max="3" width="20.85546875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16</v>
      </c>
      <c r="E1" t="s">
        <v>17</v>
      </c>
      <c r="F1" t="s">
        <v>18</v>
      </c>
    </row>
    <row r="2" spans="1:6" x14ac:dyDescent="0.25">
      <c r="A2" t="s">
        <v>23</v>
      </c>
      <c r="B2" t="s">
        <v>24</v>
      </c>
      <c r="C2" t="s">
        <v>25</v>
      </c>
      <c r="D2" t="s">
        <v>19</v>
      </c>
      <c r="E2" t="s">
        <v>21</v>
      </c>
      <c r="F2" t="s">
        <v>16</v>
      </c>
    </row>
    <row r="3" spans="1:6" x14ac:dyDescent="0.25">
      <c r="A3" t="s">
        <v>26</v>
      </c>
      <c r="B3" t="s">
        <v>27</v>
      </c>
      <c r="C3" t="s">
        <v>28</v>
      </c>
      <c r="D3" t="s">
        <v>20</v>
      </c>
      <c r="E3" t="s">
        <v>21</v>
      </c>
      <c r="F3" t="s">
        <v>16</v>
      </c>
    </row>
    <row r="4" spans="1:6" x14ac:dyDescent="0.25">
      <c r="A4" t="s">
        <v>29</v>
      </c>
      <c r="B4" t="s">
        <v>30</v>
      </c>
      <c r="C4" t="s">
        <v>31</v>
      </c>
      <c r="D4" t="s">
        <v>19</v>
      </c>
      <c r="E4" t="s">
        <v>21</v>
      </c>
      <c r="F4" t="s">
        <v>18</v>
      </c>
    </row>
    <row r="5" spans="1:6" x14ac:dyDescent="0.25">
      <c r="A5" t="s">
        <v>32</v>
      </c>
      <c r="B5" t="s">
        <v>33</v>
      </c>
      <c r="C5" t="s">
        <v>34</v>
      </c>
      <c r="D5" t="s">
        <v>19</v>
      </c>
      <c r="E5" t="s">
        <v>22</v>
      </c>
      <c r="F5" t="s">
        <v>17</v>
      </c>
    </row>
    <row r="6" spans="1:6" x14ac:dyDescent="0.25">
      <c r="A6" t="s">
        <v>35</v>
      </c>
      <c r="B6" t="s">
        <v>30</v>
      </c>
      <c r="C6" t="s">
        <v>36</v>
      </c>
      <c r="D6" t="s">
        <v>20</v>
      </c>
      <c r="E6" t="s">
        <v>22</v>
      </c>
      <c r="F6" t="s">
        <v>17</v>
      </c>
    </row>
    <row r="7" spans="1:6" x14ac:dyDescent="0.25">
      <c r="A7" t="s">
        <v>40</v>
      </c>
      <c r="B7" t="s">
        <v>41</v>
      </c>
      <c r="C7" t="s">
        <v>42</v>
      </c>
    </row>
    <row r="8" spans="1:6" x14ac:dyDescent="0.25">
      <c r="A8" t="s">
        <v>43</v>
      </c>
    </row>
    <row r="9" spans="1:6" x14ac:dyDescent="0.25">
      <c r="A9" t="s">
        <v>44</v>
      </c>
    </row>
    <row r="10" spans="1:6" x14ac:dyDescent="0.25">
      <c r="A10" t="s">
        <v>45</v>
      </c>
    </row>
    <row r="11" spans="1:6" x14ac:dyDescent="0.25">
      <c r="A11" t="s">
        <v>46</v>
      </c>
    </row>
    <row r="12" spans="1:6" x14ac:dyDescent="0.25">
      <c r="A12" t="s">
        <v>47</v>
      </c>
    </row>
    <row r="13" spans="1:6" x14ac:dyDescent="0.25">
      <c r="A13" t="s">
        <v>48</v>
      </c>
    </row>
    <row r="14" spans="1:6" x14ac:dyDescent="0.25">
      <c r="A14" t="s">
        <v>49</v>
      </c>
    </row>
    <row r="15" spans="1:6" x14ac:dyDescent="0.25">
      <c r="A15" t="s">
        <v>50</v>
      </c>
    </row>
    <row r="16" spans="1:6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  <row r="52" spans="1:1" x14ac:dyDescent="0.25">
      <c r="A52" t="s">
        <v>87</v>
      </c>
    </row>
    <row r="53" spans="1:1" x14ac:dyDescent="0.25">
      <c r="A53" t="s">
        <v>88</v>
      </c>
    </row>
    <row r="54" spans="1:1" x14ac:dyDescent="0.25">
      <c r="A54" t="s">
        <v>89</v>
      </c>
    </row>
    <row r="55" spans="1:1" x14ac:dyDescent="0.25">
      <c r="A55" t="s">
        <v>90</v>
      </c>
    </row>
    <row r="56" spans="1:1" x14ac:dyDescent="0.25">
      <c r="A56" t="s">
        <v>91</v>
      </c>
    </row>
    <row r="57" spans="1:1" x14ac:dyDescent="0.25">
      <c r="A57" t="s">
        <v>92</v>
      </c>
    </row>
    <row r="58" spans="1:1" x14ac:dyDescent="0.25">
      <c r="A58" t="s">
        <v>93</v>
      </c>
    </row>
    <row r="59" spans="1:1" x14ac:dyDescent="0.25">
      <c r="A59" t="s">
        <v>94</v>
      </c>
    </row>
    <row r="60" spans="1:1" x14ac:dyDescent="0.25">
      <c r="A60" t="s">
        <v>95</v>
      </c>
    </row>
    <row r="61" spans="1:1" x14ac:dyDescent="0.25">
      <c r="A61" t="s">
        <v>96</v>
      </c>
    </row>
    <row r="62" spans="1:1" x14ac:dyDescent="0.25">
      <c r="A62" t="s">
        <v>97</v>
      </c>
    </row>
    <row r="63" spans="1:1" x14ac:dyDescent="0.25">
      <c r="A63" t="s">
        <v>98</v>
      </c>
    </row>
    <row r="64" spans="1:1" x14ac:dyDescent="0.25">
      <c r="A64" t="s">
        <v>99</v>
      </c>
    </row>
    <row r="65" spans="1:1" x14ac:dyDescent="0.25">
      <c r="A65" t="s">
        <v>100</v>
      </c>
    </row>
    <row r="66" spans="1:1" x14ac:dyDescent="0.25">
      <c r="A66" t="s">
        <v>101</v>
      </c>
    </row>
    <row r="67" spans="1:1" x14ac:dyDescent="0.25">
      <c r="A67" t="s">
        <v>102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106</v>
      </c>
    </row>
    <row r="72" spans="1:1" x14ac:dyDescent="0.25">
      <c r="A72" t="s">
        <v>107</v>
      </c>
    </row>
    <row r="73" spans="1:1" x14ac:dyDescent="0.25">
      <c r="A73" t="s">
        <v>108</v>
      </c>
    </row>
    <row r="74" spans="1:1" x14ac:dyDescent="0.25">
      <c r="A74" t="s">
        <v>109</v>
      </c>
    </row>
    <row r="75" spans="1:1" x14ac:dyDescent="0.25">
      <c r="A75" t="s">
        <v>110</v>
      </c>
    </row>
    <row r="76" spans="1:1" x14ac:dyDescent="0.25">
      <c r="A76" t="s">
        <v>111</v>
      </c>
    </row>
    <row r="77" spans="1:1" x14ac:dyDescent="0.25">
      <c r="A77" t="s">
        <v>112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133</v>
      </c>
    </row>
    <row r="99" spans="1:1" x14ac:dyDescent="0.25">
      <c r="A99" t="s">
        <v>134</v>
      </c>
    </row>
    <row r="100" spans="1:1" x14ac:dyDescent="0.25">
      <c r="A100" t="s">
        <v>135</v>
      </c>
    </row>
    <row r="101" spans="1:1" x14ac:dyDescent="0.25">
      <c r="A101" t="s">
        <v>136</v>
      </c>
    </row>
    <row r="102" spans="1:1" x14ac:dyDescent="0.25">
      <c r="A102" t="s">
        <v>137</v>
      </c>
    </row>
    <row r="103" spans="1:1" x14ac:dyDescent="0.25">
      <c r="A103" t="s">
        <v>138</v>
      </c>
    </row>
    <row r="104" spans="1:1" x14ac:dyDescent="0.25">
      <c r="A104" t="s">
        <v>139</v>
      </c>
    </row>
    <row r="105" spans="1:1" x14ac:dyDescent="0.25">
      <c r="A105" t="s">
        <v>140</v>
      </c>
    </row>
    <row r="106" spans="1:1" x14ac:dyDescent="0.25">
      <c r="A106" t="s">
        <v>141</v>
      </c>
    </row>
    <row r="107" spans="1:1" x14ac:dyDescent="0.25">
      <c r="A107" t="s">
        <v>142</v>
      </c>
    </row>
    <row r="108" spans="1:1" x14ac:dyDescent="0.25">
      <c r="A108" t="s">
        <v>143</v>
      </c>
    </row>
  </sheetData>
  <autoFilter ref="A1:F6"/>
  <sortState ref="A2:G6">
    <sortCondition ref="A2:A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36" sqref="F36"/>
    </sheetView>
  </sheetViews>
  <sheetFormatPr defaultRowHeight="15" x14ac:dyDescent="0.25"/>
  <sheetData>
    <row r="1" spans="1:8" x14ac:dyDescent="0.25">
      <c r="A1" s="10" t="s">
        <v>150</v>
      </c>
      <c r="B1" s="10"/>
      <c r="C1" s="10"/>
      <c r="D1">
        <v>8</v>
      </c>
      <c r="E1" s="10" t="s">
        <v>152</v>
      </c>
      <c r="F1" s="10"/>
      <c r="G1" s="10"/>
    </row>
    <row r="3" spans="1:8" x14ac:dyDescent="0.25">
      <c r="A3" t="s">
        <v>151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 + MOD(B$3*$A4,$D$1)</f>
        <v>1</v>
      </c>
      <c r="C4">
        <f t="shared" ref="C4:H10" si="0">INT(C$3*$A4/$D$1)*10 + 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 + 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27" sqref="I27"/>
    </sheetView>
  </sheetViews>
  <sheetFormatPr defaultRowHeight="15" x14ac:dyDescent="0.25"/>
  <sheetData>
    <row r="1" spans="1:11" x14ac:dyDescent="0.25">
      <c r="A1" s="6"/>
      <c r="B1" t="s">
        <v>153</v>
      </c>
      <c r="C1" s="6"/>
    </row>
    <row r="2" spans="1:11" x14ac:dyDescent="0.25">
      <c r="A2" s="11" t="s">
        <v>154</v>
      </c>
      <c r="B2" s="12" t="s">
        <v>155</v>
      </c>
      <c r="C2" s="12"/>
      <c r="D2" s="12"/>
      <c r="E2" s="12"/>
      <c r="F2" s="13" t="s">
        <v>156</v>
      </c>
      <c r="G2" s="14" t="str">
        <f ca="1">CONCATENATE(H8,H9,H10,H11,H12,H13,H14,H15,H16,H17,H18)</f>
        <v>.-.--….----.-...…---.....---</v>
      </c>
      <c r="H2" s="14"/>
      <c r="I2" s="14"/>
      <c r="J2" s="14"/>
      <c r="K2" s="7"/>
    </row>
    <row r="3" spans="1:11" x14ac:dyDescent="0.25">
      <c r="A3" s="11"/>
      <c r="B3" s="12"/>
      <c r="C3" s="12"/>
      <c r="D3" s="12"/>
      <c r="E3" s="12"/>
      <c r="F3" s="13"/>
      <c r="G3" s="14"/>
      <c r="H3" s="14"/>
      <c r="I3" s="14"/>
      <c r="J3" s="14"/>
      <c r="K3" s="7"/>
    </row>
    <row r="8" spans="1:11" x14ac:dyDescent="0.25">
      <c r="A8">
        <v>1</v>
      </c>
      <c r="B8" t="s">
        <v>157</v>
      </c>
      <c r="C8" s="8" t="s">
        <v>158</v>
      </c>
      <c r="E8">
        <v>1</v>
      </c>
      <c r="F8" t="str">
        <f>MID($B$2,E8,1)</f>
        <v>А</v>
      </c>
      <c r="G8" s="9">
        <f>MATCH(F8,$B$8:$B$18,0)</f>
        <v>1</v>
      </c>
      <c r="H8" t="str">
        <f ca="1">OFFSET($B$8,G8-1,1)</f>
        <v>.-</v>
      </c>
    </row>
    <row r="9" spans="1:11" x14ac:dyDescent="0.25">
      <c r="A9">
        <v>2</v>
      </c>
      <c r="B9" t="s">
        <v>159</v>
      </c>
      <c r="C9" s="8" t="s">
        <v>160</v>
      </c>
      <c r="E9">
        <v>2</v>
      </c>
      <c r="F9" t="str">
        <f t="shared" ref="F9:F18" si="0">MID($B$2,E9,1)</f>
        <v>а</v>
      </c>
      <c r="G9" s="9">
        <f>MATCH(F9,$B$8:$B$18,0)</f>
        <v>1</v>
      </c>
      <c r="H9" t="str">
        <f ca="1">OFFSET($B$8,G9-1,1)</f>
        <v>.-</v>
      </c>
    </row>
    <row r="10" spans="1:11" x14ac:dyDescent="0.25">
      <c r="A10">
        <v>3</v>
      </c>
      <c r="B10" t="s">
        <v>161</v>
      </c>
      <c r="C10" s="8" t="s">
        <v>162</v>
      </c>
      <c r="E10">
        <v>3</v>
      </c>
      <c r="F10" t="str">
        <f t="shared" si="0"/>
        <v>б</v>
      </c>
      <c r="G10" s="9">
        <f t="shared" ref="G10:G18" si="1">MATCH(F10,$B$8:$B$18,0)</f>
        <v>2</v>
      </c>
      <c r="H10" t="str">
        <f t="shared" ref="H10:H18" ca="1" si="2">OFFSET($B$8,G10-1,1)</f>
        <v>-…</v>
      </c>
    </row>
    <row r="11" spans="1:11" x14ac:dyDescent="0.25">
      <c r="A11">
        <v>4</v>
      </c>
      <c r="B11" t="s">
        <v>163</v>
      </c>
      <c r="C11" s="8" t="s">
        <v>164</v>
      </c>
      <c r="E11">
        <v>4</v>
      </c>
      <c r="F11" t="str">
        <f t="shared" si="0"/>
        <v>в</v>
      </c>
      <c r="G11" s="9">
        <f t="shared" si="1"/>
        <v>3</v>
      </c>
      <c r="H11" t="str">
        <f t="shared" ca="1" si="2"/>
        <v>.--</v>
      </c>
    </row>
    <row r="12" spans="1:11" x14ac:dyDescent="0.25">
      <c r="A12">
        <v>5</v>
      </c>
      <c r="B12" t="s">
        <v>165</v>
      </c>
      <c r="C12" s="8" t="s">
        <v>166</v>
      </c>
      <c r="E12">
        <v>5</v>
      </c>
      <c r="F12" t="str">
        <f t="shared" si="0"/>
        <v>г</v>
      </c>
      <c r="G12" s="9">
        <f t="shared" si="1"/>
        <v>4</v>
      </c>
      <c r="H12" t="str">
        <f ca="1">OFFSET($B$8,G12-1,1)</f>
        <v>--.</v>
      </c>
    </row>
    <row r="13" spans="1:11" x14ac:dyDescent="0.25">
      <c r="A13">
        <v>6</v>
      </c>
      <c r="B13" t="s">
        <v>167</v>
      </c>
      <c r="C13" s="8" t="s">
        <v>168</v>
      </c>
      <c r="E13">
        <v>6</v>
      </c>
      <c r="F13" t="str">
        <f t="shared" si="0"/>
        <v>д</v>
      </c>
      <c r="G13" s="9">
        <f t="shared" si="1"/>
        <v>5</v>
      </c>
      <c r="H13" t="str">
        <f t="shared" ca="1" si="2"/>
        <v>-..</v>
      </c>
    </row>
    <row r="14" spans="1:11" x14ac:dyDescent="0.25">
      <c r="A14">
        <v>7</v>
      </c>
      <c r="B14" t="s">
        <v>169</v>
      </c>
      <c r="C14" s="8" t="s">
        <v>170</v>
      </c>
      <c r="E14">
        <v>7</v>
      </c>
      <c r="F14" t="str">
        <f t="shared" si="0"/>
        <v>е</v>
      </c>
      <c r="G14" s="9">
        <f t="shared" si="1"/>
        <v>6</v>
      </c>
      <c r="H14" t="str">
        <f t="shared" ca="1" si="2"/>
        <v>.</v>
      </c>
    </row>
    <row r="15" spans="1:11" x14ac:dyDescent="0.25">
      <c r="A15">
        <v>8</v>
      </c>
      <c r="B15" t="s">
        <v>171</v>
      </c>
      <c r="C15" s="8" t="s">
        <v>172</v>
      </c>
      <c r="E15">
        <v>8</v>
      </c>
      <c r="F15" t="str">
        <f t="shared" si="0"/>
        <v>ж</v>
      </c>
      <c r="G15" s="9">
        <f t="shared" si="1"/>
        <v>7</v>
      </c>
      <c r="H15" t="str">
        <f t="shared" ca="1" si="2"/>
        <v>…-</v>
      </c>
    </row>
    <row r="16" spans="1:11" x14ac:dyDescent="0.25">
      <c r="A16">
        <v>9</v>
      </c>
      <c r="B16" t="s">
        <v>173</v>
      </c>
      <c r="C16" s="8" t="s">
        <v>174</v>
      </c>
      <c r="E16">
        <v>9</v>
      </c>
      <c r="F16" t="str">
        <f t="shared" si="0"/>
        <v>з</v>
      </c>
      <c r="G16" s="9">
        <f t="shared" si="1"/>
        <v>8</v>
      </c>
      <c r="H16" t="str">
        <f t="shared" ca="1" si="2"/>
        <v>--..</v>
      </c>
    </row>
    <row r="17" spans="1:8" x14ac:dyDescent="0.25">
      <c r="A17">
        <v>10</v>
      </c>
      <c r="B17" t="s">
        <v>175</v>
      </c>
      <c r="C17" s="8" t="s">
        <v>176</v>
      </c>
      <c r="E17">
        <v>10</v>
      </c>
      <c r="F17" t="str">
        <f t="shared" si="0"/>
        <v>и</v>
      </c>
      <c r="G17" s="9">
        <f t="shared" si="1"/>
        <v>9</v>
      </c>
      <c r="H17" t="str">
        <f t="shared" ca="1" si="2"/>
        <v>..</v>
      </c>
    </row>
    <row r="18" spans="1:8" x14ac:dyDescent="0.25">
      <c r="A18">
        <v>11</v>
      </c>
      <c r="B18" t="s">
        <v>177</v>
      </c>
      <c r="C18" s="8" t="s">
        <v>178</v>
      </c>
      <c r="E18">
        <v>11</v>
      </c>
      <c r="F18" t="str">
        <f t="shared" si="0"/>
        <v>й</v>
      </c>
      <c r="G18" s="9">
        <f t="shared" si="1"/>
        <v>10</v>
      </c>
      <c r="H18" t="str">
        <f t="shared" ca="1" si="2"/>
        <v>.---</v>
      </c>
    </row>
  </sheetData>
  <mergeCells count="4">
    <mergeCell ref="A2:A3"/>
    <mergeCell ref="B2:E3"/>
    <mergeCell ref="F2:F3"/>
    <mergeCell ref="G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2022-09-05T05:41:07Z</dcterms:created>
  <dcterms:modified xsi:type="dcterms:W3CDTF">2022-10-03T06:18:55Z</dcterms:modified>
</cp:coreProperties>
</file>