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dcd8b10c92cb6e/Área de Trabalho/JIORA_2023/"/>
    </mc:Choice>
  </mc:AlternateContent>
  <xr:revisionPtr revIDLastSave="115" documentId="8_{AE948B0C-5D4E-43CA-8E80-FFA758501E25}" xr6:coauthVersionLast="47" xr6:coauthVersionMax="47" xr10:uidLastSave="{C2B348C3-7E9B-48E4-AC5E-DD60750E5A7B}"/>
  <bookViews>
    <workbookView xWindow="-108" yWindow="-108" windowWidth="23256" windowHeight="12576" activeTab="1" xr2:uid="{4E7EA7CE-490D-4356-92D9-ABBED02AE01B}"/>
  </bookViews>
  <sheets>
    <sheet name="Planilha1" sheetId="1" r:id="rId1"/>
    <sheet name="Planilha4" sheetId="4" r:id="rId2"/>
    <sheet name="Planilha2" sheetId="2" r:id="rId3"/>
    <sheet name="Planilha3" sheetId="3" r:id="rId4"/>
  </sheets>
  <definedNames>
    <definedName name="_xlnm._FilterDatabase" localSheetId="0" hidden="1">Planilha1!$C$1:$AC$71</definedName>
    <definedName name="_xlnm._FilterDatabase" localSheetId="1" hidden="1">Planilha4!$A$1:$E$8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5" i="4"/>
  <c r="F6" i="4"/>
  <c r="F7" i="4"/>
  <c r="F4" i="4"/>
  <c r="F26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1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" i="3"/>
  <c r="F10" i="2"/>
  <c r="F9" i="2"/>
  <c r="F2" i="2"/>
  <c r="F3" i="2"/>
  <c r="F4" i="2"/>
  <c r="F5" i="2"/>
  <c r="F6" i="2"/>
  <c r="F7" i="2"/>
  <c r="F8" i="2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52" i="1"/>
  <c r="AD71" i="1"/>
  <c r="AD5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2" i="1"/>
</calcChain>
</file>

<file path=xl/sharedStrings.xml><?xml version="1.0" encoding="utf-8"?>
<sst xmlns="http://schemas.openxmlformats.org/spreadsheetml/2006/main" count="957" uniqueCount="57">
  <si>
    <t>ID</t>
  </si>
  <si>
    <t>NOME</t>
  </si>
  <si>
    <t>RANK</t>
  </si>
  <si>
    <t>ATRIBUTO</t>
  </si>
  <si>
    <t>MULTIPLICADOR</t>
  </si>
  <si>
    <t>QUANT_DADOS</t>
  </si>
  <si>
    <t>DADO</t>
  </si>
  <si>
    <t>EFEITO_1</t>
  </si>
  <si>
    <t>EFEITO_2</t>
  </si>
  <si>
    <t>EFEITO_3</t>
  </si>
  <si>
    <t>IMAGEM</t>
  </si>
  <si>
    <t>DESCRIÇÃO</t>
  </si>
  <si>
    <t>Hávarðr</t>
  </si>
  <si>
    <t>Murasame</t>
  </si>
  <si>
    <t>Yumako</t>
  </si>
  <si>
    <t>Elentari (cajado)</t>
  </si>
  <si>
    <t>Elentari (espada)</t>
  </si>
  <si>
    <t>FOR</t>
  </si>
  <si>
    <t>MAG</t>
  </si>
  <si>
    <t>FOC</t>
  </si>
  <si>
    <t>,</t>
  </si>
  <si>
    <t>Omega Blade</t>
  </si>
  <si>
    <t>Omega Gun</t>
  </si>
  <si>
    <t>'</t>
  </si>
  <si>
    <t>Lotariel</t>
  </si>
  <si>
    <t>Ryoujimbo</t>
  </si>
  <si>
    <t>Raktharof</t>
  </si>
  <si>
    <t>Zereni</t>
  </si>
  <si>
    <t>Kazumi</t>
  </si>
  <si>
    <t>Inimigo</t>
  </si>
  <si>
    <t>Aliados (área)</t>
  </si>
  <si>
    <t>Inimigo (área)</t>
  </si>
  <si>
    <t>concat</t>
  </si>
  <si>
    <t>ELEMENTOS</t>
  </si>
  <si>
    <t xml:space="preserve">Electro </t>
  </si>
  <si>
    <t xml:space="preserve">Cryo </t>
  </si>
  <si>
    <t>true</t>
  </si>
  <si>
    <t xml:space="preserve">Venti </t>
  </si>
  <si>
    <t xml:space="preserve">Hydro </t>
  </si>
  <si>
    <t xml:space="preserve">Geo </t>
  </si>
  <si>
    <t xml:space="preserve">pyro </t>
  </si>
  <si>
    <t xml:space="preserve">lumen </t>
  </si>
  <si>
    <t xml:space="preserve">Mortem </t>
  </si>
  <si>
    <t xml:space="preserve">Fogo </t>
  </si>
  <si>
    <t xml:space="preserve">Gelo </t>
  </si>
  <si>
    <t xml:space="preserve">Vento </t>
  </si>
  <si>
    <t xml:space="preserve">Terra </t>
  </si>
  <si>
    <t xml:space="preserve">Trovão </t>
  </si>
  <si>
    <t xml:space="preserve">Água </t>
  </si>
  <si>
    <t xml:space="preserve">Luz </t>
  </si>
  <si>
    <t xml:space="preserve">Sombras </t>
  </si>
  <si>
    <t>false</t>
  </si>
  <si>
    <t>ID PERSONAGEM</t>
  </si>
  <si>
    <t>NOME PERSONAGEM</t>
  </si>
  <si>
    <t>ID EQUIPAMENTO</t>
  </si>
  <si>
    <t>EQUIPADO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</si>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</sst>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2AA5-1120-4BA8-919C-A78281B03D3A}">
  <sheetPr filterMode="1"/>
  <dimension ref="A1:AD71"/>
  <sheetViews>
    <sheetView workbookViewId="0">
      <selection sqref="A1:D64"/>
    </sheetView>
  </sheetViews>
  <sheetFormatPr defaultRowHeight="14.4" x14ac:dyDescent="0.3"/>
  <cols>
    <col min="3" max="3" width="6.5546875" style="2" customWidth="1"/>
    <col min="4" max="4" width="14.6640625" style="2" bestFit="1" customWidth="1"/>
    <col min="5" max="5" width="14.6640625" style="2" customWidth="1"/>
    <col min="6" max="6" width="5.77734375" style="2" bestFit="1" customWidth="1"/>
    <col min="7" max="7" width="5.77734375" style="2" customWidth="1"/>
    <col min="8" max="8" width="9.5546875" style="2" bestFit="1" customWidth="1"/>
    <col min="9" max="9" width="9.5546875" style="2" customWidth="1"/>
    <col min="10" max="10" width="15.21875" style="2" bestFit="1" customWidth="1"/>
    <col min="11" max="11" width="15.21875" style="2" customWidth="1"/>
    <col min="12" max="12" width="14.33203125" style="2" bestFit="1" customWidth="1"/>
    <col min="13" max="13" width="14.33203125" style="2" customWidth="1"/>
    <col min="14" max="14" width="6" style="2" bestFit="1" customWidth="1"/>
    <col min="15" max="16" width="6" style="2" customWidth="1"/>
    <col min="29" max="29" width="10.6640625" bestFit="1" customWidth="1"/>
    <col min="30" max="30" width="32.21875" customWidth="1"/>
  </cols>
  <sheetData>
    <row r="1" spans="1:30" x14ac:dyDescent="0.3">
      <c r="A1" t="s">
        <v>52</v>
      </c>
      <c r="B1" t="s">
        <v>53</v>
      </c>
      <c r="C1" s="1" t="s">
        <v>0</v>
      </c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/>
      <c r="Q1" s="1" t="s">
        <v>7</v>
      </c>
      <c r="R1" s="1"/>
      <c r="S1" s="1"/>
      <c r="T1" s="1" t="s">
        <v>8</v>
      </c>
      <c r="U1" s="1"/>
      <c r="V1" s="1"/>
      <c r="W1" s="1" t="s">
        <v>9</v>
      </c>
      <c r="X1" s="1"/>
      <c r="Y1" s="1"/>
      <c r="Z1" s="1" t="s">
        <v>10</v>
      </c>
      <c r="AA1" s="1"/>
      <c r="AB1" s="1"/>
      <c r="AC1" s="1" t="s">
        <v>11</v>
      </c>
    </row>
    <row r="2" spans="1:30" hidden="1" x14ac:dyDescent="0.3">
      <c r="D2" s="2" t="s">
        <v>15</v>
      </c>
      <c r="E2" s="2" t="s">
        <v>20</v>
      </c>
      <c r="F2" s="2">
        <v>1</v>
      </c>
      <c r="G2" s="2" t="s">
        <v>20</v>
      </c>
      <c r="H2" s="2" t="s">
        <v>18</v>
      </c>
      <c r="I2" s="2" t="s">
        <v>20</v>
      </c>
      <c r="J2" s="2">
        <v>2</v>
      </c>
      <c r="K2" s="2" t="s">
        <v>20</v>
      </c>
      <c r="L2" s="2">
        <v>1</v>
      </c>
      <c r="M2" s="2" t="s">
        <v>20</v>
      </c>
      <c r="N2" s="2">
        <v>8</v>
      </c>
      <c r="AD2" t="str">
        <f>_xlfn.CONCAT("(","'",D2,"'",E2:G2,"'",H2,"'",I2:N2,")",",")</f>
        <v>('Elentari (cajado)',1,'MAG',2,1,8),</v>
      </c>
    </row>
    <row r="3" spans="1:30" hidden="1" x14ac:dyDescent="0.3">
      <c r="D3" s="2" t="s">
        <v>15</v>
      </c>
      <c r="E3" s="2" t="s">
        <v>20</v>
      </c>
      <c r="F3" s="2">
        <v>2</v>
      </c>
      <c r="G3" s="2" t="s">
        <v>20</v>
      </c>
      <c r="H3" s="2" t="s">
        <v>18</v>
      </c>
      <c r="I3" s="2" t="s">
        <v>20</v>
      </c>
      <c r="J3" s="2">
        <v>3</v>
      </c>
      <c r="K3" s="2" t="s">
        <v>20</v>
      </c>
      <c r="L3" s="2">
        <v>1</v>
      </c>
      <c r="M3" s="2" t="s">
        <v>20</v>
      </c>
      <c r="N3" s="2">
        <v>8</v>
      </c>
      <c r="AD3" t="str">
        <f t="shared" ref="AD3:AD50" si="0">_xlfn.CONCAT("(","'",D3,"'",E3:G3,"'",H3,"'",I3:N3,")",",")</f>
        <v>('Elentari (cajado)',2,'MAG',3,1,8),</v>
      </c>
    </row>
    <row r="4" spans="1:30" x14ac:dyDescent="0.3">
      <c r="A4" s="2">
        <v>4</v>
      </c>
      <c r="B4" s="2" t="s">
        <v>27</v>
      </c>
      <c r="C4" s="2">
        <v>4</v>
      </c>
      <c r="D4" s="2" t="s">
        <v>15</v>
      </c>
      <c r="E4" s="2" t="s">
        <v>20</v>
      </c>
      <c r="F4" s="2">
        <v>3</v>
      </c>
      <c r="G4" s="2" t="s">
        <v>20</v>
      </c>
      <c r="H4" s="2" t="s">
        <v>18</v>
      </c>
      <c r="I4" s="2" t="s">
        <v>20</v>
      </c>
      <c r="J4" s="2">
        <v>5</v>
      </c>
      <c r="K4" s="2" t="s">
        <v>20</v>
      </c>
      <c r="L4" s="2">
        <v>2</v>
      </c>
      <c r="M4" s="2" t="s">
        <v>20</v>
      </c>
      <c r="N4" s="2">
        <v>8</v>
      </c>
      <c r="AD4" t="str">
        <f t="shared" si="0"/>
        <v>('Elentari (cajado)',3,'MAG',5,2,8),</v>
      </c>
    </row>
    <row r="5" spans="1:30" hidden="1" x14ac:dyDescent="0.3">
      <c r="B5" s="2"/>
      <c r="D5" s="2" t="s">
        <v>15</v>
      </c>
      <c r="E5" s="2" t="s">
        <v>20</v>
      </c>
      <c r="F5" s="2">
        <v>4</v>
      </c>
      <c r="G5" s="2" t="s">
        <v>20</v>
      </c>
      <c r="H5" s="2" t="s">
        <v>18</v>
      </c>
      <c r="I5" s="2" t="s">
        <v>20</v>
      </c>
      <c r="J5" s="2">
        <v>6</v>
      </c>
      <c r="K5" s="2" t="s">
        <v>20</v>
      </c>
      <c r="L5" s="2">
        <v>2</v>
      </c>
      <c r="M5" s="2" t="s">
        <v>20</v>
      </c>
      <c r="N5" s="2">
        <v>8</v>
      </c>
      <c r="AD5" t="str">
        <f t="shared" si="0"/>
        <v>('Elentari (cajado)',4,'MAG',6,2,8),</v>
      </c>
    </row>
    <row r="6" spans="1:30" hidden="1" x14ac:dyDescent="0.3">
      <c r="B6" s="2"/>
      <c r="D6" s="2" t="s">
        <v>15</v>
      </c>
      <c r="E6" s="2" t="s">
        <v>20</v>
      </c>
      <c r="F6" s="2">
        <v>5</v>
      </c>
      <c r="G6" s="2" t="s">
        <v>20</v>
      </c>
      <c r="H6" s="2" t="s">
        <v>18</v>
      </c>
      <c r="I6" s="2" t="s">
        <v>20</v>
      </c>
      <c r="J6" s="2">
        <v>8</v>
      </c>
      <c r="K6" s="2" t="s">
        <v>20</v>
      </c>
      <c r="L6" s="2">
        <v>3</v>
      </c>
      <c r="M6" s="2" t="s">
        <v>20</v>
      </c>
      <c r="N6" s="2">
        <v>8</v>
      </c>
      <c r="AD6" t="str">
        <f t="shared" si="0"/>
        <v>('Elentari (cajado)',5,'MAG',8,3,8),</v>
      </c>
    </row>
    <row r="7" spans="1:30" hidden="1" x14ac:dyDescent="0.3">
      <c r="B7" s="2"/>
      <c r="D7" s="2" t="s">
        <v>15</v>
      </c>
      <c r="E7" s="2" t="s">
        <v>20</v>
      </c>
      <c r="F7" s="2">
        <v>6</v>
      </c>
      <c r="G7" s="2" t="s">
        <v>20</v>
      </c>
      <c r="H7" s="2" t="s">
        <v>18</v>
      </c>
      <c r="I7" s="2" t="s">
        <v>20</v>
      </c>
      <c r="J7" s="2">
        <v>10</v>
      </c>
      <c r="K7" s="2" t="s">
        <v>20</v>
      </c>
      <c r="L7" s="2">
        <v>3</v>
      </c>
      <c r="M7" s="2" t="s">
        <v>20</v>
      </c>
      <c r="N7" s="2">
        <v>8</v>
      </c>
      <c r="AD7" t="str">
        <f t="shared" si="0"/>
        <v>('Elentari (cajado)',6,'MAG',10,3,8),</v>
      </c>
    </row>
    <row r="8" spans="1:30" hidden="1" x14ac:dyDescent="0.3">
      <c r="B8" s="2"/>
      <c r="D8" s="2" t="s">
        <v>15</v>
      </c>
      <c r="E8" s="2" t="s">
        <v>20</v>
      </c>
      <c r="F8" s="2">
        <v>7</v>
      </c>
      <c r="G8" s="2" t="s">
        <v>20</v>
      </c>
      <c r="H8" s="2" t="s">
        <v>18</v>
      </c>
      <c r="I8" s="2" t="s">
        <v>20</v>
      </c>
      <c r="J8" s="2">
        <v>11</v>
      </c>
      <c r="K8" s="2" t="s">
        <v>20</v>
      </c>
      <c r="L8" s="2">
        <v>4</v>
      </c>
      <c r="M8" s="2" t="s">
        <v>20</v>
      </c>
      <c r="N8" s="2">
        <v>8</v>
      </c>
      <c r="AD8" t="str">
        <f t="shared" si="0"/>
        <v>('Elentari (cajado)',7,'MAG',11,4,8),</v>
      </c>
    </row>
    <row r="9" spans="1:30" hidden="1" x14ac:dyDescent="0.3">
      <c r="B9" s="2"/>
      <c r="D9" s="2" t="s">
        <v>15</v>
      </c>
      <c r="E9" s="2" t="s">
        <v>20</v>
      </c>
      <c r="F9" s="2">
        <v>8</v>
      </c>
      <c r="G9" s="2" t="s">
        <v>20</v>
      </c>
      <c r="H9" s="2" t="s">
        <v>18</v>
      </c>
      <c r="I9" s="2" t="s">
        <v>20</v>
      </c>
      <c r="J9" s="2">
        <v>13</v>
      </c>
      <c r="K9" s="2" t="s">
        <v>20</v>
      </c>
      <c r="L9" s="2">
        <v>4</v>
      </c>
      <c r="M9" s="2" t="s">
        <v>20</v>
      </c>
      <c r="N9" s="2">
        <v>8</v>
      </c>
      <c r="AD9" t="str">
        <f t="shared" si="0"/>
        <v>('Elentari (cajado)',8,'MAG',13,4,8),</v>
      </c>
    </row>
    <row r="10" spans="1:30" hidden="1" x14ac:dyDescent="0.3">
      <c r="B10" s="2"/>
      <c r="D10" s="2" t="s">
        <v>15</v>
      </c>
      <c r="E10" s="2" t="s">
        <v>20</v>
      </c>
      <c r="F10" s="2">
        <v>9</v>
      </c>
      <c r="G10" s="2" t="s">
        <v>20</v>
      </c>
      <c r="H10" s="2" t="s">
        <v>18</v>
      </c>
      <c r="I10" s="2" t="s">
        <v>20</v>
      </c>
      <c r="J10" s="2">
        <v>14</v>
      </c>
      <c r="K10" s="2" t="s">
        <v>20</v>
      </c>
      <c r="L10" s="2">
        <v>5</v>
      </c>
      <c r="M10" s="2" t="s">
        <v>20</v>
      </c>
      <c r="N10" s="2">
        <v>8</v>
      </c>
      <c r="AD10" t="str">
        <f t="shared" si="0"/>
        <v>('Elentari (cajado)',9,'MAG',14,5,8),</v>
      </c>
    </row>
    <row r="11" spans="1:30" hidden="1" x14ac:dyDescent="0.3">
      <c r="B11" s="2"/>
      <c r="D11" s="2" t="s">
        <v>15</v>
      </c>
      <c r="E11" s="2" t="s">
        <v>20</v>
      </c>
      <c r="F11" s="2">
        <v>10</v>
      </c>
      <c r="G11" s="2" t="s">
        <v>20</v>
      </c>
      <c r="H11" s="2" t="s">
        <v>18</v>
      </c>
      <c r="I11" s="2" t="s">
        <v>20</v>
      </c>
      <c r="J11" s="2">
        <v>16</v>
      </c>
      <c r="K11" s="2" t="s">
        <v>20</v>
      </c>
      <c r="L11" s="2">
        <v>5</v>
      </c>
      <c r="M11" s="2" t="s">
        <v>20</v>
      </c>
      <c r="N11" s="2">
        <v>8</v>
      </c>
      <c r="AD11" t="str">
        <f t="shared" si="0"/>
        <v>('Elentari (cajado)',10,'MAG',16,5,8),</v>
      </c>
    </row>
    <row r="12" spans="1:30" hidden="1" x14ac:dyDescent="0.3">
      <c r="B12" s="2"/>
      <c r="D12" s="2" t="s">
        <v>16</v>
      </c>
      <c r="E12" s="2" t="s">
        <v>20</v>
      </c>
      <c r="F12" s="2">
        <v>1</v>
      </c>
      <c r="G12" s="2" t="s">
        <v>20</v>
      </c>
      <c r="H12" s="2" t="s">
        <v>19</v>
      </c>
      <c r="I12" s="2" t="s">
        <v>20</v>
      </c>
      <c r="J12" s="2">
        <v>2</v>
      </c>
      <c r="K12" s="2" t="s">
        <v>20</v>
      </c>
      <c r="L12" s="2">
        <v>1</v>
      </c>
      <c r="M12" s="2" t="s">
        <v>20</v>
      </c>
      <c r="N12" s="2">
        <v>8</v>
      </c>
      <c r="AD12" t="str">
        <f t="shared" si="0"/>
        <v>('Elentari (espada)',1,'FOC',2,1,8),</v>
      </c>
    </row>
    <row r="13" spans="1:30" hidden="1" x14ac:dyDescent="0.3">
      <c r="B13" s="2"/>
      <c r="D13" s="2" t="s">
        <v>16</v>
      </c>
      <c r="E13" s="2" t="s">
        <v>20</v>
      </c>
      <c r="F13" s="2">
        <v>2</v>
      </c>
      <c r="G13" s="2" t="s">
        <v>20</v>
      </c>
      <c r="H13" s="2" t="s">
        <v>19</v>
      </c>
      <c r="I13" s="2" t="s">
        <v>20</v>
      </c>
      <c r="J13" s="2">
        <v>3</v>
      </c>
      <c r="K13" s="2" t="s">
        <v>20</v>
      </c>
      <c r="L13" s="2">
        <v>1</v>
      </c>
      <c r="M13" s="2" t="s">
        <v>20</v>
      </c>
      <c r="N13" s="2">
        <v>8</v>
      </c>
      <c r="AD13" t="str">
        <f t="shared" si="0"/>
        <v>('Elentari (espada)',2,'FOC',3,1,8),</v>
      </c>
    </row>
    <row r="14" spans="1:30" x14ac:dyDescent="0.3">
      <c r="A14" s="2">
        <v>4</v>
      </c>
      <c r="B14" s="2" t="s">
        <v>27</v>
      </c>
      <c r="C14" s="2">
        <v>14</v>
      </c>
      <c r="D14" s="2" t="s">
        <v>16</v>
      </c>
      <c r="E14" s="2" t="s">
        <v>20</v>
      </c>
      <c r="F14" s="2">
        <v>3</v>
      </c>
      <c r="G14" s="2" t="s">
        <v>20</v>
      </c>
      <c r="H14" s="2" t="s">
        <v>19</v>
      </c>
      <c r="I14" s="2" t="s">
        <v>20</v>
      </c>
      <c r="J14" s="2">
        <v>5</v>
      </c>
      <c r="K14" s="2" t="s">
        <v>20</v>
      </c>
      <c r="L14" s="2">
        <v>2</v>
      </c>
      <c r="M14" s="2" t="s">
        <v>20</v>
      </c>
      <c r="N14" s="2">
        <v>8</v>
      </c>
      <c r="AD14" t="str">
        <f t="shared" si="0"/>
        <v>('Elentari (espada)',3,'FOC',5,2,8),</v>
      </c>
    </row>
    <row r="15" spans="1:30" hidden="1" x14ac:dyDescent="0.3">
      <c r="B15" s="2"/>
      <c r="D15" s="2" t="s">
        <v>16</v>
      </c>
      <c r="E15" s="2" t="s">
        <v>20</v>
      </c>
      <c r="F15" s="2">
        <v>4</v>
      </c>
      <c r="G15" s="2" t="s">
        <v>20</v>
      </c>
      <c r="H15" s="2" t="s">
        <v>19</v>
      </c>
      <c r="I15" s="2" t="s">
        <v>20</v>
      </c>
      <c r="J15" s="2">
        <v>6</v>
      </c>
      <c r="K15" s="2" t="s">
        <v>20</v>
      </c>
      <c r="L15" s="2">
        <v>2</v>
      </c>
      <c r="M15" s="2" t="s">
        <v>20</v>
      </c>
      <c r="N15" s="2">
        <v>8</v>
      </c>
      <c r="AD15" t="str">
        <f t="shared" si="0"/>
        <v>('Elentari (espada)',4,'FOC',6,2,8),</v>
      </c>
    </row>
    <row r="16" spans="1:30" hidden="1" x14ac:dyDescent="0.3">
      <c r="B16" s="2"/>
      <c r="D16" s="2" t="s">
        <v>16</v>
      </c>
      <c r="E16" s="2" t="s">
        <v>20</v>
      </c>
      <c r="F16" s="2">
        <v>5</v>
      </c>
      <c r="G16" s="2" t="s">
        <v>20</v>
      </c>
      <c r="H16" s="2" t="s">
        <v>19</v>
      </c>
      <c r="I16" s="2" t="s">
        <v>20</v>
      </c>
      <c r="J16" s="2">
        <v>8</v>
      </c>
      <c r="K16" s="2" t="s">
        <v>20</v>
      </c>
      <c r="L16" s="2">
        <v>3</v>
      </c>
      <c r="M16" s="2" t="s">
        <v>20</v>
      </c>
      <c r="N16" s="2">
        <v>8</v>
      </c>
      <c r="AD16" t="str">
        <f t="shared" si="0"/>
        <v>('Elentari (espada)',5,'FOC',8,3,8),</v>
      </c>
    </row>
    <row r="17" spans="1:30" hidden="1" x14ac:dyDescent="0.3">
      <c r="B17" s="2"/>
      <c r="D17" s="2" t="s">
        <v>16</v>
      </c>
      <c r="E17" s="2" t="s">
        <v>20</v>
      </c>
      <c r="F17" s="2">
        <v>6</v>
      </c>
      <c r="G17" s="2" t="s">
        <v>20</v>
      </c>
      <c r="H17" s="2" t="s">
        <v>19</v>
      </c>
      <c r="I17" s="2" t="s">
        <v>20</v>
      </c>
      <c r="J17" s="2">
        <v>10</v>
      </c>
      <c r="K17" s="2" t="s">
        <v>20</v>
      </c>
      <c r="L17" s="2">
        <v>3</v>
      </c>
      <c r="M17" s="2" t="s">
        <v>20</v>
      </c>
      <c r="N17" s="2">
        <v>8</v>
      </c>
      <c r="AD17" t="str">
        <f t="shared" si="0"/>
        <v>('Elentari (espada)',6,'FOC',10,3,8),</v>
      </c>
    </row>
    <row r="18" spans="1:30" hidden="1" x14ac:dyDescent="0.3">
      <c r="B18" s="2"/>
      <c r="D18" s="2" t="s">
        <v>16</v>
      </c>
      <c r="E18" s="2" t="s">
        <v>20</v>
      </c>
      <c r="F18" s="2">
        <v>7</v>
      </c>
      <c r="G18" s="2" t="s">
        <v>20</v>
      </c>
      <c r="H18" s="2" t="s">
        <v>19</v>
      </c>
      <c r="I18" s="2" t="s">
        <v>20</v>
      </c>
      <c r="J18" s="2">
        <v>11</v>
      </c>
      <c r="K18" s="2" t="s">
        <v>20</v>
      </c>
      <c r="L18" s="2">
        <v>4</v>
      </c>
      <c r="M18" s="2" t="s">
        <v>20</v>
      </c>
      <c r="N18" s="2">
        <v>8</v>
      </c>
      <c r="AD18" t="str">
        <f t="shared" si="0"/>
        <v>('Elentari (espada)',7,'FOC',11,4,8),</v>
      </c>
    </row>
    <row r="19" spans="1:30" hidden="1" x14ac:dyDescent="0.3">
      <c r="B19" s="2"/>
      <c r="D19" s="2" t="s">
        <v>16</v>
      </c>
      <c r="E19" s="2" t="s">
        <v>20</v>
      </c>
      <c r="F19" s="2">
        <v>8</v>
      </c>
      <c r="G19" s="2" t="s">
        <v>20</v>
      </c>
      <c r="H19" s="2" t="s">
        <v>19</v>
      </c>
      <c r="I19" s="2" t="s">
        <v>20</v>
      </c>
      <c r="J19" s="2">
        <v>13</v>
      </c>
      <c r="K19" s="2" t="s">
        <v>20</v>
      </c>
      <c r="L19" s="2">
        <v>4</v>
      </c>
      <c r="M19" s="2" t="s">
        <v>20</v>
      </c>
      <c r="N19" s="2">
        <v>8</v>
      </c>
      <c r="AD19" t="str">
        <f t="shared" si="0"/>
        <v>('Elentari (espada)',8,'FOC',13,4,8),</v>
      </c>
    </row>
    <row r="20" spans="1:30" hidden="1" x14ac:dyDescent="0.3">
      <c r="B20" s="2"/>
      <c r="D20" s="2" t="s">
        <v>16</v>
      </c>
      <c r="E20" s="2" t="s">
        <v>20</v>
      </c>
      <c r="F20" s="2">
        <v>9</v>
      </c>
      <c r="G20" s="2" t="s">
        <v>20</v>
      </c>
      <c r="H20" s="2" t="s">
        <v>19</v>
      </c>
      <c r="I20" s="2" t="s">
        <v>20</v>
      </c>
      <c r="J20" s="2">
        <v>14</v>
      </c>
      <c r="K20" s="2" t="s">
        <v>20</v>
      </c>
      <c r="L20" s="2">
        <v>5</v>
      </c>
      <c r="M20" s="2" t="s">
        <v>20</v>
      </c>
      <c r="N20" s="2">
        <v>8</v>
      </c>
      <c r="AD20" t="str">
        <f t="shared" si="0"/>
        <v>('Elentari (espada)',9,'FOC',14,5,8),</v>
      </c>
    </row>
    <row r="21" spans="1:30" hidden="1" x14ac:dyDescent="0.3">
      <c r="B21" s="2"/>
      <c r="D21" s="2" t="s">
        <v>16</v>
      </c>
      <c r="E21" s="2" t="s">
        <v>20</v>
      </c>
      <c r="F21" s="2">
        <v>10</v>
      </c>
      <c r="G21" s="2" t="s">
        <v>20</v>
      </c>
      <c r="H21" s="2" t="s">
        <v>19</v>
      </c>
      <c r="I21" s="2" t="s">
        <v>20</v>
      </c>
      <c r="J21" s="2">
        <v>16</v>
      </c>
      <c r="K21" s="2" t="s">
        <v>20</v>
      </c>
      <c r="L21" s="2">
        <v>5</v>
      </c>
      <c r="M21" s="2" t="s">
        <v>20</v>
      </c>
      <c r="N21" s="2">
        <v>8</v>
      </c>
      <c r="AD21" t="str">
        <f t="shared" si="0"/>
        <v>('Elentari (espada)',10,'FOC',16,5,8),</v>
      </c>
    </row>
    <row r="22" spans="1:30" hidden="1" x14ac:dyDescent="0.3">
      <c r="B22" s="2"/>
      <c r="D22" s="2" t="s">
        <v>12</v>
      </c>
      <c r="E22" s="2" t="s">
        <v>20</v>
      </c>
      <c r="F22" s="2">
        <v>1</v>
      </c>
      <c r="G22" s="2" t="s">
        <v>20</v>
      </c>
      <c r="H22" s="2" t="s">
        <v>17</v>
      </c>
      <c r="I22" s="2" t="s">
        <v>20</v>
      </c>
      <c r="J22" s="2">
        <v>2</v>
      </c>
      <c r="K22" s="2" t="s">
        <v>20</v>
      </c>
      <c r="L22" s="2">
        <v>1</v>
      </c>
      <c r="M22" s="2" t="s">
        <v>20</v>
      </c>
      <c r="N22" s="2">
        <v>12</v>
      </c>
      <c r="AD22" t="str">
        <f t="shared" si="0"/>
        <v>('Hávarðr',1,'FOR',2,1,12),</v>
      </c>
    </row>
    <row r="23" spans="1:30" hidden="1" x14ac:dyDescent="0.3">
      <c r="B23" s="2"/>
      <c r="D23" s="2" t="s">
        <v>12</v>
      </c>
      <c r="E23" s="2" t="s">
        <v>20</v>
      </c>
      <c r="F23" s="2">
        <v>2</v>
      </c>
      <c r="G23" s="2" t="s">
        <v>20</v>
      </c>
      <c r="H23" s="2" t="s">
        <v>17</v>
      </c>
      <c r="I23" s="2" t="s">
        <v>20</v>
      </c>
      <c r="J23" s="2">
        <v>4</v>
      </c>
      <c r="K23" s="2" t="s">
        <v>20</v>
      </c>
      <c r="L23" s="2">
        <v>1</v>
      </c>
      <c r="M23" s="2" t="s">
        <v>20</v>
      </c>
      <c r="N23" s="2">
        <v>12</v>
      </c>
      <c r="AD23" t="str">
        <f t="shared" si="0"/>
        <v>('Hávarðr',2,'FOR',4,1,12),</v>
      </c>
    </row>
    <row r="24" spans="1:30" x14ac:dyDescent="0.3">
      <c r="A24" s="2">
        <v>3</v>
      </c>
      <c r="B24" s="2" t="s">
        <v>26</v>
      </c>
      <c r="C24" s="2">
        <v>24</v>
      </c>
      <c r="D24" s="2" t="s">
        <v>12</v>
      </c>
      <c r="E24" s="2" t="s">
        <v>20</v>
      </c>
      <c r="F24" s="2">
        <v>3</v>
      </c>
      <c r="G24" s="2" t="s">
        <v>20</v>
      </c>
      <c r="H24" s="2" t="s">
        <v>17</v>
      </c>
      <c r="I24" s="2" t="s">
        <v>20</v>
      </c>
      <c r="J24" s="2">
        <v>6</v>
      </c>
      <c r="K24" s="2" t="s">
        <v>20</v>
      </c>
      <c r="L24" s="2">
        <v>2</v>
      </c>
      <c r="M24" s="2" t="s">
        <v>20</v>
      </c>
      <c r="N24" s="2">
        <v>12</v>
      </c>
      <c r="AD24" t="str">
        <f t="shared" si="0"/>
        <v>('Hávarðr',3,'FOR',6,2,12),</v>
      </c>
    </row>
    <row r="25" spans="1:30" hidden="1" x14ac:dyDescent="0.3">
      <c r="B25" s="2"/>
      <c r="D25" s="2" t="s">
        <v>12</v>
      </c>
      <c r="E25" s="2" t="s">
        <v>20</v>
      </c>
      <c r="F25" s="2">
        <v>4</v>
      </c>
      <c r="G25" s="2" t="s">
        <v>20</v>
      </c>
      <c r="H25" s="2" t="s">
        <v>17</v>
      </c>
      <c r="I25" s="2" t="s">
        <v>20</v>
      </c>
      <c r="J25" s="2">
        <v>9</v>
      </c>
      <c r="K25" s="2" t="s">
        <v>20</v>
      </c>
      <c r="L25" s="2">
        <v>2</v>
      </c>
      <c r="M25" s="2" t="s">
        <v>20</v>
      </c>
      <c r="N25" s="2">
        <v>12</v>
      </c>
      <c r="AD25" t="str">
        <f t="shared" si="0"/>
        <v>('Hávarðr',4,'FOR',9,2,12),</v>
      </c>
    </row>
    <row r="26" spans="1:30" hidden="1" x14ac:dyDescent="0.3">
      <c r="B26" s="2"/>
      <c r="D26" s="2" t="s">
        <v>12</v>
      </c>
      <c r="E26" s="2" t="s">
        <v>20</v>
      </c>
      <c r="F26" s="2">
        <v>5</v>
      </c>
      <c r="G26" s="2" t="s">
        <v>20</v>
      </c>
      <c r="H26" s="2" t="s">
        <v>17</v>
      </c>
      <c r="I26" s="2" t="s">
        <v>20</v>
      </c>
      <c r="J26" s="2">
        <v>11</v>
      </c>
      <c r="K26" s="2" t="s">
        <v>20</v>
      </c>
      <c r="L26" s="2">
        <v>3</v>
      </c>
      <c r="M26" s="2" t="s">
        <v>20</v>
      </c>
      <c r="N26" s="2">
        <v>12</v>
      </c>
      <c r="AD26" t="str">
        <f t="shared" si="0"/>
        <v>('Hávarðr',5,'FOR',11,3,12),</v>
      </c>
    </row>
    <row r="27" spans="1:30" hidden="1" x14ac:dyDescent="0.3">
      <c r="B27" s="2"/>
      <c r="D27" s="2" t="s">
        <v>12</v>
      </c>
      <c r="E27" s="2" t="s">
        <v>20</v>
      </c>
      <c r="F27" s="2">
        <v>6</v>
      </c>
      <c r="G27" s="2" t="s">
        <v>20</v>
      </c>
      <c r="H27" s="2" t="s">
        <v>17</v>
      </c>
      <c r="I27" s="2" t="s">
        <v>20</v>
      </c>
      <c r="J27" s="2">
        <v>13</v>
      </c>
      <c r="K27" s="2" t="s">
        <v>20</v>
      </c>
      <c r="L27" s="2">
        <v>3</v>
      </c>
      <c r="M27" s="2" t="s">
        <v>20</v>
      </c>
      <c r="N27" s="2">
        <v>12</v>
      </c>
      <c r="AD27" t="str">
        <f t="shared" si="0"/>
        <v>('Hávarðr',6,'FOR',13,3,12),</v>
      </c>
    </row>
    <row r="28" spans="1:30" hidden="1" x14ac:dyDescent="0.3">
      <c r="B28" s="2"/>
      <c r="D28" s="2" t="s">
        <v>12</v>
      </c>
      <c r="E28" s="2" t="s">
        <v>20</v>
      </c>
      <c r="F28" s="2">
        <v>7</v>
      </c>
      <c r="G28" s="2" t="s">
        <v>20</v>
      </c>
      <c r="H28" s="2" t="s">
        <v>17</v>
      </c>
      <c r="I28" s="2" t="s">
        <v>20</v>
      </c>
      <c r="J28" s="2">
        <v>15</v>
      </c>
      <c r="K28" s="2" t="s">
        <v>20</v>
      </c>
      <c r="L28" s="2">
        <v>4</v>
      </c>
      <c r="M28" s="2" t="s">
        <v>20</v>
      </c>
      <c r="N28" s="2">
        <v>12</v>
      </c>
      <c r="AD28" t="str">
        <f t="shared" si="0"/>
        <v>('Hávarðr',7,'FOR',15,4,12),</v>
      </c>
    </row>
    <row r="29" spans="1:30" hidden="1" x14ac:dyDescent="0.3">
      <c r="B29" s="2"/>
      <c r="D29" s="2" t="s">
        <v>12</v>
      </c>
      <c r="E29" s="2" t="s">
        <v>20</v>
      </c>
      <c r="F29" s="2">
        <v>8</v>
      </c>
      <c r="G29" s="2" t="s">
        <v>20</v>
      </c>
      <c r="H29" s="2" t="s">
        <v>17</v>
      </c>
      <c r="I29" s="2" t="s">
        <v>20</v>
      </c>
      <c r="J29" s="2">
        <v>17</v>
      </c>
      <c r="K29" s="2" t="s">
        <v>20</v>
      </c>
      <c r="L29" s="2">
        <v>4</v>
      </c>
      <c r="M29" s="2" t="s">
        <v>20</v>
      </c>
      <c r="N29" s="2">
        <v>12</v>
      </c>
      <c r="AD29" t="str">
        <f t="shared" si="0"/>
        <v>('Hávarðr',8,'FOR',17,4,12),</v>
      </c>
    </row>
    <row r="30" spans="1:30" hidden="1" x14ac:dyDescent="0.3">
      <c r="B30" s="2"/>
      <c r="D30" s="2" t="s">
        <v>12</v>
      </c>
      <c r="E30" s="2" t="s">
        <v>20</v>
      </c>
      <c r="F30" s="2">
        <v>9</v>
      </c>
      <c r="G30" s="2" t="s">
        <v>20</v>
      </c>
      <c r="H30" s="2" t="s">
        <v>17</v>
      </c>
      <c r="I30" s="2" t="s">
        <v>20</v>
      </c>
      <c r="J30" s="2">
        <v>19</v>
      </c>
      <c r="K30" s="2" t="s">
        <v>20</v>
      </c>
      <c r="L30" s="2">
        <v>5</v>
      </c>
      <c r="M30" s="2" t="s">
        <v>20</v>
      </c>
      <c r="N30" s="2">
        <v>12</v>
      </c>
      <c r="AD30" t="str">
        <f t="shared" si="0"/>
        <v>('Hávarðr',9,'FOR',19,5,12),</v>
      </c>
    </row>
    <row r="31" spans="1:30" hidden="1" x14ac:dyDescent="0.3">
      <c r="B31" s="2"/>
      <c r="D31" s="2" t="s">
        <v>12</v>
      </c>
      <c r="E31" s="2" t="s">
        <v>20</v>
      </c>
      <c r="F31" s="2">
        <v>10</v>
      </c>
      <c r="G31" s="2" t="s">
        <v>20</v>
      </c>
      <c r="H31" s="2" t="s">
        <v>17</v>
      </c>
      <c r="I31" s="2" t="s">
        <v>20</v>
      </c>
      <c r="J31" s="2">
        <v>21</v>
      </c>
      <c r="K31" s="2" t="s">
        <v>20</v>
      </c>
      <c r="L31" s="2">
        <v>5</v>
      </c>
      <c r="M31" s="2" t="s">
        <v>20</v>
      </c>
      <c r="N31" s="2">
        <v>12</v>
      </c>
      <c r="AD31" t="str">
        <f t="shared" si="0"/>
        <v>('Hávarðr',10,'FOR',21,5,12),</v>
      </c>
    </row>
    <row r="32" spans="1:30" hidden="1" x14ac:dyDescent="0.3">
      <c r="B32" s="2"/>
      <c r="D32" s="2" t="s">
        <v>13</v>
      </c>
      <c r="E32" s="2" t="s">
        <v>20</v>
      </c>
      <c r="F32" s="2">
        <v>1</v>
      </c>
      <c r="G32" s="2" t="s">
        <v>20</v>
      </c>
      <c r="H32" s="2" t="s">
        <v>17</v>
      </c>
      <c r="I32" s="2" t="s">
        <v>20</v>
      </c>
      <c r="J32" s="2">
        <v>2</v>
      </c>
      <c r="K32" s="2" t="s">
        <v>20</v>
      </c>
      <c r="L32" s="2">
        <v>1</v>
      </c>
      <c r="M32" s="2" t="s">
        <v>20</v>
      </c>
      <c r="N32" s="2">
        <v>8</v>
      </c>
      <c r="AD32" t="str">
        <f t="shared" si="0"/>
        <v>('Murasame',1,'FOR',2,1,8),</v>
      </c>
    </row>
    <row r="33" spans="1:30" hidden="1" x14ac:dyDescent="0.3">
      <c r="B33" s="2"/>
      <c r="D33" s="2" t="s">
        <v>13</v>
      </c>
      <c r="E33" s="2" t="s">
        <v>20</v>
      </c>
      <c r="F33" s="2">
        <v>2</v>
      </c>
      <c r="G33" s="2" t="s">
        <v>20</v>
      </c>
      <c r="H33" s="2" t="s">
        <v>17</v>
      </c>
      <c r="I33" s="2" t="s">
        <v>20</v>
      </c>
      <c r="J33" s="2">
        <v>3</v>
      </c>
      <c r="K33" s="2" t="s">
        <v>20</v>
      </c>
      <c r="L33" s="2">
        <v>1</v>
      </c>
      <c r="M33" s="2" t="s">
        <v>20</v>
      </c>
      <c r="N33" s="2">
        <v>8</v>
      </c>
      <c r="AD33" t="str">
        <f t="shared" si="0"/>
        <v>('Murasame',2,'FOR',3,1,8),</v>
      </c>
    </row>
    <row r="34" spans="1:30" x14ac:dyDescent="0.3">
      <c r="A34" s="2">
        <v>6</v>
      </c>
      <c r="B34" s="2" t="s">
        <v>28</v>
      </c>
      <c r="C34" s="2">
        <v>34</v>
      </c>
      <c r="D34" s="2" t="s">
        <v>13</v>
      </c>
      <c r="E34" s="2" t="s">
        <v>20</v>
      </c>
      <c r="F34" s="2">
        <v>3</v>
      </c>
      <c r="G34" s="2" t="s">
        <v>20</v>
      </c>
      <c r="H34" s="2" t="s">
        <v>17</v>
      </c>
      <c r="I34" s="2" t="s">
        <v>20</v>
      </c>
      <c r="J34" s="2">
        <v>5</v>
      </c>
      <c r="K34" s="2" t="s">
        <v>20</v>
      </c>
      <c r="L34" s="2">
        <v>2</v>
      </c>
      <c r="M34" s="2" t="s">
        <v>20</v>
      </c>
      <c r="N34" s="2">
        <v>8</v>
      </c>
      <c r="AD34" t="str">
        <f t="shared" si="0"/>
        <v>('Murasame',3,'FOR',5,2,8),</v>
      </c>
    </row>
    <row r="35" spans="1:30" hidden="1" x14ac:dyDescent="0.3">
      <c r="B35" s="2"/>
      <c r="D35" s="2" t="s">
        <v>13</v>
      </c>
      <c r="E35" s="2" t="s">
        <v>20</v>
      </c>
      <c r="F35" s="2">
        <v>4</v>
      </c>
      <c r="G35" s="2" t="s">
        <v>20</v>
      </c>
      <c r="H35" s="2" t="s">
        <v>17</v>
      </c>
      <c r="I35" s="2" t="s">
        <v>20</v>
      </c>
      <c r="J35" s="2">
        <v>6</v>
      </c>
      <c r="K35" s="2" t="s">
        <v>20</v>
      </c>
      <c r="L35" s="2">
        <v>2</v>
      </c>
      <c r="M35" s="2" t="s">
        <v>20</v>
      </c>
      <c r="N35" s="2">
        <v>8</v>
      </c>
      <c r="AD35" t="str">
        <f t="shared" si="0"/>
        <v>('Murasame',4,'FOR',6,2,8),</v>
      </c>
    </row>
    <row r="36" spans="1:30" hidden="1" x14ac:dyDescent="0.3">
      <c r="B36" s="2"/>
      <c r="D36" s="2" t="s">
        <v>13</v>
      </c>
      <c r="E36" s="2" t="s">
        <v>20</v>
      </c>
      <c r="F36" s="2">
        <v>5</v>
      </c>
      <c r="G36" s="2" t="s">
        <v>20</v>
      </c>
      <c r="H36" s="2" t="s">
        <v>17</v>
      </c>
      <c r="I36" s="2" t="s">
        <v>20</v>
      </c>
      <c r="J36" s="2">
        <v>8</v>
      </c>
      <c r="K36" s="2" t="s">
        <v>20</v>
      </c>
      <c r="L36" s="2">
        <v>3</v>
      </c>
      <c r="M36" s="2" t="s">
        <v>20</v>
      </c>
      <c r="N36" s="2">
        <v>8</v>
      </c>
      <c r="AD36" t="str">
        <f t="shared" si="0"/>
        <v>('Murasame',5,'FOR',8,3,8),</v>
      </c>
    </row>
    <row r="37" spans="1:30" hidden="1" x14ac:dyDescent="0.3">
      <c r="B37" s="2"/>
      <c r="D37" s="2" t="s">
        <v>13</v>
      </c>
      <c r="E37" s="2" t="s">
        <v>20</v>
      </c>
      <c r="F37" s="2">
        <v>6</v>
      </c>
      <c r="G37" s="2" t="s">
        <v>20</v>
      </c>
      <c r="H37" s="2" t="s">
        <v>17</v>
      </c>
      <c r="I37" s="2" t="s">
        <v>20</v>
      </c>
      <c r="J37" s="2">
        <v>10</v>
      </c>
      <c r="K37" s="2" t="s">
        <v>20</v>
      </c>
      <c r="L37" s="2">
        <v>3</v>
      </c>
      <c r="M37" s="2" t="s">
        <v>20</v>
      </c>
      <c r="N37" s="2">
        <v>8</v>
      </c>
      <c r="AD37" t="str">
        <f t="shared" si="0"/>
        <v>('Murasame',6,'FOR',10,3,8),</v>
      </c>
    </row>
    <row r="38" spans="1:30" hidden="1" x14ac:dyDescent="0.3">
      <c r="B38" s="2"/>
      <c r="D38" s="2" t="s">
        <v>13</v>
      </c>
      <c r="E38" s="2" t="s">
        <v>20</v>
      </c>
      <c r="F38" s="2">
        <v>7</v>
      </c>
      <c r="G38" s="2" t="s">
        <v>20</v>
      </c>
      <c r="H38" s="2" t="s">
        <v>17</v>
      </c>
      <c r="I38" s="2" t="s">
        <v>20</v>
      </c>
      <c r="J38" s="2">
        <v>11</v>
      </c>
      <c r="K38" s="2" t="s">
        <v>20</v>
      </c>
      <c r="L38" s="2">
        <v>4</v>
      </c>
      <c r="M38" s="2" t="s">
        <v>20</v>
      </c>
      <c r="N38" s="2">
        <v>8</v>
      </c>
      <c r="AD38" t="str">
        <f t="shared" si="0"/>
        <v>('Murasame',7,'FOR',11,4,8),</v>
      </c>
    </row>
    <row r="39" spans="1:30" hidden="1" x14ac:dyDescent="0.3">
      <c r="B39" s="2"/>
      <c r="D39" s="2" t="s">
        <v>13</v>
      </c>
      <c r="E39" s="2" t="s">
        <v>20</v>
      </c>
      <c r="F39" s="2">
        <v>8</v>
      </c>
      <c r="G39" s="2" t="s">
        <v>20</v>
      </c>
      <c r="H39" s="2" t="s">
        <v>17</v>
      </c>
      <c r="I39" s="2" t="s">
        <v>20</v>
      </c>
      <c r="J39" s="2">
        <v>13</v>
      </c>
      <c r="K39" s="2" t="s">
        <v>20</v>
      </c>
      <c r="L39" s="2">
        <v>4</v>
      </c>
      <c r="M39" s="2" t="s">
        <v>20</v>
      </c>
      <c r="N39" s="2">
        <v>8</v>
      </c>
      <c r="AD39" t="str">
        <f t="shared" si="0"/>
        <v>('Murasame',8,'FOR',13,4,8),</v>
      </c>
    </row>
    <row r="40" spans="1:30" hidden="1" x14ac:dyDescent="0.3">
      <c r="B40" s="2"/>
      <c r="D40" s="2" t="s">
        <v>13</v>
      </c>
      <c r="E40" s="2" t="s">
        <v>20</v>
      </c>
      <c r="F40" s="2">
        <v>9</v>
      </c>
      <c r="G40" s="2" t="s">
        <v>20</v>
      </c>
      <c r="H40" s="2" t="s">
        <v>17</v>
      </c>
      <c r="I40" s="2" t="s">
        <v>20</v>
      </c>
      <c r="J40" s="2">
        <v>14</v>
      </c>
      <c r="K40" s="2" t="s">
        <v>20</v>
      </c>
      <c r="L40" s="2">
        <v>5</v>
      </c>
      <c r="M40" s="2" t="s">
        <v>20</v>
      </c>
      <c r="N40" s="2">
        <v>8</v>
      </c>
      <c r="AD40" t="str">
        <f t="shared" si="0"/>
        <v>('Murasame',9,'FOR',14,5,8),</v>
      </c>
    </row>
    <row r="41" spans="1:30" hidden="1" x14ac:dyDescent="0.3">
      <c r="B41" s="2"/>
      <c r="D41" s="2" t="s">
        <v>13</v>
      </c>
      <c r="E41" s="2" t="s">
        <v>20</v>
      </c>
      <c r="F41" s="2">
        <v>10</v>
      </c>
      <c r="G41" s="2" t="s">
        <v>20</v>
      </c>
      <c r="H41" s="2" t="s">
        <v>17</v>
      </c>
      <c r="I41" s="2" t="s">
        <v>20</v>
      </c>
      <c r="J41" s="2">
        <v>16</v>
      </c>
      <c r="K41" s="2" t="s">
        <v>20</v>
      </c>
      <c r="L41" s="2">
        <v>5</v>
      </c>
      <c r="M41" s="2" t="s">
        <v>20</v>
      </c>
      <c r="N41" s="2">
        <v>8</v>
      </c>
      <c r="AD41" t="str">
        <f t="shared" si="0"/>
        <v>('Murasame',10,'FOR',16,5,8),</v>
      </c>
    </row>
    <row r="42" spans="1:30" hidden="1" x14ac:dyDescent="0.3">
      <c r="B42" s="2"/>
      <c r="D42" s="2" t="s">
        <v>14</v>
      </c>
      <c r="E42" s="2" t="s">
        <v>20</v>
      </c>
      <c r="F42" s="2">
        <v>1</v>
      </c>
      <c r="G42" s="2" t="s">
        <v>20</v>
      </c>
      <c r="H42" s="2" t="s">
        <v>17</v>
      </c>
      <c r="I42" s="2" t="s">
        <v>20</v>
      </c>
      <c r="J42" s="2">
        <v>2</v>
      </c>
      <c r="K42" s="2" t="s">
        <v>20</v>
      </c>
      <c r="L42" s="2">
        <v>1</v>
      </c>
      <c r="M42" s="2" t="s">
        <v>20</v>
      </c>
      <c r="N42" s="2">
        <v>10</v>
      </c>
      <c r="AD42" t="str">
        <f t="shared" si="0"/>
        <v>('Yumako',1,'FOR',2,1,10),</v>
      </c>
    </row>
    <row r="43" spans="1:30" hidden="1" x14ac:dyDescent="0.3">
      <c r="B43" s="2"/>
      <c r="D43" s="2" t="s">
        <v>14</v>
      </c>
      <c r="E43" s="2" t="s">
        <v>20</v>
      </c>
      <c r="F43" s="2">
        <v>2</v>
      </c>
      <c r="G43" s="2" t="s">
        <v>20</v>
      </c>
      <c r="H43" s="2" t="s">
        <v>17</v>
      </c>
      <c r="I43" s="2" t="s">
        <v>20</v>
      </c>
      <c r="J43" s="2">
        <v>4</v>
      </c>
      <c r="K43" s="2" t="s">
        <v>20</v>
      </c>
      <c r="L43" s="2">
        <v>1</v>
      </c>
      <c r="M43" s="2" t="s">
        <v>20</v>
      </c>
      <c r="N43" s="2">
        <v>10</v>
      </c>
      <c r="AD43" t="str">
        <f t="shared" si="0"/>
        <v>('Yumako',2,'FOR',4,1,10),</v>
      </c>
    </row>
    <row r="44" spans="1:30" x14ac:dyDescent="0.3">
      <c r="A44" s="2">
        <v>3</v>
      </c>
      <c r="B44" s="2" t="s">
        <v>25</v>
      </c>
      <c r="C44" s="2">
        <v>44</v>
      </c>
      <c r="D44" s="2" t="s">
        <v>14</v>
      </c>
      <c r="E44" s="2" t="s">
        <v>20</v>
      </c>
      <c r="F44" s="2">
        <v>3</v>
      </c>
      <c r="G44" s="2" t="s">
        <v>20</v>
      </c>
      <c r="H44" s="2" t="s">
        <v>17</v>
      </c>
      <c r="I44" s="2" t="s">
        <v>20</v>
      </c>
      <c r="J44" s="2">
        <v>6</v>
      </c>
      <c r="K44" s="2" t="s">
        <v>20</v>
      </c>
      <c r="L44" s="2">
        <v>2</v>
      </c>
      <c r="M44" s="2" t="s">
        <v>20</v>
      </c>
      <c r="N44" s="2">
        <v>10</v>
      </c>
      <c r="AD44" t="str">
        <f t="shared" si="0"/>
        <v>('Yumako',3,'FOR',6,2,10),</v>
      </c>
    </row>
    <row r="45" spans="1:30" hidden="1" x14ac:dyDescent="0.3">
      <c r="B45" s="2"/>
      <c r="D45" s="2" t="s">
        <v>14</v>
      </c>
      <c r="E45" s="2" t="s">
        <v>20</v>
      </c>
      <c r="F45" s="2">
        <v>4</v>
      </c>
      <c r="G45" s="2" t="s">
        <v>20</v>
      </c>
      <c r="H45" s="2" t="s">
        <v>17</v>
      </c>
      <c r="I45" s="2" t="s">
        <v>20</v>
      </c>
      <c r="J45" s="2">
        <v>8</v>
      </c>
      <c r="K45" s="2" t="s">
        <v>20</v>
      </c>
      <c r="L45" s="2">
        <v>2</v>
      </c>
      <c r="M45" s="2" t="s">
        <v>20</v>
      </c>
      <c r="N45" s="2">
        <v>10</v>
      </c>
      <c r="AD45" t="str">
        <f t="shared" si="0"/>
        <v>('Yumako',4,'FOR',8,2,10),</v>
      </c>
    </row>
    <row r="46" spans="1:30" hidden="1" x14ac:dyDescent="0.3">
      <c r="B46" s="2"/>
      <c r="D46" s="2" t="s">
        <v>14</v>
      </c>
      <c r="E46" s="2" t="s">
        <v>20</v>
      </c>
      <c r="F46" s="2">
        <v>5</v>
      </c>
      <c r="G46" s="2" t="s">
        <v>20</v>
      </c>
      <c r="H46" s="2" t="s">
        <v>17</v>
      </c>
      <c r="I46" s="2" t="s">
        <v>20</v>
      </c>
      <c r="J46" s="2">
        <v>10</v>
      </c>
      <c r="K46" s="2" t="s">
        <v>20</v>
      </c>
      <c r="L46" s="2">
        <v>3</v>
      </c>
      <c r="M46" s="2" t="s">
        <v>20</v>
      </c>
      <c r="N46" s="2">
        <v>10</v>
      </c>
      <c r="AD46" t="str">
        <f t="shared" si="0"/>
        <v>('Yumako',5,'FOR',10,3,10),</v>
      </c>
    </row>
    <row r="47" spans="1:30" hidden="1" x14ac:dyDescent="0.3">
      <c r="B47" s="2"/>
      <c r="D47" s="2" t="s">
        <v>14</v>
      </c>
      <c r="E47" s="2" t="s">
        <v>20</v>
      </c>
      <c r="F47" s="2">
        <v>6</v>
      </c>
      <c r="G47" s="2" t="s">
        <v>20</v>
      </c>
      <c r="H47" s="2" t="s">
        <v>17</v>
      </c>
      <c r="I47" s="2" t="s">
        <v>20</v>
      </c>
      <c r="J47" s="2">
        <v>11</v>
      </c>
      <c r="K47" s="2" t="s">
        <v>20</v>
      </c>
      <c r="L47" s="2">
        <v>3</v>
      </c>
      <c r="M47" s="2" t="s">
        <v>20</v>
      </c>
      <c r="N47" s="2">
        <v>10</v>
      </c>
      <c r="AD47" t="str">
        <f t="shared" si="0"/>
        <v>('Yumako',6,'FOR',11,3,10),</v>
      </c>
    </row>
    <row r="48" spans="1:30" hidden="1" x14ac:dyDescent="0.3">
      <c r="B48" s="2"/>
      <c r="D48" s="2" t="s">
        <v>14</v>
      </c>
      <c r="E48" s="2" t="s">
        <v>20</v>
      </c>
      <c r="F48" s="2">
        <v>7</v>
      </c>
      <c r="G48" s="2" t="s">
        <v>20</v>
      </c>
      <c r="H48" s="2" t="s">
        <v>17</v>
      </c>
      <c r="I48" s="2" t="s">
        <v>20</v>
      </c>
      <c r="J48" s="2">
        <v>13</v>
      </c>
      <c r="K48" s="2" t="s">
        <v>20</v>
      </c>
      <c r="L48" s="2">
        <v>4</v>
      </c>
      <c r="M48" s="2" t="s">
        <v>20</v>
      </c>
      <c r="N48" s="2">
        <v>10</v>
      </c>
      <c r="AD48" t="str">
        <f t="shared" si="0"/>
        <v>('Yumako',7,'FOR',13,4,10),</v>
      </c>
    </row>
    <row r="49" spans="1:30" hidden="1" x14ac:dyDescent="0.3">
      <c r="B49" s="2"/>
      <c r="D49" s="2" t="s">
        <v>14</v>
      </c>
      <c r="E49" s="2" t="s">
        <v>20</v>
      </c>
      <c r="F49" s="2">
        <v>8</v>
      </c>
      <c r="G49" s="2" t="s">
        <v>20</v>
      </c>
      <c r="H49" s="2" t="s">
        <v>17</v>
      </c>
      <c r="I49" s="2" t="s">
        <v>20</v>
      </c>
      <c r="J49" s="2">
        <v>15</v>
      </c>
      <c r="K49" s="2" t="s">
        <v>20</v>
      </c>
      <c r="L49" s="2">
        <v>4</v>
      </c>
      <c r="M49" s="2" t="s">
        <v>20</v>
      </c>
      <c r="N49" s="2">
        <v>10</v>
      </c>
      <c r="AD49" t="str">
        <f t="shared" si="0"/>
        <v>('Yumako',8,'FOR',15,4,10),</v>
      </c>
    </row>
    <row r="50" spans="1:30" hidden="1" x14ac:dyDescent="0.3">
      <c r="B50" s="2"/>
      <c r="D50" s="2" t="s">
        <v>14</v>
      </c>
      <c r="E50" s="2" t="s">
        <v>20</v>
      </c>
      <c r="F50" s="2">
        <v>9</v>
      </c>
      <c r="G50" s="2" t="s">
        <v>20</v>
      </c>
      <c r="H50" s="2" t="s">
        <v>17</v>
      </c>
      <c r="I50" s="2" t="s">
        <v>20</v>
      </c>
      <c r="J50" s="2">
        <v>17</v>
      </c>
      <c r="K50" s="2" t="s">
        <v>20</v>
      </c>
      <c r="L50" s="2">
        <v>5</v>
      </c>
      <c r="M50" s="2" t="s">
        <v>20</v>
      </c>
      <c r="N50" s="2">
        <v>10</v>
      </c>
      <c r="AD50" t="str">
        <f t="shared" si="0"/>
        <v>('Yumako',9,'FOR',17,5,10),</v>
      </c>
    </row>
    <row r="51" spans="1:30" hidden="1" x14ac:dyDescent="0.3">
      <c r="B51" s="2"/>
      <c r="D51" s="2" t="s">
        <v>14</v>
      </c>
      <c r="E51" s="2" t="s">
        <v>20</v>
      </c>
      <c r="F51" s="2">
        <v>10</v>
      </c>
      <c r="G51" s="2" t="s">
        <v>20</v>
      </c>
      <c r="H51" s="2" t="s">
        <v>17</v>
      </c>
      <c r="I51" s="2" t="s">
        <v>20</v>
      </c>
      <c r="J51" s="2">
        <v>19</v>
      </c>
      <c r="K51" s="2" t="s">
        <v>20</v>
      </c>
      <c r="L51" s="2">
        <v>5</v>
      </c>
      <c r="M51" s="2" t="s">
        <v>20</v>
      </c>
      <c r="N51" s="2">
        <v>10</v>
      </c>
      <c r="AD51" t="str">
        <f>_xlfn.CONCAT("(","'",D51,"'",E51:G51,"'",H51,"'",I51:N51,")")</f>
        <v>('Yumako',10,'FOR',19,5,10)</v>
      </c>
    </row>
    <row r="52" spans="1:30" hidden="1" x14ac:dyDescent="0.3">
      <c r="B52" s="2"/>
      <c r="D52" s="2" t="s">
        <v>21</v>
      </c>
      <c r="E52" s="2" t="s">
        <v>20</v>
      </c>
      <c r="F52" s="2">
        <v>1</v>
      </c>
      <c r="G52" s="2" t="s">
        <v>20</v>
      </c>
      <c r="H52" s="2" t="s">
        <v>17</v>
      </c>
      <c r="I52" s="2" t="s">
        <v>20</v>
      </c>
      <c r="J52" s="2">
        <v>2</v>
      </c>
      <c r="K52" s="2" t="s">
        <v>20</v>
      </c>
      <c r="L52" s="2">
        <v>1</v>
      </c>
      <c r="M52" s="2" t="s">
        <v>20</v>
      </c>
      <c r="N52" s="2">
        <v>10</v>
      </c>
      <c r="O52" s="2" t="s">
        <v>20</v>
      </c>
      <c r="P52" s="3" t="s">
        <v>23</v>
      </c>
      <c r="Q52" s="3" t="s">
        <v>23</v>
      </c>
      <c r="R52" s="2" t="s">
        <v>20</v>
      </c>
      <c r="S52" s="3" t="s">
        <v>23</v>
      </c>
      <c r="T52" s="3" t="s">
        <v>23</v>
      </c>
      <c r="U52" s="2" t="s">
        <v>20</v>
      </c>
      <c r="V52" s="3" t="s">
        <v>23</v>
      </c>
      <c r="W52" s="3" t="s">
        <v>23</v>
      </c>
      <c r="X52" s="2" t="s">
        <v>20</v>
      </c>
      <c r="Y52" s="3" t="s">
        <v>23</v>
      </c>
      <c r="Z52" s="3" t="s">
        <v>23</v>
      </c>
      <c r="AA52" s="2" t="s">
        <v>20</v>
      </c>
      <c r="AB52" s="3" t="s">
        <v>23</v>
      </c>
      <c r="AC52" s="3" t="s">
        <v>23</v>
      </c>
      <c r="AD52" t="str">
        <f>_xlfn.CONCAT("(","'",D52,"'",E52:G52,"'",H52,"'",I52:AC52,")",",")</f>
        <v>('Omega Blade',1,'FOR',2,1,10,'','','','',''),</v>
      </c>
    </row>
    <row r="53" spans="1:30" hidden="1" x14ac:dyDescent="0.3">
      <c r="B53" s="2"/>
      <c r="D53" s="2" t="s">
        <v>21</v>
      </c>
      <c r="E53" s="2" t="s">
        <v>20</v>
      </c>
      <c r="F53" s="2">
        <v>2</v>
      </c>
      <c r="G53" s="2" t="s">
        <v>20</v>
      </c>
      <c r="H53" s="2" t="s">
        <v>17</v>
      </c>
      <c r="I53" s="2" t="s">
        <v>20</v>
      </c>
      <c r="J53" s="2">
        <v>4</v>
      </c>
      <c r="K53" s="2" t="s">
        <v>20</v>
      </c>
      <c r="L53" s="2">
        <v>1</v>
      </c>
      <c r="M53" s="2" t="s">
        <v>20</v>
      </c>
      <c r="N53" s="2">
        <v>10</v>
      </c>
      <c r="O53" s="2" t="s">
        <v>20</v>
      </c>
      <c r="P53" s="3" t="s">
        <v>23</v>
      </c>
      <c r="Q53" s="3" t="s">
        <v>23</v>
      </c>
      <c r="R53" s="2" t="s">
        <v>20</v>
      </c>
      <c r="S53" s="3" t="s">
        <v>23</v>
      </c>
      <c r="T53" s="3" t="s">
        <v>23</v>
      </c>
      <c r="U53" s="2" t="s">
        <v>20</v>
      </c>
      <c r="V53" s="3" t="s">
        <v>23</v>
      </c>
      <c r="W53" s="3" t="s">
        <v>23</v>
      </c>
      <c r="X53" s="2" t="s">
        <v>20</v>
      </c>
      <c r="Y53" s="3" t="s">
        <v>23</v>
      </c>
      <c r="Z53" s="3" t="s">
        <v>23</v>
      </c>
      <c r="AA53" s="2" t="s">
        <v>20</v>
      </c>
      <c r="AB53" s="3" t="s">
        <v>23</v>
      </c>
      <c r="AC53" s="3" t="s">
        <v>23</v>
      </c>
      <c r="AD53" t="str">
        <f t="shared" ref="AD53:AD70" si="1">_xlfn.CONCAT("(","'",D53,"'",E53:G53,"'",H53,"'",I53:AC53,")",",")</f>
        <v>('Omega Blade',2,'FOR',4,1,10,'','','','',''),</v>
      </c>
    </row>
    <row r="54" spans="1:30" x14ac:dyDescent="0.3">
      <c r="A54" s="2">
        <v>1</v>
      </c>
      <c r="B54" s="2" t="s">
        <v>24</v>
      </c>
      <c r="C54" s="2">
        <v>54</v>
      </c>
      <c r="D54" s="2" t="s">
        <v>21</v>
      </c>
      <c r="E54" s="2" t="s">
        <v>20</v>
      </c>
      <c r="F54" s="2">
        <v>3</v>
      </c>
      <c r="G54" s="2" t="s">
        <v>20</v>
      </c>
      <c r="H54" s="2" t="s">
        <v>17</v>
      </c>
      <c r="I54" s="2" t="s">
        <v>20</v>
      </c>
      <c r="J54" s="2">
        <v>6</v>
      </c>
      <c r="K54" s="2" t="s">
        <v>20</v>
      </c>
      <c r="L54" s="2">
        <v>2</v>
      </c>
      <c r="M54" s="2" t="s">
        <v>20</v>
      </c>
      <c r="N54" s="2">
        <v>10</v>
      </c>
      <c r="O54" s="2" t="s">
        <v>20</v>
      </c>
      <c r="P54" s="3" t="s">
        <v>23</v>
      </c>
      <c r="Q54" s="3" t="s">
        <v>23</v>
      </c>
      <c r="R54" s="2" t="s">
        <v>20</v>
      </c>
      <c r="S54" s="3" t="s">
        <v>23</v>
      </c>
      <c r="T54" s="3" t="s">
        <v>23</v>
      </c>
      <c r="U54" s="2" t="s">
        <v>20</v>
      </c>
      <c r="V54" s="3" t="s">
        <v>23</v>
      </c>
      <c r="W54" s="3" t="s">
        <v>23</v>
      </c>
      <c r="X54" s="2" t="s">
        <v>20</v>
      </c>
      <c r="Y54" s="3" t="s">
        <v>23</v>
      </c>
      <c r="Z54" s="3" t="s">
        <v>23</v>
      </c>
      <c r="AA54" s="2" t="s">
        <v>20</v>
      </c>
      <c r="AB54" s="3" t="s">
        <v>23</v>
      </c>
      <c r="AC54" s="3" t="s">
        <v>23</v>
      </c>
      <c r="AD54" t="str">
        <f t="shared" si="1"/>
        <v>('Omega Blade',3,'FOR',6,2,10,'','','','',''),</v>
      </c>
    </row>
    <row r="55" spans="1:30" hidden="1" x14ac:dyDescent="0.3">
      <c r="B55" s="2"/>
      <c r="D55" s="2" t="s">
        <v>21</v>
      </c>
      <c r="E55" s="2" t="s">
        <v>20</v>
      </c>
      <c r="F55" s="2">
        <v>4</v>
      </c>
      <c r="G55" s="2" t="s">
        <v>20</v>
      </c>
      <c r="H55" s="2" t="s">
        <v>17</v>
      </c>
      <c r="I55" s="2" t="s">
        <v>20</v>
      </c>
      <c r="J55" s="2">
        <v>8</v>
      </c>
      <c r="K55" s="2" t="s">
        <v>20</v>
      </c>
      <c r="L55" s="2">
        <v>2</v>
      </c>
      <c r="M55" s="2" t="s">
        <v>20</v>
      </c>
      <c r="N55" s="2">
        <v>10</v>
      </c>
      <c r="O55" s="2" t="s">
        <v>20</v>
      </c>
      <c r="P55" s="3" t="s">
        <v>23</v>
      </c>
      <c r="Q55" s="3" t="s">
        <v>23</v>
      </c>
      <c r="R55" s="2" t="s">
        <v>20</v>
      </c>
      <c r="S55" s="3" t="s">
        <v>23</v>
      </c>
      <c r="T55" s="3" t="s">
        <v>23</v>
      </c>
      <c r="U55" s="2" t="s">
        <v>20</v>
      </c>
      <c r="V55" s="3" t="s">
        <v>23</v>
      </c>
      <c r="W55" s="3" t="s">
        <v>23</v>
      </c>
      <c r="X55" s="2" t="s">
        <v>20</v>
      </c>
      <c r="Y55" s="3" t="s">
        <v>23</v>
      </c>
      <c r="Z55" s="3" t="s">
        <v>23</v>
      </c>
      <c r="AA55" s="2" t="s">
        <v>20</v>
      </c>
      <c r="AB55" s="3" t="s">
        <v>23</v>
      </c>
      <c r="AC55" s="3" t="s">
        <v>23</v>
      </c>
      <c r="AD55" t="str">
        <f t="shared" si="1"/>
        <v>('Omega Blade',4,'FOR',8,2,10,'','','','',''),</v>
      </c>
    </row>
    <row r="56" spans="1:30" hidden="1" x14ac:dyDescent="0.3">
      <c r="B56" s="2"/>
      <c r="D56" s="2" t="s">
        <v>21</v>
      </c>
      <c r="E56" s="2" t="s">
        <v>20</v>
      </c>
      <c r="F56" s="2">
        <v>5</v>
      </c>
      <c r="G56" s="2" t="s">
        <v>20</v>
      </c>
      <c r="H56" s="2" t="s">
        <v>17</v>
      </c>
      <c r="I56" s="2" t="s">
        <v>20</v>
      </c>
      <c r="J56" s="2">
        <v>10</v>
      </c>
      <c r="K56" s="2" t="s">
        <v>20</v>
      </c>
      <c r="L56" s="2">
        <v>3</v>
      </c>
      <c r="M56" s="2" t="s">
        <v>20</v>
      </c>
      <c r="N56" s="2">
        <v>10</v>
      </c>
      <c r="O56" s="2" t="s">
        <v>20</v>
      </c>
      <c r="P56" s="3" t="s">
        <v>23</v>
      </c>
      <c r="Q56" s="3" t="s">
        <v>23</v>
      </c>
      <c r="R56" s="2" t="s">
        <v>20</v>
      </c>
      <c r="S56" s="3" t="s">
        <v>23</v>
      </c>
      <c r="T56" s="3" t="s">
        <v>23</v>
      </c>
      <c r="U56" s="2" t="s">
        <v>20</v>
      </c>
      <c r="V56" s="3" t="s">
        <v>23</v>
      </c>
      <c r="W56" s="3" t="s">
        <v>23</v>
      </c>
      <c r="X56" s="2" t="s">
        <v>20</v>
      </c>
      <c r="Y56" s="3" t="s">
        <v>23</v>
      </c>
      <c r="Z56" s="3" t="s">
        <v>23</v>
      </c>
      <c r="AA56" s="2" t="s">
        <v>20</v>
      </c>
      <c r="AB56" s="3" t="s">
        <v>23</v>
      </c>
      <c r="AC56" s="3" t="s">
        <v>23</v>
      </c>
      <c r="AD56" t="str">
        <f t="shared" si="1"/>
        <v>('Omega Blade',5,'FOR',10,3,10,'','','','',''),</v>
      </c>
    </row>
    <row r="57" spans="1:30" hidden="1" x14ac:dyDescent="0.3">
      <c r="B57" s="2"/>
      <c r="D57" s="2" t="s">
        <v>21</v>
      </c>
      <c r="E57" s="2" t="s">
        <v>20</v>
      </c>
      <c r="F57" s="2">
        <v>6</v>
      </c>
      <c r="G57" s="2" t="s">
        <v>20</v>
      </c>
      <c r="H57" s="2" t="s">
        <v>17</v>
      </c>
      <c r="I57" s="2" t="s">
        <v>20</v>
      </c>
      <c r="J57" s="2">
        <v>11</v>
      </c>
      <c r="K57" s="2" t="s">
        <v>20</v>
      </c>
      <c r="L57" s="2">
        <v>3</v>
      </c>
      <c r="M57" s="2" t="s">
        <v>20</v>
      </c>
      <c r="N57" s="2">
        <v>10</v>
      </c>
      <c r="O57" s="2" t="s">
        <v>20</v>
      </c>
      <c r="P57" s="3" t="s">
        <v>23</v>
      </c>
      <c r="Q57" s="3" t="s">
        <v>23</v>
      </c>
      <c r="R57" s="2" t="s">
        <v>20</v>
      </c>
      <c r="S57" s="3" t="s">
        <v>23</v>
      </c>
      <c r="T57" s="3" t="s">
        <v>23</v>
      </c>
      <c r="U57" s="2" t="s">
        <v>20</v>
      </c>
      <c r="V57" s="3" t="s">
        <v>23</v>
      </c>
      <c r="W57" s="3" t="s">
        <v>23</v>
      </c>
      <c r="X57" s="2" t="s">
        <v>20</v>
      </c>
      <c r="Y57" s="3" t="s">
        <v>23</v>
      </c>
      <c r="Z57" s="3" t="s">
        <v>23</v>
      </c>
      <c r="AA57" s="2" t="s">
        <v>20</v>
      </c>
      <c r="AB57" s="3" t="s">
        <v>23</v>
      </c>
      <c r="AC57" s="3" t="s">
        <v>23</v>
      </c>
      <c r="AD57" t="str">
        <f t="shared" si="1"/>
        <v>('Omega Blade',6,'FOR',11,3,10,'','','','',''),</v>
      </c>
    </row>
    <row r="58" spans="1:30" hidden="1" x14ac:dyDescent="0.3">
      <c r="B58" s="2"/>
      <c r="D58" s="2" t="s">
        <v>21</v>
      </c>
      <c r="E58" s="2" t="s">
        <v>20</v>
      </c>
      <c r="F58" s="2">
        <v>7</v>
      </c>
      <c r="G58" s="2" t="s">
        <v>20</v>
      </c>
      <c r="H58" s="2" t="s">
        <v>17</v>
      </c>
      <c r="I58" s="2" t="s">
        <v>20</v>
      </c>
      <c r="J58" s="2">
        <v>13</v>
      </c>
      <c r="K58" s="2" t="s">
        <v>20</v>
      </c>
      <c r="L58" s="2">
        <v>4</v>
      </c>
      <c r="M58" s="2" t="s">
        <v>20</v>
      </c>
      <c r="N58" s="2">
        <v>10</v>
      </c>
      <c r="O58" s="2" t="s">
        <v>20</v>
      </c>
      <c r="P58" s="3" t="s">
        <v>23</v>
      </c>
      <c r="Q58" s="3" t="s">
        <v>23</v>
      </c>
      <c r="R58" s="2" t="s">
        <v>20</v>
      </c>
      <c r="S58" s="3" t="s">
        <v>23</v>
      </c>
      <c r="T58" s="3" t="s">
        <v>23</v>
      </c>
      <c r="U58" s="2" t="s">
        <v>20</v>
      </c>
      <c r="V58" s="3" t="s">
        <v>23</v>
      </c>
      <c r="W58" s="3" t="s">
        <v>23</v>
      </c>
      <c r="X58" s="2" t="s">
        <v>20</v>
      </c>
      <c r="Y58" s="3" t="s">
        <v>23</v>
      </c>
      <c r="Z58" s="3" t="s">
        <v>23</v>
      </c>
      <c r="AA58" s="2" t="s">
        <v>20</v>
      </c>
      <c r="AB58" s="3" t="s">
        <v>23</v>
      </c>
      <c r="AC58" s="3" t="s">
        <v>23</v>
      </c>
      <c r="AD58" t="str">
        <f t="shared" si="1"/>
        <v>('Omega Blade',7,'FOR',13,4,10,'','','','',''),</v>
      </c>
    </row>
    <row r="59" spans="1:30" hidden="1" x14ac:dyDescent="0.3">
      <c r="B59" s="2"/>
      <c r="D59" s="2" t="s">
        <v>21</v>
      </c>
      <c r="E59" s="2" t="s">
        <v>20</v>
      </c>
      <c r="F59" s="2">
        <v>8</v>
      </c>
      <c r="G59" s="2" t="s">
        <v>20</v>
      </c>
      <c r="H59" s="2" t="s">
        <v>17</v>
      </c>
      <c r="I59" s="2" t="s">
        <v>20</v>
      </c>
      <c r="J59" s="2">
        <v>15</v>
      </c>
      <c r="K59" s="2" t="s">
        <v>20</v>
      </c>
      <c r="L59" s="2">
        <v>4</v>
      </c>
      <c r="M59" s="2" t="s">
        <v>20</v>
      </c>
      <c r="N59" s="2">
        <v>10</v>
      </c>
      <c r="O59" s="2" t="s">
        <v>20</v>
      </c>
      <c r="P59" s="3" t="s">
        <v>23</v>
      </c>
      <c r="Q59" s="3" t="s">
        <v>23</v>
      </c>
      <c r="R59" s="2" t="s">
        <v>20</v>
      </c>
      <c r="S59" s="3" t="s">
        <v>23</v>
      </c>
      <c r="T59" s="3" t="s">
        <v>23</v>
      </c>
      <c r="U59" s="2" t="s">
        <v>20</v>
      </c>
      <c r="V59" s="3" t="s">
        <v>23</v>
      </c>
      <c r="W59" s="3" t="s">
        <v>23</v>
      </c>
      <c r="X59" s="2" t="s">
        <v>20</v>
      </c>
      <c r="Y59" s="3" t="s">
        <v>23</v>
      </c>
      <c r="Z59" s="3" t="s">
        <v>23</v>
      </c>
      <c r="AA59" s="2" t="s">
        <v>20</v>
      </c>
      <c r="AB59" s="3" t="s">
        <v>23</v>
      </c>
      <c r="AC59" s="3" t="s">
        <v>23</v>
      </c>
      <c r="AD59" t="str">
        <f t="shared" si="1"/>
        <v>('Omega Blade',8,'FOR',15,4,10,'','','','',''),</v>
      </c>
    </row>
    <row r="60" spans="1:30" hidden="1" x14ac:dyDescent="0.3">
      <c r="B60" s="2"/>
      <c r="D60" s="2" t="s">
        <v>21</v>
      </c>
      <c r="E60" s="2" t="s">
        <v>20</v>
      </c>
      <c r="F60" s="2">
        <v>9</v>
      </c>
      <c r="G60" s="2" t="s">
        <v>20</v>
      </c>
      <c r="H60" s="2" t="s">
        <v>17</v>
      </c>
      <c r="I60" s="2" t="s">
        <v>20</v>
      </c>
      <c r="J60" s="2">
        <v>17</v>
      </c>
      <c r="K60" s="2" t="s">
        <v>20</v>
      </c>
      <c r="L60" s="2">
        <v>5</v>
      </c>
      <c r="M60" s="2" t="s">
        <v>20</v>
      </c>
      <c r="N60" s="2">
        <v>10</v>
      </c>
      <c r="O60" s="2" t="s">
        <v>20</v>
      </c>
      <c r="P60" s="3" t="s">
        <v>23</v>
      </c>
      <c r="Q60" s="3" t="s">
        <v>23</v>
      </c>
      <c r="R60" s="2" t="s">
        <v>20</v>
      </c>
      <c r="S60" s="3" t="s">
        <v>23</v>
      </c>
      <c r="T60" s="3" t="s">
        <v>23</v>
      </c>
      <c r="U60" s="2" t="s">
        <v>20</v>
      </c>
      <c r="V60" s="3" t="s">
        <v>23</v>
      </c>
      <c r="W60" s="3" t="s">
        <v>23</v>
      </c>
      <c r="X60" s="2" t="s">
        <v>20</v>
      </c>
      <c r="Y60" s="3" t="s">
        <v>23</v>
      </c>
      <c r="Z60" s="3" t="s">
        <v>23</v>
      </c>
      <c r="AA60" s="2" t="s">
        <v>20</v>
      </c>
      <c r="AB60" s="3" t="s">
        <v>23</v>
      </c>
      <c r="AC60" s="3" t="s">
        <v>23</v>
      </c>
      <c r="AD60" t="str">
        <f t="shared" si="1"/>
        <v>('Omega Blade',9,'FOR',17,5,10,'','','','',''),</v>
      </c>
    </row>
    <row r="61" spans="1:30" hidden="1" x14ac:dyDescent="0.3">
      <c r="B61" s="2"/>
      <c r="D61" s="2" t="s">
        <v>21</v>
      </c>
      <c r="E61" s="2" t="s">
        <v>20</v>
      </c>
      <c r="F61" s="2">
        <v>10</v>
      </c>
      <c r="G61" s="2" t="s">
        <v>20</v>
      </c>
      <c r="H61" s="2" t="s">
        <v>17</v>
      </c>
      <c r="I61" s="2" t="s">
        <v>20</v>
      </c>
      <c r="J61" s="2">
        <v>19</v>
      </c>
      <c r="K61" s="2" t="s">
        <v>20</v>
      </c>
      <c r="L61" s="2">
        <v>5</v>
      </c>
      <c r="M61" s="2" t="s">
        <v>20</v>
      </c>
      <c r="N61" s="2">
        <v>10</v>
      </c>
      <c r="O61" s="2" t="s">
        <v>20</v>
      </c>
      <c r="P61" s="3" t="s">
        <v>23</v>
      </c>
      <c r="Q61" s="3" t="s">
        <v>23</v>
      </c>
      <c r="R61" s="2" t="s">
        <v>20</v>
      </c>
      <c r="S61" s="3" t="s">
        <v>23</v>
      </c>
      <c r="T61" s="3" t="s">
        <v>23</v>
      </c>
      <c r="U61" s="2" t="s">
        <v>20</v>
      </c>
      <c r="V61" s="3" t="s">
        <v>23</v>
      </c>
      <c r="W61" s="3" t="s">
        <v>23</v>
      </c>
      <c r="X61" s="2" t="s">
        <v>20</v>
      </c>
      <c r="Y61" s="3" t="s">
        <v>23</v>
      </c>
      <c r="Z61" s="3" t="s">
        <v>23</v>
      </c>
      <c r="AA61" s="2" t="s">
        <v>20</v>
      </c>
      <c r="AB61" s="3" t="s">
        <v>23</v>
      </c>
      <c r="AC61" s="3" t="s">
        <v>23</v>
      </c>
      <c r="AD61" t="str">
        <f t="shared" si="1"/>
        <v>('Omega Blade',10,'FOR',19,5,10,'','','','',''),</v>
      </c>
    </row>
    <row r="62" spans="1:30" hidden="1" x14ac:dyDescent="0.3">
      <c r="B62" s="2"/>
      <c r="D62" s="2" t="s">
        <v>22</v>
      </c>
      <c r="E62" s="2" t="s">
        <v>20</v>
      </c>
      <c r="F62" s="2">
        <v>1</v>
      </c>
      <c r="G62" s="2" t="s">
        <v>20</v>
      </c>
      <c r="H62" s="2" t="s">
        <v>19</v>
      </c>
      <c r="I62" s="2" t="s">
        <v>20</v>
      </c>
      <c r="J62" s="2">
        <v>2</v>
      </c>
      <c r="K62" s="2" t="s">
        <v>20</v>
      </c>
      <c r="L62" s="2">
        <v>1</v>
      </c>
      <c r="M62" s="2" t="s">
        <v>20</v>
      </c>
      <c r="N62" s="2">
        <v>8</v>
      </c>
      <c r="O62" s="2" t="s">
        <v>20</v>
      </c>
      <c r="P62" s="3" t="s">
        <v>23</v>
      </c>
      <c r="Q62" s="3" t="s">
        <v>23</v>
      </c>
      <c r="R62" s="2" t="s">
        <v>20</v>
      </c>
      <c r="S62" s="3" t="s">
        <v>23</v>
      </c>
      <c r="T62" s="3" t="s">
        <v>23</v>
      </c>
      <c r="U62" s="2" t="s">
        <v>20</v>
      </c>
      <c r="V62" s="3" t="s">
        <v>23</v>
      </c>
      <c r="W62" s="3" t="s">
        <v>23</v>
      </c>
      <c r="X62" s="2" t="s">
        <v>20</v>
      </c>
      <c r="Y62" s="3" t="s">
        <v>23</v>
      </c>
      <c r="Z62" s="3" t="s">
        <v>23</v>
      </c>
      <c r="AA62" s="2" t="s">
        <v>20</v>
      </c>
      <c r="AB62" s="3" t="s">
        <v>23</v>
      </c>
      <c r="AC62" s="3" t="s">
        <v>23</v>
      </c>
      <c r="AD62" t="str">
        <f t="shared" si="1"/>
        <v>('Omega Gun',1,'FOC',2,1,8,'','','','',''),</v>
      </c>
    </row>
    <row r="63" spans="1:30" hidden="1" x14ac:dyDescent="0.3">
      <c r="B63" s="2"/>
      <c r="D63" s="2" t="s">
        <v>22</v>
      </c>
      <c r="E63" s="2" t="s">
        <v>20</v>
      </c>
      <c r="F63" s="2">
        <v>2</v>
      </c>
      <c r="G63" s="2" t="s">
        <v>20</v>
      </c>
      <c r="H63" s="2" t="s">
        <v>19</v>
      </c>
      <c r="I63" s="2" t="s">
        <v>20</v>
      </c>
      <c r="J63" s="2">
        <v>3</v>
      </c>
      <c r="K63" s="2" t="s">
        <v>20</v>
      </c>
      <c r="L63" s="2">
        <v>1</v>
      </c>
      <c r="M63" s="2" t="s">
        <v>20</v>
      </c>
      <c r="N63" s="2">
        <v>8</v>
      </c>
      <c r="O63" s="2" t="s">
        <v>20</v>
      </c>
      <c r="P63" s="3" t="s">
        <v>23</v>
      </c>
      <c r="Q63" s="3" t="s">
        <v>23</v>
      </c>
      <c r="R63" s="2" t="s">
        <v>20</v>
      </c>
      <c r="S63" s="3" t="s">
        <v>23</v>
      </c>
      <c r="T63" s="3" t="s">
        <v>23</v>
      </c>
      <c r="U63" s="2" t="s">
        <v>20</v>
      </c>
      <c r="V63" s="3" t="s">
        <v>23</v>
      </c>
      <c r="W63" s="3" t="s">
        <v>23</v>
      </c>
      <c r="X63" s="2" t="s">
        <v>20</v>
      </c>
      <c r="Y63" s="3" t="s">
        <v>23</v>
      </c>
      <c r="Z63" s="3" t="s">
        <v>23</v>
      </c>
      <c r="AA63" s="2" t="s">
        <v>20</v>
      </c>
      <c r="AB63" s="3" t="s">
        <v>23</v>
      </c>
      <c r="AC63" s="3" t="s">
        <v>23</v>
      </c>
      <c r="AD63" t="str">
        <f t="shared" si="1"/>
        <v>('Omega Gun',2,'FOC',3,1,8,'','','','',''),</v>
      </c>
    </row>
    <row r="64" spans="1:30" x14ac:dyDescent="0.3">
      <c r="A64" s="2">
        <v>1</v>
      </c>
      <c r="B64" s="2" t="s">
        <v>24</v>
      </c>
      <c r="C64" s="2">
        <v>64</v>
      </c>
      <c r="D64" s="2" t="s">
        <v>22</v>
      </c>
      <c r="E64" s="2" t="s">
        <v>20</v>
      </c>
      <c r="F64" s="2">
        <v>3</v>
      </c>
      <c r="G64" s="2" t="s">
        <v>20</v>
      </c>
      <c r="H64" s="2" t="s">
        <v>19</v>
      </c>
      <c r="I64" s="2" t="s">
        <v>20</v>
      </c>
      <c r="J64" s="2">
        <v>4</v>
      </c>
      <c r="K64" s="2" t="s">
        <v>20</v>
      </c>
      <c r="L64" s="2">
        <v>2</v>
      </c>
      <c r="M64" s="2" t="s">
        <v>20</v>
      </c>
      <c r="N64" s="2">
        <v>8</v>
      </c>
      <c r="O64" s="2" t="s">
        <v>20</v>
      </c>
      <c r="P64" s="3" t="s">
        <v>23</v>
      </c>
      <c r="Q64" s="3" t="s">
        <v>23</v>
      </c>
      <c r="R64" s="2" t="s">
        <v>20</v>
      </c>
      <c r="S64" s="3" t="s">
        <v>23</v>
      </c>
      <c r="T64" s="3" t="s">
        <v>23</v>
      </c>
      <c r="U64" s="2" t="s">
        <v>20</v>
      </c>
      <c r="V64" s="3" t="s">
        <v>23</v>
      </c>
      <c r="W64" s="3" t="s">
        <v>23</v>
      </c>
      <c r="X64" s="2" t="s">
        <v>20</v>
      </c>
      <c r="Y64" s="3" t="s">
        <v>23</v>
      </c>
      <c r="Z64" s="3" t="s">
        <v>23</v>
      </c>
      <c r="AA64" s="2" t="s">
        <v>20</v>
      </c>
      <c r="AB64" s="3" t="s">
        <v>23</v>
      </c>
      <c r="AC64" s="3" t="s">
        <v>23</v>
      </c>
      <c r="AD64" t="str">
        <f t="shared" si="1"/>
        <v>('Omega Gun',3,'FOC',4,2,8,'','','','',''),</v>
      </c>
    </row>
    <row r="65" spans="4:30" hidden="1" x14ac:dyDescent="0.3">
      <c r="D65" s="2" t="s">
        <v>22</v>
      </c>
      <c r="E65" s="2" t="s">
        <v>20</v>
      </c>
      <c r="F65" s="2">
        <v>4</v>
      </c>
      <c r="G65" s="2" t="s">
        <v>20</v>
      </c>
      <c r="H65" s="2" t="s">
        <v>19</v>
      </c>
      <c r="I65" s="2" t="s">
        <v>20</v>
      </c>
      <c r="J65" s="2">
        <v>6</v>
      </c>
      <c r="K65" s="2" t="s">
        <v>20</v>
      </c>
      <c r="L65" s="2">
        <v>2</v>
      </c>
      <c r="M65" s="2" t="s">
        <v>20</v>
      </c>
      <c r="N65" s="2">
        <v>8</v>
      </c>
      <c r="O65" s="2" t="s">
        <v>20</v>
      </c>
      <c r="P65" s="3" t="s">
        <v>23</v>
      </c>
      <c r="Q65" s="3" t="s">
        <v>23</v>
      </c>
      <c r="R65" s="2" t="s">
        <v>20</v>
      </c>
      <c r="S65" s="3" t="s">
        <v>23</v>
      </c>
      <c r="T65" s="3" t="s">
        <v>23</v>
      </c>
      <c r="U65" s="2" t="s">
        <v>20</v>
      </c>
      <c r="V65" s="3" t="s">
        <v>23</v>
      </c>
      <c r="W65" s="3" t="s">
        <v>23</v>
      </c>
      <c r="X65" s="2" t="s">
        <v>20</v>
      </c>
      <c r="Y65" s="3" t="s">
        <v>23</v>
      </c>
      <c r="Z65" s="3" t="s">
        <v>23</v>
      </c>
      <c r="AA65" s="2" t="s">
        <v>20</v>
      </c>
      <c r="AB65" s="3" t="s">
        <v>23</v>
      </c>
      <c r="AC65" s="3" t="s">
        <v>23</v>
      </c>
      <c r="AD65" t="str">
        <f t="shared" si="1"/>
        <v>('Omega Gun',4,'FOC',6,2,8,'','','','',''),</v>
      </c>
    </row>
    <row r="66" spans="4:30" hidden="1" x14ac:dyDescent="0.3">
      <c r="D66" s="2" t="s">
        <v>22</v>
      </c>
      <c r="E66" s="2" t="s">
        <v>20</v>
      </c>
      <c r="F66" s="2">
        <v>5</v>
      </c>
      <c r="G66" s="2" t="s">
        <v>20</v>
      </c>
      <c r="H66" s="2" t="s">
        <v>19</v>
      </c>
      <c r="I66" s="2" t="s">
        <v>20</v>
      </c>
      <c r="J66" s="2">
        <v>7</v>
      </c>
      <c r="K66" s="2" t="s">
        <v>20</v>
      </c>
      <c r="L66" s="2">
        <v>3</v>
      </c>
      <c r="M66" s="2" t="s">
        <v>20</v>
      </c>
      <c r="N66" s="2">
        <v>8</v>
      </c>
      <c r="O66" s="2" t="s">
        <v>20</v>
      </c>
      <c r="P66" s="3" t="s">
        <v>23</v>
      </c>
      <c r="Q66" s="3" t="s">
        <v>23</v>
      </c>
      <c r="R66" s="2" t="s">
        <v>20</v>
      </c>
      <c r="S66" s="3" t="s">
        <v>23</v>
      </c>
      <c r="T66" s="3" t="s">
        <v>23</v>
      </c>
      <c r="U66" s="2" t="s">
        <v>20</v>
      </c>
      <c r="V66" s="3" t="s">
        <v>23</v>
      </c>
      <c r="W66" s="3" t="s">
        <v>23</v>
      </c>
      <c r="X66" s="2" t="s">
        <v>20</v>
      </c>
      <c r="Y66" s="3" t="s">
        <v>23</v>
      </c>
      <c r="Z66" s="3" t="s">
        <v>23</v>
      </c>
      <c r="AA66" s="2" t="s">
        <v>20</v>
      </c>
      <c r="AB66" s="3" t="s">
        <v>23</v>
      </c>
      <c r="AC66" s="3" t="s">
        <v>23</v>
      </c>
      <c r="AD66" t="str">
        <f t="shared" si="1"/>
        <v>('Omega Gun',5,'FOC',7,3,8,'','','','',''),</v>
      </c>
    </row>
    <row r="67" spans="4:30" hidden="1" x14ac:dyDescent="0.3">
      <c r="D67" s="2" t="s">
        <v>22</v>
      </c>
      <c r="E67" s="2" t="s">
        <v>20</v>
      </c>
      <c r="F67" s="2">
        <v>6</v>
      </c>
      <c r="G67" s="2" t="s">
        <v>20</v>
      </c>
      <c r="H67" s="2" t="s">
        <v>19</v>
      </c>
      <c r="I67" s="2" t="s">
        <v>20</v>
      </c>
      <c r="J67" s="2">
        <v>9</v>
      </c>
      <c r="K67" s="2" t="s">
        <v>20</v>
      </c>
      <c r="L67" s="2">
        <v>3</v>
      </c>
      <c r="M67" s="2" t="s">
        <v>20</v>
      </c>
      <c r="N67" s="2">
        <v>8</v>
      </c>
      <c r="O67" s="2" t="s">
        <v>20</v>
      </c>
      <c r="P67" s="3" t="s">
        <v>23</v>
      </c>
      <c r="Q67" s="3" t="s">
        <v>23</v>
      </c>
      <c r="R67" s="2" t="s">
        <v>20</v>
      </c>
      <c r="S67" s="3" t="s">
        <v>23</v>
      </c>
      <c r="T67" s="3" t="s">
        <v>23</v>
      </c>
      <c r="U67" s="2" t="s">
        <v>20</v>
      </c>
      <c r="V67" s="3" t="s">
        <v>23</v>
      </c>
      <c r="W67" s="3" t="s">
        <v>23</v>
      </c>
      <c r="X67" s="2" t="s">
        <v>20</v>
      </c>
      <c r="Y67" s="3" t="s">
        <v>23</v>
      </c>
      <c r="Z67" s="3" t="s">
        <v>23</v>
      </c>
      <c r="AA67" s="2" t="s">
        <v>20</v>
      </c>
      <c r="AB67" s="3" t="s">
        <v>23</v>
      </c>
      <c r="AC67" s="3" t="s">
        <v>23</v>
      </c>
      <c r="AD67" t="str">
        <f t="shared" si="1"/>
        <v>('Omega Gun',6,'FOC',9,3,8,'','','','',''),</v>
      </c>
    </row>
    <row r="68" spans="4:30" hidden="1" x14ac:dyDescent="0.3">
      <c r="D68" s="2" t="s">
        <v>22</v>
      </c>
      <c r="E68" s="2" t="s">
        <v>20</v>
      </c>
      <c r="F68" s="2">
        <v>7</v>
      </c>
      <c r="G68" s="2" t="s">
        <v>20</v>
      </c>
      <c r="H68" s="2" t="s">
        <v>19</v>
      </c>
      <c r="I68" s="2" t="s">
        <v>20</v>
      </c>
      <c r="J68" s="2">
        <v>10</v>
      </c>
      <c r="K68" s="2" t="s">
        <v>20</v>
      </c>
      <c r="L68" s="2">
        <v>4</v>
      </c>
      <c r="M68" s="2" t="s">
        <v>20</v>
      </c>
      <c r="N68" s="2">
        <v>8</v>
      </c>
      <c r="O68" s="2" t="s">
        <v>20</v>
      </c>
      <c r="P68" s="3" t="s">
        <v>23</v>
      </c>
      <c r="Q68" s="3" t="s">
        <v>23</v>
      </c>
      <c r="R68" s="2" t="s">
        <v>20</v>
      </c>
      <c r="S68" s="3" t="s">
        <v>23</v>
      </c>
      <c r="T68" s="3" t="s">
        <v>23</v>
      </c>
      <c r="U68" s="2" t="s">
        <v>20</v>
      </c>
      <c r="V68" s="3" t="s">
        <v>23</v>
      </c>
      <c r="W68" s="3" t="s">
        <v>23</v>
      </c>
      <c r="X68" s="2" t="s">
        <v>20</v>
      </c>
      <c r="Y68" s="3" t="s">
        <v>23</v>
      </c>
      <c r="Z68" s="3" t="s">
        <v>23</v>
      </c>
      <c r="AA68" s="2" t="s">
        <v>20</v>
      </c>
      <c r="AB68" s="3" t="s">
        <v>23</v>
      </c>
      <c r="AC68" s="3" t="s">
        <v>23</v>
      </c>
      <c r="AD68" t="str">
        <f t="shared" si="1"/>
        <v>('Omega Gun',7,'FOC',10,4,8,'','','','',''),</v>
      </c>
    </row>
    <row r="69" spans="4:30" hidden="1" x14ac:dyDescent="0.3">
      <c r="D69" s="2" t="s">
        <v>22</v>
      </c>
      <c r="E69" s="2" t="s">
        <v>20</v>
      </c>
      <c r="F69" s="2">
        <v>8</v>
      </c>
      <c r="G69" s="2" t="s">
        <v>20</v>
      </c>
      <c r="H69" s="2" t="s">
        <v>19</v>
      </c>
      <c r="I69" s="2" t="s">
        <v>20</v>
      </c>
      <c r="J69" s="2">
        <v>12</v>
      </c>
      <c r="K69" s="2" t="s">
        <v>20</v>
      </c>
      <c r="L69" s="2">
        <v>4</v>
      </c>
      <c r="M69" s="2" t="s">
        <v>20</v>
      </c>
      <c r="N69" s="2">
        <v>8</v>
      </c>
      <c r="O69" s="2" t="s">
        <v>20</v>
      </c>
      <c r="P69" s="3" t="s">
        <v>23</v>
      </c>
      <c r="Q69" s="3" t="s">
        <v>23</v>
      </c>
      <c r="R69" s="2" t="s">
        <v>20</v>
      </c>
      <c r="S69" s="3" t="s">
        <v>23</v>
      </c>
      <c r="T69" s="3" t="s">
        <v>23</v>
      </c>
      <c r="U69" s="2" t="s">
        <v>20</v>
      </c>
      <c r="V69" s="3" t="s">
        <v>23</v>
      </c>
      <c r="W69" s="3" t="s">
        <v>23</v>
      </c>
      <c r="X69" s="2" t="s">
        <v>20</v>
      </c>
      <c r="Y69" s="3" t="s">
        <v>23</v>
      </c>
      <c r="Z69" s="3" t="s">
        <v>23</v>
      </c>
      <c r="AA69" s="2" t="s">
        <v>20</v>
      </c>
      <c r="AB69" s="3" t="s">
        <v>23</v>
      </c>
      <c r="AC69" s="3" t="s">
        <v>23</v>
      </c>
      <c r="AD69" t="str">
        <f t="shared" si="1"/>
        <v>('Omega Gun',8,'FOC',12,4,8,'','','','',''),</v>
      </c>
    </row>
    <row r="70" spans="4:30" hidden="1" x14ac:dyDescent="0.3">
      <c r="D70" s="2" t="s">
        <v>22</v>
      </c>
      <c r="E70" s="2" t="s">
        <v>20</v>
      </c>
      <c r="F70" s="2">
        <v>9</v>
      </c>
      <c r="G70" s="2" t="s">
        <v>20</v>
      </c>
      <c r="H70" s="2" t="s">
        <v>19</v>
      </c>
      <c r="I70" s="2" t="s">
        <v>20</v>
      </c>
      <c r="J70" s="2">
        <v>14</v>
      </c>
      <c r="K70" s="2" t="s">
        <v>20</v>
      </c>
      <c r="L70" s="2">
        <v>5</v>
      </c>
      <c r="M70" s="2" t="s">
        <v>20</v>
      </c>
      <c r="N70" s="2">
        <v>8</v>
      </c>
      <c r="O70" s="2" t="s">
        <v>20</v>
      </c>
      <c r="P70" s="3" t="s">
        <v>23</v>
      </c>
      <c r="Q70" s="3" t="s">
        <v>23</v>
      </c>
      <c r="R70" s="2" t="s">
        <v>20</v>
      </c>
      <c r="S70" s="3" t="s">
        <v>23</v>
      </c>
      <c r="T70" s="3" t="s">
        <v>23</v>
      </c>
      <c r="U70" s="2" t="s">
        <v>20</v>
      </c>
      <c r="V70" s="3" t="s">
        <v>23</v>
      </c>
      <c r="W70" s="3" t="s">
        <v>23</v>
      </c>
      <c r="X70" s="2" t="s">
        <v>20</v>
      </c>
      <c r="Y70" s="3" t="s">
        <v>23</v>
      </c>
      <c r="Z70" s="3" t="s">
        <v>23</v>
      </c>
      <c r="AA70" s="2" t="s">
        <v>20</v>
      </c>
      <c r="AB70" s="3" t="s">
        <v>23</v>
      </c>
      <c r="AC70" s="3" t="s">
        <v>23</v>
      </c>
      <c r="AD70" t="str">
        <f t="shared" si="1"/>
        <v>('Omega Gun',9,'FOC',14,5,8,'','','','',''),</v>
      </c>
    </row>
    <row r="71" spans="4:30" hidden="1" x14ac:dyDescent="0.3">
      <c r="D71" s="2" t="s">
        <v>22</v>
      </c>
      <c r="E71" s="2" t="s">
        <v>20</v>
      </c>
      <c r="F71" s="2">
        <v>10</v>
      </c>
      <c r="G71" s="2" t="s">
        <v>20</v>
      </c>
      <c r="H71" s="2" t="s">
        <v>19</v>
      </c>
      <c r="I71" s="2" t="s">
        <v>20</v>
      </c>
      <c r="J71" s="2">
        <v>16</v>
      </c>
      <c r="K71" s="2" t="s">
        <v>20</v>
      </c>
      <c r="L71" s="2">
        <v>5</v>
      </c>
      <c r="M71" s="2" t="s">
        <v>20</v>
      </c>
      <c r="N71" s="2">
        <v>8</v>
      </c>
      <c r="O71" s="2" t="s">
        <v>20</v>
      </c>
      <c r="P71" s="3" t="s">
        <v>23</v>
      </c>
      <c r="Q71" s="3" t="s">
        <v>23</v>
      </c>
      <c r="R71" s="2" t="s">
        <v>20</v>
      </c>
      <c r="S71" s="3" t="s">
        <v>23</v>
      </c>
      <c r="T71" s="3" t="s">
        <v>23</v>
      </c>
      <c r="U71" s="2" t="s">
        <v>20</v>
      </c>
      <c r="V71" s="3" t="s">
        <v>23</v>
      </c>
      <c r="W71" s="3" t="s">
        <v>23</v>
      </c>
      <c r="X71" s="2" t="s">
        <v>20</v>
      </c>
      <c r="Y71" s="3" t="s">
        <v>23</v>
      </c>
      <c r="Z71" s="3" t="s">
        <v>23</v>
      </c>
      <c r="AA71" s="2" t="s">
        <v>20</v>
      </c>
      <c r="AB71" s="3" t="s">
        <v>23</v>
      </c>
      <c r="AC71" s="3" t="s">
        <v>23</v>
      </c>
      <c r="AD71" t="str">
        <f>_xlfn.CONCAT("(","'",D71,"'",E71:G71,"'",H71,"'",I71:AC71,")")</f>
        <v>('Omega Gun',10,'FOC',16,5,8,'','','','','')</v>
      </c>
    </row>
  </sheetData>
  <autoFilter ref="C1:AC71" xr:uid="{94F82AA5-1120-4BA8-919C-A78281B03D3A}">
    <filterColumn colId="3">
      <filters>
        <filter val="3"/>
      </filters>
    </filterColumn>
  </autoFilter>
  <sortState xmlns:xlrd2="http://schemas.microsoft.com/office/spreadsheetml/2017/richdata2" ref="C2:AC51">
    <sortCondition ref="D2:D5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E3D8-7741-4AC7-8470-529035DB052D}">
  <sheetPr filterMode="1"/>
  <dimension ref="A1:F8"/>
  <sheetViews>
    <sheetView tabSelected="1" workbookViewId="0">
      <selection activeCell="F4" sqref="F4:F8"/>
    </sheetView>
  </sheetViews>
  <sheetFormatPr defaultRowHeight="14.4" x14ac:dyDescent="0.3"/>
  <cols>
    <col min="1" max="1" width="16.6640625" customWidth="1"/>
    <col min="2" max="3" width="11.5546875" customWidth="1"/>
    <col min="4" max="4" width="14.6640625" bestFit="1" customWidth="1"/>
    <col min="5" max="5" width="13.77734375" customWidth="1"/>
  </cols>
  <sheetData>
    <row r="1" spans="1:6" x14ac:dyDescent="0.3">
      <c r="A1" t="s">
        <v>52</v>
      </c>
      <c r="B1" t="s">
        <v>53</v>
      </c>
      <c r="C1" s="1" t="s">
        <v>54</v>
      </c>
      <c r="D1" s="1" t="s">
        <v>1</v>
      </c>
      <c r="E1" t="s">
        <v>55</v>
      </c>
      <c r="F1" t="s">
        <v>56</v>
      </c>
    </row>
    <row r="2" spans="1:6" hidden="1" x14ac:dyDescent="0.3">
      <c r="A2" s="2">
        <v>4</v>
      </c>
      <c r="B2" s="2" t="s">
        <v>27</v>
      </c>
      <c r="C2" s="2">
        <v>4</v>
      </c>
      <c r="D2" s="2" t="s">
        <v>15</v>
      </c>
    </row>
    <row r="3" spans="1:6" hidden="1" x14ac:dyDescent="0.3">
      <c r="A3" s="2">
        <v>4</v>
      </c>
      <c r="B3" s="2" t="s">
        <v>27</v>
      </c>
      <c r="C3" s="2">
        <v>14</v>
      </c>
      <c r="D3" s="2" t="s">
        <v>16</v>
      </c>
    </row>
    <row r="4" spans="1:6" x14ac:dyDescent="0.3">
      <c r="A4" s="2">
        <v>3</v>
      </c>
      <c r="B4" s="2" t="s">
        <v>26</v>
      </c>
      <c r="C4" s="2">
        <v>24</v>
      </c>
      <c r="D4" s="2" t="s">
        <v>12</v>
      </c>
      <c r="E4">
        <v>1</v>
      </c>
      <c r="F4" t="str">
        <f>_xlfn.CONCAT("(",C4,",",A4,",",E4,")",",")</f>
        <v>(24,3,1),</v>
      </c>
    </row>
    <row r="5" spans="1:6" x14ac:dyDescent="0.3">
      <c r="A5" s="2">
        <v>6</v>
      </c>
      <c r="B5" s="2" t="s">
        <v>28</v>
      </c>
      <c r="C5" s="2">
        <v>34</v>
      </c>
      <c r="D5" s="2" t="s">
        <v>13</v>
      </c>
      <c r="E5">
        <v>1</v>
      </c>
      <c r="F5" t="str">
        <f t="shared" ref="F5:F8" si="0">_xlfn.CONCAT("(",C5,",",A5,",",E5,")",",")</f>
        <v>(34,6,1),</v>
      </c>
    </row>
    <row r="6" spans="1:6" x14ac:dyDescent="0.3">
      <c r="A6" s="2">
        <v>3</v>
      </c>
      <c r="B6" s="2" t="s">
        <v>25</v>
      </c>
      <c r="C6" s="2">
        <v>44</v>
      </c>
      <c r="D6" s="2" t="s">
        <v>14</v>
      </c>
      <c r="E6">
        <v>1</v>
      </c>
      <c r="F6" t="str">
        <f t="shared" si="0"/>
        <v>(44,3,1),</v>
      </c>
    </row>
    <row r="7" spans="1:6" x14ac:dyDescent="0.3">
      <c r="A7" s="2">
        <v>1</v>
      </c>
      <c r="B7" s="2" t="s">
        <v>24</v>
      </c>
      <c r="C7" s="2">
        <v>54</v>
      </c>
      <c r="D7" s="2" t="s">
        <v>21</v>
      </c>
      <c r="E7">
        <v>0</v>
      </c>
      <c r="F7" t="str">
        <f t="shared" si="0"/>
        <v>(54,1,0),</v>
      </c>
    </row>
    <row r="8" spans="1:6" x14ac:dyDescent="0.3">
      <c r="A8" s="2">
        <v>1</v>
      </c>
      <c r="B8" s="2" t="s">
        <v>24</v>
      </c>
      <c r="C8" s="2">
        <v>64</v>
      </c>
      <c r="D8" s="2" t="s">
        <v>22</v>
      </c>
      <c r="E8">
        <v>1</v>
      </c>
      <c r="F8" t="str">
        <f>_xlfn.CONCAT("(",C8,",",A8,",",E8,")")</f>
        <v>(64,1,1)</v>
      </c>
    </row>
  </sheetData>
  <autoFilter ref="A1:E8" xr:uid="{CC9BE3D8-7741-4AC7-8470-529035DB052D}">
    <filterColumn colId="1">
      <filters>
        <filter val="Kazumi"/>
        <filter val="Lotariel"/>
        <filter val="Raktharof"/>
        <filter val="Ryoujimbo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B944-4A42-4DD4-AEF3-29FB038818BB}">
  <dimension ref="A1:F27"/>
  <sheetViews>
    <sheetView workbookViewId="0">
      <selection activeCell="F11" sqref="F11:F26"/>
    </sheetView>
  </sheetViews>
  <sheetFormatPr defaultRowHeight="14.4" x14ac:dyDescent="0.3"/>
  <cols>
    <col min="2" max="5" width="13.33203125" customWidth="1"/>
    <col min="6" max="6" width="13.88671875" bestFit="1" customWidth="1"/>
  </cols>
  <sheetData>
    <row r="1" spans="1:6" x14ac:dyDescent="0.3">
      <c r="B1" t="s">
        <v>1</v>
      </c>
      <c r="F1" t="s">
        <v>32</v>
      </c>
    </row>
    <row r="2" spans="1:6" x14ac:dyDescent="0.3">
      <c r="A2" s="4" t="s">
        <v>23</v>
      </c>
      <c r="B2" t="s">
        <v>24</v>
      </c>
      <c r="C2" s="4" t="s">
        <v>23</v>
      </c>
      <c r="D2" s="4"/>
      <c r="E2" s="4"/>
      <c r="F2" t="str">
        <f>_xlfn.CONCAT("(",A2,B2,C2,")",",")</f>
        <v>('Lotariel'),</v>
      </c>
    </row>
    <row r="3" spans="1:6" x14ac:dyDescent="0.3">
      <c r="A3" s="4" t="s">
        <v>23</v>
      </c>
      <c r="B3" t="s">
        <v>25</v>
      </c>
      <c r="C3" s="4" t="s">
        <v>23</v>
      </c>
      <c r="D3" s="4"/>
      <c r="E3" s="4"/>
      <c r="F3" t="str">
        <f>_xlfn.CONCAT("(",A3,B3,C3,")",",")</f>
        <v>('Ryoujimbo'),</v>
      </c>
    </row>
    <row r="4" spans="1:6" x14ac:dyDescent="0.3">
      <c r="A4" s="4" t="s">
        <v>23</v>
      </c>
      <c r="B4" t="s">
        <v>26</v>
      </c>
      <c r="C4" s="4" t="s">
        <v>23</v>
      </c>
      <c r="D4" s="4"/>
      <c r="E4" s="4"/>
      <c r="F4" t="str">
        <f>_xlfn.CONCAT("(",A4,B4,C4,")",",")</f>
        <v>('Raktharof'),</v>
      </c>
    </row>
    <row r="5" spans="1:6" x14ac:dyDescent="0.3">
      <c r="A5" s="4" t="s">
        <v>23</v>
      </c>
      <c r="B5" t="s">
        <v>27</v>
      </c>
      <c r="C5" s="4" t="s">
        <v>23</v>
      </c>
      <c r="D5" s="4"/>
      <c r="E5" s="4"/>
      <c r="F5" t="str">
        <f>_xlfn.CONCAT("(",A5,B5,C5,")",",")</f>
        <v>('Zereni'),</v>
      </c>
    </row>
    <row r="6" spans="1:6" x14ac:dyDescent="0.3">
      <c r="A6" s="4" t="s">
        <v>23</v>
      </c>
      <c r="B6" t="s">
        <v>28</v>
      </c>
      <c r="C6" s="4" t="s">
        <v>23</v>
      </c>
      <c r="D6" s="4"/>
      <c r="E6" s="4"/>
      <c r="F6" t="str">
        <f>_xlfn.CONCAT("(",A6,B6,C6,")",",")</f>
        <v>('Kazumi'),</v>
      </c>
    </row>
    <row r="7" spans="1:6" x14ac:dyDescent="0.3">
      <c r="A7" s="4" t="s">
        <v>23</v>
      </c>
      <c r="B7" t="s">
        <v>29</v>
      </c>
      <c r="C7" s="4" t="s">
        <v>23</v>
      </c>
      <c r="D7" s="4"/>
      <c r="E7" s="4"/>
      <c r="F7" t="str">
        <f>_xlfn.CONCAT("(",A7,B7,C7,")",",")</f>
        <v>('Inimigo'),</v>
      </c>
    </row>
    <row r="8" spans="1:6" x14ac:dyDescent="0.3">
      <c r="A8" s="4" t="s">
        <v>23</v>
      </c>
      <c r="B8" t="s">
        <v>31</v>
      </c>
      <c r="C8" s="4" t="s">
        <v>23</v>
      </c>
      <c r="D8" s="4"/>
      <c r="E8" s="4"/>
      <c r="F8" t="str">
        <f>_xlfn.CONCAT("(",A8,B8,C8,")",",")</f>
        <v>('Inimigo (área)'),</v>
      </c>
    </row>
    <row r="9" spans="1:6" x14ac:dyDescent="0.3">
      <c r="A9" s="4" t="s">
        <v>23</v>
      </c>
      <c r="B9" t="s">
        <v>30</v>
      </c>
      <c r="C9" s="4" t="s">
        <v>23</v>
      </c>
      <c r="D9" s="4"/>
      <c r="E9" s="4"/>
      <c r="F9" t="str">
        <f>_xlfn.CONCAT("(",A9,B9,C9,")")</f>
        <v>('Aliados (área)')</v>
      </c>
    </row>
    <row r="10" spans="1:6" x14ac:dyDescent="0.3">
      <c r="A10" s="4" t="s">
        <v>23</v>
      </c>
      <c r="B10" t="s">
        <v>33</v>
      </c>
      <c r="C10" s="4" t="s">
        <v>23</v>
      </c>
      <c r="D10" s="4"/>
      <c r="E10" s="4"/>
      <c r="F10" t="str">
        <f>_xlfn.CONCAT("(",A10,B10,C10,")")</f>
        <v>('ELEMENTOS')</v>
      </c>
    </row>
    <row r="11" spans="1:6" x14ac:dyDescent="0.3">
      <c r="A11" s="4" t="s">
        <v>23</v>
      </c>
      <c r="B11" t="s">
        <v>34</v>
      </c>
      <c r="C11" s="4" t="s">
        <v>23</v>
      </c>
      <c r="D11" s="4" t="s">
        <v>20</v>
      </c>
      <c r="E11">
        <v>1</v>
      </c>
      <c r="F11" t="str">
        <f>_xlfn.CONCAT("(",A11:E11,")",",")</f>
        <v>('Electro ',1),</v>
      </c>
    </row>
    <row r="12" spans="1:6" x14ac:dyDescent="0.3">
      <c r="A12" s="4" t="s">
        <v>23</v>
      </c>
      <c r="B12" t="s">
        <v>35</v>
      </c>
      <c r="C12" s="4" t="s">
        <v>23</v>
      </c>
      <c r="D12" s="4" t="s">
        <v>20</v>
      </c>
      <c r="E12">
        <v>1</v>
      </c>
      <c r="F12" t="str">
        <f t="shared" ref="F12:F26" si="0">_xlfn.CONCAT("(",A12:E12,")",",")</f>
        <v>('Cryo ',1),</v>
      </c>
    </row>
    <row r="13" spans="1:6" x14ac:dyDescent="0.3">
      <c r="A13" s="4" t="s">
        <v>23</v>
      </c>
      <c r="B13" t="s">
        <v>37</v>
      </c>
      <c r="C13" s="4" t="s">
        <v>23</v>
      </c>
      <c r="D13" s="4" t="s">
        <v>20</v>
      </c>
      <c r="E13">
        <v>1</v>
      </c>
      <c r="F13" t="str">
        <f t="shared" si="0"/>
        <v>('Venti ',1),</v>
      </c>
    </row>
    <row r="14" spans="1:6" x14ac:dyDescent="0.3">
      <c r="A14" s="4" t="s">
        <v>23</v>
      </c>
      <c r="B14" t="s">
        <v>38</v>
      </c>
      <c r="C14" s="4" t="s">
        <v>23</v>
      </c>
      <c r="D14" s="4" t="s">
        <v>20</v>
      </c>
      <c r="E14">
        <v>1</v>
      </c>
      <c r="F14" t="str">
        <f t="shared" si="0"/>
        <v>('Hydro ',1),</v>
      </c>
    </row>
    <row r="15" spans="1:6" x14ac:dyDescent="0.3">
      <c r="A15" s="4" t="s">
        <v>23</v>
      </c>
      <c r="B15" t="s">
        <v>39</v>
      </c>
      <c r="C15" s="4" t="s">
        <v>23</v>
      </c>
      <c r="D15" s="4" t="s">
        <v>20</v>
      </c>
      <c r="E15">
        <v>0</v>
      </c>
      <c r="F15" t="str">
        <f t="shared" si="0"/>
        <v>('Geo ',0),</v>
      </c>
    </row>
    <row r="16" spans="1:6" x14ac:dyDescent="0.3">
      <c r="A16" s="4" t="s">
        <v>23</v>
      </c>
      <c r="B16" t="s">
        <v>40</v>
      </c>
      <c r="C16" s="4" t="s">
        <v>23</v>
      </c>
      <c r="D16" s="4" t="s">
        <v>20</v>
      </c>
      <c r="E16">
        <v>1</v>
      </c>
      <c r="F16" t="str">
        <f t="shared" si="0"/>
        <v>('pyro ',1),</v>
      </c>
    </row>
    <row r="17" spans="1:6" x14ac:dyDescent="0.3">
      <c r="A17" s="4" t="s">
        <v>23</v>
      </c>
      <c r="B17" t="s">
        <v>41</v>
      </c>
      <c r="C17" s="4" t="s">
        <v>23</v>
      </c>
      <c r="D17" s="4" t="s">
        <v>20</v>
      </c>
      <c r="E17">
        <v>1</v>
      </c>
      <c r="F17" t="str">
        <f t="shared" si="0"/>
        <v>('lumen ',1),</v>
      </c>
    </row>
    <row r="18" spans="1:6" x14ac:dyDescent="0.3">
      <c r="A18" s="4" t="s">
        <v>23</v>
      </c>
      <c r="B18" t="s">
        <v>42</v>
      </c>
      <c r="C18" s="4" t="s">
        <v>23</v>
      </c>
      <c r="D18" s="4" t="s">
        <v>20</v>
      </c>
      <c r="E18">
        <v>1</v>
      </c>
      <c r="F18" t="str">
        <f t="shared" si="0"/>
        <v>('Mortem ',1),</v>
      </c>
    </row>
    <row r="19" spans="1:6" x14ac:dyDescent="0.3">
      <c r="A19" s="4" t="s">
        <v>23</v>
      </c>
      <c r="B19" t="s">
        <v>43</v>
      </c>
      <c r="C19" s="4" t="s">
        <v>23</v>
      </c>
      <c r="D19" s="4" t="s">
        <v>20</v>
      </c>
      <c r="E19">
        <v>0</v>
      </c>
      <c r="F19" t="str">
        <f t="shared" si="0"/>
        <v>('Fogo ',0),</v>
      </c>
    </row>
    <row r="20" spans="1:6" x14ac:dyDescent="0.3">
      <c r="A20" s="4" t="s">
        <v>23</v>
      </c>
      <c r="B20" t="s">
        <v>44</v>
      </c>
      <c r="C20" s="4" t="s">
        <v>23</v>
      </c>
      <c r="D20" s="4" t="s">
        <v>20</v>
      </c>
      <c r="E20">
        <v>0</v>
      </c>
      <c r="F20" t="str">
        <f t="shared" si="0"/>
        <v>('Gelo ',0),</v>
      </c>
    </row>
    <row r="21" spans="1:6" x14ac:dyDescent="0.3">
      <c r="A21" s="4" t="s">
        <v>23</v>
      </c>
      <c r="B21" t="s">
        <v>45</v>
      </c>
      <c r="C21" s="4" t="s">
        <v>23</v>
      </c>
      <c r="D21" s="4" t="s">
        <v>20</v>
      </c>
      <c r="E21">
        <v>0</v>
      </c>
      <c r="F21" t="str">
        <f t="shared" si="0"/>
        <v>('Vento ',0),</v>
      </c>
    </row>
    <row r="22" spans="1:6" x14ac:dyDescent="0.3">
      <c r="A22" s="4" t="s">
        <v>23</v>
      </c>
      <c r="B22" t="s">
        <v>46</v>
      </c>
      <c r="C22" s="4" t="s">
        <v>23</v>
      </c>
      <c r="D22" s="4" t="s">
        <v>20</v>
      </c>
      <c r="E22">
        <v>0</v>
      </c>
      <c r="F22" t="str">
        <f t="shared" si="0"/>
        <v>('Terra ',0),</v>
      </c>
    </row>
    <row r="23" spans="1:6" x14ac:dyDescent="0.3">
      <c r="A23" s="4" t="s">
        <v>23</v>
      </c>
      <c r="B23" t="s">
        <v>47</v>
      </c>
      <c r="C23" s="4" t="s">
        <v>23</v>
      </c>
      <c r="D23" s="4" t="s">
        <v>20</v>
      </c>
      <c r="E23">
        <v>0</v>
      </c>
      <c r="F23" t="str">
        <f t="shared" si="0"/>
        <v>('Trovão ',0),</v>
      </c>
    </row>
    <row r="24" spans="1:6" x14ac:dyDescent="0.3">
      <c r="A24" s="4" t="s">
        <v>23</v>
      </c>
      <c r="B24" t="s">
        <v>48</v>
      </c>
      <c r="C24" s="4" t="s">
        <v>23</v>
      </c>
      <c r="D24" s="4" t="s">
        <v>20</v>
      </c>
      <c r="E24">
        <v>0</v>
      </c>
      <c r="F24" t="str">
        <f t="shared" si="0"/>
        <v>('Água ',0),</v>
      </c>
    </row>
    <row r="25" spans="1:6" x14ac:dyDescent="0.3">
      <c r="A25" s="4" t="s">
        <v>23</v>
      </c>
      <c r="B25" t="s">
        <v>49</v>
      </c>
      <c r="C25" s="4" t="s">
        <v>23</v>
      </c>
      <c r="D25" s="4" t="s">
        <v>20</v>
      </c>
      <c r="E25">
        <v>0</v>
      </c>
      <c r="F25" t="str">
        <f t="shared" si="0"/>
        <v>('Luz ',0),</v>
      </c>
    </row>
    <row r="26" spans="1:6" x14ac:dyDescent="0.3">
      <c r="A26" s="4" t="s">
        <v>23</v>
      </c>
      <c r="B26" t="s">
        <v>50</v>
      </c>
      <c r="C26" s="4" t="s">
        <v>23</v>
      </c>
      <c r="D26" s="4" t="s">
        <v>20</v>
      </c>
      <c r="E26">
        <v>0</v>
      </c>
      <c r="F26" t="str">
        <f>_xlfn.CONCAT("(",A26:E26,")")</f>
        <v>('Sombras ',0)</v>
      </c>
    </row>
    <row r="27" spans="1:6" x14ac:dyDescent="0.3">
      <c r="D27" s="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AC3B-B8E6-4F2C-A6C4-A7DC5992EEC3}">
  <dimension ref="A1:C16"/>
  <sheetViews>
    <sheetView workbookViewId="0">
      <selection activeCell="C1" sqref="C1:C16"/>
    </sheetView>
  </sheetViews>
  <sheetFormatPr defaultRowHeight="14.4" x14ac:dyDescent="0.3"/>
  <sheetData>
    <row r="1" spans="1:3" x14ac:dyDescent="0.3">
      <c r="A1" t="s">
        <v>34</v>
      </c>
      <c r="B1" t="s">
        <v>36</v>
      </c>
      <c r="C1">
        <f>IF(B1="true",1,0)</f>
        <v>1</v>
      </c>
    </row>
    <row r="2" spans="1:3" x14ac:dyDescent="0.3">
      <c r="A2" t="s">
        <v>35</v>
      </c>
      <c r="B2" t="s">
        <v>36</v>
      </c>
      <c r="C2">
        <f t="shared" ref="C2:C16" si="0">IF(B2="true",1,0)</f>
        <v>1</v>
      </c>
    </row>
    <row r="3" spans="1:3" x14ac:dyDescent="0.3">
      <c r="A3" t="s">
        <v>37</v>
      </c>
      <c r="B3" t="s">
        <v>36</v>
      </c>
      <c r="C3">
        <f t="shared" si="0"/>
        <v>1</v>
      </c>
    </row>
    <row r="4" spans="1:3" x14ac:dyDescent="0.3">
      <c r="A4" t="s">
        <v>38</v>
      </c>
      <c r="B4" t="s">
        <v>36</v>
      </c>
      <c r="C4">
        <f t="shared" si="0"/>
        <v>1</v>
      </c>
    </row>
    <row r="5" spans="1:3" x14ac:dyDescent="0.3">
      <c r="A5" t="s">
        <v>39</v>
      </c>
      <c r="B5" t="s">
        <v>51</v>
      </c>
      <c r="C5">
        <f t="shared" si="0"/>
        <v>0</v>
      </c>
    </row>
    <row r="6" spans="1:3" x14ac:dyDescent="0.3">
      <c r="A6" t="s">
        <v>40</v>
      </c>
      <c r="B6" t="s">
        <v>36</v>
      </c>
      <c r="C6">
        <f t="shared" si="0"/>
        <v>1</v>
      </c>
    </row>
    <row r="7" spans="1:3" x14ac:dyDescent="0.3">
      <c r="A7" t="s">
        <v>41</v>
      </c>
      <c r="B7" t="s">
        <v>36</v>
      </c>
      <c r="C7">
        <f t="shared" si="0"/>
        <v>1</v>
      </c>
    </row>
    <row r="8" spans="1:3" x14ac:dyDescent="0.3">
      <c r="A8" t="s">
        <v>42</v>
      </c>
      <c r="B8" t="s">
        <v>36</v>
      </c>
      <c r="C8">
        <f t="shared" si="0"/>
        <v>1</v>
      </c>
    </row>
    <row r="9" spans="1:3" x14ac:dyDescent="0.3">
      <c r="A9" t="s">
        <v>43</v>
      </c>
      <c r="B9" t="s">
        <v>51</v>
      </c>
      <c r="C9">
        <f t="shared" si="0"/>
        <v>0</v>
      </c>
    </row>
    <row r="10" spans="1:3" x14ac:dyDescent="0.3">
      <c r="A10" t="s">
        <v>44</v>
      </c>
      <c r="B10" t="s">
        <v>51</v>
      </c>
      <c r="C10">
        <f t="shared" si="0"/>
        <v>0</v>
      </c>
    </row>
    <row r="11" spans="1:3" x14ac:dyDescent="0.3">
      <c r="A11" t="s">
        <v>45</v>
      </c>
      <c r="B11" t="s">
        <v>51</v>
      </c>
      <c r="C11">
        <f t="shared" si="0"/>
        <v>0</v>
      </c>
    </row>
    <row r="12" spans="1:3" x14ac:dyDescent="0.3">
      <c r="A12" t="s">
        <v>46</v>
      </c>
      <c r="B12" t="s">
        <v>51</v>
      </c>
      <c r="C12">
        <f t="shared" si="0"/>
        <v>0</v>
      </c>
    </row>
    <row r="13" spans="1:3" x14ac:dyDescent="0.3">
      <c r="A13" t="s">
        <v>47</v>
      </c>
      <c r="B13" t="s">
        <v>51</v>
      </c>
      <c r="C13">
        <f t="shared" si="0"/>
        <v>0</v>
      </c>
    </row>
    <row r="14" spans="1:3" x14ac:dyDescent="0.3">
      <c r="A14" t="s">
        <v>48</v>
      </c>
      <c r="B14" t="s">
        <v>51</v>
      </c>
      <c r="C14">
        <f t="shared" si="0"/>
        <v>0</v>
      </c>
    </row>
    <row r="15" spans="1:3" x14ac:dyDescent="0.3">
      <c r="A15" t="s">
        <v>49</v>
      </c>
      <c r="B15" t="s">
        <v>51</v>
      </c>
      <c r="C15">
        <f t="shared" si="0"/>
        <v>0</v>
      </c>
    </row>
    <row r="16" spans="1:3" x14ac:dyDescent="0.3">
      <c r="A16" t="s">
        <v>50</v>
      </c>
      <c r="B16" t="s">
        <v>51</v>
      </c>
      <c r="C16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Bruna Silva</cp:lastModifiedBy>
  <dcterms:created xsi:type="dcterms:W3CDTF">2022-10-23T18:41:59Z</dcterms:created>
  <dcterms:modified xsi:type="dcterms:W3CDTF">2022-10-25T00:56:04Z</dcterms:modified>
</cp:coreProperties>
</file>