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25"/>
  <workbookPr defaultThemeVersion="166925"/>
  <bookViews>
    <workbookView xWindow="3330" yWindow="2925" windowWidth="15375" windowHeight="7875" activeTab="0" tabRatio="590"/>
  </bookViews>
  <sheets>
    <sheet name="Sheet1" sheetId="1" r:id="rId1"/>
  </sheets>
  <definedNames>
    <definedName name="_xlnm._FilterDatabase" localSheetId="0" hidden="1">Sheet1!$B$3:$L$14</definedName>
    <definedName name="_xlnm._FilterDatabase" localSheetId="0" hidden="1">Sheet1!$B$3:$L$14</definedName>
    <definedName name="_xlnm.Criteria" localSheetId="0">Sheet1!$B$16:$B$17</definedName>
    <definedName name="_xlnm.Extract" localSheetId="0">Sheet1!$B$18:$J$18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<sst xmlns="http://schemas.openxmlformats.org/spreadsheetml/2006/main" uniqueCount="33" count="33">
  <si>
    <t>Emp ID</t>
  </si>
  <si>
    <t>E. Name</t>
  </si>
  <si>
    <t>Basic salary</t>
  </si>
  <si>
    <t>Ta_Da</t>
  </si>
  <si>
    <t>Bonous</t>
  </si>
  <si>
    <t>Tax(2.47%)</t>
  </si>
  <si>
    <t>Gross salary</t>
  </si>
  <si>
    <t>Net Salary</t>
  </si>
  <si>
    <t>Vijay</t>
  </si>
  <si>
    <t>Arjun</t>
  </si>
  <si>
    <t>Medical Allowance (15%)</t>
  </si>
  <si>
    <t>Sakib</t>
  </si>
  <si>
    <t>Virat</t>
  </si>
  <si>
    <t>Travis</t>
  </si>
  <si>
    <t>David</t>
  </si>
  <si>
    <t>Tamim</t>
  </si>
  <si>
    <t>Rohit</t>
  </si>
  <si>
    <t>Home Rent (17%)</t>
  </si>
  <si>
    <t>Profident Fund(10%)</t>
  </si>
  <si>
    <t>Total</t>
  </si>
  <si>
    <t>&gt;60000</t>
  </si>
  <si>
    <t>Luis</t>
  </si>
  <si>
    <t>Nahim</t>
  </si>
  <si>
    <t>Sophia</t>
  </si>
  <si>
    <t>Lisa</t>
  </si>
  <si>
    <t>Lotfa</t>
  </si>
  <si>
    <t>Ayat</t>
  </si>
  <si>
    <t>Shifu</t>
  </si>
  <si>
    <t>Erin</t>
  </si>
  <si>
    <t>Kobita</t>
  </si>
  <si>
    <t>Sumiya</t>
  </si>
  <si>
    <t>Rasheda</t>
  </si>
  <si>
    <t>Dua</t>
  </si>
</sst>
</file>

<file path=xl/styles.xml><?xml version="1.0" encoding="utf-8"?>
<styleSheet xmlns="http://schemas.openxmlformats.org/spreadsheetml/2006/main">
  <numFmts count="2">
    <numFmt numFmtId="0" formatCode="General"/>
    <numFmt numFmtId="22" formatCode="m/d/yyyy\ h:mm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22" fontId="1" fillId="0" borderId="0" xfId="0" applyNumberFormat="1" applyAlignment="1">
      <alignment vertical="bottom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Border="1" applyAlignment="1">
      <alignment horizontal="center" vertical="center"/>
    </xf>
    <xf numFmtId="0" fontId="1" fillId="0" borderId="5" xfId="0" applyBorder="1" applyAlignment="1">
      <alignment horizontal="center" vertical="center"/>
    </xf>
    <xf numFmtId="0" fontId="1" fillId="0" borderId="6" xfId="0" applyBorder="1" applyAlignment="1">
      <alignment horizontal="center" vertical="center"/>
    </xf>
    <xf numFmtId="0" fontId="1" fillId="0" borderId="0" xfId="0" applyAlignment="1">
      <alignment horizontal="center" vertical="center"/>
    </xf>
    <xf numFmtId="0" fontId="1" fillId="0" borderId="7" xfId="0" applyBorder="1" applyAlignment="1">
      <alignment horizontal="center" vertical="center"/>
    </xf>
    <xf numFmtId="0" fontId="1" fillId="0" borderId="8" xfId="0" applyBorder="1" applyAlignment="1">
      <alignment horizontal="center" vertical="center" wrapText="1"/>
    </xf>
    <xf numFmtId="0" fontId="1" fillId="0" borderId="8" xfId="0" applyBorder="1" applyAlignment="1">
      <alignment horizontal="center" vertical="center"/>
    </xf>
    <xf numFmtId="0" fontId="1" fillId="0" borderId="9" xfId="0" applyBorder="1" applyAlignment="1">
      <alignment horizontal="center" vertical="center"/>
    </xf>
    <xf numFmtId="0" fontId="1" fillId="0" borderId="10" xfId="0" applyBorder="1" applyAlignment="1">
      <alignment horizontal="center" vertical="center"/>
    </xf>
    <xf numFmtId="0" fontId="1" fillId="0" borderId="11" xfId="0" applyBorder="1" applyAlignment="1">
      <alignment horizontal="center" vertical="center"/>
    </xf>
    <xf numFmtId="0" fontId="1" fillId="0" borderId="12" xfId="0" applyBorder="1" applyAlignment="1">
      <alignment horizontal="center" vertical="center"/>
    </xf>
    <xf numFmtId="0" fontId="1" fillId="0" borderId="13" xfId="0" applyBorder="1" applyAlignment="1">
      <alignment horizontal="center" vertical="center"/>
    </xf>
    <xf numFmtId="0" fontId="1" fillId="0" borderId="14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0" borderId="0" xfId="0" applyBorder="1" applyAlignment="1">
      <alignment horizontal="center" vertical="center"/>
    </xf>
    <xf numFmtId="0" fontId="1" fillId="0" borderId="16" xfId="0" applyBorder="1" applyAlignment="1">
      <alignment vertical="bottom"/>
    </xf>
    <xf numFmtId="0" fontId="1" fillId="0" borderId="5" xfId="0" applyBorder="1" applyAlignment="1">
      <alignment horizontal="center" vertical="center" wrapText="1"/>
    </xf>
    <xf numFmtId="0" fontId="1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rgbClr val="FF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8643951324266284"/>
          <c:y val="0.23917322834645674"/>
          <c:w val="0.8521968503937007"/>
          <c:h val="0.49010826771653543"/>
        </c:manualLayout>
      </c:layout>
      <c:pie3D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Basic salary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Sheet1!$B$4:$C$13</c:f>
              <c:multiLvlStrCache>
                <c:ptCount val="10"/>
                <c:lvl>
                  <c:pt idx="0">
                    <c:v>Sophia</c:v>
                  </c:pt>
                  <c:pt idx="1">
                    <c:v>Sumiya</c:v>
                  </c:pt>
                  <c:pt idx="2">
                    <c:v>Lisa</c:v>
                  </c:pt>
                  <c:pt idx="3">
                    <c:v>Lotfa</c:v>
                  </c:pt>
                  <c:pt idx="4">
                    <c:v>Ayat</c:v>
                  </c:pt>
                  <c:pt idx="5">
                    <c:v>Shifu</c:v>
                  </c:pt>
                  <c:pt idx="6">
                    <c:v>Erin</c:v>
                  </c:pt>
                  <c:pt idx="7">
                    <c:v>Kobita</c:v>
                  </c:pt>
                  <c:pt idx="8">
                    <c:v>Rasheda</c:v>
                  </c:pt>
                  <c:pt idx="9">
                    <c:v>Dua</c:v>
                  </c:pt>
                </c:lvl>
                <c:lvl>
                  <c:pt idx="0">
                    <c:v>123451</c:v>
                  </c:pt>
                  <c:pt idx="1">
                    <c:v>123452</c:v>
                  </c:pt>
                  <c:pt idx="2">
                    <c:v>123453</c:v>
                  </c:pt>
                  <c:pt idx="3">
                    <c:v>123454</c:v>
                  </c:pt>
                  <c:pt idx="4">
                    <c:v>123455</c:v>
                  </c:pt>
                  <c:pt idx="5">
                    <c:v>123456</c:v>
                  </c:pt>
                  <c:pt idx="6">
                    <c:v>123457</c:v>
                  </c:pt>
                  <c:pt idx="7">
                    <c:v>123458</c:v>
                  </c:pt>
                  <c:pt idx="8">
                    <c:v>123459</c:v>
                  </c:pt>
                  <c:pt idx="9">
                    <c:v>1234560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80000.0</c:v>
                </c:pt>
                <c:pt idx="1">
                  <c:v>70000.0</c:v>
                </c:pt>
                <c:pt idx="2">
                  <c:v>75000.0</c:v>
                </c:pt>
                <c:pt idx="3">
                  <c:v>45000.0</c:v>
                </c:pt>
                <c:pt idx="4">
                  <c:v>40000.0</c:v>
                </c:pt>
                <c:pt idx="5">
                  <c:v>90000.0</c:v>
                </c:pt>
                <c:pt idx="6">
                  <c:v>80000.0</c:v>
                </c:pt>
                <c:pt idx="7">
                  <c:v>55000.0</c:v>
                </c:pt>
                <c:pt idx="8">
                  <c:v>60000.0</c:v>
                </c:pt>
                <c:pt idx="9">
                  <c:v>70000.0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>
      <a:softEdge rad="1143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Basic salary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Sheet1!$D$4:$D$13</c:f>
              <c:numCache>
                <c:formatCode>General</c:formatCode>
                <c:ptCount val="10"/>
                <c:pt idx="0">
                  <c:v>80000.0</c:v>
                </c:pt>
                <c:pt idx="1">
                  <c:v>70000.0</c:v>
                </c:pt>
                <c:pt idx="2">
                  <c:v>75000.0</c:v>
                </c:pt>
                <c:pt idx="3">
                  <c:v>45000.0</c:v>
                </c:pt>
                <c:pt idx="4">
                  <c:v>40000.0</c:v>
                </c:pt>
                <c:pt idx="5">
                  <c:v>90000.0</c:v>
                </c:pt>
                <c:pt idx="6">
                  <c:v>80000.0</c:v>
                </c:pt>
                <c:pt idx="7">
                  <c:v>55000.0</c:v>
                </c:pt>
                <c:pt idx="8">
                  <c:v>60000.0</c:v>
                </c:pt>
                <c:pt idx="9">
                  <c:v>70000.0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8036328"/>
        <c:axId val="628036656"/>
      </c:barChart>
      <c:catAx>
        <c:axId val="6280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6656"/>
        <c:crosses val="autoZero"/>
        <c:auto val="1"/>
        <c:lblAlgn val="ctr"/>
        <c:lblOffset val="100"/>
        <c:noMultiLvlLbl val="0"/>
      </c:catAx>
      <c:valAx>
        <c:axId val="628036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lt1">
                      <a:lumMod val="75000"/>
                      <a:alpha val="36000"/>
                    </a:schemeClr>
                  </a:gs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80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89000"/>
          </a:schemeClr>
        </a:gs>
        <a:gs pos="23000">
          <a:schemeClr val="accent1">
            <a:lumMod val="89000"/>
          </a:schemeClr>
        </a:gs>
        <a:gs pos="69000">
          <a:schemeClr val="accent1">
            <a:lumMod val="75000"/>
          </a:schemeClr>
        </a:gs>
        <a:gs pos="97000">
          <a:schemeClr val="accent1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1016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/>
          </a:gs>
          <a:gs pos="100000">
            <a:schemeClr val="phClr">
              <a:lumMod val="60000"/>
              <a:lumOff val="40000"/>
            </a:schemeClr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/>
          </a:gs>
          <a:gs pos="100000">
            <a:schemeClr val="phClr">
              <a:lumMod val="60000"/>
              <a:lumOff val="40000"/>
            </a:schemeClr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79265</xdr:colOff>
      <xdr:row>24</xdr:row>
      <xdr:rowOff>0</xdr:rowOff>
    </xdr:from>
    <xdr:to>
      <xdr:col>10</xdr:col>
      <xdr:colOff>78749</xdr:colOff>
      <xdr:row>32</xdr:row>
      <xdr:rowOff>139154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593227</xdr:colOff>
      <xdr:row>24</xdr:row>
      <xdr:rowOff>0</xdr:rowOff>
    </xdr:from>
    <xdr:to>
      <xdr:col>4</xdr:col>
      <xdr:colOff>1329954</xdr:colOff>
      <xdr:row>33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T46"/>
  <sheetViews>
    <sheetView tabSelected="1" workbookViewId="0" zoomScale="71">
      <selection activeCell="D10" sqref="D10"/>
    </sheetView>
  </sheetViews>
  <sheetFormatPr defaultRowHeight="15.0" defaultColWidth="10"/>
  <cols>
    <col min="2" max="2" customWidth="1" width="8.203125" style="0"/>
    <col min="3" max="3" customWidth="1" width="11.8359375" style="0"/>
    <col min="4" max="4" customWidth="1" width="12.863281" style="0"/>
    <col min="5" max="5" customWidth="1" width="20.53125" style="0"/>
    <col min="6" max="6" customWidth="1" width="15.800781" style="0"/>
    <col min="7" max="8" customWidth="1" width="9.144531" style="0"/>
    <col min="9" max="9" customWidth="1" width="10.355469" style="0"/>
    <col min="10" max="10" customWidth="1" width="11.566406" style="0"/>
    <col min="11" max="11" customWidth="1" width="10.894531" style="0"/>
    <col min="12" max="12" customWidth="1" width="11.433594" style="0"/>
    <col min="13" max="14" customWidth="1" width="9.144531" style="0"/>
    <col min="15" max="15" customWidth="1" width="14.796875" style="0"/>
    <col min="16" max="92" customWidth="1" width="9.144531" style="0"/>
  </cols>
  <sheetData>
    <row r="2" spans="8:8" ht="15.75">
      <c r="O2" s="1"/>
    </row>
    <row r="3" spans="8:8" ht="41.25">
      <c r="B3" s="2" t="s">
        <v>0</v>
      </c>
      <c r="C3" s="3" t="s">
        <v>1</v>
      </c>
      <c r="D3" s="4" t="s">
        <v>2</v>
      </c>
      <c r="E3" s="4" t="s">
        <v>10</v>
      </c>
      <c r="F3" s="4" t="s">
        <v>17</v>
      </c>
      <c r="G3" s="3" t="s">
        <v>3</v>
      </c>
      <c r="H3" s="3" t="s">
        <v>4</v>
      </c>
      <c r="I3" s="3" t="s">
        <v>5</v>
      </c>
      <c r="J3" s="4" t="s">
        <v>18</v>
      </c>
      <c r="K3" s="4" t="s">
        <v>6</v>
      </c>
      <c r="L3" s="5" t="s">
        <v>7</v>
      </c>
    </row>
    <row r="4" spans="8:8" ht="16.6">
      <c r="B4" s="6">
        <v>123451.0</v>
      </c>
      <c r="C4" s="7" t="s">
        <v>23</v>
      </c>
      <c r="D4" s="7">
        <v>80000.0</v>
      </c>
      <c r="E4" s="7">
        <f t="shared" si="0" ref="E4:E13">D4*15%</f>
        <v>12000.0</v>
      </c>
      <c r="F4" s="7">
        <f t="shared" si="1" ref="F4:F13">D4*17%</f>
        <v>13600.000000000002</v>
      </c>
      <c r="G4" s="7">
        <v>4500.0</v>
      </c>
      <c r="H4" s="7"/>
      <c r="I4" s="7">
        <f t="shared" si="2" ref="I4:I13">D4*2.47%</f>
        <v>1976.0000000000002</v>
      </c>
      <c r="J4" s="7">
        <f t="shared" si="3" ref="J4:J13">D4*10%</f>
        <v>8000.0</v>
      </c>
      <c r="K4" s="7">
        <f t="shared" si="4" ref="K4:K13">SUM(D4:H4)</f>
        <v>110100.0</v>
      </c>
      <c r="L4" s="8">
        <f t="shared" si="5" ref="L4:L13">K4-SUM(I4:J4)</f>
        <v>100124.0</v>
      </c>
    </row>
    <row r="5" spans="8:8" ht="18.3">
      <c r="B5" s="6">
        <v>123452.0</v>
      </c>
      <c r="C5" s="7" t="s">
        <v>30</v>
      </c>
      <c r="D5" s="7">
        <v>70000.0</v>
      </c>
      <c r="E5" s="7">
        <f t="shared" si="0"/>
        <v>10500.0</v>
      </c>
      <c r="F5" s="7">
        <f t="shared" si="1"/>
        <v>11900.0</v>
      </c>
      <c r="G5" s="7">
        <v>3000.0</v>
      </c>
      <c r="H5" s="7"/>
      <c r="I5" s="7">
        <f t="shared" si="2"/>
        <v>1729.0000000000002</v>
      </c>
      <c r="J5" s="7">
        <f t="shared" si="3"/>
        <v>7000.0</v>
      </c>
      <c r="K5" s="7">
        <f t="shared" si="4"/>
        <v>95400.0</v>
      </c>
      <c r="L5" s="8">
        <f t="shared" si="5"/>
        <v>86671.0</v>
      </c>
    </row>
    <row r="6" spans="8:8" ht="16.6">
      <c r="B6" s="6">
        <v>123453.0</v>
      </c>
      <c r="C6" s="7" t="s">
        <v>24</v>
      </c>
      <c r="D6" s="7">
        <v>75000.0</v>
      </c>
      <c r="E6" s="7">
        <f t="shared" si="0"/>
        <v>11250.0</v>
      </c>
      <c r="F6" s="7">
        <f t="shared" si="1"/>
        <v>12750.000000000002</v>
      </c>
      <c r="G6" s="7">
        <v>4000.0</v>
      </c>
      <c r="H6" s="7"/>
      <c r="I6" s="7">
        <f t="shared" si="2"/>
        <v>1852.5000000000002</v>
      </c>
      <c r="J6" s="7">
        <f t="shared" si="3"/>
        <v>7500.0</v>
      </c>
      <c r="K6" s="7">
        <f t="shared" si="4"/>
        <v>103000.0</v>
      </c>
      <c r="L6" s="8">
        <f t="shared" si="5"/>
        <v>93647.5</v>
      </c>
    </row>
    <row r="7" spans="8:8" ht="16.6">
      <c r="B7" s="6">
        <v>123454.0</v>
      </c>
      <c r="C7" s="7" t="s">
        <v>25</v>
      </c>
      <c r="D7" s="7">
        <v>45000.0</v>
      </c>
      <c r="E7" s="7">
        <f t="shared" si="0"/>
        <v>6750.0</v>
      </c>
      <c r="F7" s="7">
        <f t="shared" si="1"/>
        <v>7650.000000000001</v>
      </c>
      <c r="G7" s="7">
        <v>2000.0</v>
      </c>
      <c r="H7" s="7"/>
      <c r="I7" s="7">
        <f t="shared" si="2"/>
        <v>1111.5000000000002</v>
      </c>
      <c r="J7" s="7">
        <f t="shared" si="3"/>
        <v>4500.0</v>
      </c>
      <c r="K7" s="7">
        <f t="shared" si="4"/>
        <v>61400.0</v>
      </c>
      <c r="L7" s="8">
        <f t="shared" si="5"/>
        <v>55788.5</v>
      </c>
    </row>
    <row r="8" spans="8:8" ht="16.6">
      <c r="B8" s="6">
        <v>123455.0</v>
      </c>
      <c r="C8" s="7" t="s">
        <v>26</v>
      </c>
      <c r="D8" s="7">
        <v>40000.0</v>
      </c>
      <c r="E8" s="7">
        <f t="shared" si="0"/>
        <v>6000.0</v>
      </c>
      <c r="F8" s="7">
        <f t="shared" si="1"/>
        <v>6800.000000000001</v>
      </c>
      <c r="G8" s="7">
        <v>1500.0</v>
      </c>
      <c r="H8" s="7"/>
      <c r="I8" s="7">
        <f t="shared" si="2"/>
        <v>988.0000000000001</v>
      </c>
      <c r="J8" s="7">
        <f t="shared" si="3"/>
        <v>4000.0</v>
      </c>
      <c r="K8" s="7">
        <f t="shared" si="4"/>
        <v>54300.0</v>
      </c>
      <c r="L8" s="8">
        <f t="shared" si="5"/>
        <v>49312.0</v>
      </c>
    </row>
    <row r="9" spans="8:8" ht="16.6">
      <c r="B9" s="6">
        <v>123456.0</v>
      </c>
      <c r="C9" s="7" t="s">
        <v>27</v>
      </c>
      <c r="D9" s="7">
        <v>90000.0</v>
      </c>
      <c r="E9" s="7">
        <f t="shared" si="0"/>
        <v>13500.0</v>
      </c>
      <c r="F9" s="7">
        <f t="shared" si="1"/>
        <v>15300.000000000002</v>
      </c>
      <c r="G9" s="7">
        <v>5000.0</v>
      </c>
      <c r="H9" s="7"/>
      <c r="I9" s="7">
        <f t="shared" si="2"/>
        <v>2223.0000000000005</v>
      </c>
      <c r="J9" s="7">
        <f t="shared" si="3"/>
        <v>9000.0</v>
      </c>
      <c r="K9" s="7">
        <f t="shared" si="4"/>
        <v>123800.0</v>
      </c>
      <c r="L9" s="8">
        <f t="shared" si="5"/>
        <v>112577.0</v>
      </c>
    </row>
    <row r="10" spans="8:8" ht="18.3">
      <c r="B10" s="6">
        <v>123457.0</v>
      </c>
      <c r="C10" s="7" t="s">
        <v>28</v>
      </c>
      <c r="D10" s="7">
        <v>80000.0</v>
      </c>
      <c r="E10" s="7">
        <f t="shared" si="0"/>
        <v>12000.0</v>
      </c>
      <c r="F10" s="7">
        <f t="shared" si="1"/>
        <v>13600.000000000002</v>
      </c>
      <c r="G10" s="7">
        <v>3000.0</v>
      </c>
      <c r="H10" s="7"/>
      <c r="I10" s="7">
        <f t="shared" si="2"/>
        <v>1976.0000000000002</v>
      </c>
      <c r="J10" s="7">
        <f t="shared" si="3"/>
        <v>8000.0</v>
      </c>
      <c r="K10" s="7">
        <f t="shared" si="4"/>
        <v>108600.0</v>
      </c>
      <c r="L10" s="8">
        <f t="shared" si="5"/>
        <v>98624.0</v>
      </c>
    </row>
    <row r="11" spans="8:8" ht="16.6">
      <c r="B11" s="6">
        <v>123458.0</v>
      </c>
      <c r="C11" s="7" t="s">
        <v>29</v>
      </c>
      <c r="D11" s="7">
        <v>55000.0</v>
      </c>
      <c r="E11" s="7">
        <f t="shared" si="0"/>
        <v>8250.0</v>
      </c>
      <c r="F11" s="7">
        <f t="shared" si="1"/>
        <v>9350.0</v>
      </c>
      <c r="G11" s="7">
        <v>2500.0</v>
      </c>
      <c r="H11" s="7"/>
      <c r="I11" s="7">
        <f t="shared" si="2"/>
        <v>1358.5000000000002</v>
      </c>
      <c r="J11" s="7">
        <f t="shared" si="3"/>
        <v>5500.0</v>
      </c>
      <c r="K11" s="7">
        <f t="shared" si="4"/>
        <v>75100.0</v>
      </c>
      <c r="L11" s="8">
        <f t="shared" si="5"/>
        <v>68241.5</v>
      </c>
      <c r="M11" s="9"/>
      <c r="N11" s="9"/>
      <c r="O11" s="9"/>
      <c r="P11" s="9"/>
      <c r="Q11" s="9"/>
      <c r="R11" s="9"/>
      <c r="S11" s="9"/>
    </row>
    <row r="12" spans="8:8" ht="16.6">
      <c r="B12" s="6">
        <v>123459.0</v>
      </c>
      <c r="C12" s="7" t="s">
        <v>31</v>
      </c>
      <c r="D12" s="7">
        <v>60000.0</v>
      </c>
      <c r="E12" s="7">
        <f t="shared" si="0"/>
        <v>9000.0</v>
      </c>
      <c r="F12" s="7">
        <f t="shared" si="1"/>
        <v>10200.0</v>
      </c>
      <c r="G12" s="7">
        <v>3000.0</v>
      </c>
      <c r="H12" s="7"/>
      <c r="I12" s="7">
        <f t="shared" si="2"/>
        <v>1482.0000000000002</v>
      </c>
      <c r="J12" s="7">
        <f t="shared" si="3"/>
        <v>6000.0</v>
      </c>
      <c r="K12" s="7">
        <f t="shared" si="4"/>
        <v>82200.0</v>
      </c>
      <c r="L12" s="8">
        <f t="shared" si="5"/>
        <v>74718.0</v>
      </c>
      <c r="M12" s="9"/>
      <c r="N12" s="9"/>
      <c r="O12" s="9"/>
      <c r="P12" s="9"/>
      <c r="Q12" s="9"/>
      <c r="R12" s="9"/>
      <c r="S12" s="9"/>
    </row>
    <row r="13" spans="8:8" ht="18.3">
      <c r="B13" s="10">
        <v>1234560.0</v>
      </c>
      <c r="C13" s="11" t="s">
        <v>32</v>
      </c>
      <c r="D13" s="12">
        <v>70000.0</v>
      </c>
      <c r="E13" s="12">
        <f t="shared" si="0"/>
        <v>10500.0</v>
      </c>
      <c r="F13" s="12">
        <f t="shared" si="1"/>
        <v>11900.0</v>
      </c>
      <c r="G13" s="12">
        <v>3500.0</v>
      </c>
      <c r="H13" s="12"/>
      <c r="I13" s="12">
        <f t="shared" si="2"/>
        <v>1729.0000000000002</v>
      </c>
      <c r="J13" s="12">
        <f t="shared" si="3"/>
        <v>7000.0</v>
      </c>
      <c r="K13" s="13">
        <f t="shared" si="4"/>
        <v>95900.0</v>
      </c>
      <c r="L13" s="14">
        <f t="shared" si="5"/>
        <v>87171.0</v>
      </c>
      <c r="M13" s="9"/>
      <c r="N13" s="9"/>
      <c r="O13" s="9"/>
      <c r="P13" s="9"/>
      <c r="Q13" s="9"/>
      <c r="R13" s="9"/>
      <c r="S13" s="9"/>
    </row>
    <row r="14" spans="8:8" ht="15.75">
      <c r="B14" s="15" t="s">
        <v>19</v>
      </c>
      <c r="C14" s="16"/>
      <c r="D14" s="16"/>
      <c r="E14" s="16"/>
      <c r="F14" s="16"/>
      <c r="G14" s="16"/>
      <c r="H14" s="16"/>
      <c r="I14" s="16"/>
      <c r="J14" s="17"/>
      <c r="K14" s="18">
        <f>SUM(K4:K13)</f>
        <v>909800.0</v>
      </c>
      <c r="L14" s="18">
        <f>SUM(L4:L13)</f>
        <v>826874.5</v>
      </c>
      <c r="M14" s="9"/>
      <c r="N14" s="9"/>
      <c r="O14" s="9"/>
      <c r="P14" s="9"/>
      <c r="Q14" s="9"/>
      <c r="R14" s="9"/>
      <c r="S14" s="9"/>
    </row>
    <row r="15" spans="8:8" ht="15.75">
      <c r="B15" s="9"/>
      <c r="M15" s="9"/>
      <c r="N15" s="9"/>
      <c r="O15" s="9"/>
      <c r="P15" s="9"/>
      <c r="Q15" s="9"/>
      <c r="R15" s="9"/>
      <c r="S15" s="9"/>
    </row>
    <row r="16" spans="8:8" ht="27.75">
      <c r="B16" s="19" t="s">
        <v>2</v>
      </c>
      <c r="K16" s="20"/>
      <c r="M16" s="9"/>
      <c r="N16" s="9"/>
      <c r="O16" s="9"/>
      <c r="P16" s="9"/>
      <c r="Q16" s="9"/>
      <c r="R16" s="9"/>
      <c r="S16" s="9"/>
    </row>
    <row r="17" spans="8:8" ht="15.75">
      <c r="B17" s="21" t="s">
        <v>20</v>
      </c>
      <c r="K17" s="20"/>
      <c r="M17" s="9"/>
      <c r="N17" s="9"/>
      <c r="O17" s="9"/>
      <c r="P17" s="9"/>
      <c r="Q17" s="9"/>
      <c r="R17" s="9"/>
      <c r="S17" s="9"/>
    </row>
    <row r="18" spans="8:8" ht="41.25">
      <c r="B18" s="2" t="s">
        <v>0</v>
      </c>
      <c r="C18" s="3" t="s">
        <v>1</v>
      </c>
      <c r="D18" s="4" t="s">
        <v>2</v>
      </c>
      <c r="E18" s="4" t="s">
        <v>10</v>
      </c>
      <c r="F18" s="4" t="s">
        <v>17</v>
      </c>
      <c r="G18" s="3" t="s">
        <v>3</v>
      </c>
      <c r="H18" s="3" t="s">
        <v>4</v>
      </c>
      <c r="I18" s="3" t="s">
        <v>5</v>
      </c>
      <c r="J18" s="5" t="s">
        <v>18</v>
      </c>
      <c r="K18" s="20"/>
      <c r="M18" s="9"/>
      <c r="N18" s="9"/>
      <c r="O18" s="9"/>
      <c r="P18" s="9"/>
      <c r="Q18" s="9"/>
      <c r="R18" s="9"/>
      <c r="S18" s="9"/>
    </row>
    <row r="19" spans="8:8">
      <c r="B19" s="6">
        <v>123456.0</v>
      </c>
      <c r="C19" s="22" t="s">
        <v>8</v>
      </c>
      <c r="D19" s="7">
        <v>70000.0</v>
      </c>
      <c r="E19" s="7">
        <v>10500.0</v>
      </c>
      <c r="F19" s="7">
        <v>11900.0</v>
      </c>
      <c r="G19" s="7">
        <v>3500.0</v>
      </c>
      <c r="H19" s="7"/>
      <c r="I19" s="7">
        <v>1729.0000000000002</v>
      </c>
      <c r="J19" s="8">
        <v>7000.0</v>
      </c>
      <c r="K19" s="20"/>
      <c r="M19" s="9"/>
      <c r="N19" s="9"/>
      <c r="O19" s="9"/>
      <c r="P19" s="9"/>
      <c r="Q19" s="9"/>
      <c r="R19" s="9"/>
      <c r="S19" s="9"/>
    </row>
    <row r="20" spans="8:8">
      <c r="B20" s="6">
        <v>123459.0</v>
      </c>
      <c r="C20" s="7" t="s">
        <v>11</v>
      </c>
      <c r="D20" s="7">
        <v>65000.0</v>
      </c>
      <c r="E20" s="7">
        <v>9750.0</v>
      </c>
      <c r="F20" s="7">
        <v>11050.0</v>
      </c>
      <c r="G20" s="7">
        <v>3000.0</v>
      </c>
      <c r="H20" s="7"/>
      <c r="I20" s="7">
        <v>1605.5000000000002</v>
      </c>
      <c r="J20" s="8">
        <v>6500.0</v>
      </c>
      <c r="K20" s="9"/>
    </row>
    <row r="21" spans="8:8">
      <c r="B21" s="6">
        <v>123460.0</v>
      </c>
      <c r="C21" s="7" t="s">
        <v>13</v>
      </c>
      <c r="D21" s="7">
        <v>90000.0</v>
      </c>
      <c r="E21" s="7">
        <v>13500.0</v>
      </c>
      <c r="F21" s="7">
        <v>15300.000000000002</v>
      </c>
      <c r="G21" s="7">
        <v>5000.0</v>
      </c>
      <c r="H21" s="7"/>
      <c r="I21" s="7">
        <v>2223.0000000000005</v>
      </c>
      <c r="J21" s="8">
        <v>9000.0</v>
      </c>
    </row>
    <row r="22" spans="8:8">
      <c r="B22" s="6">
        <v>123463.0</v>
      </c>
      <c r="C22" s="7" t="s">
        <v>14</v>
      </c>
      <c r="D22" s="7">
        <v>75000.0</v>
      </c>
      <c r="E22" s="7">
        <v>11250.0</v>
      </c>
      <c r="F22" s="7">
        <v>12750.000000000002</v>
      </c>
      <c r="G22" s="7">
        <v>4000.0</v>
      </c>
      <c r="H22" s="7"/>
      <c r="I22" s="7">
        <v>1852.5000000000002</v>
      </c>
      <c r="J22" s="8">
        <v>7500.0</v>
      </c>
    </row>
    <row r="23" spans="8:8" ht="15.75">
      <c r="B23" s="10">
        <v>123465.0</v>
      </c>
      <c r="C23" s="12" t="s">
        <v>16</v>
      </c>
      <c r="D23" s="12">
        <v>80000.0</v>
      </c>
      <c r="E23" s="12">
        <v>12000.0</v>
      </c>
      <c r="F23" s="12">
        <v>13600.000000000002</v>
      </c>
      <c r="G23" s="12">
        <v>4500.0</v>
      </c>
      <c r="H23" s="12"/>
      <c r="I23" s="12">
        <v>1976.0000000000002</v>
      </c>
      <c r="J23" s="23">
        <v>8000.0</v>
      </c>
    </row>
    <row r="25" spans="8:8">
      <c r="B25" s="20"/>
      <c r="C25" s="20"/>
      <c r="D25" s="20"/>
      <c r="E25" s="20"/>
      <c r="F25" s="20"/>
      <c r="G25" s="20"/>
      <c r="H25" s="20"/>
      <c r="I25" s="20"/>
      <c r="J25" s="20"/>
    </row>
    <row r="42" spans="8:8">
      <c r="C42" s="20"/>
      <c r="D42" s="20"/>
      <c r="E42" s="20"/>
      <c r="F42" s="20"/>
      <c r="G42" s="20"/>
      <c r="H42" s="20"/>
      <c r="I42" s="20"/>
      <c r="J42" s="20"/>
      <c r="K42" s="20"/>
    </row>
    <row r="43" spans="8:8">
      <c r="C43" s="20"/>
      <c r="D43" s="20"/>
      <c r="E43" s="20"/>
      <c r="F43" s="20"/>
      <c r="G43" s="20"/>
      <c r="H43" s="20"/>
      <c r="I43" s="20"/>
      <c r="J43" s="20"/>
      <c r="K43" s="20"/>
    </row>
    <row r="44" spans="8:8">
      <c r="C44" s="20"/>
      <c r="D44" s="20"/>
      <c r="E44" s="20"/>
      <c r="F44" s="20"/>
      <c r="G44" s="20"/>
      <c r="H44" s="20"/>
      <c r="I44" s="20"/>
      <c r="J44" s="20"/>
      <c r="K44" s="20"/>
    </row>
    <row r="45" spans="8:8">
      <c r="C45" s="20"/>
      <c r="D45" s="20"/>
      <c r="E45" s="20"/>
      <c r="F45" s="20"/>
      <c r="G45" s="20"/>
      <c r="H45" s="20"/>
      <c r="I45" s="20"/>
      <c r="J45" s="20"/>
      <c r="K45" s="20"/>
    </row>
    <row r="46" spans="8:8">
      <c r="C46" s="20"/>
      <c r="D46" s="20"/>
      <c r="E46" s="20"/>
      <c r="F46" s="20"/>
      <c r="G46" s="20"/>
      <c r="H46" s="20"/>
      <c r="I46" s="20"/>
      <c r="J46" s="20"/>
      <c r="K46" s="20"/>
    </row>
  </sheetData>
  <autoFilter ref="B3:L14">
    <filterColumn colId="0" showButton="1"/>
  </autoFilter>
  <mergeCells count="1">
    <mergeCell ref="B14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2024-09-10T02:25:29Z</dcterms:created>
  <dcterms:modified xsi:type="dcterms:W3CDTF">2024-10-24T18:23:35Z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7c103183d5504b5d8041c4324ad4b425</vt:lpwstr>
  </property>
</Properties>
</file>