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ttieanning/Desktop/LIFE4137/results/"/>
    </mc:Choice>
  </mc:AlternateContent>
  <xr:revisionPtr revIDLastSave="0" documentId="13_ncr:1_{E5D005D4-F6BA-1B43-8BD9-A01B1CA2A0C5}" xr6:coauthVersionLast="47" xr6:coauthVersionMax="47" xr10:uidLastSave="{00000000-0000-0000-0000-000000000000}"/>
  <bookViews>
    <workbookView xWindow="0" yWindow="0" windowWidth="28800" windowHeight="18000" xr2:uid="{93BFC123-6A67-8243-AF39-14295BA3033D}"/>
  </bookViews>
  <sheets>
    <sheet name="lnL results" sheetId="1" r:id="rId1"/>
    <sheet name="FD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3"/>
  <c r="E71" i="1"/>
  <c r="F71" i="1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H57" i="3" s="1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C57" i="3"/>
  <c r="C58" i="3"/>
  <c r="C59" i="3"/>
  <c r="C60" i="3"/>
  <c r="C63" i="3"/>
  <c r="C67" i="3"/>
  <c r="C69" i="3"/>
  <c r="H69" i="3" s="1"/>
  <c r="C70" i="3"/>
  <c r="C74" i="3"/>
  <c r="C75" i="3"/>
  <c r="C76" i="3"/>
  <c r="C86" i="3"/>
  <c r="C88" i="3"/>
  <c r="C92" i="3"/>
  <c r="C103" i="3"/>
  <c r="C109" i="3"/>
  <c r="H109" i="3" s="1"/>
  <c r="G67" i="1"/>
  <c r="G71" i="1"/>
  <c r="H71" i="1"/>
  <c r="H73" i="1"/>
  <c r="G74" i="1"/>
  <c r="G75" i="1"/>
  <c r="H75" i="1"/>
  <c r="G76" i="1"/>
  <c r="H76" i="1"/>
  <c r="G79" i="1"/>
  <c r="H79" i="1"/>
  <c r="G82" i="1"/>
  <c r="G83" i="1"/>
  <c r="H83" i="1"/>
  <c r="G84" i="1"/>
  <c r="H84" i="1"/>
  <c r="G87" i="1"/>
  <c r="H87" i="1"/>
  <c r="G91" i="1"/>
  <c r="H91" i="1"/>
  <c r="G95" i="1"/>
  <c r="G103" i="1"/>
  <c r="G111" i="1"/>
  <c r="F75" i="1"/>
  <c r="C85" i="3" s="1"/>
  <c r="F83" i="1"/>
  <c r="C91" i="3" s="1"/>
  <c r="F67" i="1"/>
  <c r="C80" i="3" s="1"/>
  <c r="H79" i="3" s="1"/>
  <c r="E73" i="1"/>
  <c r="F73" i="1" s="1"/>
  <c r="C3" i="3" s="1"/>
  <c r="H3" i="3" s="1"/>
  <c r="E74" i="1"/>
  <c r="F74" i="1" s="1"/>
  <c r="C84" i="3" s="1"/>
  <c r="E75" i="1"/>
  <c r="E76" i="1"/>
  <c r="E77" i="1"/>
  <c r="F77" i="1" s="1"/>
  <c r="C6" i="3" s="1"/>
  <c r="E78" i="1"/>
  <c r="G78" i="1" s="1"/>
  <c r="E79" i="1"/>
  <c r="E80" i="1"/>
  <c r="G80" i="1" s="1"/>
  <c r="E81" i="1"/>
  <c r="G81" i="1" s="1"/>
  <c r="E82" i="1"/>
  <c r="F82" i="1" s="1"/>
  <c r="C30" i="3" s="1"/>
  <c r="H30" i="3" s="1"/>
  <c r="E83" i="1"/>
  <c r="E84" i="1"/>
  <c r="F84" i="1" s="1"/>
  <c r="E85" i="1"/>
  <c r="F85" i="1" s="1"/>
  <c r="C93" i="3" s="1"/>
  <c r="E86" i="1"/>
  <c r="F86" i="1" s="1"/>
  <c r="C40" i="3" s="1"/>
  <c r="E87" i="1"/>
  <c r="F87" i="1" s="1"/>
  <c r="C14" i="3" s="1"/>
  <c r="E88" i="1"/>
  <c r="F88" i="1" s="1"/>
  <c r="C16" i="3" s="1"/>
  <c r="E89" i="1"/>
  <c r="F89" i="1" s="1"/>
  <c r="C94" i="3" s="1"/>
  <c r="H94" i="3" s="1"/>
  <c r="E90" i="1"/>
  <c r="F90" i="1" s="1"/>
  <c r="C95" i="3" s="1"/>
  <c r="H95" i="3" s="1"/>
  <c r="E91" i="1"/>
  <c r="F91" i="1" s="1"/>
  <c r="C21" i="3" s="1"/>
  <c r="E92" i="1"/>
  <c r="F92" i="1" s="1"/>
  <c r="C34" i="3" s="1"/>
  <c r="E93" i="1"/>
  <c r="F93" i="1" s="1"/>
  <c r="C96" i="3" s="1"/>
  <c r="E94" i="1"/>
  <c r="F94" i="1" s="1"/>
  <c r="C97" i="3" s="1"/>
  <c r="E95" i="1"/>
  <c r="H95" i="1" s="1"/>
  <c r="E96" i="1"/>
  <c r="F96" i="1" s="1"/>
  <c r="C99" i="3" s="1"/>
  <c r="E97" i="1"/>
  <c r="F97" i="1" s="1"/>
  <c r="C100" i="3" s="1"/>
  <c r="E98" i="1"/>
  <c r="F98" i="1" s="1"/>
  <c r="C8" i="3" s="1"/>
  <c r="E99" i="1"/>
  <c r="H99" i="1" s="1"/>
  <c r="E100" i="1"/>
  <c r="F100" i="1" s="1"/>
  <c r="C36" i="3" s="1"/>
  <c r="E101" i="1"/>
  <c r="F101" i="1" s="1"/>
  <c r="C102" i="3" s="1"/>
  <c r="H102" i="3" s="1"/>
  <c r="E102" i="1"/>
  <c r="G102" i="1" s="1"/>
  <c r="E103" i="1"/>
  <c r="H103" i="1" s="1"/>
  <c r="E104" i="1"/>
  <c r="G104" i="1" s="1"/>
  <c r="E105" i="1"/>
  <c r="F105" i="1" s="1"/>
  <c r="C106" i="3" s="1"/>
  <c r="E106" i="1"/>
  <c r="G106" i="1" s="1"/>
  <c r="E107" i="1"/>
  <c r="F107" i="1" s="1"/>
  <c r="C107" i="3" s="1"/>
  <c r="E108" i="1"/>
  <c r="F108" i="1" s="1"/>
  <c r="C108" i="3" s="1"/>
  <c r="E109" i="1"/>
  <c r="F109" i="1" s="1"/>
  <c r="C47" i="3" s="1"/>
  <c r="H47" i="3" s="1"/>
  <c r="E110" i="1"/>
  <c r="F110" i="1" s="1"/>
  <c r="C17" i="3" s="1"/>
  <c r="E111" i="1"/>
  <c r="H111" i="1" s="1"/>
  <c r="E60" i="1"/>
  <c r="F60" i="1" s="1"/>
  <c r="C4" i="3" s="1"/>
  <c r="E61" i="1"/>
  <c r="F61" i="1" s="1"/>
  <c r="C78" i="3" s="1"/>
  <c r="E62" i="1"/>
  <c r="F62" i="1" s="1"/>
  <c r="C35" i="3" s="1"/>
  <c r="E63" i="1"/>
  <c r="F63" i="1" s="1"/>
  <c r="C22" i="3" s="1"/>
  <c r="H21" i="3" s="1"/>
  <c r="E64" i="1"/>
  <c r="F64" i="1" s="1"/>
  <c r="C33" i="3" s="1"/>
  <c r="E65" i="1"/>
  <c r="F65" i="1" s="1"/>
  <c r="C79" i="3" s="1"/>
  <c r="E66" i="1"/>
  <c r="F66" i="1" s="1"/>
  <c r="C29" i="3" s="1"/>
  <c r="H29" i="3" s="1"/>
  <c r="E67" i="1"/>
  <c r="H67" i="1" s="1"/>
  <c r="E68" i="1"/>
  <c r="F68" i="1" s="1"/>
  <c r="C81" i="3" s="1"/>
  <c r="E69" i="1"/>
  <c r="F69" i="1" s="1"/>
  <c r="C82" i="3" s="1"/>
  <c r="E70" i="1"/>
  <c r="F70" i="1" s="1"/>
  <c r="C83" i="3" s="1"/>
  <c r="E72" i="1"/>
  <c r="F72" i="1" s="1"/>
  <c r="C27" i="3" s="1"/>
  <c r="E59" i="1"/>
  <c r="H59" i="1" s="1"/>
  <c r="H4" i="1"/>
  <c r="H20" i="1"/>
  <c r="H21" i="1"/>
  <c r="H22" i="1"/>
  <c r="H29" i="1"/>
  <c r="H37" i="1"/>
  <c r="H38" i="1"/>
  <c r="H45" i="1"/>
  <c r="H53" i="1"/>
  <c r="H54" i="1"/>
  <c r="G13" i="1"/>
  <c r="G14" i="1"/>
  <c r="G15" i="1"/>
  <c r="G21" i="1"/>
  <c r="G29" i="1"/>
  <c r="G30" i="1"/>
  <c r="G31" i="1"/>
  <c r="G37" i="1"/>
  <c r="G38" i="1"/>
  <c r="G39" i="1"/>
  <c r="G45" i="1"/>
  <c r="F24" i="1"/>
  <c r="C37" i="3" s="1"/>
  <c r="F40" i="1"/>
  <c r="C7" i="3" s="1"/>
  <c r="F56" i="1"/>
  <c r="C44" i="3" s="1"/>
  <c r="E5" i="1"/>
  <c r="F5" i="1" s="1"/>
  <c r="C49" i="3" s="1"/>
  <c r="E24" i="1"/>
  <c r="H24" i="1" s="1"/>
  <c r="E4" i="1"/>
  <c r="F4" i="1" s="1"/>
  <c r="C48" i="3" s="1"/>
  <c r="E6" i="1"/>
  <c r="F6" i="1" s="1"/>
  <c r="C50" i="3" s="1"/>
  <c r="E7" i="1"/>
  <c r="F7" i="1" s="1"/>
  <c r="C31" i="3" s="1"/>
  <c r="H31" i="3" s="1"/>
  <c r="E8" i="1"/>
  <c r="G8" i="1" s="1"/>
  <c r="E9" i="1"/>
  <c r="F9" i="1" s="1"/>
  <c r="C51" i="3" s="1"/>
  <c r="E10" i="1"/>
  <c r="F10" i="1" s="1"/>
  <c r="C52" i="3" s="1"/>
  <c r="E11" i="1"/>
  <c r="F11" i="1" s="1"/>
  <c r="C53" i="3" s="1"/>
  <c r="E12" i="1"/>
  <c r="F12" i="1" s="1"/>
  <c r="C28" i="3" s="1"/>
  <c r="E13" i="1"/>
  <c r="F13" i="1" s="1"/>
  <c r="C54" i="3" s="1"/>
  <c r="H53" i="3" s="1"/>
  <c r="E14" i="1"/>
  <c r="F14" i="1" s="1"/>
  <c r="C55" i="3" s="1"/>
  <c r="H55" i="3" s="1"/>
  <c r="E15" i="1"/>
  <c r="F15" i="1" s="1"/>
  <c r="C56" i="3" s="1"/>
  <c r="E16" i="1"/>
  <c r="G16" i="1" s="1"/>
  <c r="E17" i="1"/>
  <c r="G17" i="1" s="1"/>
  <c r="E18" i="1"/>
  <c r="F18" i="1" s="1"/>
  <c r="C10" i="3" s="1"/>
  <c r="E19" i="1"/>
  <c r="G19" i="1" s="1"/>
  <c r="E20" i="1"/>
  <c r="G20" i="1" s="1"/>
  <c r="E21" i="1"/>
  <c r="F21" i="1" s="1"/>
  <c r="C61" i="3" s="1"/>
  <c r="E22" i="1"/>
  <c r="F22" i="1" s="1"/>
  <c r="C62" i="3" s="1"/>
  <c r="H62" i="3" s="1"/>
  <c r="E23" i="1"/>
  <c r="F23" i="1" s="1"/>
  <c r="C13" i="3" s="1"/>
  <c r="E25" i="1"/>
  <c r="G25" i="1" s="1"/>
  <c r="E26" i="1"/>
  <c r="F26" i="1" s="1"/>
  <c r="C64" i="3" s="1"/>
  <c r="E27" i="1"/>
  <c r="F27" i="1" s="1"/>
  <c r="C18" i="3" s="1"/>
  <c r="E28" i="1"/>
  <c r="F28" i="1" s="1"/>
  <c r="C43" i="3" s="1"/>
  <c r="E29" i="1"/>
  <c r="F29" i="1" s="1"/>
  <c r="C5" i="3" s="1"/>
  <c r="H6" i="3" s="1"/>
  <c r="E30" i="1"/>
  <c r="F30" i="1" s="1"/>
  <c r="C65" i="3" s="1"/>
  <c r="E31" i="1"/>
  <c r="F31" i="1" s="1"/>
  <c r="C25" i="3" s="1"/>
  <c r="E32" i="1"/>
  <c r="G32" i="1" s="1"/>
  <c r="E33" i="1"/>
  <c r="G33" i="1" s="1"/>
  <c r="E34" i="1"/>
  <c r="F34" i="1" s="1"/>
  <c r="C66" i="3" s="1"/>
  <c r="E35" i="1"/>
  <c r="F35" i="1" s="1"/>
  <c r="C11" i="3" s="1"/>
  <c r="E36" i="1"/>
  <c r="G36" i="1" s="1"/>
  <c r="E37" i="1"/>
  <c r="F37" i="1" s="1"/>
  <c r="C68" i="3" s="1"/>
  <c r="E38" i="1"/>
  <c r="E39" i="1"/>
  <c r="F39" i="1" s="1"/>
  <c r="C9" i="3" s="1"/>
  <c r="E40" i="1"/>
  <c r="G40" i="1" s="1"/>
  <c r="E41" i="1"/>
  <c r="F41" i="1" s="1"/>
  <c r="C23" i="3" s="1"/>
  <c r="E42" i="1"/>
  <c r="F42" i="1" s="1"/>
  <c r="C41" i="3" s="1"/>
  <c r="E43" i="1"/>
  <c r="G43" i="1" s="1"/>
  <c r="E44" i="1"/>
  <c r="F44" i="1" s="1"/>
  <c r="C39" i="3" s="1"/>
  <c r="H39" i="3" s="1"/>
  <c r="E45" i="1"/>
  <c r="F45" i="1" s="1"/>
  <c r="C71" i="3" s="1"/>
  <c r="H70" i="3" s="1"/>
  <c r="E46" i="1"/>
  <c r="F46" i="1" s="1"/>
  <c r="C15" i="3" s="1"/>
  <c r="H14" i="3" s="1"/>
  <c r="E47" i="1"/>
  <c r="F47" i="1" s="1"/>
  <c r="C72" i="3" s="1"/>
  <c r="E48" i="1"/>
  <c r="G48" i="1" s="1"/>
  <c r="E49" i="1"/>
  <c r="G49" i="1" s="1"/>
  <c r="E50" i="1"/>
  <c r="G50" i="1" s="1"/>
  <c r="E51" i="1"/>
  <c r="F51" i="1" s="1"/>
  <c r="C42" i="3" s="1"/>
  <c r="E52" i="1"/>
  <c r="F52" i="1" s="1"/>
  <c r="C20" i="3" s="1"/>
  <c r="E53" i="1"/>
  <c r="G53" i="1" s="1"/>
  <c r="E54" i="1"/>
  <c r="G54" i="1" s="1"/>
  <c r="E55" i="1"/>
  <c r="H55" i="1" s="1"/>
  <c r="E56" i="1"/>
  <c r="H56" i="1" s="1"/>
  <c r="C24" i="3" l="1"/>
  <c r="H23" i="3"/>
  <c r="F106" i="1"/>
  <c r="C45" i="3" s="1"/>
  <c r="F80" i="1"/>
  <c r="C89" i="3" s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F81" i="1"/>
  <c r="C90" i="3" s="1"/>
  <c r="G107" i="1"/>
  <c r="G63" i="1"/>
  <c r="G23" i="1"/>
  <c r="H46" i="1"/>
  <c r="H6" i="1"/>
  <c r="F104" i="1"/>
  <c r="C105" i="3" s="1"/>
  <c r="H105" i="3" s="1"/>
  <c r="F78" i="1"/>
  <c r="C87" i="3" s="1"/>
  <c r="H86" i="3" s="1"/>
  <c r="G110" i="1"/>
  <c r="G98" i="1"/>
  <c r="G94" i="1"/>
  <c r="G90" i="1"/>
  <c r="G86" i="1"/>
  <c r="G70" i="1"/>
  <c r="G66" i="1"/>
  <c r="G62" i="1"/>
  <c r="H44" i="3"/>
  <c r="G55" i="1"/>
  <c r="G99" i="1"/>
  <c r="G22" i="1"/>
  <c r="F103" i="1"/>
  <c r="C104" i="3" s="1"/>
  <c r="H103" i="3" s="1"/>
  <c r="H109" i="1"/>
  <c r="H105" i="1"/>
  <c r="H101" i="1"/>
  <c r="H97" i="1"/>
  <c r="H93" i="1"/>
  <c r="H89" i="1"/>
  <c r="H85" i="1"/>
  <c r="H81" i="1"/>
  <c r="H77" i="1"/>
  <c r="H69" i="1"/>
  <c r="H65" i="1"/>
  <c r="H61" i="1"/>
  <c r="F99" i="1"/>
  <c r="C101" i="3" s="1"/>
  <c r="F59" i="1"/>
  <c r="C77" i="3" s="1"/>
  <c r="G109" i="1"/>
  <c r="G105" i="1"/>
  <c r="G101" i="1"/>
  <c r="G97" i="1"/>
  <c r="G93" i="1"/>
  <c r="G89" i="1"/>
  <c r="G85" i="1"/>
  <c r="G77" i="1"/>
  <c r="G73" i="1"/>
  <c r="G69" i="1"/>
  <c r="G65" i="1"/>
  <c r="G61" i="1"/>
  <c r="F95" i="1"/>
  <c r="C98" i="3" s="1"/>
  <c r="H98" i="3" s="1"/>
  <c r="G59" i="1"/>
  <c r="H108" i="1"/>
  <c r="H104" i="1"/>
  <c r="H100" i="1"/>
  <c r="H96" i="1"/>
  <c r="H92" i="1"/>
  <c r="H88" i="1"/>
  <c r="H80" i="1"/>
  <c r="H72" i="1"/>
  <c r="H68" i="1"/>
  <c r="H64" i="1"/>
  <c r="H60" i="1"/>
  <c r="G108" i="1"/>
  <c r="G100" i="1"/>
  <c r="G96" i="1"/>
  <c r="G92" i="1"/>
  <c r="G88" i="1"/>
  <c r="G72" i="1"/>
  <c r="G68" i="1"/>
  <c r="G64" i="1"/>
  <c r="G60" i="1"/>
  <c r="H96" i="3"/>
  <c r="H80" i="3"/>
  <c r="H72" i="3"/>
  <c r="H56" i="3"/>
  <c r="H40" i="3"/>
  <c r="H8" i="3"/>
  <c r="H107" i="1"/>
  <c r="H63" i="1"/>
  <c r="H16" i="3"/>
  <c r="H24" i="3"/>
  <c r="H15" i="3"/>
  <c r="H5" i="3"/>
  <c r="H22" i="3"/>
  <c r="H71" i="3"/>
  <c r="H83" i="3"/>
  <c r="H75" i="3"/>
  <c r="H7" i="3"/>
  <c r="H78" i="3"/>
  <c r="H93" i="3"/>
  <c r="H61" i="3"/>
  <c r="H54" i="3"/>
  <c r="H97" i="3"/>
  <c r="H81" i="3"/>
  <c r="H73" i="3"/>
  <c r="H65" i="3"/>
  <c r="H41" i="3"/>
  <c r="H33" i="3"/>
  <c r="H17" i="3"/>
  <c r="H9" i="3"/>
  <c r="H48" i="3"/>
  <c r="H77" i="3"/>
  <c r="H63" i="3"/>
  <c r="H108" i="3"/>
  <c r="H100" i="3"/>
  <c r="H92" i="3"/>
  <c r="H84" i="3"/>
  <c r="H76" i="3"/>
  <c r="H68" i="3"/>
  <c r="H60" i="3"/>
  <c r="H52" i="3"/>
  <c r="H36" i="3"/>
  <c r="H28" i="3"/>
  <c r="H20" i="3"/>
  <c r="H4" i="3"/>
  <c r="H89" i="3"/>
  <c r="H49" i="3"/>
  <c r="H88" i="3"/>
  <c r="H64" i="3"/>
  <c r="H104" i="3"/>
  <c r="H101" i="3"/>
  <c r="H85" i="3"/>
  <c r="H37" i="3"/>
  <c r="H13" i="3"/>
  <c r="H107" i="3"/>
  <c r="H99" i="3"/>
  <c r="H91" i="3"/>
  <c r="H67" i="3"/>
  <c r="H59" i="3"/>
  <c r="H51" i="3"/>
  <c r="H43" i="3"/>
  <c r="H35" i="3"/>
  <c r="H27" i="3"/>
  <c r="H11" i="3"/>
  <c r="H45" i="3"/>
  <c r="H106" i="3"/>
  <c r="H90" i="3"/>
  <c r="H82" i="3"/>
  <c r="H74" i="3"/>
  <c r="H66" i="3"/>
  <c r="H58" i="3"/>
  <c r="H50" i="3"/>
  <c r="H42" i="3"/>
  <c r="H34" i="3"/>
  <c r="H18" i="3"/>
  <c r="H10" i="3"/>
  <c r="C26" i="3"/>
  <c r="H28" i="1"/>
  <c r="H5" i="1"/>
  <c r="G5" i="1"/>
  <c r="F8" i="1"/>
  <c r="C12" i="3" s="1"/>
  <c r="H12" i="3" s="1"/>
  <c r="H14" i="1"/>
  <c r="G47" i="1"/>
  <c r="G7" i="1"/>
  <c r="H13" i="1"/>
  <c r="G46" i="1"/>
  <c r="G24" i="1"/>
  <c r="G6" i="1"/>
  <c r="H30" i="1"/>
  <c r="H12" i="1"/>
  <c r="H52" i="1"/>
  <c r="H44" i="1"/>
  <c r="H36" i="1"/>
  <c r="F50" i="1"/>
  <c r="C73" i="3" s="1"/>
  <c r="F33" i="1"/>
  <c r="C19" i="3" s="1"/>
  <c r="H19" i="3" s="1"/>
  <c r="G52" i="1"/>
  <c r="G44" i="1"/>
  <c r="G28" i="1"/>
  <c r="G12" i="1"/>
  <c r="G4" i="1"/>
  <c r="H51" i="1"/>
  <c r="H43" i="1"/>
  <c r="H35" i="1"/>
  <c r="H27" i="1"/>
  <c r="H19" i="1"/>
  <c r="H11" i="1"/>
  <c r="F49" i="1"/>
  <c r="C32" i="3" s="1"/>
  <c r="H32" i="3" s="1"/>
  <c r="F32" i="1"/>
  <c r="C38" i="3" s="1"/>
  <c r="H38" i="3" s="1"/>
  <c r="G51" i="1"/>
  <c r="G35" i="1"/>
  <c r="G27" i="1"/>
  <c r="G11" i="1"/>
  <c r="G56" i="1"/>
  <c r="H50" i="1"/>
  <c r="H42" i="1"/>
  <c r="H34" i="1"/>
  <c r="H26" i="1"/>
  <c r="H18" i="1"/>
  <c r="H10" i="1"/>
  <c r="F48" i="1"/>
  <c r="C46" i="3" s="1"/>
  <c r="H46" i="3" s="1"/>
  <c r="G42" i="1"/>
  <c r="G34" i="1"/>
  <c r="G26" i="1"/>
  <c r="G18" i="1"/>
  <c r="G10" i="1"/>
  <c r="H3" i="1"/>
  <c r="H49" i="1"/>
  <c r="H41" i="1"/>
  <c r="H33" i="1"/>
  <c r="H25" i="1"/>
  <c r="H17" i="1"/>
  <c r="H9" i="1"/>
  <c r="G41" i="1"/>
  <c r="G9" i="1"/>
  <c r="H48" i="1"/>
  <c r="H40" i="1"/>
  <c r="H32" i="1"/>
  <c r="H16" i="1"/>
  <c r="H8" i="1"/>
  <c r="G3" i="1"/>
  <c r="H47" i="1"/>
  <c r="H39" i="1"/>
  <c r="H31" i="1"/>
  <c r="H23" i="1"/>
  <c r="H15" i="1"/>
  <c r="H7" i="1"/>
  <c r="H87" i="3" l="1"/>
  <c r="H26" i="3"/>
  <c r="H25" i="3"/>
</calcChain>
</file>

<file path=xl/sharedStrings.xml><?xml version="1.0" encoding="utf-8"?>
<sst xmlns="http://schemas.openxmlformats.org/spreadsheetml/2006/main" count="129" uniqueCount="71">
  <si>
    <t>null</t>
  </si>
  <si>
    <t>NP173692.1_arabidopsisthaliana</t>
  </si>
  <si>
    <t>NP192718.1_arabidopsisthaliana</t>
  </si>
  <si>
    <t>NP564434.1_arabidopsisthaliana</t>
  </si>
  <si>
    <t>KAK0621432.1_bombardiabombarda</t>
  </si>
  <si>
    <t>NP502794.1_caenorhabditiselegans</t>
  </si>
  <si>
    <t>XP028890580.1_candidaauris</t>
  </si>
  <si>
    <t>XP062515713.1_corticiumcandelabrum</t>
  </si>
  <si>
    <t>XP005535118.1_cyanidioschyzonmerolae</t>
  </si>
  <si>
    <t>NP775341.1_daniorerio</t>
  </si>
  <si>
    <t>NP476964.1_drosophilamelanogaster</t>
  </si>
  <si>
    <t>XP001704088.1_giardiaintestinalis</t>
  </si>
  <si>
    <t>NP001235572.2_glycinemax</t>
  </si>
  <si>
    <t>NP001236608.1_glycinemax</t>
  </si>
  <si>
    <t>NP001238100.1_glycinemax</t>
  </si>
  <si>
    <t>NP001336710.1_glycinemax</t>
  </si>
  <si>
    <t>XP006574786.1_glycinemax</t>
  </si>
  <si>
    <t>XP040861481.1_glycinemax</t>
  </si>
  <si>
    <t>XP040861483.1_glycinemax</t>
  </si>
  <si>
    <t>NP072045.1_homosapien</t>
  </si>
  <si>
    <t>XP057289583.1_hydractiniasymbiolongicarpus</t>
  </si>
  <si>
    <t>GAQ77613.1_klebsormidiumnitens</t>
  </si>
  <si>
    <t>XP064749537.1_kwoniellabotswanensis</t>
  </si>
  <si>
    <t>BFI24003.1_marchantiapolymorpha</t>
  </si>
  <si>
    <t>BFI34749.1_marchantiapolymorpha</t>
  </si>
  <si>
    <t>XP002505748.1_micromonascommoda</t>
  </si>
  <si>
    <t>NP035426.1_musmusculus</t>
  </si>
  <si>
    <t>XP036014186.1_musmusculus</t>
  </si>
  <si>
    <t>KAF7376015.1_mycenasanguinolenta</t>
  </si>
  <si>
    <t>KAF7362023.1_mycenavenus</t>
  </si>
  <si>
    <t>XP062679848.1_neurosporatetraspora</t>
  </si>
  <si>
    <t>XP029637487.1_octopussinensis</t>
  </si>
  <si>
    <t>XP024365008.1_physcomitriumpatens</t>
  </si>
  <si>
    <t>XP024365055.1_physcomitriumpatens</t>
  </si>
  <si>
    <t>XP024376513.1_physcomitriumpatens</t>
  </si>
  <si>
    <t>XP024379404.1_physcomitriumpatens</t>
  </si>
  <si>
    <t>XP024379405.1_physcomitriumpatens</t>
  </si>
  <si>
    <t>XP024399547.1_physcomitriumpatens</t>
  </si>
  <si>
    <t>KAK3692252.1_podosporaappendiculata</t>
  </si>
  <si>
    <t>GES74215.1_rhizophagusclarus</t>
  </si>
  <si>
    <t>NP010738.1_saccharomycescerevisiae</t>
  </si>
  <si>
    <t>NP013686.1_saccharomycescerevisiae</t>
  </si>
  <si>
    <t>XP063875571.1_scyllaparamamosain</t>
  </si>
  <si>
    <t>KAH8933180.1_sphagnumfallax</t>
  </si>
  <si>
    <t>KAH8944229.1_sphagnumfallax</t>
  </si>
  <si>
    <t>KAH8947450.1_sphagnumfallax</t>
  </si>
  <si>
    <t>KAH8966787.1_sphagnumfallax</t>
  </si>
  <si>
    <t>XP001019588.1_tetrahymenathermophila</t>
  </si>
  <si>
    <t>XP007019598.1_theobromacacao</t>
  </si>
  <si>
    <t>XP007019599.1_theobromacacao</t>
  </si>
  <si>
    <t>XP062630780.1_vanrijapseudolonga</t>
  </si>
  <si>
    <t>NP001084747.1_xenopuslaevis</t>
  </si>
  <si>
    <t>XP018088693.1_xenopuslaevis</t>
  </si>
  <si>
    <t>NP001141254.1_zeamays</t>
  </si>
  <si>
    <t>NP001151612.1_zeamays</t>
  </si>
  <si>
    <t>parameter</t>
  </si>
  <si>
    <t>LRT</t>
  </si>
  <si>
    <t>chi p value</t>
  </si>
  <si>
    <t>&gt;3.84</t>
  </si>
  <si>
    <t>&gt;5.99</t>
  </si>
  <si>
    <t>BRANCH MODEL</t>
  </si>
  <si>
    <t>i</t>
  </si>
  <si>
    <t>FDR</t>
  </si>
  <si>
    <t>m</t>
  </si>
  <si>
    <t>p</t>
  </si>
  <si>
    <t>19 (mammals)</t>
  </si>
  <si>
    <t>2 (outgrouping protists)</t>
  </si>
  <si>
    <t>15 (Agaricomycetes)</t>
  </si>
  <si>
    <t>13 (Basidiomycetes)</t>
  </si>
  <si>
    <t>threshold ((i/m)*FDR)</t>
  </si>
  <si>
    <t>BRANCH SITE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</si>
</sst>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0000"/>
  </numFmts>
  <fonts count="10" x14ac:knownFonts="1">
    <font>
      <sz val="12"/>
      <color theme="1"/>
      <name val="Aptos Narrow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Andale Mono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/>
    <xf numFmtId="164" fontId="4" fillId="0" borderId="2" xfId="0" applyNumberFormat="1" applyFont="1" applyBorder="1" applyAlignment="1">
      <alignment horizontal="left"/>
    </xf>
    <xf numFmtId="164" fontId="4" fillId="0" borderId="0" xfId="0" applyNumberFormat="1" applyFont="1"/>
    <xf numFmtId="164" fontId="1" fillId="0" borderId="3" xfId="0" applyNumberFormat="1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0" fontId="5" fillId="0" borderId="4" xfId="0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2" borderId="4" xfId="0" applyFont="1" applyFill="1" applyBorder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9" xfId="0" applyFont="1" applyBorder="1" applyAlignment="1">
      <alignment horizontal="left"/>
    </xf>
    <xf numFmtId="165" fontId="6" fillId="0" borderId="10" xfId="0" applyNumberFormat="1" applyFont="1" applyBorder="1" applyAlignment="1">
      <alignment horizontal="left"/>
    </xf>
    <xf numFmtId="0" fontId="7" fillId="0" borderId="10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 applyAlignment="1">
      <alignment horizontal="left"/>
    </xf>
    <xf numFmtId="165" fontId="6" fillId="0" borderId="0" xfId="0" applyNumberFormat="1" applyFont="1" applyAlignment="1">
      <alignment horizontal="left"/>
    </xf>
    <xf numFmtId="0" fontId="6" fillId="0" borderId="0" xfId="0" applyFont="1"/>
    <xf numFmtId="0" fontId="7" fillId="0" borderId="13" xfId="0" applyFont="1" applyBorder="1"/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7" fillId="0" borderId="15" xfId="0" applyFont="1" applyBorder="1"/>
    <xf numFmtId="0" fontId="6" fillId="0" borderId="15" xfId="0" applyFont="1" applyBorder="1"/>
    <xf numFmtId="0" fontId="7" fillId="0" borderId="16" xfId="0" applyFont="1" applyBorder="1"/>
    <xf numFmtId="0" fontId="9" fillId="0" borderId="1" xfId="0" applyFont="1" applyBorder="1" applyAlignment="1">
      <alignment horizontal="left"/>
    </xf>
    <xf numFmtId="164" fontId="6" fillId="0" borderId="2" xfId="0" applyNumberFormat="1" applyFont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5" xfId="0" applyFont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164" fontId="8" fillId="2" borderId="0" xfId="0" applyNumberFormat="1" applyFont="1" applyFill="1" applyAlignment="1">
      <alignment horizontal="left"/>
    </xf>
    <xf numFmtId="0" fontId="6" fillId="2" borderId="5" xfId="0" applyFont="1" applyFill="1" applyBorder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8" fillId="0" borderId="4" xfId="0" applyFont="1" applyBorder="1" applyAlignment="1">
      <alignment horizontal="left"/>
    </xf>
    <xf numFmtId="164" fontId="8" fillId="0" borderId="0" xfId="0" applyNumberFormat="1" applyFont="1" applyAlignment="1">
      <alignment horizontal="left"/>
    </xf>
    <xf numFmtId="0" fontId="6" fillId="0" borderId="6" xfId="0" applyFont="1" applyBorder="1" applyAlignment="1">
      <alignment horizontal="left"/>
    </xf>
    <xf numFmtId="164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</cellXfs>
  <cellStyles count="1">
    <cellStyle name="Normal" xfId="0" builtinId="0"/>
  </cellStyles>
  <dxfs count="7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6379-9477-4C40-87A6-43EBA5A4D4DD}">
  <dimension ref="B2:H111"/>
  <sheetViews>
    <sheetView tabSelected="1" topLeftCell="A64" zoomScale="80" zoomScaleNormal="80" workbookViewId="0">
      <selection activeCell="B16" sqref="B16"/>
    </sheetView>
  </sheetViews>
  <sheetFormatPr baseColWidth="10" defaultRowHeight="16" x14ac:dyDescent="0.2"/>
  <cols>
    <col min="1" max="1" width="10.83203125" style="1"/>
    <col min="2" max="2" width="39.33203125" style="1" customWidth="1"/>
    <col min="3" max="3" width="18" style="2" customWidth="1"/>
    <col min="4" max="4" width="14.5" style="2" bestFit="1" customWidth="1"/>
    <col min="5" max="5" width="16.33203125" style="2" customWidth="1"/>
    <col min="6" max="6" width="15.6640625" style="1" customWidth="1"/>
    <col min="7" max="8" width="14.1640625" style="1" bestFit="1" customWidth="1"/>
    <col min="9" max="16384" width="10.83203125" style="1"/>
  </cols>
  <sheetData>
    <row r="2" spans="2:8" x14ac:dyDescent="0.2">
      <c r="B2" s="37" t="s">
        <v>70</v>
      </c>
      <c r="C2" s="38" t="s">
        <v>55</v>
      </c>
      <c r="D2" s="38" t="s">
        <v>0</v>
      </c>
      <c r="E2" s="38" t="s">
        <v>56</v>
      </c>
      <c r="F2" s="39" t="s">
        <v>57</v>
      </c>
      <c r="G2" s="21" t="s">
        <v>58</v>
      </c>
      <c r="H2" s="21" t="s">
        <v>59</v>
      </c>
    </row>
    <row r="3" spans="2:8" x14ac:dyDescent="0.2">
      <c r="B3" s="40" t="s">
        <v>1</v>
      </c>
      <c r="C3" s="41">
        <v>-10800.050198999999</v>
      </c>
      <c r="D3" s="41">
        <v>-10800.372627999999</v>
      </c>
      <c r="E3" s="41">
        <f>2*(C3-D3)</f>
        <v>0.6448579999996582</v>
      </c>
      <c r="F3" s="42">
        <f>_xlfn.CHISQ.DIST.RT(E3, 1)</f>
        <v>0.4219571002518529</v>
      </c>
      <c r="G3" s="41">
        <f>E3</f>
        <v>0.6448579999996582</v>
      </c>
      <c r="H3" s="41">
        <f>E3</f>
        <v>0.6448579999996582</v>
      </c>
    </row>
    <row r="4" spans="2:8" x14ac:dyDescent="0.2">
      <c r="B4" s="40" t="s">
        <v>2</v>
      </c>
      <c r="C4" s="41">
        <v>-10801.905038000001</v>
      </c>
      <c r="D4" s="41">
        <v>-10801.905038000001</v>
      </c>
      <c r="E4" s="41">
        <f t="shared" ref="E4:E56" si="0">2*(C4-D4)</f>
        <v>0</v>
      </c>
      <c r="F4" s="42">
        <f t="shared" ref="F4:F56" si="1">_xlfn.CHISQ.DIST.RT(E4, 1)</f>
        <v>1</v>
      </c>
      <c r="G4" s="41">
        <f t="shared" ref="G4:G55" si="2">E4</f>
        <v>0</v>
      </c>
      <c r="H4" s="41">
        <f t="shared" ref="H4:H56" si="3">E4</f>
        <v>0</v>
      </c>
    </row>
    <row r="5" spans="2:8" x14ac:dyDescent="0.2">
      <c r="B5" s="40" t="s">
        <v>3</v>
      </c>
      <c r="C5" s="41">
        <v>-10801.905038000001</v>
      </c>
      <c r="D5" s="41">
        <v>-10801.905038000001</v>
      </c>
      <c r="E5" s="41">
        <f t="shared" si="0"/>
        <v>0</v>
      </c>
      <c r="F5" s="42">
        <f t="shared" si="1"/>
        <v>1</v>
      </c>
      <c r="G5" s="41">
        <f t="shared" si="2"/>
        <v>0</v>
      </c>
      <c r="H5" s="41">
        <f t="shared" si="3"/>
        <v>0</v>
      </c>
    </row>
    <row r="6" spans="2:8" x14ac:dyDescent="0.2">
      <c r="B6" s="40" t="s">
        <v>4</v>
      </c>
      <c r="C6" s="41">
        <v>-10801.905038000001</v>
      </c>
      <c r="D6" s="41">
        <v>-10801.905038000001</v>
      </c>
      <c r="E6" s="41">
        <f t="shared" si="0"/>
        <v>0</v>
      </c>
      <c r="F6" s="42">
        <f t="shared" si="1"/>
        <v>1</v>
      </c>
      <c r="G6" s="41">
        <f t="shared" si="2"/>
        <v>0</v>
      </c>
      <c r="H6" s="41">
        <f t="shared" si="3"/>
        <v>0</v>
      </c>
    </row>
    <row r="7" spans="2:8" x14ac:dyDescent="0.2">
      <c r="B7" s="40" t="s">
        <v>5</v>
      </c>
      <c r="C7" s="41">
        <v>-10794.601855999999</v>
      </c>
      <c r="D7" s="41">
        <v>-10794.678952</v>
      </c>
      <c r="E7" s="41">
        <f t="shared" si="0"/>
        <v>0.15419200000178535</v>
      </c>
      <c r="F7" s="42">
        <f t="shared" si="1"/>
        <v>0.69456109485821682</v>
      </c>
      <c r="G7" s="41">
        <f t="shared" si="2"/>
        <v>0.15419200000178535</v>
      </c>
      <c r="H7" s="41">
        <f t="shared" si="3"/>
        <v>0.15419200000178535</v>
      </c>
    </row>
    <row r="8" spans="2:8" x14ac:dyDescent="0.2">
      <c r="B8" s="40" t="s">
        <v>6</v>
      </c>
      <c r="C8" s="41">
        <v>-10792.545824999999</v>
      </c>
      <c r="D8" s="41">
        <v>-10793.780463999999</v>
      </c>
      <c r="E8" s="41">
        <f t="shared" si="0"/>
        <v>2.4692780000004859</v>
      </c>
      <c r="F8" s="42">
        <f t="shared" si="1"/>
        <v>0.11609124029006285</v>
      </c>
      <c r="G8" s="41">
        <f t="shared" si="2"/>
        <v>2.4692780000004859</v>
      </c>
      <c r="H8" s="41">
        <f t="shared" si="3"/>
        <v>2.4692780000004859</v>
      </c>
    </row>
    <row r="9" spans="2:8" x14ac:dyDescent="0.2">
      <c r="B9" s="40" t="s">
        <v>7</v>
      </c>
      <c r="C9" s="41">
        <v>-10801.806008</v>
      </c>
      <c r="D9" s="41">
        <v>-10801.806008</v>
      </c>
      <c r="E9" s="41">
        <f t="shared" si="0"/>
        <v>0</v>
      </c>
      <c r="F9" s="42">
        <f t="shared" si="1"/>
        <v>1</v>
      </c>
      <c r="G9" s="41">
        <f t="shared" si="2"/>
        <v>0</v>
      </c>
      <c r="H9" s="41">
        <f t="shared" si="3"/>
        <v>0</v>
      </c>
    </row>
    <row r="10" spans="2:8" x14ac:dyDescent="0.2">
      <c r="B10" s="40" t="s">
        <v>8</v>
      </c>
      <c r="C10" s="41">
        <v>-10800.750883000001</v>
      </c>
      <c r="D10" s="41">
        <v>-10800.750883000001</v>
      </c>
      <c r="E10" s="41">
        <f t="shared" si="0"/>
        <v>0</v>
      </c>
      <c r="F10" s="42">
        <f t="shared" si="1"/>
        <v>1</v>
      </c>
      <c r="G10" s="41">
        <f t="shared" si="2"/>
        <v>0</v>
      </c>
      <c r="H10" s="41">
        <f t="shared" si="3"/>
        <v>0</v>
      </c>
    </row>
    <row r="11" spans="2:8" x14ac:dyDescent="0.2">
      <c r="B11" s="40" t="s">
        <v>9</v>
      </c>
      <c r="C11" s="41">
        <v>-10801.905038000001</v>
      </c>
      <c r="D11" s="41">
        <v>-10801.905038000001</v>
      </c>
      <c r="E11" s="41">
        <f t="shared" si="0"/>
        <v>0</v>
      </c>
      <c r="F11" s="42">
        <f t="shared" si="1"/>
        <v>1</v>
      </c>
      <c r="G11" s="41">
        <f t="shared" si="2"/>
        <v>0</v>
      </c>
      <c r="H11" s="41">
        <f t="shared" si="3"/>
        <v>0</v>
      </c>
    </row>
    <row r="12" spans="2:8" x14ac:dyDescent="0.2">
      <c r="B12" s="40" t="s">
        <v>10</v>
      </c>
      <c r="C12" s="41">
        <v>-10795.012642</v>
      </c>
      <c r="D12" s="41">
        <v>-10795.143494</v>
      </c>
      <c r="E12" s="41">
        <f t="shared" si="0"/>
        <v>0.26170400000046357</v>
      </c>
      <c r="F12" s="42">
        <f t="shared" si="1"/>
        <v>0.60895189354755186</v>
      </c>
      <c r="G12" s="41">
        <f t="shared" si="2"/>
        <v>0.26170400000046357</v>
      </c>
      <c r="H12" s="41">
        <f t="shared" si="3"/>
        <v>0.26170400000046357</v>
      </c>
    </row>
    <row r="13" spans="2:8" x14ac:dyDescent="0.2">
      <c r="B13" s="40" t="s">
        <v>11</v>
      </c>
      <c r="C13" s="41">
        <v>-10798.300561</v>
      </c>
      <c r="D13" s="41">
        <v>-10798.300561</v>
      </c>
      <c r="E13" s="41">
        <f t="shared" si="0"/>
        <v>0</v>
      </c>
      <c r="F13" s="42">
        <f t="shared" si="1"/>
        <v>1</v>
      </c>
      <c r="G13" s="41">
        <f t="shared" si="2"/>
        <v>0</v>
      </c>
      <c r="H13" s="41">
        <f t="shared" si="3"/>
        <v>0</v>
      </c>
    </row>
    <row r="14" spans="2:8" x14ac:dyDescent="0.2">
      <c r="B14" s="40" t="s">
        <v>12</v>
      </c>
      <c r="C14" s="41">
        <v>-10801.905038000001</v>
      </c>
      <c r="D14" s="41">
        <v>-10801.905038000001</v>
      </c>
      <c r="E14" s="41">
        <f t="shared" si="0"/>
        <v>0</v>
      </c>
      <c r="F14" s="42">
        <f t="shared" si="1"/>
        <v>1</v>
      </c>
      <c r="G14" s="41">
        <f t="shared" si="2"/>
        <v>0</v>
      </c>
      <c r="H14" s="41">
        <f t="shared" si="3"/>
        <v>0</v>
      </c>
    </row>
    <row r="15" spans="2:8" x14ac:dyDescent="0.2">
      <c r="B15" s="40" t="s">
        <v>13</v>
      </c>
      <c r="C15" s="41">
        <v>-10801.905038000001</v>
      </c>
      <c r="D15" s="41">
        <v>-10801.905038000001</v>
      </c>
      <c r="E15" s="41">
        <f t="shared" si="0"/>
        <v>0</v>
      </c>
      <c r="F15" s="42">
        <f t="shared" si="1"/>
        <v>1</v>
      </c>
      <c r="G15" s="41">
        <f t="shared" si="2"/>
        <v>0</v>
      </c>
      <c r="H15" s="41">
        <f t="shared" si="3"/>
        <v>0</v>
      </c>
    </row>
    <row r="16" spans="2:8" x14ac:dyDescent="0.2">
      <c r="B16" s="40" t="s">
        <v>14</v>
      </c>
      <c r="C16" s="41">
        <v>-10801.905118000001</v>
      </c>
      <c r="D16" s="41">
        <v>-10801.905091000001</v>
      </c>
      <c r="E16" s="41">
        <f t="shared" si="0"/>
        <v>-5.4000000091036782E-5</v>
      </c>
      <c r="F16" s="42">
        <v>1</v>
      </c>
      <c r="G16" s="41">
        <f t="shared" si="2"/>
        <v>-5.4000000091036782E-5</v>
      </c>
      <c r="H16" s="41">
        <f t="shared" si="3"/>
        <v>-5.4000000091036782E-5</v>
      </c>
    </row>
    <row r="17" spans="2:8" x14ac:dyDescent="0.2">
      <c r="B17" s="40" t="s">
        <v>15</v>
      </c>
      <c r="C17" s="41">
        <v>-10801.905118999999</v>
      </c>
      <c r="D17" s="41">
        <v>-10801.905092000001</v>
      </c>
      <c r="E17" s="41">
        <f t="shared" si="0"/>
        <v>-5.3999996453057975E-5</v>
      </c>
      <c r="F17" s="42">
        <v>1</v>
      </c>
      <c r="G17" s="41">
        <f t="shared" si="2"/>
        <v>-5.3999996453057975E-5</v>
      </c>
      <c r="H17" s="41">
        <f t="shared" si="3"/>
        <v>-5.3999996453057975E-5</v>
      </c>
    </row>
    <row r="18" spans="2:8" x14ac:dyDescent="0.2">
      <c r="B18" s="40" t="s">
        <v>16</v>
      </c>
      <c r="C18" s="41">
        <v>-10797.170253</v>
      </c>
      <c r="D18" s="41">
        <v>-10798.572683</v>
      </c>
      <c r="E18" s="41">
        <f t="shared" si="0"/>
        <v>2.8048600000001898</v>
      </c>
      <c r="F18" s="42">
        <f t="shared" si="1"/>
        <v>9.3979047923693881E-2</v>
      </c>
      <c r="G18" s="41">
        <f t="shared" si="2"/>
        <v>2.8048600000001898</v>
      </c>
      <c r="H18" s="41">
        <f t="shared" si="3"/>
        <v>2.8048600000001898</v>
      </c>
    </row>
    <row r="19" spans="2:8" x14ac:dyDescent="0.2">
      <c r="B19" s="40" t="s">
        <v>17</v>
      </c>
      <c r="C19" s="41">
        <v>-10801.905119999999</v>
      </c>
      <c r="D19" s="41">
        <v>-10801.905038000001</v>
      </c>
      <c r="E19" s="41">
        <f t="shared" si="0"/>
        <v>-1.6399999731220305E-4</v>
      </c>
      <c r="F19" s="42">
        <v>1</v>
      </c>
      <c r="G19" s="41">
        <f t="shared" si="2"/>
        <v>-1.6399999731220305E-4</v>
      </c>
      <c r="H19" s="41">
        <f t="shared" si="3"/>
        <v>-1.6399999731220305E-4</v>
      </c>
    </row>
    <row r="20" spans="2:8" x14ac:dyDescent="0.2">
      <c r="B20" s="40" t="s">
        <v>18</v>
      </c>
      <c r="C20" s="41">
        <v>-10801.905119999999</v>
      </c>
      <c r="D20" s="41">
        <v>-10801.90509</v>
      </c>
      <c r="E20" s="41">
        <f t="shared" si="0"/>
        <v>-5.999999848427251E-5</v>
      </c>
      <c r="F20" s="42">
        <v>1</v>
      </c>
      <c r="G20" s="41">
        <f t="shared" si="2"/>
        <v>-5.999999848427251E-5</v>
      </c>
      <c r="H20" s="41">
        <f t="shared" si="3"/>
        <v>-5.999999848427251E-5</v>
      </c>
    </row>
    <row r="21" spans="2:8" x14ac:dyDescent="0.2">
      <c r="B21" s="40" t="s">
        <v>19</v>
      </c>
      <c r="C21" s="41">
        <v>-10801.905038000001</v>
      </c>
      <c r="D21" s="41">
        <v>-10801.905038000001</v>
      </c>
      <c r="E21" s="41">
        <f t="shared" si="0"/>
        <v>0</v>
      </c>
      <c r="F21" s="42">
        <f t="shared" si="1"/>
        <v>1</v>
      </c>
      <c r="G21" s="41">
        <f t="shared" si="2"/>
        <v>0</v>
      </c>
      <c r="H21" s="41">
        <f t="shared" si="3"/>
        <v>0</v>
      </c>
    </row>
    <row r="22" spans="2:8" x14ac:dyDescent="0.2">
      <c r="B22" s="40" t="s">
        <v>20</v>
      </c>
      <c r="C22" s="41">
        <v>-10802.854443</v>
      </c>
      <c r="D22" s="41">
        <v>-10802.854443</v>
      </c>
      <c r="E22" s="41">
        <f t="shared" si="0"/>
        <v>0</v>
      </c>
      <c r="F22" s="42">
        <f t="shared" si="1"/>
        <v>1</v>
      </c>
      <c r="G22" s="41">
        <f t="shared" si="2"/>
        <v>0</v>
      </c>
      <c r="H22" s="41">
        <f t="shared" si="3"/>
        <v>0</v>
      </c>
    </row>
    <row r="23" spans="2:8" x14ac:dyDescent="0.2">
      <c r="B23" s="40" t="s">
        <v>21</v>
      </c>
      <c r="C23" s="41">
        <v>-10790.281472999999</v>
      </c>
      <c r="D23" s="41">
        <v>-10791.292003</v>
      </c>
      <c r="E23" s="41">
        <f t="shared" si="0"/>
        <v>2.0210600000027625</v>
      </c>
      <c r="F23" s="42">
        <f t="shared" si="1"/>
        <v>0.15513081601543777</v>
      </c>
      <c r="G23" s="41">
        <f t="shared" si="2"/>
        <v>2.0210600000027625</v>
      </c>
      <c r="H23" s="41">
        <f t="shared" si="3"/>
        <v>2.0210600000027625</v>
      </c>
    </row>
    <row r="24" spans="2:8" x14ac:dyDescent="0.2">
      <c r="B24" s="40" t="s">
        <v>22</v>
      </c>
      <c r="C24" s="41">
        <v>-10801.891186999999</v>
      </c>
      <c r="D24" s="41">
        <v>-10801.902618</v>
      </c>
      <c r="E24" s="41">
        <f>2*(C24-D24)</f>
        <v>2.2862000001623528E-2</v>
      </c>
      <c r="F24" s="42">
        <f t="shared" si="1"/>
        <v>0.87981648952931901</v>
      </c>
      <c r="G24" s="41">
        <f t="shared" si="2"/>
        <v>2.2862000001623528E-2</v>
      </c>
      <c r="H24" s="41">
        <f t="shared" si="3"/>
        <v>2.2862000001623528E-2</v>
      </c>
    </row>
    <row r="25" spans="2:8" x14ac:dyDescent="0.2">
      <c r="B25" s="40" t="s">
        <v>23</v>
      </c>
      <c r="C25" s="41">
        <v>-10801.905038999999</v>
      </c>
      <c r="D25" s="41">
        <v>-10801.905038000001</v>
      </c>
      <c r="E25" s="41">
        <f t="shared" si="0"/>
        <v>-1.9999970390927047E-6</v>
      </c>
      <c r="F25" s="42">
        <v>1</v>
      </c>
      <c r="G25" s="41">
        <f t="shared" si="2"/>
        <v>-1.9999970390927047E-6</v>
      </c>
      <c r="H25" s="41">
        <f t="shared" si="3"/>
        <v>-1.9999970390927047E-6</v>
      </c>
    </row>
    <row r="26" spans="2:8" x14ac:dyDescent="0.2">
      <c r="B26" s="40" t="s">
        <v>24</v>
      </c>
      <c r="C26" s="41">
        <v>-10801.905038000001</v>
      </c>
      <c r="D26" s="41">
        <v>-10801.905038000001</v>
      </c>
      <c r="E26" s="41">
        <f t="shared" si="0"/>
        <v>0</v>
      </c>
      <c r="F26" s="42">
        <f t="shared" si="1"/>
        <v>1</v>
      </c>
      <c r="G26" s="41">
        <f t="shared" si="2"/>
        <v>0</v>
      </c>
      <c r="H26" s="41">
        <f t="shared" si="3"/>
        <v>0</v>
      </c>
    </row>
    <row r="27" spans="2:8" x14ac:dyDescent="0.2">
      <c r="B27" s="40" t="s">
        <v>25</v>
      </c>
      <c r="C27" s="41">
        <v>-10789.461159</v>
      </c>
      <c r="D27" s="41">
        <v>-10790.066056</v>
      </c>
      <c r="E27" s="41">
        <f t="shared" si="0"/>
        <v>1.2097939999985101</v>
      </c>
      <c r="F27" s="42">
        <f t="shared" si="1"/>
        <v>0.27137292350225417</v>
      </c>
      <c r="G27" s="41">
        <f t="shared" si="2"/>
        <v>1.2097939999985101</v>
      </c>
      <c r="H27" s="41">
        <f t="shared" si="3"/>
        <v>1.2097939999985101</v>
      </c>
    </row>
    <row r="28" spans="2:8" x14ac:dyDescent="0.2">
      <c r="B28" s="40" t="s">
        <v>26</v>
      </c>
      <c r="C28" s="41">
        <v>-10801.905038000001</v>
      </c>
      <c r="D28" s="41">
        <v>-10801.905140000001</v>
      </c>
      <c r="E28" s="41">
        <f t="shared" si="0"/>
        <v>2.0399999993969686E-4</v>
      </c>
      <c r="F28" s="42">
        <f t="shared" si="1"/>
        <v>0.98860431648581493</v>
      </c>
      <c r="G28" s="41">
        <f t="shared" si="2"/>
        <v>2.0399999993969686E-4</v>
      </c>
      <c r="H28" s="41">
        <f t="shared" si="3"/>
        <v>2.0399999993969686E-4</v>
      </c>
    </row>
    <row r="29" spans="2:8" x14ac:dyDescent="0.2">
      <c r="B29" s="43" t="s">
        <v>27</v>
      </c>
      <c r="C29" s="44">
        <v>-10712.961531999999</v>
      </c>
      <c r="D29" s="44">
        <v>-10719.035626000001</v>
      </c>
      <c r="E29" s="44">
        <f t="shared" si="0"/>
        <v>12.148188000002847</v>
      </c>
      <c r="F29" s="45">
        <f t="shared" si="1"/>
        <v>4.9135579391696241E-4</v>
      </c>
      <c r="G29" s="46">
        <f t="shared" si="2"/>
        <v>12.148188000002847</v>
      </c>
      <c r="H29" s="46">
        <f t="shared" si="3"/>
        <v>12.148188000002847</v>
      </c>
    </row>
    <row r="30" spans="2:8" x14ac:dyDescent="0.2">
      <c r="B30" s="40" t="s">
        <v>28</v>
      </c>
      <c r="C30" s="41">
        <v>-10801.905038000001</v>
      </c>
      <c r="D30" s="41">
        <v>-10801.905038000001</v>
      </c>
      <c r="E30" s="41">
        <f t="shared" si="0"/>
        <v>0</v>
      </c>
      <c r="F30" s="42">
        <f t="shared" si="1"/>
        <v>1</v>
      </c>
      <c r="G30" s="41">
        <f t="shared" si="2"/>
        <v>0</v>
      </c>
      <c r="H30" s="41">
        <f t="shared" si="3"/>
        <v>0</v>
      </c>
    </row>
    <row r="31" spans="2:8" x14ac:dyDescent="0.2">
      <c r="B31" s="40" t="s">
        <v>29</v>
      </c>
      <c r="C31" s="41">
        <v>-10801.905038000001</v>
      </c>
      <c r="D31" s="41">
        <v>-10802.168452</v>
      </c>
      <c r="E31" s="41">
        <f t="shared" si="0"/>
        <v>0.52682799999820418</v>
      </c>
      <c r="F31" s="42">
        <f t="shared" si="1"/>
        <v>0.46794349547663083</v>
      </c>
      <c r="G31" s="41">
        <f t="shared" si="2"/>
        <v>0.52682799999820418</v>
      </c>
      <c r="H31" s="41">
        <f t="shared" si="3"/>
        <v>0.52682799999820418</v>
      </c>
    </row>
    <row r="32" spans="2:8" x14ac:dyDescent="0.2">
      <c r="B32" s="40" t="s">
        <v>30</v>
      </c>
      <c r="C32" s="41">
        <v>-10801.605525999999</v>
      </c>
      <c r="D32" s="41">
        <v>-10801.611102999999</v>
      </c>
      <c r="E32" s="41">
        <f t="shared" si="0"/>
        <v>1.1153999999805819E-2</v>
      </c>
      <c r="F32" s="42">
        <f t="shared" si="1"/>
        <v>0.91588980724408076</v>
      </c>
      <c r="G32" s="41">
        <f t="shared" si="2"/>
        <v>1.1153999999805819E-2</v>
      </c>
      <c r="H32" s="41">
        <f t="shared" si="3"/>
        <v>1.1153999999805819E-2</v>
      </c>
    </row>
    <row r="33" spans="2:8" x14ac:dyDescent="0.2">
      <c r="B33" s="40" t="s">
        <v>31</v>
      </c>
      <c r="C33" s="41">
        <v>-10799.29904</v>
      </c>
      <c r="D33" s="41">
        <v>-10799.823646999999</v>
      </c>
      <c r="E33" s="41">
        <f t="shared" si="0"/>
        <v>1.0492139999987558</v>
      </c>
      <c r="F33" s="42">
        <f t="shared" si="1"/>
        <v>0.30568817916972801</v>
      </c>
      <c r="G33" s="41">
        <f t="shared" si="2"/>
        <v>1.0492139999987558</v>
      </c>
      <c r="H33" s="41">
        <f t="shared" si="3"/>
        <v>1.0492139999987558</v>
      </c>
    </row>
    <row r="34" spans="2:8" x14ac:dyDescent="0.2">
      <c r="B34" s="40" t="s">
        <v>32</v>
      </c>
      <c r="C34" s="41">
        <v>-10801.905038000001</v>
      </c>
      <c r="D34" s="41">
        <v>-10801.905038000001</v>
      </c>
      <c r="E34" s="41">
        <f t="shared" si="0"/>
        <v>0</v>
      </c>
      <c r="F34" s="42">
        <f t="shared" si="1"/>
        <v>1</v>
      </c>
      <c r="G34" s="41">
        <f t="shared" si="2"/>
        <v>0</v>
      </c>
      <c r="H34" s="41">
        <f t="shared" si="3"/>
        <v>0</v>
      </c>
    </row>
    <row r="35" spans="2:8" x14ac:dyDescent="0.2">
      <c r="B35" s="40" t="s">
        <v>33</v>
      </c>
      <c r="C35" s="41">
        <v>-10800.358859</v>
      </c>
      <c r="D35" s="41">
        <v>-10801.718543999999</v>
      </c>
      <c r="E35" s="41">
        <f t="shared" si="0"/>
        <v>2.7193699999988894</v>
      </c>
      <c r="F35" s="42">
        <f t="shared" si="1"/>
        <v>9.9137137257284236E-2</v>
      </c>
      <c r="G35" s="41">
        <f t="shared" si="2"/>
        <v>2.7193699999988894</v>
      </c>
      <c r="H35" s="41">
        <f t="shared" si="3"/>
        <v>2.7193699999988894</v>
      </c>
    </row>
    <row r="36" spans="2:8" x14ac:dyDescent="0.2">
      <c r="B36" s="40" t="s">
        <v>34</v>
      </c>
      <c r="C36" s="41">
        <v>-10801.905041</v>
      </c>
      <c r="D36" s="41">
        <v>-10801.905038999999</v>
      </c>
      <c r="E36" s="41">
        <f t="shared" si="0"/>
        <v>-4.0000013541430235E-6</v>
      </c>
      <c r="F36" s="42">
        <v>1</v>
      </c>
      <c r="G36" s="41">
        <f t="shared" si="2"/>
        <v>-4.0000013541430235E-6</v>
      </c>
      <c r="H36" s="41">
        <f t="shared" si="3"/>
        <v>-4.0000013541430235E-6</v>
      </c>
    </row>
    <row r="37" spans="2:8" x14ac:dyDescent="0.2">
      <c r="B37" s="40" t="s">
        <v>35</v>
      </c>
      <c r="C37" s="41">
        <v>-10801.905038000001</v>
      </c>
      <c r="D37" s="41">
        <v>-10801.905038000001</v>
      </c>
      <c r="E37" s="41">
        <f t="shared" si="0"/>
        <v>0</v>
      </c>
      <c r="F37" s="42">
        <f t="shared" si="1"/>
        <v>1</v>
      </c>
      <c r="G37" s="41">
        <f t="shared" si="2"/>
        <v>0</v>
      </c>
      <c r="H37" s="41">
        <f t="shared" si="3"/>
        <v>0</v>
      </c>
    </row>
    <row r="38" spans="2:8" x14ac:dyDescent="0.2">
      <c r="B38" s="40" t="s">
        <v>36</v>
      </c>
      <c r="C38" s="41">
        <v>-10801.905038999999</v>
      </c>
      <c r="D38" s="41">
        <v>-10801.905038000001</v>
      </c>
      <c r="E38" s="41">
        <f t="shared" si="0"/>
        <v>-1.9999970390927047E-6</v>
      </c>
      <c r="F38" s="42">
        <v>1</v>
      </c>
      <c r="G38" s="41">
        <f t="shared" si="2"/>
        <v>-1.9999970390927047E-6</v>
      </c>
      <c r="H38" s="41">
        <f t="shared" si="3"/>
        <v>-1.9999970390927047E-6</v>
      </c>
    </row>
    <row r="39" spans="2:8" x14ac:dyDescent="0.2">
      <c r="B39" s="40" t="s">
        <v>37</v>
      </c>
      <c r="C39" s="41">
        <v>-10799.905293</v>
      </c>
      <c r="D39" s="41">
        <v>-10801.538990999999</v>
      </c>
      <c r="E39" s="41">
        <f t="shared" si="0"/>
        <v>3.2673959999992803</v>
      </c>
      <c r="F39" s="42">
        <f t="shared" si="1"/>
        <v>7.066971571546217E-2</v>
      </c>
      <c r="G39" s="41">
        <f t="shared" si="2"/>
        <v>3.2673959999992803</v>
      </c>
      <c r="H39" s="41">
        <f t="shared" si="3"/>
        <v>3.2673959999992803</v>
      </c>
    </row>
    <row r="40" spans="2:8" x14ac:dyDescent="0.2">
      <c r="B40" s="47" t="s">
        <v>38</v>
      </c>
      <c r="C40" s="48">
        <v>-10794.241059</v>
      </c>
      <c r="D40" s="48">
        <v>-10797.635668999999</v>
      </c>
      <c r="E40" s="48">
        <f t="shared" si="0"/>
        <v>6.7892199999987497</v>
      </c>
      <c r="F40" s="42">
        <f t="shared" si="1"/>
        <v>9.1709970888191935E-3</v>
      </c>
      <c r="G40" s="41">
        <f t="shared" si="2"/>
        <v>6.7892199999987497</v>
      </c>
      <c r="H40" s="41">
        <f t="shared" si="3"/>
        <v>6.7892199999987497</v>
      </c>
    </row>
    <row r="41" spans="2:8" x14ac:dyDescent="0.2">
      <c r="B41" s="40" t="s">
        <v>39</v>
      </c>
      <c r="C41" s="41">
        <v>-10800.694732</v>
      </c>
      <c r="D41" s="41">
        <v>-10801.033101000001</v>
      </c>
      <c r="E41" s="41">
        <f t="shared" si="0"/>
        <v>0.67673800000193296</v>
      </c>
      <c r="F41" s="42">
        <f t="shared" si="1"/>
        <v>0.41071225022688096</v>
      </c>
      <c r="G41" s="41">
        <f t="shared" si="2"/>
        <v>0.67673800000193296</v>
      </c>
      <c r="H41" s="41">
        <f t="shared" si="3"/>
        <v>0.67673800000193296</v>
      </c>
    </row>
    <row r="42" spans="2:8" x14ac:dyDescent="0.2">
      <c r="B42" s="40" t="s">
        <v>40</v>
      </c>
      <c r="C42" s="41">
        <v>-10801.905038000001</v>
      </c>
      <c r="D42" s="41">
        <v>-10801.905167999999</v>
      </c>
      <c r="E42" s="41">
        <f t="shared" si="0"/>
        <v>2.5999999706982635E-4</v>
      </c>
      <c r="F42" s="42">
        <f t="shared" si="1"/>
        <v>0.98713505559066883</v>
      </c>
      <c r="G42" s="41">
        <f t="shared" si="2"/>
        <v>2.5999999706982635E-4</v>
      </c>
      <c r="H42" s="41">
        <f t="shared" si="3"/>
        <v>2.5999999706982635E-4</v>
      </c>
    </row>
    <row r="43" spans="2:8" x14ac:dyDescent="0.2">
      <c r="B43" s="40" t="s">
        <v>41</v>
      </c>
      <c r="C43" s="41">
        <v>-10802.070678</v>
      </c>
      <c r="D43" s="41">
        <v>-10802.070624</v>
      </c>
      <c r="E43" s="41">
        <f t="shared" si="0"/>
        <v>-1.0800000018207356E-4</v>
      </c>
      <c r="F43" s="42">
        <v>1</v>
      </c>
      <c r="G43" s="41">
        <f t="shared" si="2"/>
        <v>-1.0800000018207356E-4</v>
      </c>
      <c r="H43" s="41">
        <f t="shared" si="3"/>
        <v>-1.0800000018207356E-4</v>
      </c>
    </row>
    <row r="44" spans="2:8" x14ac:dyDescent="0.2">
      <c r="B44" s="40" t="s">
        <v>42</v>
      </c>
      <c r="C44" s="41">
        <v>-10801.277999</v>
      </c>
      <c r="D44" s="41">
        <v>-10801.281864</v>
      </c>
      <c r="E44" s="41">
        <f t="shared" si="0"/>
        <v>7.7300000011746306E-3</v>
      </c>
      <c r="F44" s="42">
        <f t="shared" si="1"/>
        <v>0.92993992777670331</v>
      </c>
      <c r="G44" s="41">
        <f t="shared" si="2"/>
        <v>7.7300000011746306E-3</v>
      </c>
      <c r="H44" s="41">
        <f t="shared" si="3"/>
        <v>7.7300000011746306E-3</v>
      </c>
    </row>
    <row r="45" spans="2:8" x14ac:dyDescent="0.2">
      <c r="B45" s="40" t="s">
        <v>43</v>
      </c>
      <c r="C45" s="41">
        <v>-10801.905038000001</v>
      </c>
      <c r="D45" s="41">
        <v>-10801.905038000001</v>
      </c>
      <c r="E45" s="41">
        <f t="shared" si="0"/>
        <v>0</v>
      </c>
      <c r="F45" s="42">
        <f t="shared" si="1"/>
        <v>1</v>
      </c>
      <c r="G45" s="41">
        <f t="shared" si="2"/>
        <v>0</v>
      </c>
      <c r="H45" s="41">
        <f t="shared" si="3"/>
        <v>0</v>
      </c>
    </row>
    <row r="46" spans="2:8" x14ac:dyDescent="0.2">
      <c r="B46" s="40" t="s">
        <v>44</v>
      </c>
      <c r="C46" s="41">
        <v>-10801.905038000001</v>
      </c>
      <c r="D46" s="41">
        <v>-10802.835579000001</v>
      </c>
      <c r="E46" s="41">
        <f t="shared" si="0"/>
        <v>1.8610819999994419</v>
      </c>
      <c r="F46" s="42">
        <f t="shared" si="1"/>
        <v>0.17249997388334867</v>
      </c>
      <c r="G46" s="41">
        <f t="shared" si="2"/>
        <v>1.8610819999994419</v>
      </c>
      <c r="H46" s="41">
        <f t="shared" si="3"/>
        <v>1.8610819999994419</v>
      </c>
    </row>
    <row r="47" spans="2:8" x14ac:dyDescent="0.2">
      <c r="B47" s="40" t="s">
        <v>45</v>
      </c>
      <c r="C47" s="41">
        <v>-10801.905038000001</v>
      </c>
      <c r="D47" s="41">
        <v>-10801.905038000001</v>
      </c>
      <c r="E47" s="41">
        <f t="shared" si="0"/>
        <v>0</v>
      </c>
      <c r="F47" s="42">
        <f t="shared" si="1"/>
        <v>1</v>
      </c>
      <c r="G47" s="41">
        <f t="shared" si="2"/>
        <v>0</v>
      </c>
      <c r="H47" s="41">
        <f t="shared" si="3"/>
        <v>0</v>
      </c>
    </row>
    <row r="48" spans="2:8" x14ac:dyDescent="0.2">
      <c r="B48" s="40" t="s">
        <v>46</v>
      </c>
      <c r="C48" s="41">
        <v>-10801.905038000001</v>
      </c>
      <c r="D48" s="41">
        <v>-10801.905038999999</v>
      </c>
      <c r="E48" s="41">
        <f t="shared" si="0"/>
        <v>1.9999970390927047E-6</v>
      </c>
      <c r="F48" s="42">
        <f t="shared" si="1"/>
        <v>0.99887162204428681</v>
      </c>
      <c r="G48" s="41">
        <f t="shared" si="2"/>
        <v>1.9999970390927047E-6</v>
      </c>
      <c r="H48" s="41">
        <f t="shared" si="3"/>
        <v>1.9999970390927047E-6</v>
      </c>
    </row>
    <row r="49" spans="2:8" x14ac:dyDescent="0.2">
      <c r="B49" s="40" t="s">
        <v>47</v>
      </c>
      <c r="C49" s="41">
        <v>-10794.022516000001</v>
      </c>
      <c r="D49" s="41">
        <v>-10794.092376000001</v>
      </c>
      <c r="E49" s="41">
        <f t="shared" si="0"/>
        <v>0.13971999999921536</v>
      </c>
      <c r="F49" s="42">
        <f t="shared" si="1"/>
        <v>0.70855952895361685</v>
      </c>
      <c r="G49" s="41">
        <f t="shared" si="2"/>
        <v>0.13971999999921536</v>
      </c>
      <c r="H49" s="41">
        <f t="shared" si="3"/>
        <v>0.13971999999921536</v>
      </c>
    </row>
    <row r="50" spans="2:8" x14ac:dyDescent="0.2">
      <c r="B50" s="40" t="s">
        <v>48</v>
      </c>
      <c r="C50" s="41">
        <v>-10801.905038000001</v>
      </c>
      <c r="D50" s="41">
        <v>-10801.905038000001</v>
      </c>
      <c r="E50" s="41">
        <f t="shared" si="0"/>
        <v>0</v>
      </c>
      <c r="F50" s="42">
        <f t="shared" si="1"/>
        <v>1</v>
      </c>
      <c r="G50" s="41">
        <f t="shared" si="2"/>
        <v>0</v>
      </c>
      <c r="H50" s="41">
        <f t="shared" si="3"/>
        <v>0</v>
      </c>
    </row>
    <row r="51" spans="2:8" x14ac:dyDescent="0.2">
      <c r="B51" s="40" t="s">
        <v>49</v>
      </c>
      <c r="C51" s="41">
        <v>-10801.905038000001</v>
      </c>
      <c r="D51" s="41">
        <v>-10801.905164</v>
      </c>
      <c r="E51" s="41">
        <f t="shared" si="0"/>
        <v>2.5199999799951911E-4</v>
      </c>
      <c r="F51" s="42">
        <f t="shared" si="1"/>
        <v>0.98733450726626448</v>
      </c>
      <c r="G51" s="41">
        <f t="shared" si="2"/>
        <v>2.5199999799951911E-4</v>
      </c>
      <c r="H51" s="41">
        <f t="shared" si="3"/>
        <v>2.5199999799951911E-4</v>
      </c>
    </row>
    <row r="52" spans="2:8" x14ac:dyDescent="0.2">
      <c r="B52" s="40" t="s">
        <v>50</v>
      </c>
      <c r="C52" s="41">
        <v>-10796.988261</v>
      </c>
      <c r="D52" s="41">
        <v>-10797.472338</v>
      </c>
      <c r="E52" s="41">
        <f t="shared" si="0"/>
        <v>0.96815399999832152</v>
      </c>
      <c r="F52" s="42">
        <f t="shared" si="1"/>
        <v>0.325140997837224</v>
      </c>
      <c r="G52" s="41">
        <f t="shared" si="2"/>
        <v>0.96815399999832152</v>
      </c>
      <c r="H52" s="41">
        <f t="shared" si="3"/>
        <v>0.96815399999832152</v>
      </c>
    </row>
    <row r="53" spans="2:8" x14ac:dyDescent="0.2">
      <c r="B53" s="40" t="s">
        <v>51</v>
      </c>
      <c r="C53" s="41">
        <v>-10801.980030000001</v>
      </c>
      <c r="D53" s="41">
        <v>-10801.979926</v>
      </c>
      <c r="E53" s="41">
        <f t="shared" si="0"/>
        <v>-2.0800000129383989E-4</v>
      </c>
      <c r="F53" s="42">
        <v>1</v>
      </c>
      <c r="G53" s="41">
        <f t="shared" si="2"/>
        <v>-2.0800000129383989E-4</v>
      </c>
      <c r="H53" s="41">
        <f t="shared" si="3"/>
        <v>-2.0800000129383989E-4</v>
      </c>
    </row>
    <row r="54" spans="2:8" x14ac:dyDescent="0.2">
      <c r="B54" s="40" t="s">
        <v>52</v>
      </c>
      <c r="C54" s="41">
        <v>-10803.326497</v>
      </c>
      <c r="D54" s="41">
        <v>-10801.905038000001</v>
      </c>
      <c r="E54" s="41">
        <f t="shared" si="0"/>
        <v>-2.8429179999984626</v>
      </c>
      <c r="F54" s="42">
        <v>1</v>
      </c>
      <c r="G54" s="41">
        <f t="shared" si="2"/>
        <v>-2.8429179999984626</v>
      </c>
      <c r="H54" s="41">
        <f t="shared" si="3"/>
        <v>-2.8429179999984626</v>
      </c>
    </row>
    <row r="55" spans="2:8" x14ac:dyDescent="0.2">
      <c r="B55" s="40" t="s">
        <v>53</v>
      </c>
      <c r="C55" s="41">
        <v>-10801.924515999999</v>
      </c>
      <c r="D55" s="41">
        <v>-10801.905038000001</v>
      </c>
      <c r="E55" s="41">
        <f t="shared" si="0"/>
        <v>-3.8955999996687751E-2</v>
      </c>
      <c r="F55" s="42">
        <v>1</v>
      </c>
      <c r="G55" s="41">
        <f t="shared" si="2"/>
        <v>-3.8955999996687751E-2</v>
      </c>
      <c r="H55" s="41">
        <f t="shared" si="3"/>
        <v>-3.8955999996687751E-2</v>
      </c>
    </row>
    <row r="56" spans="2:8" x14ac:dyDescent="0.2">
      <c r="B56" s="49" t="s">
        <v>54</v>
      </c>
      <c r="C56" s="50">
        <v>-10801.900799999999</v>
      </c>
      <c r="D56" s="50">
        <v>-10801.900825000001</v>
      </c>
      <c r="E56" s="50">
        <f t="shared" si="0"/>
        <v>5.0000002374872565E-5</v>
      </c>
      <c r="F56" s="51">
        <f t="shared" si="1"/>
        <v>0.99435815104598402</v>
      </c>
      <c r="G56" s="41">
        <f>E56</f>
        <v>5.0000002374872565E-5</v>
      </c>
      <c r="H56" s="41">
        <f t="shared" si="3"/>
        <v>5.0000002374872565E-5</v>
      </c>
    </row>
    <row r="57" spans="2:8" x14ac:dyDescent="0.2">
      <c r="G57" s="2"/>
      <c r="H57" s="2"/>
    </row>
    <row r="58" spans="2:8" x14ac:dyDescent="0.2">
      <c r="B58" s="9" t="s">
        <v>60</v>
      </c>
      <c r="C58" s="3" t="s">
        <v>55</v>
      </c>
      <c r="D58" s="3" t="s">
        <v>0</v>
      </c>
      <c r="E58" s="11" t="s">
        <v>56</v>
      </c>
      <c r="F58" s="13" t="s">
        <v>57</v>
      </c>
      <c r="H58" s="10"/>
    </row>
    <row r="59" spans="2:8" x14ac:dyDescent="0.2">
      <c r="B59" s="4">
        <v>1</v>
      </c>
      <c r="C59" s="2">
        <v>-10798.347062999999</v>
      </c>
      <c r="D59" s="2">
        <v>-10798.347062999999</v>
      </c>
      <c r="E59" s="2">
        <f>2*(C59-D59)</f>
        <v>0</v>
      </c>
      <c r="F59" s="5">
        <f t="shared" ref="F59:F68" si="4">_xlfn.CHISQ.DIST.RT(E59, 1)</f>
        <v>1</v>
      </c>
      <c r="G59" s="2">
        <f>E59</f>
        <v>0</v>
      </c>
      <c r="H59" s="12">
        <f>E59</f>
        <v>0</v>
      </c>
    </row>
    <row r="60" spans="2:8" x14ac:dyDescent="0.2">
      <c r="B60" s="19">
        <v>2</v>
      </c>
      <c r="C60" s="20">
        <v>-10795.944136</v>
      </c>
      <c r="D60" s="20">
        <v>-10803.649506</v>
      </c>
      <c r="E60" s="20">
        <f t="shared" ref="E60:E111" si="5">2*(C60-D60)</f>
        <v>15.41073999999935</v>
      </c>
      <c r="F60" s="14">
        <f t="shared" si="4"/>
        <v>8.6495295746984483E-5</v>
      </c>
      <c r="G60" s="15">
        <f t="shared" ref="G60:G111" si="6">E60</f>
        <v>15.41073999999935</v>
      </c>
      <c r="H60" s="16">
        <f t="shared" ref="H60:H111" si="7">E60</f>
        <v>15.41073999999935</v>
      </c>
    </row>
    <row r="61" spans="2:8" x14ac:dyDescent="0.2">
      <c r="B61" s="4">
        <v>3</v>
      </c>
      <c r="C61" s="2">
        <v>-10802.294948999999</v>
      </c>
      <c r="D61" s="2">
        <v>-10802.294948999999</v>
      </c>
      <c r="E61" s="2">
        <f t="shared" si="5"/>
        <v>0</v>
      </c>
      <c r="F61" s="5">
        <f t="shared" si="4"/>
        <v>1</v>
      </c>
      <c r="G61" s="2">
        <f t="shared" si="6"/>
        <v>0</v>
      </c>
      <c r="H61" s="12">
        <f t="shared" si="7"/>
        <v>0</v>
      </c>
    </row>
    <row r="62" spans="2:8" x14ac:dyDescent="0.2">
      <c r="B62" s="4">
        <v>4</v>
      </c>
      <c r="C62" s="2">
        <v>-10800.670133</v>
      </c>
      <c r="D62" s="2">
        <v>-10800.699952000001</v>
      </c>
      <c r="E62" s="2">
        <f t="shared" si="5"/>
        <v>5.9638000002451008E-2</v>
      </c>
      <c r="F62" s="5">
        <f t="shared" si="4"/>
        <v>0.8070690136370805</v>
      </c>
      <c r="G62" s="2">
        <f t="shared" si="6"/>
        <v>5.9638000002451008E-2</v>
      </c>
      <c r="H62" s="12">
        <f t="shared" si="7"/>
        <v>5.9638000002451008E-2</v>
      </c>
    </row>
    <row r="63" spans="2:8" x14ac:dyDescent="0.2">
      <c r="B63" s="4">
        <v>5</v>
      </c>
      <c r="C63" s="2">
        <v>-10796.488557999999</v>
      </c>
      <c r="D63" s="2">
        <v>-10796.865585</v>
      </c>
      <c r="E63" s="2">
        <f t="shared" si="5"/>
        <v>0.75405400000090594</v>
      </c>
      <c r="F63" s="5">
        <f t="shared" si="4"/>
        <v>0.38519573787961148</v>
      </c>
      <c r="G63" s="2">
        <f t="shared" si="6"/>
        <v>0.75405400000090594</v>
      </c>
      <c r="H63" s="12">
        <f t="shared" si="7"/>
        <v>0.75405400000090594</v>
      </c>
    </row>
    <row r="64" spans="2:8" x14ac:dyDescent="0.2">
      <c r="B64" s="4">
        <v>6</v>
      </c>
      <c r="C64" s="2">
        <v>-10796.887404999999</v>
      </c>
      <c r="D64" s="2">
        <v>-10796.938233000001</v>
      </c>
      <c r="E64" s="2">
        <f t="shared" si="5"/>
        <v>0.10165600000254926</v>
      </c>
      <c r="F64" s="5">
        <f t="shared" si="4"/>
        <v>0.74985134739665138</v>
      </c>
      <c r="G64" s="2">
        <f t="shared" si="6"/>
        <v>0.10165600000254926</v>
      </c>
      <c r="H64" s="12">
        <f t="shared" si="7"/>
        <v>0.10165600000254926</v>
      </c>
    </row>
    <row r="65" spans="2:8" x14ac:dyDescent="0.2">
      <c r="B65" s="4">
        <v>7</v>
      </c>
      <c r="C65" s="2">
        <v>-10800.634855</v>
      </c>
      <c r="D65" s="2">
        <v>-10800.634855</v>
      </c>
      <c r="E65" s="2">
        <f t="shared" si="5"/>
        <v>0</v>
      </c>
      <c r="F65" s="5">
        <f t="shared" si="4"/>
        <v>1</v>
      </c>
      <c r="G65" s="2">
        <f t="shared" si="6"/>
        <v>0</v>
      </c>
      <c r="H65" s="12">
        <f t="shared" si="7"/>
        <v>0</v>
      </c>
    </row>
    <row r="66" spans="2:8" x14ac:dyDescent="0.2">
      <c r="B66" s="4">
        <v>8</v>
      </c>
      <c r="C66" s="2">
        <v>-10787.840055000001</v>
      </c>
      <c r="D66" s="2">
        <v>-10787.962015999999</v>
      </c>
      <c r="E66" s="2">
        <f t="shared" si="5"/>
        <v>0.2439219999978377</v>
      </c>
      <c r="F66" s="5">
        <f t="shared" si="4"/>
        <v>0.62138767980994225</v>
      </c>
      <c r="G66" s="2">
        <f t="shared" si="6"/>
        <v>0.2439219999978377</v>
      </c>
      <c r="H66" s="12">
        <f t="shared" si="7"/>
        <v>0.2439219999978377</v>
      </c>
    </row>
    <row r="67" spans="2:8" x14ac:dyDescent="0.2">
      <c r="B67" s="4">
        <v>9</v>
      </c>
      <c r="C67" s="2">
        <v>-10796.087592</v>
      </c>
      <c r="D67" s="2">
        <v>-10796.087592</v>
      </c>
      <c r="E67" s="2">
        <f t="shared" si="5"/>
        <v>0</v>
      </c>
      <c r="F67" s="5">
        <f t="shared" si="4"/>
        <v>1</v>
      </c>
      <c r="G67" s="2">
        <f t="shared" si="6"/>
        <v>0</v>
      </c>
      <c r="H67" s="12">
        <f t="shared" si="7"/>
        <v>0</v>
      </c>
    </row>
    <row r="68" spans="2:8" x14ac:dyDescent="0.2">
      <c r="B68" s="4">
        <v>10</v>
      </c>
      <c r="C68" s="2">
        <v>-10795.147207</v>
      </c>
      <c r="D68" s="2">
        <v>-10795.147207</v>
      </c>
      <c r="E68" s="2">
        <f t="shared" si="5"/>
        <v>0</v>
      </c>
      <c r="F68" s="5">
        <f t="shared" si="4"/>
        <v>1</v>
      </c>
      <c r="G68" s="2">
        <f t="shared" si="6"/>
        <v>0</v>
      </c>
      <c r="H68" s="12">
        <f t="shared" si="7"/>
        <v>0</v>
      </c>
    </row>
    <row r="69" spans="2:8" x14ac:dyDescent="0.2">
      <c r="B69" s="4">
        <v>11</v>
      </c>
      <c r="C69" s="2">
        <v>-10800.061530000001</v>
      </c>
      <c r="D69" s="2">
        <v>-10800.061530000001</v>
      </c>
      <c r="E69" s="2">
        <f t="shared" si="5"/>
        <v>0</v>
      </c>
      <c r="F69" s="5">
        <f t="shared" ref="F69:F110" si="8">_xlfn.CHISQ.DIST.RT(E69, 1)</f>
        <v>1</v>
      </c>
      <c r="G69" s="2">
        <f t="shared" si="6"/>
        <v>0</v>
      </c>
      <c r="H69" s="12">
        <f t="shared" si="7"/>
        <v>0</v>
      </c>
    </row>
    <row r="70" spans="2:8" x14ac:dyDescent="0.2">
      <c r="B70" s="4">
        <v>12</v>
      </c>
      <c r="C70" s="2">
        <v>-10791.984361000001</v>
      </c>
      <c r="D70" s="2">
        <v>-10791.984361000001</v>
      </c>
      <c r="E70" s="2">
        <f t="shared" si="5"/>
        <v>0</v>
      </c>
      <c r="F70" s="5">
        <f t="shared" si="8"/>
        <v>1</v>
      </c>
      <c r="G70" s="2">
        <f t="shared" si="6"/>
        <v>0</v>
      </c>
      <c r="H70" s="12">
        <f t="shared" si="7"/>
        <v>0</v>
      </c>
    </row>
    <row r="71" spans="2:8" x14ac:dyDescent="0.2">
      <c r="B71" s="4">
        <v>13</v>
      </c>
      <c r="C71" s="2">
        <v>-10798.818832999999</v>
      </c>
      <c r="D71" s="2">
        <v>-10799.047113000001</v>
      </c>
      <c r="E71" s="2">
        <f>2*(C71-D71)</f>
        <v>0.45656000000235508</v>
      </c>
      <c r="F71" s="5">
        <f>_xlfn.CHISQ.DIST.RT(E71, 1)</f>
        <v>0.49923606535143461</v>
      </c>
      <c r="G71" s="2">
        <f t="shared" si="6"/>
        <v>0.45656000000235508</v>
      </c>
      <c r="H71" s="12">
        <f t="shared" si="7"/>
        <v>0.45656000000235508</v>
      </c>
    </row>
    <row r="72" spans="2:8" x14ac:dyDescent="0.2">
      <c r="B72" s="4">
        <v>14</v>
      </c>
      <c r="C72" s="2">
        <v>-10790.315997</v>
      </c>
      <c r="D72" s="2">
        <v>-10790.451977000001</v>
      </c>
      <c r="E72" s="2">
        <f t="shared" si="5"/>
        <v>0.2719600000018545</v>
      </c>
      <c r="F72" s="5">
        <f t="shared" si="8"/>
        <v>0.60202000796952571</v>
      </c>
      <c r="G72" s="2">
        <f t="shared" si="6"/>
        <v>0.2719600000018545</v>
      </c>
      <c r="H72" s="12">
        <f t="shared" si="7"/>
        <v>0.2719600000018545</v>
      </c>
    </row>
    <row r="73" spans="2:8" x14ac:dyDescent="0.2">
      <c r="B73" s="19">
        <v>15</v>
      </c>
      <c r="C73" s="20">
        <v>-10790.315997</v>
      </c>
      <c r="D73" s="20">
        <v>-10801.818021999999</v>
      </c>
      <c r="E73" s="20">
        <f t="shared" si="5"/>
        <v>23.004049999999552</v>
      </c>
      <c r="F73" s="14">
        <f t="shared" si="8"/>
        <v>1.6166047558574926E-6</v>
      </c>
      <c r="G73" s="15">
        <f t="shared" si="6"/>
        <v>23.004049999999552</v>
      </c>
      <c r="H73" s="16">
        <f t="shared" si="7"/>
        <v>23.004049999999552</v>
      </c>
    </row>
    <row r="74" spans="2:8" x14ac:dyDescent="0.2">
      <c r="B74" s="4">
        <v>16</v>
      </c>
      <c r="C74" s="2">
        <v>-10800.354022</v>
      </c>
      <c r="D74" s="2">
        <v>-10800.354022</v>
      </c>
      <c r="E74" s="2">
        <f t="shared" si="5"/>
        <v>0</v>
      </c>
      <c r="F74" s="5">
        <f t="shared" si="8"/>
        <v>1</v>
      </c>
      <c r="G74" s="2">
        <f t="shared" si="6"/>
        <v>0</v>
      </c>
      <c r="H74" s="12">
        <f t="shared" si="7"/>
        <v>0</v>
      </c>
    </row>
    <row r="75" spans="2:8" x14ac:dyDescent="0.2">
      <c r="B75" s="4">
        <v>17</v>
      </c>
      <c r="C75" s="2">
        <v>-10801.905038000001</v>
      </c>
      <c r="D75" s="2">
        <v>-10801.905038000001</v>
      </c>
      <c r="E75" s="2">
        <f t="shared" si="5"/>
        <v>0</v>
      </c>
      <c r="F75" s="5">
        <f t="shared" si="8"/>
        <v>1</v>
      </c>
      <c r="G75" s="2">
        <f t="shared" si="6"/>
        <v>0</v>
      </c>
      <c r="H75" s="12">
        <f t="shared" si="7"/>
        <v>0</v>
      </c>
    </row>
    <row r="76" spans="2:8" x14ac:dyDescent="0.2">
      <c r="B76" s="4">
        <v>18</v>
      </c>
      <c r="C76" s="2">
        <v>-10801.905038999999</v>
      </c>
      <c r="D76" s="2">
        <v>-10801.905038000001</v>
      </c>
      <c r="E76" s="2">
        <f t="shared" si="5"/>
        <v>-1.9999970390927047E-6</v>
      </c>
      <c r="F76" s="5">
        <v>1</v>
      </c>
      <c r="G76" s="2">
        <f t="shared" si="6"/>
        <v>-1.9999970390927047E-6</v>
      </c>
      <c r="H76" s="12">
        <f t="shared" si="7"/>
        <v>-1.9999970390927047E-6</v>
      </c>
    </row>
    <row r="77" spans="2:8" x14ac:dyDescent="0.2">
      <c r="B77" s="17">
        <v>19</v>
      </c>
      <c r="C77" s="18">
        <v>-10720.656084</v>
      </c>
      <c r="D77" s="18">
        <v>-10725.288393999999</v>
      </c>
      <c r="E77" s="18">
        <f t="shared" si="5"/>
        <v>9.2646199999981036</v>
      </c>
      <c r="F77" s="5">
        <f t="shared" si="8"/>
        <v>2.3362294632634961E-3</v>
      </c>
      <c r="G77" s="2">
        <f t="shared" si="6"/>
        <v>9.2646199999981036</v>
      </c>
      <c r="H77" s="12">
        <f t="shared" si="7"/>
        <v>9.2646199999981036</v>
      </c>
    </row>
    <row r="78" spans="2:8" x14ac:dyDescent="0.2">
      <c r="B78" s="4">
        <v>20</v>
      </c>
      <c r="C78" s="2">
        <v>-10801.905038000001</v>
      </c>
      <c r="D78" s="2">
        <v>-10801.905038000001</v>
      </c>
      <c r="E78" s="2">
        <f t="shared" si="5"/>
        <v>0</v>
      </c>
      <c r="F78" s="5">
        <f t="shared" si="8"/>
        <v>1</v>
      </c>
      <c r="G78" s="2">
        <f t="shared" si="6"/>
        <v>0</v>
      </c>
      <c r="H78" s="12">
        <f t="shared" si="7"/>
        <v>0</v>
      </c>
    </row>
    <row r="79" spans="2:8" x14ac:dyDescent="0.2">
      <c r="B79" s="4">
        <v>21</v>
      </c>
      <c r="C79" s="2">
        <v>-10801.905038999999</v>
      </c>
      <c r="D79" s="2">
        <v>-10801.905038000001</v>
      </c>
      <c r="E79" s="2">
        <f t="shared" si="5"/>
        <v>-1.9999970390927047E-6</v>
      </c>
      <c r="F79" s="5">
        <v>1</v>
      </c>
      <c r="G79" s="2">
        <f t="shared" si="6"/>
        <v>-1.9999970390927047E-6</v>
      </c>
      <c r="H79" s="12">
        <f t="shared" si="7"/>
        <v>-1.9999970390927047E-6</v>
      </c>
    </row>
    <row r="80" spans="2:8" x14ac:dyDescent="0.2">
      <c r="B80" s="4">
        <v>22</v>
      </c>
      <c r="C80" s="2">
        <v>-10801.905038000001</v>
      </c>
      <c r="D80" s="2">
        <v>-10801.905038000001</v>
      </c>
      <c r="E80" s="2">
        <f t="shared" si="5"/>
        <v>0</v>
      </c>
      <c r="F80" s="5">
        <f t="shared" si="8"/>
        <v>1</v>
      </c>
      <c r="G80" s="2">
        <f t="shared" si="6"/>
        <v>0</v>
      </c>
      <c r="H80" s="12">
        <f t="shared" si="7"/>
        <v>0</v>
      </c>
    </row>
    <row r="81" spans="2:8" x14ac:dyDescent="0.2">
      <c r="B81" s="4">
        <v>23</v>
      </c>
      <c r="C81" s="2">
        <v>-10787.68181</v>
      </c>
      <c r="D81" s="2">
        <v>-10787.68181</v>
      </c>
      <c r="E81" s="2">
        <f t="shared" si="5"/>
        <v>0</v>
      </c>
      <c r="F81" s="5">
        <f t="shared" si="8"/>
        <v>1</v>
      </c>
      <c r="G81" s="2">
        <f t="shared" si="6"/>
        <v>0</v>
      </c>
      <c r="H81" s="12">
        <f t="shared" si="7"/>
        <v>0</v>
      </c>
    </row>
    <row r="82" spans="2:8" x14ac:dyDescent="0.2">
      <c r="B82" s="4">
        <v>24</v>
      </c>
      <c r="C82" s="2">
        <v>-10800.808193000001</v>
      </c>
      <c r="D82" s="2">
        <v>-10800.893665</v>
      </c>
      <c r="E82" s="2">
        <f t="shared" si="5"/>
        <v>0.17094399999768939</v>
      </c>
      <c r="F82" s="5">
        <f t="shared" si="8"/>
        <v>0.67927420419761964</v>
      </c>
      <c r="G82" s="2">
        <f t="shared" si="6"/>
        <v>0.17094399999768939</v>
      </c>
      <c r="H82" s="12">
        <f t="shared" si="7"/>
        <v>0.17094399999768939</v>
      </c>
    </row>
    <row r="83" spans="2:8" x14ac:dyDescent="0.2">
      <c r="B83" s="4">
        <v>25</v>
      </c>
      <c r="C83" s="2">
        <v>-10800.375604000001</v>
      </c>
      <c r="D83" s="2">
        <v>-10800.375604000001</v>
      </c>
      <c r="E83" s="2">
        <f t="shared" si="5"/>
        <v>0</v>
      </c>
      <c r="F83" s="5">
        <f t="shared" si="8"/>
        <v>1</v>
      </c>
      <c r="G83" s="2">
        <f t="shared" si="6"/>
        <v>0</v>
      </c>
      <c r="H83" s="12">
        <f t="shared" si="7"/>
        <v>0</v>
      </c>
    </row>
    <row r="84" spans="2:8" x14ac:dyDescent="0.2">
      <c r="B84" s="4">
        <v>26</v>
      </c>
      <c r="C84" s="2">
        <v>-10793.993700000001</v>
      </c>
      <c r="D84" s="2">
        <v>-10793.993700000001</v>
      </c>
      <c r="E84" s="2">
        <f t="shared" si="5"/>
        <v>0</v>
      </c>
      <c r="F84" s="5">
        <f t="shared" si="8"/>
        <v>1</v>
      </c>
      <c r="G84" s="2">
        <f t="shared" si="6"/>
        <v>0</v>
      </c>
      <c r="H84" s="12">
        <f t="shared" si="7"/>
        <v>0</v>
      </c>
    </row>
    <row r="85" spans="2:8" x14ac:dyDescent="0.2">
      <c r="B85" s="4">
        <v>27</v>
      </c>
      <c r="C85" s="2">
        <v>-10801.905038000001</v>
      </c>
      <c r="D85" s="2">
        <v>-10801.905038000001</v>
      </c>
      <c r="E85" s="2">
        <f t="shared" si="5"/>
        <v>0</v>
      </c>
      <c r="F85" s="5">
        <f t="shared" si="8"/>
        <v>1</v>
      </c>
      <c r="G85" s="2">
        <f t="shared" si="6"/>
        <v>0</v>
      </c>
      <c r="H85" s="12">
        <f t="shared" si="7"/>
        <v>0</v>
      </c>
    </row>
    <row r="86" spans="2:8" x14ac:dyDescent="0.2">
      <c r="B86" s="4">
        <v>28</v>
      </c>
      <c r="C86" s="2">
        <v>-10800.929235</v>
      </c>
      <c r="D86" s="2">
        <v>-10800.931112</v>
      </c>
      <c r="E86" s="2">
        <f t="shared" si="5"/>
        <v>3.7540000012086239E-3</v>
      </c>
      <c r="F86" s="5">
        <f t="shared" si="8"/>
        <v>0.95114426626121951</v>
      </c>
      <c r="G86" s="2">
        <f t="shared" si="6"/>
        <v>3.7540000012086239E-3</v>
      </c>
      <c r="H86" s="12">
        <f t="shared" si="7"/>
        <v>3.7540000012086239E-3</v>
      </c>
    </row>
    <row r="87" spans="2:8" x14ac:dyDescent="0.2">
      <c r="B87" s="4">
        <v>29</v>
      </c>
      <c r="C87" s="2">
        <v>-10792.771527000001</v>
      </c>
      <c r="D87" s="2">
        <v>-10793.711524</v>
      </c>
      <c r="E87" s="2">
        <f t="shared" si="5"/>
        <v>1.8799939999989874</v>
      </c>
      <c r="F87" s="5">
        <f t="shared" si="8"/>
        <v>0.170334829678326</v>
      </c>
      <c r="G87" s="2">
        <f t="shared" si="6"/>
        <v>1.8799939999989874</v>
      </c>
      <c r="H87" s="12">
        <f t="shared" si="7"/>
        <v>1.8799939999989874</v>
      </c>
    </row>
    <row r="88" spans="2:8" x14ac:dyDescent="0.2">
      <c r="B88" s="4">
        <v>30</v>
      </c>
      <c r="C88" s="2">
        <v>-10800.708210999999</v>
      </c>
      <c r="D88" s="2">
        <v>-10801.609936999999</v>
      </c>
      <c r="E88" s="2">
        <f t="shared" si="5"/>
        <v>1.8034520000001066</v>
      </c>
      <c r="F88" s="5">
        <f t="shared" si="8"/>
        <v>0.17929572452991208</v>
      </c>
      <c r="G88" s="2">
        <f t="shared" si="6"/>
        <v>1.8034520000001066</v>
      </c>
      <c r="H88" s="12">
        <f t="shared" si="7"/>
        <v>1.8034520000001066</v>
      </c>
    </row>
    <row r="89" spans="2:8" x14ac:dyDescent="0.2">
      <c r="B89" s="4">
        <v>31</v>
      </c>
      <c r="C89" s="2">
        <v>-10801.747649999999</v>
      </c>
      <c r="D89" s="2">
        <v>-10801.747649999999</v>
      </c>
      <c r="E89" s="2">
        <f t="shared" si="5"/>
        <v>0</v>
      </c>
      <c r="F89" s="5">
        <f t="shared" si="8"/>
        <v>1</v>
      </c>
      <c r="G89" s="2">
        <f t="shared" si="6"/>
        <v>0</v>
      </c>
      <c r="H89" s="12">
        <f t="shared" si="7"/>
        <v>0</v>
      </c>
    </row>
    <row r="90" spans="2:8" x14ac:dyDescent="0.2">
      <c r="B90" s="4">
        <v>32</v>
      </c>
      <c r="C90" s="2">
        <v>-10799.765151</v>
      </c>
      <c r="D90" s="2">
        <v>-10799.765151</v>
      </c>
      <c r="E90" s="2">
        <f t="shared" si="5"/>
        <v>0</v>
      </c>
      <c r="F90" s="5">
        <f t="shared" si="8"/>
        <v>1</v>
      </c>
      <c r="G90" s="2">
        <f t="shared" si="6"/>
        <v>0</v>
      </c>
      <c r="H90" s="12">
        <f t="shared" si="7"/>
        <v>0</v>
      </c>
    </row>
    <row r="91" spans="2:8" x14ac:dyDescent="0.2">
      <c r="B91" s="4">
        <v>33</v>
      </c>
      <c r="C91" s="2">
        <v>-10794.56126</v>
      </c>
      <c r="D91" s="2">
        <v>-10795.025684</v>
      </c>
      <c r="E91" s="2">
        <f t="shared" si="5"/>
        <v>0.92884799999956158</v>
      </c>
      <c r="F91" s="5">
        <f t="shared" si="8"/>
        <v>0.33516245056825583</v>
      </c>
      <c r="G91" s="2">
        <f t="shared" si="6"/>
        <v>0.92884799999956158</v>
      </c>
      <c r="H91" s="12">
        <f t="shared" si="7"/>
        <v>0.92884799999956158</v>
      </c>
    </row>
    <row r="92" spans="2:8" x14ac:dyDescent="0.2">
      <c r="B92" s="4">
        <v>34</v>
      </c>
      <c r="C92" s="2">
        <v>-10797.872816999999</v>
      </c>
      <c r="D92" s="2">
        <v>-10797.906195</v>
      </c>
      <c r="E92" s="2">
        <f t="shared" si="5"/>
        <v>6.6756000000168569E-2</v>
      </c>
      <c r="F92" s="5">
        <f t="shared" si="8"/>
        <v>0.79611995888047749</v>
      </c>
      <c r="G92" s="2">
        <f t="shared" si="6"/>
        <v>6.6756000000168569E-2</v>
      </c>
      <c r="H92" s="12">
        <f t="shared" si="7"/>
        <v>6.6756000000168569E-2</v>
      </c>
    </row>
    <row r="93" spans="2:8" x14ac:dyDescent="0.2">
      <c r="B93" s="4">
        <v>35</v>
      </c>
      <c r="C93" s="2">
        <v>-10801.905038000001</v>
      </c>
      <c r="D93" s="2">
        <v>-10801.905038000001</v>
      </c>
      <c r="E93" s="2">
        <f t="shared" si="5"/>
        <v>0</v>
      </c>
      <c r="F93" s="5">
        <f t="shared" si="8"/>
        <v>1</v>
      </c>
      <c r="G93" s="2">
        <f t="shared" si="6"/>
        <v>0</v>
      </c>
      <c r="H93" s="12">
        <f t="shared" si="7"/>
        <v>0</v>
      </c>
    </row>
    <row r="94" spans="2:8" x14ac:dyDescent="0.2">
      <c r="B94" s="4">
        <v>36</v>
      </c>
      <c r="C94" s="2">
        <v>-10801.905038000001</v>
      </c>
      <c r="D94" s="2">
        <v>-10801.905038000001</v>
      </c>
      <c r="E94" s="2">
        <f t="shared" si="5"/>
        <v>0</v>
      </c>
      <c r="F94" s="5">
        <f t="shared" si="8"/>
        <v>1</v>
      </c>
      <c r="G94" s="2">
        <f t="shared" si="6"/>
        <v>0</v>
      </c>
      <c r="H94" s="12">
        <f t="shared" si="7"/>
        <v>0</v>
      </c>
    </row>
    <row r="95" spans="2:8" x14ac:dyDescent="0.2">
      <c r="B95" s="4">
        <v>37</v>
      </c>
      <c r="C95" s="2">
        <v>-10801.905038000001</v>
      </c>
      <c r="D95" s="2">
        <v>-10801.905038000001</v>
      </c>
      <c r="E95" s="2">
        <f t="shared" si="5"/>
        <v>0</v>
      </c>
      <c r="F95" s="5">
        <f t="shared" si="8"/>
        <v>1</v>
      </c>
      <c r="G95" s="2">
        <f t="shared" si="6"/>
        <v>0</v>
      </c>
      <c r="H95" s="12">
        <f t="shared" si="7"/>
        <v>0</v>
      </c>
    </row>
    <row r="96" spans="2:8" x14ac:dyDescent="0.2">
      <c r="B96" s="4">
        <v>38</v>
      </c>
      <c r="C96" s="2">
        <v>-10801.900471000001</v>
      </c>
      <c r="D96" s="2">
        <v>-10801.900471000001</v>
      </c>
      <c r="E96" s="2">
        <f t="shared" si="5"/>
        <v>0</v>
      </c>
      <c r="F96" s="5">
        <f t="shared" si="8"/>
        <v>1</v>
      </c>
      <c r="G96" s="2">
        <f t="shared" si="6"/>
        <v>0</v>
      </c>
      <c r="H96" s="12">
        <f t="shared" si="7"/>
        <v>0</v>
      </c>
    </row>
    <row r="97" spans="2:8" x14ac:dyDescent="0.2">
      <c r="B97" s="4">
        <v>39</v>
      </c>
      <c r="C97" s="2">
        <v>-10800.634136000001</v>
      </c>
      <c r="D97" s="2">
        <v>-10800.634136000001</v>
      </c>
      <c r="E97" s="2">
        <f t="shared" si="5"/>
        <v>0</v>
      </c>
      <c r="F97" s="5">
        <f t="shared" si="8"/>
        <v>1</v>
      </c>
      <c r="G97" s="2">
        <f t="shared" si="6"/>
        <v>0</v>
      </c>
      <c r="H97" s="12">
        <f t="shared" si="7"/>
        <v>0</v>
      </c>
    </row>
    <row r="98" spans="2:8" x14ac:dyDescent="0.2">
      <c r="B98" s="17">
        <v>40</v>
      </c>
      <c r="C98" s="18">
        <v>-10801.905038000001</v>
      </c>
      <c r="D98" s="18">
        <v>-10804.291325</v>
      </c>
      <c r="E98" s="18">
        <f t="shared" si="5"/>
        <v>4.7725739999987127</v>
      </c>
      <c r="F98" s="5">
        <f t="shared" si="8"/>
        <v>2.8916561453663812E-2</v>
      </c>
      <c r="G98" s="2">
        <f t="shared" si="6"/>
        <v>4.7725739999987127</v>
      </c>
      <c r="H98" s="12">
        <f t="shared" si="7"/>
        <v>4.7725739999987127</v>
      </c>
    </row>
    <row r="99" spans="2:8" x14ac:dyDescent="0.2">
      <c r="B99" s="4">
        <v>41</v>
      </c>
      <c r="C99" s="2">
        <v>-10791.865092</v>
      </c>
      <c r="D99" s="2">
        <v>-10791.865092</v>
      </c>
      <c r="E99" s="2">
        <f t="shared" si="5"/>
        <v>0</v>
      </c>
      <c r="F99" s="5">
        <f t="shared" si="8"/>
        <v>1</v>
      </c>
      <c r="G99" s="2">
        <f t="shared" si="6"/>
        <v>0</v>
      </c>
      <c r="H99" s="12">
        <f t="shared" si="7"/>
        <v>0</v>
      </c>
    </row>
    <row r="100" spans="2:8" x14ac:dyDescent="0.2">
      <c r="B100" s="4">
        <v>42</v>
      </c>
      <c r="C100" s="2">
        <v>-10801.416759</v>
      </c>
      <c r="D100" s="2">
        <v>-10801.438832</v>
      </c>
      <c r="E100" s="2">
        <f t="shared" si="5"/>
        <v>4.4146000000182539E-2</v>
      </c>
      <c r="F100" s="5">
        <f t="shared" si="8"/>
        <v>0.83358221474282068</v>
      </c>
      <c r="G100" s="2">
        <f t="shared" si="6"/>
        <v>4.4146000000182539E-2</v>
      </c>
      <c r="H100" s="12">
        <f t="shared" si="7"/>
        <v>4.4146000000182539E-2</v>
      </c>
    </row>
    <row r="101" spans="2:8" x14ac:dyDescent="0.2">
      <c r="B101" s="4">
        <v>43</v>
      </c>
      <c r="C101" s="2">
        <v>-10801.905038000001</v>
      </c>
      <c r="D101" s="2">
        <v>-10801.905038000001</v>
      </c>
      <c r="E101" s="2">
        <f t="shared" si="5"/>
        <v>0</v>
      </c>
      <c r="F101" s="5">
        <f t="shared" si="8"/>
        <v>1</v>
      </c>
      <c r="G101" s="2">
        <f t="shared" si="6"/>
        <v>0</v>
      </c>
      <c r="H101" s="12">
        <f t="shared" si="7"/>
        <v>0</v>
      </c>
    </row>
    <row r="102" spans="2:8" x14ac:dyDescent="0.2">
      <c r="B102" s="4">
        <v>44</v>
      </c>
      <c r="C102" s="2">
        <v>-10799.402489</v>
      </c>
      <c r="D102" s="2">
        <v>-10799.402480000001</v>
      </c>
      <c r="E102" s="2">
        <f t="shared" si="5"/>
        <v>-1.7999998817685992E-5</v>
      </c>
      <c r="F102" s="5">
        <v>1</v>
      </c>
      <c r="G102" s="2">
        <f t="shared" si="6"/>
        <v>-1.7999998817685992E-5</v>
      </c>
      <c r="H102" s="12">
        <f t="shared" si="7"/>
        <v>-1.7999998817685992E-5</v>
      </c>
    </row>
    <row r="103" spans="2:8" x14ac:dyDescent="0.2">
      <c r="B103" s="4">
        <v>45</v>
      </c>
      <c r="C103" s="2">
        <v>-10801.905038999999</v>
      </c>
      <c r="D103" s="2">
        <v>-10801.905038999999</v>
      </c>
      <c r="E103" s="2">
        <f t="shared" si="5"/>
        <v>0</v>
      </c>
      <c r="F103" s="5">
        <f t="shared" si="8"/>
        <v>1</v>
      </c>
      <c r="G103" s="2">
        <f t="shared" si="6"/>
        <v>0</v>
      </c>
      <c r="H103" s="12">
        <f t="shared" si="7"/>
        <v>0</v>
      </c>
    </row>
    <row r="104" spans="2:8" x14ac:dyDescent="0.2">
      <c r="B104" s="4">
        <v>46</v>
      </c>
      <c r="C104" s="2">
        <v>-10799.729085000001</v>
      </c>
      <c r="D104" s="2">
        <v>-10799.729085000001</v>
      </c>
      <c r="E104" s="2">
        <f t="shared" si="5"/>
        <v>0</v>
      </c>
      <c r="F104" s="5">
        <f t="shared" si="8"/>
        <v>1</v>
      </c>
      <c r="G104" s="2">
        <f t="shared" si="6"/>
        <v>0</v>
      </c>
      <c r="H104" s="12">
        <f t="shared" si="7"/>
        <v>0</v>
      </c>
    </row>
    <row r="105" spans="2:8" x14ac:dyDescent="0.2">
      <c r="B105" s="4">
        <v>47</v>
      </c>
      <c r="C105" s="2">
        <v>-10801.905038000001</v>
      </c>
      <c r="D105" s="2">
        <v>-10801.905038000001</v>
      </c>
      <c r="E105" s="2">
        <f t="shared" si="5"/>
        <v>0</v>
      </c>
      <c r="F105" s="5">
        <f t="shared" si="8"/>
        <v>1</v>
      </c>
      <c r="G105" s="2">
        <f t="shared" si="6"/>
        <v>0</v>
      </c>
      <c r="H105" s="12">
        <f t="shared" si="7"/>
        <v>0</v>
      </c>
    </row>
    <row r="106" spans="2:8" x14ac:dyDescent="0.2">
      <c r="B106" s="4">
        <v>48</v>
      </c>
      <c r="C106" s="2">
        <v>-10801.905038000001</v>
      </c>
      <c r="D106" s="2">
        <v>-10801.905043999999</v>
      </c>
      <c r="E106" s="2">
        <f t="shared" si="5"/>
        <v>1.1999996786471456E-5</v>
      </c>
      <c r="F106" s="5">
        <f t="shared" si="8"/>
        <v>0.99723605270220872</v>
      </c>
      <c r="G106" s="2">
        <f t="shared" si="6"/>
        <v>1.1999996786471456E-5</v>
      </c>
      <c r="H106" s="12">
        <f t="shared" si="7"/>
        <v>1.1999996786471456E-5</v>
      </c>
    </row>
    <row r="107" spans="2:8" x14ac:dyDescent="0.2">
      <c r="B107" s="4">
        <v>49</v>
      </c>
      <c r="C107" s="2">
        <v>-10801.905038000001</v>
      </c>
      <c r="D107" s="2">
        <v>-10801.905038000001</v>
      </c>
      <c r="E107" s="2">
        <f t="shared" si="5"/>
        <v>0</v>
      </c>
      <c r="F107" s="5">
        <f t="shared" si="8"/>
        <v>1</v>
      </c>
      <c r="G107" s="2">
        <f t="shared" si="6"/>
        <v>0</v>
      </c>
      <c r="H107" s="12">
        <f t="shared" si="7"/>
        <v>0</v>
      </c>
    </row>
    <row r="108" spans="2:8" x14ac:dyDescent="0.2">
      <c r="B108" s="4">
        <v>50</v>
      </c>
      <c r="C108" s="2">
        <v>-10801.905038000001</v>
      </c>
      <c r="D108" s="2">
        <v>-10801.905038000001</v>
      </c>
      <c r="E108" s="2">
        <f t="shared" si="5"/>
        <v>0</v>
      </c>
      <c r="F108" s="5">
        <f t="shared" si="8"/>
        <v>1</v>
      </c>
      <c r="G108" s="2">
        <f t="shared" si="6"/>
        <v>0</v>
      </c>
      <c r="H108" s="12">
        <f t="shared" si="7"/>
        <v>0</v>
      </c>
    </row>
    <row r="109" spans="2:8" x14ac:dyDescent="0.2">
      <c r="B109" s="4">
        <v>51</v>
      </c>
      <c r="C109" s="2">
        <v>-10801.905038000001</v>
      </c>
      <c r="D109" s="2">
        <v>-10801.905038999999</v>
      </c>
      <c r="E109" s="2">
        <f t="shared" si="5"/>
        <v>1.9999970390927047E-6</v>
      </c>
      <c r="F109" s="5">
        <f t="shared" si="8"/>
        <v>0.99887162204428681</v>
      </c>
      <c r="G109" s="2">
        <f t="shared" si="6"/>
        <v>1.9999970390927047E-6</v>
      </c>
      <c r="H109" s="12">
        <f t="shared" si="7"/>
        <v>1.9999970390927047E-6</v>
      </c>
    </row>
    <row r="110" spans="2:8" x14ac:dyDescent="0.2">
      <c r="B110" s="4">
        <v>52</v>
      </c>
      <c r="C110" s="2">
        <v>-10799.878343</v>
      </c>
      <c r="D110" s="2">
        <v>-10800.589496000001</v>
      </c>
      <c r="E110" s="2">
        <f t="shared" si="5"/>
        <v>1.4223060000003898</v>
      </c>
      <c r="F110" s="5">
        <f t="shared" si="8"/>
        <v>0.23302421943421989</v>
      </c>
      <c r="G110" s="2">
        <f t="shared" si="6"/>
        <v>1.4223060000003898</v>
      </c>
      <c r="H110" s="12">
        <f t="shared" si="7"/>
        <v>1.4223060000003898</v>
      </c>
    </row>
    <row r="111" spans="2:8" x14ac:dyDescent="0.2">
      <c r="B111" s="6">
        <v>53</v>
      </c>
      <c r="C111" s="7">
        <v>-10801.215154</v>
      </c>
      <c r="D111" s="7">
        <v>-10801.215152999999</v>
      </c>
      <c r="E111" s="7">
        <f t="shared" si="5"/>
        <v>-2.0000006770715117E-6</v>
      </c>
      <c r="F111" s="8">
        <v>1</v>
      </c>
      <c r="G111" s="2">
        <f t="shared" si="6"/>
        <v>-2.0000006770715117E-6</v>
      </c>
      <c r="H111" s="12">
        <f t="shared" si="7"/>
        <v>-2.0000006770715117E-6</v>
      </c>
    </row>
  </sheetData>
  <sortState xmlns:xlrd2="http://schemas.microsoft.com/office/spreadsheetml/2017/richdata2" ref="H59:H158">
    <sortCondition ref="H59:H158"/>
  </sortState>
  <conditionalFormatting sqref="F1:F1048576">
    <cfRule type="cellIs" dxfId="6" priority="4" operator="lessThan">
      <formula>0.05</formula>
    </cfRule>
  </conditionalFormatting>
  <conditionalFormatting sqref="F2">
    <cfRule type="cellIs" dxfId="5" priority="6" operator="lessThan">
      <formula>0</formula>
    </cfRule>
  </conditionalFormatting>
  <conditionalFormatting sqref="F58">
    <cfRule type="cellIs" dxfId="4" priority="1" operator="lessThan">
      <formula>0</formula>
    </cfRule>
  </conditionalFormatting>
  <conditionalFormatting sqref="G1:G1048576">
    <cfRule type="cellIs" dxfId="3" priority="2" operator="greaterThan">
      <formula>3.84</formula>
    </cfRule>
  </conditionalFormatting>
  <conditionalFormatting sqref="H1:H1048576">
    <cfRule type="cellIs" dxfId="2" priority="3" operator="greaterThan">
      <formula>5.99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8AC4-3054-564D-B546-2067CD3C658C}">
  <dimension ref="B2:H109"/>
  <sheetViews>
    <sheetView workbookViewId="0">
      <selection activeCell="B12" sqref="B12"/>
    </sheetView>
  </sheetViews>
  <sheetFormatPr baseColWidth="10" defaultRowHeight="16" x14ac:dyDescent="0.2"/>
  <cols>
    <col min="2" max="2" width="39.33203125" style="1" customWidth="1"/>
    <col min="3" max="3" width="15.6640625" style="1" customWidth="1"/>
    <col min="7" max="7" width="19.1640625" bestFit="1" customWidth="1"/>
  </cols>
  <sheetData>
    <row r="2" spans="2:8" ht="17" thickBot="1" x14ac:dyDescent="0.25">
      <c r="B2" s="21"/>
      <c r="C2" s="21" t="s">
        <v>64</v>
      </c>
      <c r="D2" s="22" t="s">
        <v>61</v>
      </c>
      <c r="E2" s="22" t="s">
        <v>62</v>
      </c>
      <c r="F2" s="22" t="s">
        <v>63</v>
      </c>
      <c r="G2" s="22" t="s">
        <v>69</v>
      </c>
      <c r="H2" s="22"/>
    </row>
    <row r="3" spans="2:8" x14ac:dyDescent="0.2">
      <c r="B3" s="23" t="s">
        <v>67</v>
      </c>
      <c r="C3" s="24">
        <f>'lnL results'!F73</f>
        <v>1.6166047558574926E-6</v>
      </c>
      <c r="D3" s="25">
        <v>1</v>
      </c>
      <c r="E3" s="25">
        <v>0.05</v>
      </c>
      <c r="F3" s="26">
        <v>107</v>
      </c>
      <c r="G3" s="25">
        <f>(D3/F3)*E3</f>
        <v>4.6728971962616819E-4</v>
      </c>
      <c r="H3" s="27">
        <f>G3-C3</f>
        <v>4.6567311487031069E-4</v>
      </c>
    </row>
    <row r="4" spans="2:8" x14ac:dyDescent="0.2">
      <c r="B4" s="28" t="s">
        <v>66</v>
      </c>
      <c r="C4" s="29">
        <f>'lnL results'!F60</f>
        <v>8.6495295746984483E-5</v>
      </c>
      <c r="D4" s="22">
        <v>2</v>
      </c>
      <c r="E4" s="22">
        <v>0.05</v>
      </c>
      <c r="F4" s="30">
        <v>107</v>
      </c>
      <c r="G4" s="22">
        <f t="shared" ref="G4:G67" si="0">(D4/F4)*E4</f>
        <v>9.3457943925233638E-4</v>
      </c>
      <c r="H4" s="31">
        <f t="shared" ref="H4:H67" si="1">G4-C4</f>
        <v>8.4808414350535195E-4</v>
      </c>
    </row>
    <row r="5" spans="2:8" ht="17" thickBot="1" x14ac:dyDescent="0.25">
      <c r="B5" s="32" t="s">
        <v>27</v>
      </c>
      <c r="C5" s="33">
        <f>'lnL results'!F29</f>
        <v>4.9135579391696241E-4</v>
      </c>
      <c r="D5" s="34">
        <v>3</v>
      </c>
      <c r="E5" s="34">
        <v>0.05</v>
      </c>
      <c r="F5" s="35">
        <v>107</v>
      </c>
      <c r="G5" s="34">
        <f t="shared" si="0"/>
        <v>1.4018691588785048E-3</v>
      </c>
      <c r="H5" s="36">
        <f t="shared" si="1"/>
        <v>9.1051336496154238E-4</v>
      </c>
    </row>
    <row r="6" spans="2:8" x14ac:dyDescent="0.2">
      <c r="B6" s="21" t="s">
        <v>65</v>
      </c>
      <c r="C6" s="21">
        <f>'lnL results'!F77</f>
        <v>2.3362294632634961E-3</v>
      </c>
      <c r="D6" s="22">
        <v>4</v>
      </c>
      <c r="E6" s="22">
        <v>0.05</v>
      </c>
      <c r="F6" s="30">
        <v>107</v>
      </c>
      <c r="G6" s="22">
        <f t="shared" si="0"/>
        <v>1.8691588785046728E-3</v>
      </c>
      <c r="H6" s="22">
        <f t="shared" si="1"/>
        <v>-4.6707058475882338E-4</v>
      </c>
    </row>
    <row r="7" spans="2:8" x14ac:dyDescent="0.2">
      <c r="B7" s="21" t="s">
        <v>38</v>
      </c>
      <c r="C7" s="21">
        <f>'lnL results'!F40</f>
        <v>9.1709970888191935E-3</v>
      </c>
      <c r="D7" s="22">
        <v>5</v>
      </c>
      <c r="E7" s="22">
        <v>0.05</v>
      </c>
      <c r="F7" s="30">
        <v>107</v>
      </c>
      <c r="G7" s="22">
        <f t="shared" si="0"/>
        <v>2.3364485981308409E-3</v>
      </c>
      <c r="H7" s="22">
        <f t="shared" si="1"/>
        <v>-6.8345484906883521E-3</v>
      </c>
    </row>
    <row r="8" spans="2:8" x14ac:dyDescent="0.2">
      <c r="B8" s="21">
        <v>40</v>
      </c>
      <c r="C8" s="21">
        <f>'lnL results'!F98</f>
        <v>2.8916561453663812E-2</v>
      </c>
      <c r="D8" s="22">
        <v>6</v>
      </c>
      <c r="E8" s="22">
        <v>0.05</v>
      </c>
      <c r="F8" s="30">
        <v>107</v>
      </c>
      <c r="G8" s="22">
        <f t="shared" si="0"/>
        <v>2.8037383177570096E-3</v>
      </c>
      <c r="H8" s="22">
        <f t="shared" si="1"/>
        <v>-2.6112823135906803E-2</v>
      </c>
    </row>
    <row r="9" spans="2:8" x14ac:dyDescent="0.2">
      <c r="B9" s="21" t="s">
        <v>37</v>
      </c>
      <c r="C9" s="21">
        <f>'lnL results'!F39</f>
        <v>7.066971571546217E-2</v>
      </c>
      <c r="D9" s="22">
        <v>7</v>
      </c>
      <c r="E9" s="22">
        <v>0.05</v>
      </c>
      <c r="F9" s="30">
        <v>107</v>
      </c>
      <c r="G9" s="22">
        <f t="shared" si="0"/>
        <v>3.2710280373831773E-3</v>
      </c>
      <c r="H9" s="22">
        <f t="shared" si="1"/>
        <v>-6.7398687678078995E-2</v>
      </c>
    </row>
    <row r="10" spans="2:8" x14ac:dyDescent="0.2">
      <c r="B10" s="21" t="s">
        <v>16</v>
      </c>
      <c r="C10" s="21">
        <f>'lnL results'!F18</f>
        <v>9.3979047923693881E-2</v>
      </c>
      <c r="D10" s="22">
        <v>8</v>
      </c>
      <c r="E10" s="22">
        <v>0.05</v>
      </c>
      <c r="F10" s="30">
        <v>107</v>
      </c>
      <c r="G10" s="22">
        <f t="shared" si="0"/>
        <v>3.7383177570093455E-3</v>
      </c>
      <c r="H10" s="22">
        <f t="shared" si="1"/>
        <v>-9.0240730166684532E-2</v>
      </c>
    </row>
    <row r="11" spans="2:8" x14ac:dyDescent="0.2">
      <c r="B11" s="21" t="s">
        <v>33</v>
      </c>
      <c r="C11" s="21">
        <f>'lnL results'!F35</f>
        <v>9.9137137257284236E-2</v>
      </c>
      <c r="D11" s="22">
        <v>9</v>
      </c>
      <c r="E11" s="22">
        <v>0.05</v>
      </c>
      <c r="F11" s="30">
        <v>107</v>
      </c>
      <c r="G11" s="22">
        <f t="shared" si="0"/>
        <v>4.2056074766355141E-3</v>
      </c>
      <c r="H11" s="22">
        <f t="shared" si="1"/>
        <v>-9.4931529780648727E-2</v>
      </c>
    </row>
    <row r="12" spans="2:8" x14ac:dyDescent="0.2">
      <c r="B12" s="21" t="s">
        <v>6</v>
      </c>
      <c r="C12" s="21">
        <f>'lnL results'!F8</f>
        <v>0.11609124029006285</v>
      </c>
      <c r="D12" s="22">
        <v>10</v>
      </c>
      <c r="E12" s="22">
        <v>0.05</v>
      </c>
      <c r="F12" s="30">
        <v>107</v>
      </c>
      <c r="G12" s="22">
        <f t="shared" si="0"/>
        <v>4.6728971962616819E-3</v>
      </c>
      <c r="H12" s="22">
        <f t="shared" si="1"/>
        <v>-0.11141834309380116</v>
      </c>
    </row>
    <row r="13" spans="2:8" x14ac:dyDescent="0.2">
      <c r="B13" s="21" t="s">
        <v>21</v>
      </c>
      <c r="C13" s="21">
        <f>'lnL results'!F23</f>
        <v>0.15513081601543777</v>
      </c>
      <c r="D13" s="22">
        <v>11</v>
      </c>
      <c r="E13" s="22">
        <v>0.05</v>
      </c>
      <c r="F13" s="30">
        <v>107</v>
      </c>
      <c r="G13" s="22">
        <f t="shared" si="0"/>
        <v>5.1401869158878505E-3</v>
      </c>
      <c r="H13" s="22">
        <f t="shared" si="1"/>
        <v>-0.14999062909954991</v>
      </c>
    </row>
    <row r="14" spans="2:8" x14ac:dyDescent="0.2">
      <c r="B14" s="21">
        <v>29</v>
      </c>
      <c r="C14" s="21">
        <f>'lnL results'!F87</f>
        <v>0.170334829678326</v>
      </c>
      <c r="D14" s="22">
        <v>12</v>
      </c>
      <c r="E14" s="22">
        <v>0.05</v>
      </c>
      <c r="F14" s="30">
        <v>107</v>
      </c>
      <c r="G14" s="22">
        <f t="shared" si="0"/>
        <v>5.6074766355140191E-3</v>
      </c>
      <c r="H14" s="22">
        <f t="shared" si="1"/>
        <v>-0.16472735304281197</v>
      </c>
    </row>
    <row r="15" spans="2:8" x14ac:dyDescent="0.2">
      <c r="B15" s="21" t="s">
        <v>44</v>
      </c>
      <c r="C15" s="21">
        <f>'lnL results'!F46</f>
        <v>0.17249997388334867</v>
      </c>
      <c r="D15" s="22">
        <v>13</v>
      </c>
      <c r="E15" s="22">
        <v>0.05</v>
      </c>
      <c r="F15" s="30">
        <v>107</v>
      </c>
      <c r="G15" s="22">
        <f t="shared" si="0"/>
        <v>6.0747663551401869E-3</v>
      </c>
      <c r="H15" s="22">
        <f t="shared" si="1"/>
        <v>-0.1664252075282085</v>
      </c>
    </row>
    <row r="16" spans="2:8" x14ac:dyDescent="0.2">
      <c r="B16" s="21">
        <v>30</v>
      </c>
      <c r="C16" s="21">
        <f>'lnL results'!F88</f>
        <v>0.17929572452991208</v>
      </c>
      <c r="D16" s="22">
        <v>14</v>
      </c>
      <c r="E16" s="22">
        <v>0.05</v>
      </c>
      <c r="F16" s="30">
        <v>107</v>
      </c>
      <c r="G16" s="22">
        <f t="shared" si="0"/>
        <v>6.5420560747663547E-3</v>
      </c>
      <c r="H16" s="22">
        <f t="shared" si="1"/>
        <v>-0.17275366845514573</v>
      </c>
    </row>
    <row r="17" spans="2:8" x14ac:dyDescent="0.2">
      <c r="B17" s="21">
        <v>52</v>
      </c>
      <c r="C17" s="21">
        <f>'lnL results'!F110</f>
        <v>0.23302421943421989</v>
      </c>
      <c r="D17" s="22">
        <v>15</v>
      </c>
      <c r="E17" s="22">
        <v>0.05</v>
      </c>
      <c r="F17" s="30">
        <v>107</v>
      </c>
      <c r="G17" s="22">
        <f t="shared" si="0"/>
        <v>7.0093457943925233E-3</v>
      </c>
      <c r="H17" s="22">
        <f t="shared" si="1"/>
        <v>-0.22601487363982736</v>
      </c>
    </row>
    <row r="18" spans="2:8" x14ac:dyDescent="0.2">
      <c r="B18" s="21" t="s">
        <v>25</v>
      </c>
      <c r="C18" s="21">
        <f>'lnL results'!F27</f>
        <v>0.27137292350225417</v>
      </c>
      <c r="D18" s="22">
        <v>16</v>
      </c>
      <c r="E18" s="22">
        <v>0.05</v>
      </c>
      <c r="F18" s="30">
        <v>107</v>
      </c>
      <c r="G18" s="22">
        <f t="shared" si="0"/>
        <v>7.476635514018691E-3</v>
      </c>
      <c r="H18" s="22">
        <f t="shared" si="1"/>
        <v>-0.2638962879882355</v>
      </c>
    </row>
    <row r="19" spans="2:8" x14ac:dyDescent="0.2">
      <c r="B19" s="21" t="s">
        <v>31</v>
      </c>
      <c r="C19" s="21">
        <f>'lnL results'!F33</f>
        <v>0.30568817916972801</v>
      </c>
      <c r="D19" s="22">
        <v>17</v>
      </c>
      <c r="E19" s="22">
        <v>0.05</v>
      </c>
      <c r="F19" s="30">
        <v>107</v>
      </c>
      <c r="G19" s="22">
        <f t="shared" si="0"/>
        <v>7.9439252336448597E-3</v>
      </c>
      <c r="H19" s="22">
        <f t="shared" si="1"/>
        <v>-0.29774425393608317</v>
      </c>
    </row>
    <row r="20" spans="2:8" x14ac:dyDescent="0.2">
      <c r="B20" s="21" t="s">
        <v>50</v>
      </c>
      <c r="C20" s="21">
        <f>'lnL results'!F52</f>
        <v>0.325140997837224</v>
      </c>
      <c r="D20" s="22">
        <v>18</v>
      </c>
      <c r="E20" s="22">
        <v>0.05</v>
      </c>
      <c r="F20" s="30">
        <v>107</v>
      </c>
      <c r="G20" s="22">
        <f t="shared" si="0"/>
        <v>8.4112149532710283E-3</v>
      </c>
      <c r="H20" s="22">
        <f t="shared" si="1"/>
        <v>-0.31672978288395298</v>
      </c>
    </row>
    <row r="21" spans="2:8" x14ac:dyDescent="0.2">
      <c r="B21" s="21">
        <v>33</v>
      </c>
      <c r="C21" s="21">
        <f>'lnL results'!F91</f>
        <v>0.33516245056825583</v>
      </c>
      <c r="D21" s="22">
        <v>19</v>
      </c>
      <c r="E21" s="22">
        <v>0.05</v>
      </c>
      <c r="F21" s="30">
        <v>107</v>
      </c>
      <c r="G21" s="22">
        <f t="shared" si="0"/>
        <v>8.8785046728971969E-3</v>
      </c>
      <c r="H21" s="22">
        <f t="shared" si="1"/>
        <v>-0.32628394589535864</v>
      </c>
    </row>
    <row r="22" spans="2:8" x14ac:dyDescent="0.2">
      <c r="B22" s="21">
        <v>5</v>
      </c>
      <c r="C22" s="21">
        <f>'lnL results'!F63</f>
        <v>0.38519573787961148</v>
      </c>
      <c r="D22" s="22">
        <v>20</v>
      </c>
      <c r="E22" s="22">
        <v>0.05</v>
      </c>
      <c r="F22" s="30">
        <v>107</v>
      </c>
      <c r="G22" s="22">
        <f t="shared" si="0"/>
        <v>9.3457943925233638E-3</v>
      </c>
      <c r="H22" s="22">
        <f t="shared" si="1"/>
        <v>-0.37584994348708811</v>
      </c>
    </row>
    <row r="23" spans="2:8" x14ac:dyDescent="0.2">
      <c r="B23" s="21" t="s">
        <v>39</v>
      </c>
      <c r="C23" s="21">
        <f>'lnL results'!F41</f>
        <v>0.41071225022688096</v>
      </c>
      <c r="D23" s="22">
        <v>21</v>
      </c>
      <c r="E23" s="22">
        <v>0.05</v>
      </c>
      <c r="F23" s="30">
        <v>107</v>
      </c>
      <c r="G23" s="22">
        <f t="shared" si="0"/>
        <v>9.8130841121495324E-3</v>
      </c>
      <c r="H23" s="22">
        <f t="shared" si="1"/>
        <v>-0.40089916611473142</v>
      </c>
    </row>
    <row r="24" spans="2:8" x14ac:dyDescent="0.2">
      <c r="B24" s="21" t="s">
        <v>1</v>
      </c>
      <c r="C24" s="21">
        <f>'lnL results'!F3</f>
        <v>0.4219571002518529</v>
      </c>
      <c r="D24" s="22">
        <v>22</v>
      </c>
      <c r="E24" s="22">
        <v>0.05</v>
      </c>
      <c r="F24" s="30">
        <v>107</v>
      </c>
      <c r="G24" s="22">
        <f t="shared" si="0"/>
        <v>1.0280373831775701E-2</v>
      </c>
      <c r="H24" s="22">
        <f t="shared" si="1"/>
        <v>-0.41167672642007719</v>
      </c>
    </row>
    <row r="25" spans="2:8" x14ac:dyDescent="0.2">
      <c r="B25" s="21" t="s">
        <v>29</v>
      </c>
      <c r="C25" s="21">
        <f>'lnL results'!F31</f>
        <v>0.46794349547663083</v>
      </c>
      <c r="D25" s="22">
        <v>23</v>
      </c>
      <c r="E25" s="22">
        <v>0.05</v>
      </c>
      <c r="F25" s="30">
        <v>107</v>
      </c>
      <c r="G25" s="22">
        <f t="shared" si="0"/>
        <v>1.074766355140187E-2</v>
      </c>
      <c r="H25" s="22">
        <f t="shared" si="1"/>
        <v>-0.45719583192522895</v>
      </c>
    </row>
    <row r="26" spans="2:8" x14ac:dyDescent="0.2">
      <c r="B26" s="21" t="s">
        <v>68</v>
      </c>
      <c r="C26" s="21">
        <f>'lnL results'!F71</f>
        <v>0.49923606535143461</v>
      </c>
      <c r="D26" s="22">
        <v>24</v>
      </c>
      <c r="E26" s="22">
        <v>0.05</v>
      </c>
      <c r="F26" s="30">
        <v>107</v>
      </c>
      <c r="G26" s="22">
        <f t="shared" si="0"/>
        <v>1.1214953271028038E-2</v>
      </c>
      <c r="H26" s="22">
        <f t="shared" si="1"/>
        <v>-0.48802111208040655</v>
      </c>
    </row>
    <row r="27" spans="2:8" x14ac:dyDescent="0.2">
      <c r="B27" s="21">
        <v>14</v>
      </c>
      <c r="C27" s="21">
        <f>'lnL results'!F72</f>
        <v>0.60202000796952571</v>
      </c>
      <c r="D27" s="22">
        <v>25</v>
      </c>
      <c r="E27" s="22">
        <v>0.05</v>
      </c>
      <c r="F27" s="30">
        <v>107</v>
      </c>
      <c r="G27" s="22">
        <f t="shared" si="0"/>
        <v>1.1682242990654207E-2</v>
      </c>
      <c r="H27" s="22">
        <f t="shared" si="1"/>
        <v>-0.59033776497887147</v>
      </c>
    </row>
    <row r="28" spans="2:8" x14ac:dyDescent="0.2">
      <c r="B28" s="21" t="s">
        <v>10</v>
      </c>
      <c r="C28" s="21">
        <f>'lnL results'!F12</f>
        <v>0.60895189354755186</v>
      </c>
      <c r="D28" s="22">
        <v>26</v>
      </c>
      <c r="E28" s="22">
        <v>0.05</v>
      </c>
      <c r="F28" s="30">
        <v>107</v>
      </c>
      <c r="G28" s="22">
        <f t="shared" si="0"/>
        <v>1.2149532710280374E-2</v>
      </c>
      <c r="H28" s="22">
        <f t="shared" si="1"/>
        <v>-0.59680236083727145</v>
      </c>
    </row>
    <row r="29" spans="2:8" x14ac:dyDescent="0.2">
      <c r="B29" s="21">
        <v>8</v>
      </c>
      <c r="C29" s="21">
        <f>'lnL results'!F66</f>
        <v>0.62138767980994225</v>
      </c>
      <c r="D29" s="22">
        <v>27</v>
      </c>
      <c r="E29" s="22">
        <v>0.05</v>
      </c>
      <c r="F29" s="30">
        <v>107</v>
      </c>
      <c r="G29" s="22">
        <f t="shared" si="0"/>
        <v>1.2616822429906541E-2</v>
      </c>
      <c r="H29" s="22">
        <f t="shared" si="1"/>
        <v>-0.60877085738003567</v>
      </c>
    </row>
    <row r="30" spans="2:8" x14ac:dyDescent="0.2">
      <c r="B30" s="21">
        <v>24</v>
      </c>
      <c r="C30" s="21">
        <f>'lnL results'!F82</f>
        <v>0.67927420419761964</v>
      </c>
      <c r="D30" s="22">
        <v>28</v>
      </c>
      <c r="E30" s="22">
        <v>0.05</v>
      </c>
      <c r="F30" s="30">
        <v>107</v>
      </c>
      <c r="G30" s="22">
        <f t="shared" si="0"/>
        <v>1.3084112149532709E-2</v>
      </c>
      <c r="H30" s="22">
        <f t="shared" si="1"/>
        <v>-0.66619009204808688</v>
      </c>
    </row>
    <row r="31" spans="2:8" x14ac:dyDescent="0.2">
      <c r="B31" s="21" t="s">
        <v>5</v>
      </c>
      <c r="C31" s="21">
        <f>'lnL results'!F7</f>
        <v>0.69456109485821682</v>
      </c>
      <c r="D31" s="22">
        <v>29</v>
      </c>
      <c r="E31" s="22">
        <v>0.05</v>
      </c>
      <c r="F31" s="30">
        <v>107</v>
      </c>
      <c r="G31" s="22">
        <f t="shared" si="0"/>
        <v>1.3551401869158878E-2</v>
      </c>
      <c r="H31" s="22">
        <f t="shared" si="1"/>
        <v>-0.68100969298905789</v>
      </c>
    </row>
    <row r="32" spans="2:8" x14ac:dyDescent="0.2">
      <c r="B32" s="21" t="s">
        <v>47</v>
      </c>
      <c r="C32" s="21">
        <f>'lnL results'!F49</f>
        <v>0.70855952895361685</v>
      </c>
      <c r="D32" s="22">
        <v>30</v>
      </c>
      <c r="E32" s="22">
        <v>0.05</v>
      </c>
      <c r="F32" s="30">
        <v>107</v>
      </c>
      <c r="G32" s="22">
        <f t="shared" si="0"/>
        <v>1.4018691588785047E-2</v>
      </c>
      <c r="H32" s="22">
        <f t="shared" si="1"/>
        <v>-0.69454083736483185</v>
      </c>
    </row>
    <row r="33" spans="2:8" x14ac:dyDescent="0.2">
      <c r="B33" s="21">
        <v>6</v>
      </c>
      <c r="C33" s="21">
        <f>'lnL results'!F64</f>
        <v>0.74985134739665138</v>
      </c>
      <c r="D33" s="22">
        <v>31</v>
      </c>
      <c r="E33" s="22">
        <v>0.05</v>
      </c>
      <c r="F33" s="30">
        <v>107</v>
      </c>
      <c r="G33" s="22">
        <f t="shared" si="0"/>
        <v>1.4485981308411215E-2</v>
      </c>
      <c r="H33" s="22">
        <f t="shared" si="1"/>
        <v>-0.73536536608824021</v>
      </c>
    </row>
    <row r="34" spans="2:8" x14ac:dyDescent="0.2">
      <c r="B34" s="21">
        <v>34</v>
      </c>
      <c r="C34" s="21">
        <f>'lnL results'!F92</f>
        <v>0.79611995888047749</v>
      </c>
      <c r="D34" s="22">
        <v>32</v>
      </c>
      <c r="E34" s="22">
        <v>0.05</v>
      </c>
      <c r="F34" s="30">
        <v>107</v>
      </c>
      <c r="G34" s="22">
        <f t="shared" si="0"/>
        <v>1.4953271028037382E-2</v>
      </c>
      <c r="H34" s="22">
        <f t="shared" si="1"/>
        <v>-0.78116668785244014</v>
      </c>
    </row>
    <row r="35" spans="2:8" x14ac:dyDescent="0.2">
      <c r="B35" s="21">
        <v>4</v>
      </c>
      <c r="C35" s="21">
        <f>'lnL results'!F62</f>
        <v>0.8070690136370805</v>
      </c>
      <c r="D35" s="22">
        <v>33</v>
      </c>
      <c r="E35" s="22">
        <v>0.05</v>
      </c>
      <c r="F35" s="30">
        <v>107</v>
      </c>
      <c r="G35" s="22">
        <f t="shared" si="0"/>
        <v>1.5420560747663551E-2</v>
      </c>
      <c r="H35" s="22">
        <f t="shared" si="1"/>
        <v>-0.79164845288941699</v>
      </c>
    </row>
    <row r="36" spans="2:8" x14ac:dyDescent="0.2">
      <c r="B36" s="21">
        <v>42</v>
      </c>
      <c r="C36" s="21">
        <f>'lnL results'!F100</f>
        <v>0.83358221474282068</v>
      </c>
      <c r="D36" s="22">
        <v>34</v>
      </c>
      <c r="E36" s="22">
        <v>0.05</v>
      </c>
      <c r="F36" s="30">
        <v>107</v>
      </c>
      <c r="G36" s="22">
        <f t="shared" si="0"/>
        <v>1.5887850467289719E-2</v>
      </c>
      <c r="H36" s="22">
        <f t="shared" si="1"/>
        <v>-0.81769436427553099</v>
      </c>
    </row>
    <row r="37" spans="2:8" x14ac:dyDescent="0.2">
      <c r="B37" s="21" t="s">
        <v>22</v>
      </c>
      <c r="C37" s="21">
        <f>'lnL results'!F24</f>
        <v>0.87981648952931901</v>
      </c>
      <c r="D37" s="22">
        <v>35</v>
      </c>
      <c r="E37" s="22">
        <v>0.05</v>
      </c>
      <c r="F37" s="30">
        <v>107</v>
      </c>
      <c r="G37" s="22">
        <f t="shared" si="0"/>
        <v>1.6355140186915886E-2</v>
      </c>
      <c r="H37" s="22">
        <f t="shared" si="1"/>
        <v>-0.86346134934240315</v>
      </c>
    </row>
    <row r="38" spans="2:8" x14ac:dyDescent="0.2">
      <c r="B38" s="21" t="s">
        <v>30</v>
      </c>
      <c r="C38" s="21">
        <f>'lnL results'!F32</f>
        <v>0.91588980724408076</v>
      </c>
      <c r="D38" s="22">
        <v>36</v>
      </c>
      <c r="E38" s="22">
        <v>0.05</v>
      </c>
      <c r="F38" s="30">
        <v>107</v>
      </c>
      <c r="G38" s="22">
        <f t="shared" si="0"/>
        <v>1.6822429906542057E-2</v>
      </c>
      <c r="H38" s="22">
        <f t="shared" si="1"/>
        <v>-0.89906737733753872</v>
      </c>
    </row>
    <row r="39" spans="2:8" x14ac:dyDescent="0.2">
      <c r="B39" s="21" t="s">
        <v>42</v>
      </c>
      <c r="C39" s="21">
        <f>'lnL results'!F44</f>
        <v>0.92993992777670331</v>
      </c>
      <c r="D39" s="22">
        <v>37</v>
      </c>
      <c r="E39" s="22">
        <v>0.05</v>
      </c>
      <c r="F39" s="30">
        <v>107</v>
      </c>
      <c r="G39" s="22">
        <f t="shared" si="0"/>
        <v>1.7289719626168223E-2</v>
      </c>
      <c r="H39" s="22">
        <f t="shared" si="1"/>
        <v>-0.9126502081505351</v>
      </c>
    </row>
    <row r="40" spans="2:8" x14ac:dyDescent="0.2">
      <c r="B40" s="21">
        <v>28</v>
      </c>
      <c r="C40" s="21">
        <f>'lnL results'!F86</f>
        <v>0.95114426626121951</v>
      </c>
      <c r="D40" s="22">
        <v>38</v>
      </c>
      <c r="E40" s="22">
        <v>0.05</v>
      </c>
      <c r="F40" s="30">
        <v>107</v>
      </c>
      <c r="G40" s="22">
        <f t="shared" si="0"/>
        <v>1.7757009345794394E-2</v>
      </c>
      <c r="H40" s="22">
        <f t="shared" si="1"/>
        <v>-0.93338725691542512</v>
      </c>
    </row>
    <row r="41" spans="2:8" x14ac:dyDescent="0.2">
      <c r="B41" s="21" t="s">
        <v>40</v>
      </c>
      <c r="C41" s="21">
        <f>'lnL results'!F42</f>
        <v>0.98713505559066883</v>
      </c>
      <c r="D41" s="22">
        <v>39</v>
      </c>
      <c r="E41" s="22">
        <v>0.05</v>
      </c>
      <c r="F41" s="30">
        <v>107</v>
      </c>
      <c r="G41" s="22">
        <f t="shared" si="0"/>
        <v>1.8224299065420561E-2</v>
      </c>
      <c r="H41" s="22">
        <f t="shared" si="1"/>
        <v>-0.96891075652524827</v>
      </c>
    </row>
    <row r="42" spans="2:8" x14ac:dyDescent="0.2">
      <c r="B42" s="21" t="s">
        <v>49</v>
      </c>
      <c r="C42" s="21">
        <f>'lnL results'!F51</f>
        <v>0.98733450726626448</v>
      </c>
      <c r="D42" s="22">
        <v>40</v>
      </c>
      <c r="E42" s="22">
        <v>0.05</v>
      </c>
      <c r="F42" s="30">
        <v>107</v>
      </c>
      <c r="G42" s="22">
        <f t="shared" si="0"/>
        <v>1.8691588785046728E-2</v>
      </c>
      <c r="H42" s="22">
        <f t="shared" si="1"/>
        <v>-0.96864291848121775</v>
      </c>
    </row>
    <row r="43" spans="2:8" x14ac:dyDescent="0.2">
      <c r="B43" s="21" t="s">
        <v>26</v>
      </c>
      <c r="C43" s="21">
        <f>'lnL results'!F28</f>
        <v>0.98860431648581493</v>
      </c>
      <c r="D43" s="22">
        <v>41</v>
      </c>
      <c r="E43" s="22">
        <v>0.05</v>
      </c>
      <c r="F43" s="30">
        <v>107</v>
      </c>
      <c r="G43" s="22">
        <f t="shared" si="0"/>
        <v>1.9158878504672898E-2</v>
      </c>
      <c r="H43" s="22">
        <f t="shared" si="1"/>
        <v>-0.96944543798114202</v>
      </c>
    </row>
    <row r="44" spans="2:8" x14ac:dyDescent="0.2">
      <c r="B44" s="21" t="s">
        <v>54</v>
      </c>
      <c r="C44" s="21">
        <f>'lnL results'!F56</f>
        <v>0.99435815104598402</v>
      </c>
      <c r="D44" s="22">
        <v>42</v>
      </c>
      <c r="E44" s="22">
        <v>0.05</v>
      </c>
      <c r="F44" s="30">
        <v>107</v>
      </c>
      <c r="G44" s="22">
        <f t="shared" si="0"/>
        <v>1.9626168224299065E-2</v>
      </c>
      <c r="H44" s="22">
        <f t="shared" si="1"/>
        <v>-0.97473198282168494</v>
      </c>
    </row>
    <row r="45" spans="2:8" x14ac:dyDescent="0.2">
      <c r="B45" s="21">
        <v>48</v>
      </c>
      <c r="C45" s="21">
        <f>'lnL results'!F106</f>
        <v>0.99723605270220872</v>
      </c>
      <c r="D45" s="22">
        <v>43</v>
      </c>
      <c r="E45" s="22">
        <v>0.05</v>
      </c>
      <c r="F45" s="30">
        <v>107</v>
      </c>
      <c r="G45" s="22">
        <f t="shared" si="0"/>
        <v>2.0093457943925235E-2</v>
      </c>
      <c r="H45" s="22">
        <f t="shared" si="1"/>
        <v>-0.97714259475828347</v>
      </c>
    </row>
    <row r="46" spans="2:8" x14ac:dyDescent="0.2">
      <c r="B46" s="21" t="s">
        <v>46</v>
      </c>
      <c r="C46" s="21">
        <f>'lnL results'!F48</f>
        <v>0.99887162204428681</v>
      </c>
      <c r="D46" s="22">
        <v>44</v>
      </c>
      <c r="E46" s="22">
        <v>0.05</v>
      </c>
      <c r="F46" s="30">
        <v>107</v>
      </c>
      <c r="G46" s="22">
        <f t="shared" si="0"/>
        <v>2.0560747663551402E-2</v>
      </c>
      <c r="H46" s="22">
        <f t="shared" si="1"/>
        <v>-0.97831087438073538</v>
      </c>
    </row>
    <row r="47" spans="2:8" x14ac:dyDescent="0.2">
      <c r="B47" s="21">
        <v>51</v>
      </c>
      <c r="C47" s="21">
        <f>'lnL results'!F109</f>
        <v>0.99887162204428681</v>
      </c>
      <c r="D47" s="22">
        <v>45</v>
      </c>
      <c r="E47" s="22">
        <v>0.05</v>
      </c>
      <c r="F47" s="30">
        <v>107</v>
      </c>
      <c r="G47" s="22">
        <f t="shared" si="0"/>
        <v>2.1028037383177572E-2</v>
      </c>
      <c r="H47" s="22">
        <f t="shared" si="1"/>
        <v>-0.97784358466110921</v>
      </c>
    </row>
    <row r="48" spans="2:8" x14ac:dyDescent="0.2">
      <c r="B48" s="21" t="s">
        <v>2</v>
      </c>
      <c r="C48" s="21">
        <f>'lnL results'!F4</f>
        <v>1</v>
      </c>
      <c r="D48" s="22">
        <v>46</v>
      </c>
      <c r="E48" s="22">
        <v>0.05</v>
      </c>
      <c r="F48" s="30">
        <v>107</v>
      </c>
      <c r="G48" s="22">
        <f t="shared" si="0"/>
        <v>2.1495327102803739E-2</v>
      </c>
      <c r="H48" s="22">
        <f t="shared" si="1"/>
        <v>-0.97850467289719623</v>
      </c>
    </row>
    <row r="49" spans="2:8" x14ac:dyDescent="0.2">
      <c r="B49" s="21" t="s">
        <v>3</v>
      </c>
      <c r="C49" s="21">
        <f>'lnL results'!F5</f>
        <v>1</v>
      </c>
      <c r="D49" s="22">
        <v>47</v>
      </c>
      <c r="E49" s="22">
        <v>0.05</v>
      </c>
      <c r="F49" s="30">
        <v>107</v>
      </c>
      <c r="G49" s="22">
        <f t="shared" si="0"/>
        <v>2.1962616822429906E-2</v>
      </c>
      <c r="H49" s="22">
        <f t="shared" si="1"/>
        <v>-0.97803738317757005</v>
      </c>
    </row>
    <row r="50" spans="2:8" x14ac:dyDescent="0.2">
      <c r="B50" s="21" t="s">
        <v>4</v>
      </c>
      <c r="C50" s="21">
        <f>'lnL results'!F6</f>
        <v>1</v>
      </c>
      <c r="D50" s="22">
        <v>48</v>
      </c>
      <c r="E50" s="22">
        <v>0.05</v>
      </c>
      <c r="F50" s="30">
        <v>107</v>
      </c>
      <c r="G50" s="22">
        <f t="shared" si="0"/>
        <v>2.2429906542056077E-2</v>
      </c>
      <c r="H50" s="22">
        <f t="shared" si="1"/>
        <v>-0.97757009345794388</v>
      </c>
    </row>
    <row r="51" spans="2:8" x14ac:dyDescent="0.2">
      <c r="B51" s="21" t="s">
        <v>7</v>
      </c>
      <c r="C51" s="21">
        <f>'lnL results'!F9</f>
        <v>1</v>
      </c>
      <c r="D51" s="22">
        <v>49</v>
      </c>
      <c r="E51" s="22">
        <v>0.05</v>
      </c>
      <c r="F51" s="30">
        <v>107</v>
      </c>
      <c r="G51" s="22">
        <f t="shared" si="0"/>
        <v>2.2897196261682243E-2</v>
      </c>
      <c r="H51" s="22">
        <f t="shared" si="1"/>
        <v>-0.9771028037383177</v>
      </c>
    </row>
    <row r="52" spans="2:8" x14ac:dyDescent="0.2">
      <c r="B52" s="21" t="s">
        <v>8</v>
      </c>
      <c r="C52" s="21">
        <f>'lnL results'!F10</f>
        <v>1</v>
      </c>
      <c r="D52" s="22">
        <v>50</v>
      </c>
      <c r="E52" s="22">
        <v>0.05</v>
      </c>
      <c r="F52" s="30">
        <v>107</v>
      </c>
      <c r="G52" s="22">
        <f t="shared" si="0"/>
        <v>2.3364485981308414E-2</v>
      </c>
      <c r="H52" s="22">
        <f t="shared" si="1"/>
        <v>-0.97663551401869153</v>
      </c>
    </row>
    <row r="53" spans="2:8" x14ac:dyDescent="0.2">
      <c r="B53" s="21" t="s">
        <v>9</v>
      </c>
      <c r="C53" s="21">
        <f>'lnL results'!F11</f>
        <v>1</v>
      </c>
      <c r="D53" s="22">
        <v>51</v>
      </c>
      <c r="E53" s="22">
        <v>0.05</v>
      </c>
      <c r="F53" s="30">
        <v>107</v>
      </c>
      <c r="G53" s="22">
        <f t="shared" si="0"/>
        <v>2.3831775700934581E-2</v>
      </c>
      <c r="H53" s="22">
        <f t="shared" si="1"/>
        <v>-0.97616822429906547</v>
      </c>
    </row>
    <row r="54" spans="2:8" x14ac:dyDescent="0.2">
      <c r="B54" s="21" t="s">
        <v>11</v>
      </c>
      <c r="C54" s="21">
        <f>'lnL results'!F13</f>
        <v>1</v>
      </c>
      <c r="D54" s="22">
        <v>52</v>
      </c>
      <c r="E54" s="22">
        <v>0.05</v>
      </c>
      <c r="F54" s="30">
        <v>107</v>
      </c>
      <c r="G54" s="22">
        <f t="shared" si="0"/>
        <v>2.4299065420560748E-2</v>
      </c>
      <c r="H54" s="22">
        <f t="shared" si="1"/>
        <v>-0.97570093457943929</v>
      </c>
    </row>
    <row r="55" spans="2:8" x14ac:dyDescent="0.2">
      <c r="B55" s="21" t="s">
        <v>12</v>
      </c>
      <c r="C55" s="21">
        <f>'lnL results'!F14</f>
        <v>1</v>
      </c>
      <c r="D55" s="22">
        <v>53</v>
      </c>
      <c r="E55" s="22">
        <v>0.05</v>
      </c>
      <c r="F55" s="30">
        <v>107</v>
      </c>
      <c r="G55" s="22">
        <f t="shared" si="0"/>
        <v>2.4766355140186918E-2</v>
      </c>
      <c r="H55" s="22">
        <f t="shared" si="1"/>
        <v>-0.97523364485981312</v>
      </c>
    </row>
    <row r="56" spans="2:8" x14ac:dyDescent="0.2">
      <c r="B56" s="21" t="s">
        <v>13</v>
      </c>
      <c r="C56" s="21">
        <f>'lnL results'!F15</f>
        <v>1</v>
      </c>
      <c r="D56" s="22">
        <v>54</v>
      </c>
      <c r="E56" s="22">
        <v>0.05</v>
      </c>
      <c r="F56" s="30">
        <v>107</v>
      </c>
      <c r="G56" s="22">
        <f t="shared" si="0"/>
        <v>2.5233644859813081E-2</v>
      </c>
      <c r="H56" s="22">
        <f t="shared" si="1"/>
        <v>-0.97476635514018695</v>
      </c>
    </row>
    <row r="57" spans="2:8" x14ac:dyDescent="0.2">
      <c r="B57" s="21" t="s">
        <v>14</v>
      </c>
      <c r="C57" s="21">
        <f>'lnL results'!F16</f>
        <v>1</v>
      </c>
      <c r="D57" s="22">
        <v>55</v>
      </c>
      <c r="E57" s="22">
        <v>0.05</v>
      </c>
      <c r="F57" s="30">
        <v>107</v>
      </c>
      <c r="G57" s="22">
        <f t="shared" si="0"/>
        <v>2.5700934579439252E-2</v>
      </c>
      <c r="H57" s="22">
        <f t="shared" si="1"/>
        <v>-0.97429906542056077</v>
      </c>
    </row>
    <row r="58" spans="2:8" x14ac:dyDescent="0.2">
      <c r="B58" s="21" t="s">
        <v>15</v>
      </c>
      <c r="C58" s="21">
        <f>'lnL results'!F17</f>
        <v>1</v>
      </c>
      <c r="D58" s="22">
        <v>56</v>
      </c>
      <c r="E58" s="22">
        <v>0.05</v>
      </c>
      <c r="F58" s="30">
        <v>107</v>
      </c>
      <c r="G58" s="22">
        <f t="shared" si="0"/>
        <v>2.6168224299065419E-2</v>
      </c>
      <c r="H58" s="22">
        <f t="shared" si="1"/>
        <v>-0.9738317757009346</v>
      </c>
    </row>
    <row r="59" spans="2:8" x14ac:dyDescent="0.2">
      <c r="B59" s="21" t="s">
        <v>17</v>
      </c>
      <c r="C59" s="21">
        <f>'lnL results'!F19</f>
        <v>1</v>
      </c>
      <c r="D59" s="22">
        <v>57</v>
      </c>
      <c r="E59" s="22">
        <v>0.05</v>
      </c>
      <c r="F59" s="30">
        <v>107</v>
      </c>
      <c r="G59" s="22">
        <f t="shared" si="0"/>
        <v>2.6635514018691589E-2</v>
      </c>
      <c r="H59" s="22">
        <f t="shared" si="1"/>
        <v>-0.97336448598130842</v>
      </c>
    </row>
    <row r="60" spans="2:8" x14ac:dyDescent="0.2">
      <c r="B60" s="21" t="s">
        <v>18</v>
      </c>
      <c r="C60" s="21">
        <f>'lnL results'!F20</f>
        <v>1</v>
      </c>
      <c r="D60" s="22">
        <v>58</v>
      </c>
      <c r="E60" s="22">
        <v>0.05</v>
      </c>
      <c r="F60" s="30">
        <v>107</v>
      </c>
      <c r="G60" s="22">
        <f t="shared" si="0"/>
        <v>2.7102803738317756E-2</v>
      </c>
      <c r="H60" s="22">
        <f t="shared" si="1"/>
        <v>-0.97289719626168225</v>
      </c>
    </row>
    <row r="61" spans="2:8" x14ac:dyDescent="0.2">
      <c r="B61" s="21" t="s">
        <v>19</v>
      </c>
      <c r="C61" s="21">
        <f>'lnL results'!F21</f>
        <v>1</v>
      </c>
      <c r="D61" s="22">
        <v>59</v>
      </c>
      <c r="E61" s="22">
        <v>0.05</v>
      </c>
      <c r="F61" s="30">
        <v>107</v>
      </c>
      <c r="G61" s="22">
        <f t="shared" si="0"/>
        <v>2.7570093457943923E-2</v>
      </c>
      <c r="H61" s="22">
        <f t="shared" si="1"/>
        <v>-0.97242990654205608</v>
      </c>
    </row>
    <row r="62" spans="2:8" x14ac:dyDescent="0.2">
      <c r="B62" s="21" t="s">
        <v>20</v>
      </c>
      <c r="C62" s="21">
        <f>'lnL results'!F22</f>
        <v>1</v>
      </c>
      <c r="D62" s="22">
        <v>60</v>
      </c>
      <c r="E62" s="22">
        <v>0.05</v>
      </c>
      <c r="F62" s="30">
        <v>107</v>
      </c>
      <c r="G62" s="22">
        <f t="shared" si="0"/>
        <v>2.8037383177570093E-2</v>
      </c>
      <c r="H62" s="22">
        <f t="shared" si="1"/>
        <v>-0.9719626168224299</v>
      </c>
    </row>
    <row r="63" spans="2:8" x14ac:dyDescent="0.2">
      <c r="B63" s="21" t="s">
        <v>23</v>
      </c>
      <c r="C63" s="21">
        <f>'lnL results'!F25</f>
        <v>1</v>
      </c>
      <c r="D63" s="22">
        <v>61</v>
      </c>
      <c r="E63" s="22">
        <v>0.05</v>
      </c>
      <c r="F63" s="30">
        <v>107</v>
      </c>
      <c r="G63" s="22">
        <f t="shared" si="0"/>
        <v>2.850467289719626E-2</v>
      </c>
      <c r="H63" s="22">
        <f t="shared" si="1"/>
        <v>-0.97149532710280373</v>
      </c>
    </row>
    <row r="64" spans="2:8" x14ac:dyDescent="0.2">
      <c r="B64" s="21" t="s">
        <v>24</v>
      </c>
      <c r="C64" s="21">
        <f>'lnL results'!F26</f>
        <v>1</v>
      </c>
      <c r="D64" s="22">
        <v>62</v>
      </c>
      <c r="E64" s="22">
        <v>0.05</v>
      </c>
      <c r="F64" s="30">
        <v>107</v>
      </c>
      <c r="G64" s="22">
        <f t="shared" si="0"/>
        <v>2.897196261682243E-2</v>
      </c>
      <c r="H64" s="22">
        <f t="shared" si="1"/>
        <v>-0.97102803738317756</v>
      </c>
    </row>
    <row r="65" spans="2:8" x14ac:dyDescent="0.2">
      <c r="B65" s="21" t="s">
        <v>28</v>
      </c>
      <c r="C65" s="21">
        <f>'lnL results'!F30</f>
        <v>1</v>
      </c>
      <c r="D65" s="22">
        <v>63</v>
      </c>
      <c r="E65" s="22">
        <v>0.05</v>
      </c>
      <c r="F65" s="30">
        <v>107</v>
      </c>
      <c r="G65" s="22">
        <f t="shared" si="0"/>
        <v>2.9439252336448597E-2</v>
      </c>
      <c r="H65" s="22">
        <f t="shared" si="1"/>
        <v>-0.97056074766355138</v>
      </c>
    </row>
    <row r="66" spans="2:8" x14ac:dyDescent="0.2">
      <c r="B66" s="21" t="s">
        <v>32</v>
      </c>
      <c r="C66" s="21">
        <f>'lnL results'!F34</f>
        <v>1</v>
      </c>
      <c r="D66" s="22">
        <v>64</v>
      </c>
      <c r="E66" s="22">
        <v>0.05</v>
      </c>
      <c r="F66" s="30">
        <v>107</v>
      </c>
      <c r="G66" s="22">
        <f t="shared" si="0"/>
        <v>2.9906542056074764E-2</v>
      </c>
      <c r="H66" s="22">
        <f t="shared" si="1"/>
        <v>-0.97009345794392521</v>
      </c>
    </row>
    <row r="67" spans="2:8" x14ac:dyDescent="0.2">
      <c r="B67" s="21" t="s">
        <v>34</v>
      </c>
      <c r="C67" s="21">
        <f>'lnL results'!F36</f>
        <v>1</v>
      </c>
      <c r="D67" s="22">
        <v>65</v>
      </c>
      <c r="E67" s="22">
        <v>0.05</v>
      </c>
      <c r="F67" s="30">
        <v>107</v>
      </c>
      <c r="G67" s="22">
        <f t="shared" si="0"/>
        <v>3.0373831775700934E-2</v>
      </c>
      <c r="H67" s="22">
        <f t="shared" si="1"/>
        <v>-0.96962616822429903</v>
      </c>
    </row>
    <row r="68" spans="2:8" x14ac:dyDescent="0.2">
      <c r="B68" s="21" t="s">
        <v>35</v>
      </c>
      <c r="C68" s="21">
        <f>'lnL results'!F37</f>
        <v>1</v>
      </c>
      <c r="D68" s="22">
        <v>66</v>
      </c>
      <c r="E68" s="22">
        <v>0.05</v>
      </c>
      <c r="F68" s="30">
        <v>107</v>
      </c>
      <c r="G68" s="22">
        <f t="shared" ref="G68:G109" si="2">(D68/F68)*E68</f>
        <v>3.0841121495327101E-2</v>
      </c>
      <c r="H68" s="22">
        <f t="shared" ref="H68:H109" si="3">G68-C68</f>
        <v>-0.96915887850467286</v>
      </c>
    </row>
    <row r="69" spans="2:8" x14ac:dyDescent="0.2">
      <c r="B69" s="21" t="s">
        <v>36</v>
      </c>
      <c r="C69" s="21">
        <f>'lnL results'!F38</f>
        <v>1</v>
      </c>
      <c r="D69" s="22">
        <v>67</v>
      </c>
      <c r="E69" s="22">
        <v>0.05</v>
      </c>
      <c r="F69" s="30">
        <v>107</v>
      </c>
      <c r="G69" s="22">
        <f t="shared" si="2"/>
        <v>3.1308411214953272E-2</v>
      </c>
      <c r="H69" s="22">
        <f t="shared" si="3"/>
        <v>-0.96869158878504669</v>
      </c>
    </row>
    <row r="70" spans="2:8" x14ac:dyDescent="0.2">
      <c r="B70" s="21" t="s">
        <v>41</v>
      </c>
      <c r="C70" s="21">
        <f>'lnL results'!F43</f>
        <v>1</v>
      </c>
      <c r="D70" s="22">
        <v>68</v>
      </c>
      <c r="E70" s="22">
        <v>0.05</v>
      </c>
      <c r="F70" s="30">
        <v>107</v>
      </c>
      <c r="G70" s="22">
        <f t="shared" si="2"/>
        <v>3.1775700934579439E-2</v>
      </c>
      <c r="H70" s="22">
        <f t="shared" si="3"/>
        <v>-0.96822429906542051</v>
      </c>
    </row>
    <row r="71" spans="2:8" x14ac:dyDescent="0.2">
      <c r="B71" s="21" t="s">
        <v>43</v>
      </c>
      <c r="C71" s="21">
        <f>'lnL results'!F45</f>
        <v>1</v>
      </c>
      <c r="D71" s="22">
        <v>69</v>
      </c>
      <c r="E71" s="22">
        <v>0.05</v>
      </c>
      <c r="F71" s="30">
        <v>107</v>
      </c>
      <c r="G71" s="22">
        <f t="shared" si="2"/>
        <v>3.2242990654205606E-2</v>
      </c>
      <c r="H71" s="22">
        <f t="shared" si="3"/>
        <v>-0.96775700934579434</v>
      </c>
    </row>
    <row r="72" spans="2:8" x14ac:dyDescent="0.2">
      <c r="B72" s="21" t="s">
        <v>45</v>
      </c>
      <c r="C72" s="21">
        <f>'lnL results'!F47</f>
        <v>1</v>
      </c>
      <c r="D72" s="22">
        <v>70</v>
      </c>
      <c r="E72" s="22">
        <v>0.05</v>
      </c>
      <c r="F72" s="30">
        <v>107</v>
      </c>
      <c r="G72" s="22">
        <f t="shared" si="2"/>
        <v>3.2710280373831772E-2</v>
      </c>
      <c r="H72" s="22">
        <f t="shared" si="3"/>
        <v>-0.96728971962616828</v>
      </c>
    </row>
    <row r="73" spans="2:8" x14ac:dyDescent="0.2">
      <c r="B73" s="21" t="s">
        <v>48</v>
      </c>
      <c r="C73" s="21">
        <f>'lnL results'!F50</f>
        <v>1</v>
      </c>
      <c r="D73" s="22">
        <v>71</v>
      </c>
      <c r="E73" s="22">
        <v>0.05</v>
      </c>
      <c r="F73" s="30">
        <v>107</v>
      </c>
      <c r="G73" s="22">
        <f t="shared" si="2"/>
        <v>3.3177570093457946E-2</v>
      </c>
      <c r="H73" s="22">
        <f t="shared" si="3"/>
        <v>-0.9668224299065421</v>
      </c>
    </row>
    <row r="74" spans="2:8" x14ac:dyDescent="0.2">
      <c r="B74" s="21" t="s">
        <v>51</v>
      </c>
      <c r="C74" s="21">
        <f>'lnL results'!F53</f>
        <v>1</v>
      </c>
      <c r="D74" s="22">
        <v>72</v>
      </c>
      <c r="E74" s="22">
        <v>0.05</v>
      </c>
      <c r="F74" s="30">
        <v>107</v>
      </c>
      <c r="G74" s="22">
        <f t="shared" si="2"/>
        <v>3.3644859813084113E-2</v>
      </c>
      <c r="H74" s="22">
        <f t="shared" si="3"/>
        <v>-0.96635514018691593</v>
      </c>
    </row>
    <row r="75" spans="2:8" x14ac:dyDescent="0.2">
      <c r="B75" s="21" t="s">
        <v>52</v>
      </c>
      <c r="C75" s="21">
        <f>'lnL results'!F54</f>
        <v>1</v>
      </c>
      <c r="D75" s="22">
        <v>73</v>
      </c>
      <c r="E75" s="22">
        <v>0.05</v>
      </c>
      <c r="F75" s="30">
        <v>107</v>
      </c>
      <c r="G75" s="22">
        <f t="shared" si="2"/>
        <v>3.411214953271028E-2</v>
      </c>
      <c r="H75" s="22">
        <f t="shared" si="3"/>
        <v>-0.96588785046728975</v>
      </c>
    </row>
    <row r="76" spans="2:8" x14ac:dyDescent="0.2">
      <c r="B76" s="21" t="s">
        <v>53</v>
      </c>
      <c r="C76" s="21">
        <f>'lnL results'!F55</f>
        <v>1</v>
      </c>
      <c r="D76" s="22">
        <v>74</v>
      </c>
      <c r="E76" s="22">
        <v>0.05</v>
      </c>
      <c r="F76" s="30">
        <v>107</v>
      </c>
      <c r="G76" s="22">
        <f t="shared" si="2"/>
        <v>3.4579439252336447E-2</v>
      </c>
      <c r="H76" s="22">
        <f t="shared" si="3"/>
        <v>-0.96542056074766358</v>
      </c>
    </row>
    <row r="77" spans="2:8" x14ac:dyDescent="0.2">
      <c r="B77" s="21">
        <v>1</v>
      </c>
      <c r="C77" s="21">
        <f>'lnL results'!F59</f>
        <v>1</v>
      </c>
      <c r="D77" s="22">
        <v>75</v>
      </c>
      <c r="E77" s="22">
        <v>0.05</v>
      </c>
      <c r="F77" s="30">
        <v>107</v>
      </c>
      <c r="G77" s="22">
        <f t="shared" si="2"/>
        <v>3.5046728971962614E-2</v>
      </c>
      <c r="H77" s="22">
        <f t="shared" si="3"/>
        <v>-0.96495327102803741</v>
      </c>
    </row>
    <row r="78" spans="2:8" x14ac:dyDescent="0.2">
      <c r="B78" s="21">
        <v>3</v>
      </c>
      <c r="C78" s="21">
        <f>'lnL results'!F61</f>
        <v>1</v>
      </c>
      <c r="D78" s="22">
        <v>76</v>
      </c>
      <c r="E78" s="22">
        <v>0.05</v>
      </c>
      <c r="F78" s="30">
        <v>107</v>
      </c>
      <c r="G78" s="22">
        <f t="shared" si="2"/>
        <v>3.5514018691588788E-2</v>
      </c>
      <c r="H78" s="22">
        <f t="shared" si="3"/>
        <v>-0.96448598130841123</v>
      </c>
    </row>
    <row r="79" spans="2:8" x14ac:dyDescent="0.2">
      <c r="B79" s="21">
        <v>7</v>
      </c>
      <c r="C79" s="21">
        <f>'lnL results'!F65</f>
        <v>1</v>
      </c>
      <c r="D79" s="22">
        <v>77</v>
      </c>
      <c r="E79" s="22">
        <v>0.05</v>
      </c>
      <c r="F79" s="30">
        <v>107</v>
      </c>
      <c r="G79" s="22">
        <f t="shared" si="2"/>
        <v>3.5981308411214954E-2</v>
      </c>
      <c r="H79" s="22">
        <f t="shared" si="3"/>
        <v>-0.96401869158878506</v>
      </c>
    </row>
    <row r="80" spans="2:8" x14ac:dyDescent="0.2">
      <c r="B80" s="21">
        <v>9</v>
      </c>
      <c r="C80" s="21">
        <f>'lnL results'!F67</f>
        <v>1</v>
      </c>
      <c r="D80" s="22">
        <v>78</v>
      </c>
      <c r="E80" s="22">
        <v>0.05</v>
      </c>
      <c r="F80" s="30">
        <v>107</v>
      </c>
      <c r="G80" s="22">
        <f t="shared" si="2"/>
        <v>3.6448598130841121E-2</v>
      </c>
      <c r="H80" s="22">
        <f t="shared" si="3"/>
        <v>-0.96355140186915889</v>
      </c>
    </row>
    <row r="81" spans="2:8" x14ac:dyDescent="0.2">
      <c r="B81" s="21">
        <v>10</v>
      </c>
      <c r="C81" s="21">
        <f>'lnL results'!F68</f>
        <v>1</v>
      </c>
      <c r="D81" s="22">
        <v>79</v>
      </c>
      <c r="E81" s="22">
        <v>0.05</v>
      </c>
      <c r="F81" s="30">
        <v>107</v>
      </c>
      <c r="G81" s="22">
        <f t="shared" si="2"/>
        <v>3.6915887850467288E-2</v>
      </c>
      <c r="H81" s="22">
        <f t="shared" si="3"/>
        <v>-0.96308411214953271</v>
      </c>
    </row>
    <row r="82" spans="2:8" x14ac:dyDescent="0.2">
      <c r="B82" s="21">
        <v>11</v>
      </c>
      <c r="C82" s="21">
        <f>'lnL results'!F69</f>
        <v>1</v>
      </c>
      <c r="D82" s="22">
        <v>80</v>
      </c>
      <c r="E82" s="22">
        <v>0.05</v>
      </c>
      <c r="F82" s="30">
        <v>107</v>
      </c>
      <c r="G82" s="22">
        <f t="shared" si="2"/>
        <v>3.7383177570093455E-2</v>
      </c>
      <c r="H82" s="22">
        <f t="shared" si="3"/>
        <v>-0.96261682242990654</v>
      </c>
    </row>
    <row r="83" spans="2:8" x14ac:dyDescent="0.2">
      <c r="B83" s="21">
        <v>12</v>
      </c>
      <c r="C83" s="21">
        <f>'lnL results'!F70</f>
        <v>1</v>
      </c>
      <c r="D83" s="22">
        <v>81</v>
      </c>
      <c r="E83" s="22">
        <v>0.05</v>
      </c>
      <c r="F83" s="30">
        <v>107</v>
      </c>
      <c r="G83" s="22">
        <f t="shared" si="2"/>
        <v>3.7850467289719629E-2</v>
      </c>
      <c r="H83" s="22">
        <f t="shared" si="3"/>
        <v>-0.96214953271028036</v>
      </c>
    </row>
    <row r="84" spans="2:8" x14ac:dyDescent="0.2">
      <c r="B84" s="21">
        <v>16</v>
      </c>
      <c r="C84" s="21">
        <f>'lnL results'!F74</f>
        <v>1</v>
      </c>
      <c r="D84" s="22">
        <v>82</v>
      </c>
      <c r="E84" s="22">
        <v>0.05</v>
      </c>
      <c r="F84" s="30">
        <v>107</v>
      </c>
      <c r="G84" s="22">
        <f t="shared" si="2"/>
        <v>3.8317757009345796E-2</v>
      </c>
      <c r="H84" s="22">
        <f t="shared" si="3"/>
        <v>-0.96168224299065419</v>
      </c>
    </row>
    <row r="85" spans="2:8" x14ac:dyDescent="0.2">
      <c r="B85" s="21">
        <v>17</v>
      </c>
      <c r="C85" s="21">
        <f>'lnL results'!F75</f>
        <v>1</v>
      </c>
      <c r="D85" s="22">
        <v>83</v>
      </c>
      <c r="E85" s="22">
        <v>0.05</v>
      </c>
      <c r="F85" s="30">
        <v>107</v>
      </c>
      <c r="G85" s="22">
        <f t="shared" si="2"/>
        <v>3.8785046728971963E-2</v>
      </c>
      <c r="H85" s="22">
        <f t="shared" si="3"/>
        <v>-0.96121495327102802</v>
      </c>
    </row>
    <row r="86" spans="2:8" x14ac:dyDescent="0.2">
      <c r="B86" s="21">
        <v>18</v>
      </c>
      <c r="C86" s="21">
        <f>'lnL results'!F76</f>
        <v>1</v>
      </c>
      <c r="D86" s="22">
        <v>84</v>
      </c>
      <c r="E86" s="22">
        <v>0.05</v>
      </c>
      <c r="F86" s="30">
        <v>107</v>
      </c>
      <c r="G86" s="22">
        <f t="shared" si="2"/>
        <v>3.925233644859813E-2</v>
      </c>
      <c r="H86" s="22">
        <f t="shared" si="3"/>
        <v>-0.96074766355140184</v>
      </c>
    </row>
    <row r="87" spans="2:8" x14ac:dyDescent="0.2">
      <c r="B87" s="21">
        <v>20</v>
      </c>
      <c r="C87" s="21">
        <f>'lnL results'!F78</f>
        <v>1</v>
      </c>
      <c r="D87" s="22">
        <v>85</v>
      </c>
      <c r="E87" s="22">
        <v>0.05</v>
      </c>
      <c r="F87" s="30">
        <v>107</v>
      </c>
      <c r="G87" s="22">
        <f t="shared" si="2"/>
        <v>3.9719626168224303E-2</v>
      </c>
      <c r="H87" s="22">
        <f t="shared" si="3"/>
        <v>-0.96028037383177567</v>
      </c>
    </row>
    <row r="88" spans="2:8" x14ac:dyDescent="0.2">
      <c r="B88" s="21">
        <v>21</v>
      </c>
      <c r="C88" s="21">
        <f>'lnL results'!F79</f>
        <v>1</v>
      </c>
      <c r="D88" s="22">
        <v>86</v>
      </c>
      <c r="E88" s="22">
        <v>0.05</v>
      </c>
      <c r="F88" s="30">
        <v>107</v>
      </c>
      <c r="G88" s="22">
        <f t="shared" si="2"/>
        <v>4.018691588785047E-2</v>
      </c>
      <c r="H88" s="22">
        <f t="shared" si="3"/>
        <v>-0.95981308411214949</v>
      </c>
    </row>
    <row r="89" spans="2:8" x14ac:dyDescent="0.2">
      <c r="B89" s="21">
        <v>22</v>
      </c>
      <c r="C89" s="21">
        <f>'lnL results'!F80</f>
        <v>1</v>
      </c>
      <c r="D89" s="22">
        <v>87</v>
      </c>
      <c r="E89" s="22">
        <v>0.05</v>
      </c>
      <c r="F89" s="30">
        <v>107</v>
      </c>
      <c r="G89" s="22">
        <f t="shared" si="2"/>
        <v>4.0654205607476637E-2</v>
      </c>
      <c r="H89" s="22">
        <f t="shared" si="3"/>
        <v>-0.95934579439252332</v>
      </c>
    </row>
    <row r="90" spans="2:8" x14ac:dyDescent="0.2">
      <c r="B90" s="21">
        <v>23</v>
      </c>
      <c r="C90" s="21">
        <f>'lnL results'!F81</f>
        <v>1</v>
      </c>
      <c r="D90" s="22">
        <v>88</v>
      </c>
      <c r="E90" s="22">
        <v>0.05</v>
      </c>
      <c r="F90" s="30">
        <v>107</v>
      </c>
      <c r="G90" s="22">
        <f t="shared" si="2"/>
        <v>4.1121495327102804E-2</v>
      </c>
      <c r="H90" s="22">
        <f t="shared" si="3"/>
        <v>-0.95887850467289715</v>
      </c>
    </row>
    <row r="91" spans="2:8" x14ac:dyDescent="0.2">
      <c r="B91" s="21">
        <v>25</v>
      </c>
      <c r="C91" s="21">
        <f>'lnL results'!F83</f>
        <v>1</v>
      </c>
      <c r="D91" s="22">
        <v>89</v>
      </c>
      <c r="E91" s="22">
        <v>0.05</v>
      </c>
      <c r="F91" s="30">
        <v>107</v>
      </c>
      <c r="G91" s="22">
        <f t="shared" si="2"/>
        <v>4.1588785046728971E-2</v>
      </c>
      <c r="H91" s="22">
        <f t="shared" si="3"/>
        <v>-0.95841121495327108</v>
      </c>
    </row>
    <row r="92" spans="2:8" x14ac:dyDescent="0.2">
      <c r="B92" s="21">
        <v>26</v>
      </c>
      <c r="C92" s="21">
        <f>'lnL results'!F84</f>
        <v>1</v>
      </c>
      <c r="D92" s="22">
        <v>90</v>
      </c>
      <c r="E92" s="22">
        <v>0.05</v>
      </c>
      <c r="F92" s="30">
        <v>107</v>
      </c>
      <c r="G92" s="22">
        <f t="shared" si="2"/>
        <v>4.2056074766355145E-2</v>
      </c>
      <c r="H92" s="22">
        <f t="shared" si="3"/>
        <v>-0.9579439252336448</v>
      </c>
    </row>
    <row r="93" spans="2:8" x14ac:dyDescent="0.2">
      <c r="B93" s="21">
        <v>27</v>
      </c>
      <c r="C93" s="21">
        <f>'lnL results'!F85</f>
        <v>1</v>
      </c>
      <c r="D93" s="22">
        <v>91</v>
      </c>
      <c r="E93" s="22">
        <v>0.05</v>
      </c>
      <c r="F93" s="30">
        <v>107</v>
      </c>
      <c r="G93" s="22">
        <f t="shared" si="2"/>
        <v>4.2523364485981312E-2</v>
      </c>
      <c r="H93" s="22">
        <f t="shared" si="3"/>
        <v>-0.95747663551401874</v>
      </c>
    </row>
    <row r="94" spans="2:8" x14ac:dyDescent="0.2">
      <c r="B94" s="21">
        <v>31</v>
      </c>
      <c r="C94" s="21">
        <f>'lnL results'!F89</f>
        <v>1</v>
      </c>
      <c r="D94" s="22">
        <v>92</v>
      </c>
      <c r="E94" s="22">
        <v>0.05</v>
      </c>
      <c r="F94" s="30">
        <v>107</v>
      </c>
      <c r="G94" s="22">
        <f t="shared" si="2"/>
        <v>4.2990654205607479E-2</v>
      </c>
      <c r="H94" s="22">
        <f t="shared" si="3"/>
        <v>-0.95700934579439256</v>
      </c>
    </row>
    <row r="95" spans="2:8" x14ac:dyDescent="0.2">
      <c r="B95" s="21">
        <v>32</v>
      </c>
      <c r="C95" s="21">
        <f>'lnL results'!F90</f>
        <v>1</v>
      </c>
      <c r="D95" s="22">
        <v>93</v>
      </c>
      <c r="E95" s="22">
        <v>0.05</v>
      </c>
      <c r="F95" s="30">
        <v>107</v>
      </c>
      <c r="G95" s="22">
        <f t="shared" si="2"/>
        <v>4.3457943925233646E-2</v>
      </c>
      <c r="H95" s="22">
        <f t="shared" si="3"/>
        <v>-0.95654205607476639</v>
      </c>
    </row>
    <row r="96" spans="2:8" x14ac:dyDescent="0.2">
      <c r="B96" s="21">
        <v>35</v>
      </c>
      <c r="C96" s="21">
        <f>'lnL results'!F93</f>
        <v>1</v>
      </c>
      <c r="D96" s="22">
        <v>94</v>
      </c>
      <c r="E96" s="22">
        <v>0.05</v>
      </c>
      <c r="F96" s="30">
        <v>107</v>
      </c>
      <c r="G96" s="22">
        <f t="shared" si="2"/>
        <v>4.3925233644859812E-2</v>
      </c>
      <c r="H96" s="22">
        <f t="shared" si="3"/>
        <v>-0.95607476635514022</v>
      </c>
    </row>
    <row r="97" spans="2:8" x14ac:dyDescent="0.2">
      <c r="B97" s="21">
        <v>36</v>
      </c>
      <c r="C97" s="21">
        <f>'lnL results'!F94</f>
        <v>1</v>
      </c>
      <c r="D97" s="22">
        <v>95</v>
      </c>
      <c r="E97" s="22">
        <v>0.05</v>
      </c>
      <c r="F97" s="30">
        <v>107</v>
      </c>
      <c r="G97" s="22">
        <f t="shared" si="2"/>
        <v>4.4392523364485986E-2</v>
      </c>
      <c r="H97" s="22">
        <f t="shared" si="3"/>
        <v>-0.95560747663551404</v>
      </c>
    </row>
    <row r="98" spans="2:8" x14ac:dyDescent="0.2">
      <c r="B98" s="21">
        <v>37</v>
      </c>
      <c r="C98" s="21">
        <f>'lnL results'!F95</f>
        <v>1</v>
      </c>
      <c r="D98" s="22">
        <v>96</v>
      </c>
      <c r="E98" s="22">
        <v>0.05</v>
      </c>
      <c r="F98" s="30">
        <v>107</v>
      </c>
      <c r="G98" s="22">
        <f t="shared" si="2"/>
        <v>4.4859813084112153E-2</v>
      </c>
      <c r="H98" s="22">
        <f t="shared" si="3"/>
        <v>-0.95514018691588787</v>
      </c>
    </row>
    <row r="99" spans="2:8" x14ac:dyDescent="0.2">
      <c r="B99" s="21">
        <v>38</v>
      </c>
      <c r="C99" s="21">
        <f>'lnL results'!F96</f>
        <v>1</v>
      </c>
      <c r="D99" s="22">
        <v>97</v>
      </c>
      <c r="E99" s="22">
        <v>0.05</v>
      </c>
      <c r="F99" s="30">
        <v>107</v>
      </c>
      <c r="G99" s="22">
        <f t="shared" si="2"/>
        <v>4.532710280373832E-2</v>
      </c>
      <c r="H99" s="22">
        <f t="shared" si="3"/>
        <v>-0.95467289719626169</v>
      </c>
    </row>
    <row r="100" spans="2:8" x14ac:dyDescent="0.2">
      <c r="B100" s="21">
        <v>39</v>
      </c>
      <c r="C100" s="21">
        <f>'lnL results'!F97</f>
        <v>1</v>
      </c>
      <c r="D100" s="22">
        <v>98</v>
      </c>
      <c r="E100" s="22">
        <v>0.05</v>
      </c>
      <c r="F100" s="30">
        <v>107</v>
      </c>
      <c r="G100" s="22">
        <f t="shared" si="2"/>
        <v>4.5794392523364487E-2</v>
      </c>
      <c r="H100" s="22">
        <f t="shared" si="3"/>
        <v>-0.95420560747663552</v>
      </c>
    </row>
    <row r="101" spans="2:8" x14ac:dyDescent="0.2">
      <c r="B101" s="21">
        <v>41</v>
      </c>
      <c r="C101" s="21">
        <f>'lnL results'!F99</f>
        <v>1</v>
      </c>
      <c r="D101" s="22">
        <v>99</v>
      </c>
      <c r="E101" s="22">
        <v>0.05</v>
      </c>
      <c r="F101" s="30">
        <v>107</v>
      </c>
      <c r="G101" s="22">
        <f t="shared" si="2"/>
        <v>4.6261682242990654E-2</v>
      </c>
      <c r="H101" s="22">
        <f t="shared" si="3"/>
        <v>-0.95373831775700935</v>
      </c>
    </row>
    <row r="102" spans="2:8" x14ac:dyDescent="0.2">
      <c r="B102" s="21">
        <v>43</v>
      </c>
      <c r="C102" s="21">
        <f>'lnL results'!F101</f>
        <v>1</v>
      </c>
      <c r="D102" s="22">
        <v>100</v>
      </c>
      <c r="E102" s="22">
        <v>0.05</v>
      </c>
      <c r="F102" s="30">
        <v>107</v>
      </c>
      <c r="G102" s="22">
        <f t="shared" si="2"/>
        <v>4.6728971962616828E-2</v>
      </c>
      <c r="H102" s="22">
        <f t="shared" si="3"/>
        <v>-0.95327102803738317</v>
      </c>
    </row>
    <row r="103" spans="2:8" x14ac:dyDescent="0.2">
      <c r="B103" s="21">
        <v>44</v>
      </c>
      <c r="C103" s="21">
        <f>'lnL results'!F102</f>
        <v>1</v>
      </c>
      <c r="D103" s="22">
        <v>101</v>
      </c>
      <c r="E103" s="22">
        <v>0.05</v>
      </c>
      <c r="F103" s="30">
        <v>107</v>
      </c>
      <c r="G103" s="22">
        <f t="shared" si="2"/>
        <v>4.7196261682242995E-2</v>
      </c>
      <c r="H103" s="22">
        <f t="shared" si="3"/>
        <v>-0.952803738317757</v>
      </c>
    </row>
    <row r="104" spans="2:8" x14ac:dyDescent="0.2">
      <c r="B104" s="21">
        <v>45</v>
      </c>
      <c r="C104" s="21">
        <f>'lnL results'!F103</f>
        <v>1</v>
      </c>
      <c r="D104" s="22">
        <v>102</v>
      </c>
      <c r="E104" s="22">
        <v>0.05</v>
      </c>
      <c r="F104" s="30">
        <v>107</v>
      </c>
      <c r="G104" s="22">
        <f t="shared" si="2"/>
        <v>4.7663551401869161E-2</v>
      </c>
      <c r="H104" s="22">
        <f t="shared" si="3"/>
        <v>-0.95233644859813082</v>
      </c>
    </row>
    <row r="105" spans="2:8" x14ac:dyDescent="0.2">
      <c r="B105" s="21">
        <v>46</v>
      </c>
      <c r="C105" s="21">
        <f>'lnL results'!F104</f>
        <v>1</v>
      </c>
      <c r="D105" s="22">
        <v>103</v>
      </c>
      <c r="E105" s="22">
        <v>0.05</v>
      </c>
      <c r="F105" s="30">
        <v>107</v>
      </c>
      <c r="G105" s="22">
        <f t="shared" si="2"/>
        <v>4.8130841121495328E-2</v>
      </c>
      <c r="H105" s="22">
        <f t="shared" si="3"/>
        <v>-0.95186915887850465</v>
      </c>
    </row>
    <row r="106" spans="2:8" x14ac:dyDescent="0.2">
      <c r="B106" s="21">
        <v>47</v>
      </c>
      <c r="C106" s="21">
        <f>'lnL results'!F105</f>
        <v>1</v>
      </c>
      <c r="D106" s="22">
        <v>104</v>
      </c>
      <c r="E106" s="22">
        <v>0.05</v>
      </c>
      <c r="F106" s="30">
        <v>107</v>
      </c>
      <c r="G106" s="22">
        <f t="shared" si="2"/>
        <v>4.8598130841121495E-2</v>
      </c>
      <c r="H106" s="22">
        <f t="shared" si="3"/>
        <v>-0.95140186915887848</v>
      </c>
    </row>
    <row r="107" spans="2:8" x14ac:dyDescent="0.2">
      <c r="B107" s="21">
        <v>49</v>
      </c>
      <c r="C107" s="21">
        <f>'lnL results'!F107</f>
        <v>1</v>
      </c>
      <c r="D107" s="22">
        <v>105</v>
      </c>
      <c r="E107" s="22">
        <v>0.05</v>
      </c>
      <c r="F107" s="30">
        <v>107</v>
      </c>
      <c r="G107" s="22">
        <f t="shared" si="2"/>
        <v>4.9065420560747669E-2</v>
      </c>
      <c r="H107" s="22">
        <f t="shared" si="3"/>
        <v>-0.9509345794392523</v>
      </c>
    </row>
    <row r="108" spans="2:8" x14ac:dyDescent="0.2">
      <c r="B108" s="21">
        <v>50</v>
      </c>
      <c r="C108" s="21">
        <f>'lnL results'!F108</f>
        <v>1</v>
      </c>
      <c r="D108" s="22">
        <v>106</v>
      </c>
      <c r="E108" s="22">
        <v>0.05</v>
      </c>
      <c r="F108" s="30">
        <v>107</v>
      </c>
      <c r="G108" s="22">
        <f t="shared" si="2"/>
        <v>4.9532710280373836E-2</v>
      </c>
      <c r="H108" s="22">
        <f t="shared" si="3"/>
        <v>-0.95046728971962613</v>
      </c>
    </row>
    <row r="109" spans="2:8" x14ac:dyDescent="0.2">
      <c r="B109" s="21">
        <v>53</v>
      </c>
      <c r="C109" s="21">
        <f>'lnL results'!F111</f>
        <v>1</v>
      </c>
      <c r="D109" s="22">
        <v>107</v>
      </c>
      <c r="E109" s="22">
        <v>0.05</v>
      </c>
      <c r="F109" s="30">
        <v>107</v>
      </c>
      <c r="G109" s="22">
        <f t="shared" si="2"/>
        <v>0.05</v>
      </c>
      <c r="H109" s="22">
        <f t="shared" si="3"/>
        <v>-0.95</v>
      </c>
    </row>
  </sheetData>
  <sortState xmlns:xlrd2="http://schemas.microsoft.com/office/spreadsheetml/2017/richdata2" ref="B3:C109">
    <sortCondition ref="C3:C109"/>
  </sortState>
  <conditionalFormatting sqref="C1:C1048576">
    <cfRule type="cellIs" dxfId="1" priority="3" operator="lessThan">
      <formula>0.05</formula>
    </cfRule>
  </conditionalFormatting>
  <conditionalFormatting sqref="H3:H10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lnL results</vt:lpstr>
      <vt:lpstr>FDR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Lottie Anning</dc:creator>
  <cp:lastModifiedBy>Lottie Anning</cp:lastModifiedBy>
  <dcterms:created xsi:type="dcterms:W3CDTF">2024-06-16T17:44:02Z</dcterms:created>
  <dcterms:modified xsi:type="dcterms:W3CDTF">2024-07-26T10:40:48Z</dcterms:modified>
</cp:coreProperties>
</file>