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wsSortMap1.xml" ContentType="application/vnd.ms-excel.wsSortMap+xml"/>
  <Override PartName="/xl/calcChain.xml" ContentType="application/vnd.openxmlformats-officedocument.spreadsheetml.calcChain+xml"/>
  <Override PartName="/xl/revisions/userNames1.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Headers.xml" ContentType="application/vnd.openxmlformats-officedocument.spreadsheetml.revisionHeaders+xml"/>
  <Override PartName="/xl/revisions/revisionLog59.xml" ContentType="application/vnd.openxmlformats-officedocument.spreadsheetml.revisionLog+xml"/>
  <Override PartName="/xl/revisions/revisionLog50.xml" ContentType="application/vnd.openxmlformats-officedocument.spreadsheetml.revisionLog+xml"/>
  <Override PartName="/xl/revisions/revisionLog5.xml" ContentType="application/vnd.openxmlformats-officedocument.spreadsheetml.revisionLog+xml"/>
  <Override PartName="/xl/revisions/revisionLog58.xml" ContentType="application/vnd.openxmlformats-officedocument.spreadsheetml.revisionLog+xml"/>
  <Override PartName="/xl/revisions/revisionLog8.xml" ContentType="application/vnd.openxmlformats-officedocument.spreadsheetml.revisionLog+xml"/>
  <Override PartName="/xl/revisions/revisionLog13.xml" ContentType="application/vnd.openxmlformats-officedocument.spreadsheetml.revisionLog+xml"/>
  <Override PartName="/xl/revisions/revisionLog17.xml" ContentType="application/vnd.openxmlformats-officedocument.spreadsheetml.revisionLog+xml"/>
  <Override PartName="/xl/revisions/revisionLog22.xml" ContentType="application/vnd.openxmlformats-officedocument.spreadsheetml.revisionLog+xml"/>
  <Override PartName="/xl/revisions/revisionLog30.xml" ContentType="application/vnd.openxmlformats-officedocument.spreadsheetml.revisionLog+xml"/>
  <Override PartName="/xl/revisions/revisionLog35.xml" ContentType="application/vnd.openxmlformats-officedocument.spreadsheetml.revisionLog+xml"/>
  <Override PartName="/xl/revisions/revisionLog43.xml" ContentType="application/vnd.openxmlformats-officedocument.spreadsheetml.revisionLog+xml"/>
  <Override PartName="/xl/revisions/revisionLog49.xml" ContentType="application/vnd.openxmlformats-officedocument.spreadsheetml.revisionLog+xml"/>
  <Override PartName="/xl/revisions/revisionLog54.xml" ContentType="application/vnd.openxmlformats-officedocument.spreadsheetml.revisionLog+xml"/>
  <Override PartName="/xl/revisions/revisionLog57.xml" ContentType="application/vnd.openxmlformats-officedocument.spreadsheetml.revisionLog+xml"/>
  <Override PartName="/xl/revisions/revisionLog4.xml" ContentType="application/vnd.openxmlformats-officedocument.spreadsheetml.revisionLog+xml"/>
  <Override PartName="/xl/revisions/revisionLog12.xml" ContentType="application/vnd.openxmlformats-officedocument.spreadsheetml.revisionLog+xml"/>
  <Override PartName="/xl/revisions/revisionLog26.xml" ContentType="application/vnd.openxmlformats-officedocument.spreadsheetml.revisionLog+xml"/>
  <Override PartName="/xl/revisions/revisionLog34.xml" ContentType="application/vnd.openxmlformats-officedocument.spreadsheetml.revisionLog+xml"/>
  <Override PartName="/xl/revisions/revisionLog38.xml" ContentType="application/vnd.openxmlformats-officedocument.spreadsheetml.revisionLog+xml"/>
  <Override PartName="/xl/revisions/revisionLog53.xml" ContentType="application/vnd.openxmlformats-officedocument.spreadsheetml.revisionLog+xml"/>
  <Override PartName="/xl/revisions/revisionLog7.xml" ContentType="application/vnd.openxmlformats-officedocument.spreadsheetml.revisionLog+xml"/>
  <Override PartName="/xl/revisions/revisionLog21.xml" ContentType="application/vnd.openxmlformats-officedocument.spreadsheetml.revisionLog+xml"/>
  <Override PartName="/xl/revisions/revisionLog29.xml" ContentType="application/vnd.openxmlformats-officedocument.spreadsheetml.revisionLog+xml"/>
  <Override PartName="/xl/revisions/revisionLog37.xml" ContentType="application/vnd.openxmlformats-officedocument.spreadsheetml.revisionLog+xml"/>
  <Override PartName="/xl/revisions/revisionLog42.xml" ContentType="application/vnd.openxmlformats-officedocument.spreadsheetml.revisionLog+xml"/>
  <Override PartName="/xl/revisions/revisionLog56.xml" ContentType="application/vnd.openxmlformats-officedocument.spreadsheetml.revisionLog+xml"/>
  <Override PartName="/xl/revisions/revisionLog48.xml" ContentType="application/vnd.openxmlformats-officedocument.spreadsheetml.revisionLog+xml"/>
  <Override PartName="/xl/revisions/revisionLog3.xml" ContentType="application/vnd.openxmlformats-officedocument.spreadsheetml.revisionLog+xml"/>
  <Override PartName="/xl/revisions/revisionLog11.xml" ContentType="application/vnd.openxmlformats-officedocument.spreadsheetml.revisionLog+xml"/>
  <Override PartName="/xl/revisions/revisionLog16.xml" ContentType="application/vnd.openxmlformats-officedocument.spreadsheetml.revisionLog+xml"/>
  <Override PartName="/xl/revisions/revisionLog20.xml" ContentType="application/vnd.openxmlformats-officedocument.spreadsheetml.revisionLog+xml"/>
  <Override PartName="/xl/revisions/revisionLog25.xml" ContentType="application/vnd.openxmlformats-officedocument.spreadsheetml.revisionLog+xml"/>
  <Override PartName="/xl/revisions/revisionLog33.xml" ContentType="application/vnd.openxmlformats-officedocument.spreadsheetml.revisionLog+xml"/>
  <Override PartName="/xl/revisions/revisionLog46.xml" ContentType="application/vnd.openxmlformats-officedocument.spreadsheetml.revisionLog+xml"/>
  <Override PartName="/xl/revisions/revisionLog52.xml" ContentType="application/vnd.openxmlformats-officedocument.spreadsheetml.revisionLog+xml"/>
  <Override PartName="/xl/revisions/revisionLog2.xml" ContentType="application/vnd.openxmlformats-officedocument.spreadsheetml.revisionLog+xml"/>
  <Override PartName="/xl/revisions/revisionLog15.xml" ContentType="application/vnd.openxmlformats-officedocument.spreadsheetml.revisionLog+xml"/>
  <Override PartName="/xl/revisions/revisionLog28.xml" ContentType="application/vnd.openxmlformats-officedocument.spreadsheetml.revisionLog+xml"/>
  <Override PartName="/xl/revisions/revisionLog41.xml" ContentType="application/vnd.openxmlformats-officedocument.spreadsheetml.revisionLog+xml"/>
  <Override PartName="/xl/revisions/revisionLog55.xml" ContentType="application/vnd.openxmlformats-officedocument.spreadsheetml.revisionLog+xml"/>
  <Override PartName="/xl/revisions/revisionLog10.xml" ContentType="application/vnd.openxmlformats-officedocument.spreadsheetml.revisionLog+xml"/>
  <Override PartName="/xl/revisions/revisionLog19.xml" ContentType="application/vnd.openxmlformats-officedocument.spreadsheetml.revisionLog+xml"/>
  <Override PartName="/xl/revisions/revisionLog24.xml" ContentType="application/vnd.openxmlformats-officedocument.spreadsheetml.revisionLog+xml"/>
  <Override PartName="/xl/revisions/revisionLog27.xml" ContentType="application/vnd.openxmlformats-officedocument.spreadsheetml.revisionLog+xml"/>
  <Override PartName="/xl/revisions/revisionLog32.xml" ContentType="application/vnd.openxmlformats-officedocument.spreadsheetml.revisionLog+xml"/>
  <Override PartName="/xl/revisions/revisionLog40.xml" ContentType="application/vnd.openxmlformats-officedocument.spreadsheetml.revisionLog+xml"/>
  <Override PartName="/xl/revisions/revisionLog45.xml" ContentType="application/vnd.openxmlformats-officedocument.spreadsheetml.revisionLog+xml"/>
  <Override PartName="/xl/revisions/revisionLog51.xml" ContentType="application/vnd.openxmlformats-officedocument.spreadsheetml.revisionLog+xml"/>
  <Override PartName="/xl/revisions/revisionLog1.xml" ContentType="application/vnd.openxmlformats-officedocument.spreadsheetml.revisionLog+xml"/>
  <Override PartName="/xl/revisions/revisionLog6.xml" ContentType="application/vnd.openxmlformats-officedocument.spreadsheetml.revisionLog+xml"/>
  <Override PartName="/xl/revisions/revisionLog9.xml" ContentType="application/vnd.openxmlformats-officedocument.spreadsheetml.revisionLog+xml"/>
  <Override PartName="/xl/revisions/revisionLog14.xml" ContentType="application/vnd.openxmlformats-officedocument.spreadsheetml.revisionLog+xml"/>
  <Override PartName="/xl/revisions/revisionLog23.xml" ContentType="application/vnd.openxmlformats-officedocument.spreadsheetml.revisionLog+xml"/>
  <Override PartName="/xl/revisions/revisionLog36.xml" ContentType="application/vnd.openxmlformats-officedocument.spreadsheetml.revisionLog+xml"/>
  <Override PartName="/xl/revisions/revisionLog44.xml" ContentType="application/vnd.openxmlformats-officedocument.spreadsheetml.revisionLog+xml"/>
  <Override PartName="/xl/revisions/revisionLog18.xml" ContentType="application/vnd.openxmlformats-officedocument.spreadsheetml.revisionLog+xml"/>
  <Override PartName="/xl/revisions/revisionLog31.xml" ContentType="application/vnd.openxmlformats-officedocument.spreadsheetml.revisionLog+xml"/>
  <Override PartName="/xl/revisions/revisionLog39.xml" ContentType="application/vnd.openxmlformats-officedocument.spreadsheetml.revisionLog+xml"/>
  <Override PartName="/xl/revisions/revisionLog47.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45" yWindow="-105" windowWidth="22995" windowHeight="9315" activeTab="1"/>
  </bookViews>
  <sheets>
    <sheet name="Summary" sheetId="3" r:id="rId1"/>
    <sheet name="2016 Metadata" sheetId="1" r:id="rId2"/>
    <sheet name="2016 Data Quality" sheetId="2" r:id="rId3"/>
    <sheet name="Metadata" sheetId="4" r:id="rId4"/>
  </sheets>
  <definedNames>
    <definedName name="_xlnm._FilterDatabase" localSheetId="2" hidden="1">'2016 Data Quality'!$A$2:$J$10</definedName>
    <definedName name="_xlnm._FilterDatabase" localSheetId="1" hidden="1">'2016 Metadata'!$A$1:$M$28</definedName>
    <definedName name="Z_0C2A9CA1_BB2A_4348_A6DC_7309289C8712_.wvu.FilterData" localSheetId="2" hidden="1">'2016 Data Quality'!$A$2:$J$10</definedName>
    <definedName name="Z_0C2A9CA1_BB2A_4348_A6DC_7309289C8712_.wvu.FilterData" localSheetId="1" hidden="1">'2016 Metadata'!$A$1:$M$28</definedName>
    <definedName name="Z_39B1649B_82A1_44F8_BC0F_46F9D78B147F_.wvu.FilterData" localSheetId="2" hidden="1">'2016 Data Quality'!$A$2:$J$10</definedName>
    <definedName name="Z_39B1649B_82A1_44F8_BC0F_46F9D78B147F_.wvu.FilterData" localSheetId="1" hidden="1">'2016 Metadata'!$A$1:$M$28</definedName>
    <definedName name="Z_412F2EFC_4ECF_4FC2_9BD9_F588DACC18F0_.wvu.Cols" localSheetId="1" hidden="1">'2016 Metadata'!#REF!</definedName>
    <definedName name="Z_412F2EFC_4ECF_4FC2_9BD9_F588DACC18F0_.wvu.FilterData" localSheetId="1" hidden="1">'2016 Metadata'!$A$1:$H$1</definedName>
    <definedName name="Z_9FD63511_9643_4608_B3A4_26572D5CB681_.wvu.FilterData" localSheetId="2" hidden="1">'2016 Data Quality'!$A$2:$J$10</definedName>
    <definedName name="Z_9FD63511_9643_4608_B3A4_26572D5CB681_.wvu.FilterData" localSheetId="1" hidden="1">'2016 Metadata'!$A$1:$M$28</definedName>
    <definedName name="Z_EF07251C_66AE_4D85_B396_56D11EE08D9C_.wvu.FilterData" localSheetId="2" hidden="1">'2016 Data Quality'!$A$2:$J$2</definedName>
    <definedName name="Z_EF07251C_66AE_4D85_B396_56D11EE08D9C_.wvu.FilterData" localSheetId="1" hidden="1">'2016 Metadata'!$A$1:$M$1</definedName>
  </definedNames>
  <calcPr calcId="145621"/>
  <customWorkbookViews>
    <customWorkbookView name="Bare, Kim - Personal View" guid="{F824922A-06C2-475A-A143-6AFACA681D4F}" mergeInterval="0" personalView="1" maximized="1" windowWidth="1533" windowHeight="652" activeSheetId="1" showComments="commIndAndComment"/>
    <customWorkbookView name="Tara Bettis - Personal View" guid="{412F2EFC-4ECF-4FC2-9BD9-F588DACC18F0}" mergeInterval="0" personalView="1" maximized="1" windowWidth="1596" windowHeight="675" activeSheetId="1"/>
    <customWorkbookView name="Stern, David A. - Personal View" guid="{EF07251C-66AE-4D85-B396-56D11EE08D9C}" mergeInterval="0" personalView="1" maximized="1" windowWidth="1596" windowHeight="675" activeSheetId="3"/>
    <customWorkbookView name="Shellie Kaiser - Personal View" guid="{39B1649B-82A1-44F8-BC0F-46F9D78B147F}" mergeInterval="0" personalView="1" maximized="1" windowWidth="1920" windowHeight="874" activeSheetId="1"/>
    <customWorkbookView name="Sengupta, Jayanta - Personal View" guid="{9FD63511-9643-4608-B3A4-26572D5CB681}" mergeInterval="0" personalView="1" maximized="1" windowWidth="1916" windowHeight="975" activeSheetId="1"/>
    <customWorkbookView name="Puskas, Louis - Personal View" guid="{0C2A9CA1-BB2A-4348-A6DC-7309289C8712}" mergeInterval="0" personalView="1" maximized="1" windowWidth="1600" windowHeight="675" activeSheetId="1"/>
  </customWorkbookViews>
</workbook>
</file>

<file path=xl/calcChain.xml><?xml version="1.0" encoding="utf-8"?>
<calcChain xmlns="http://schemas.openxmlformats.org/spreadsheetml/2006/main">
  <c r="J13" i="3" l="1"/>
  <c r="J34" i="1" l="1"/>
  <c r="D8" i="3" s="1"/>
  <c r="J33" i="1"/>
  <c r="D7" i="3" s="1"/>
  <c r="J32" i="1"/>
  <c r="D6" i="3" s="1"/>
  <c r="D18" i="3" s="1"/>
  <c r="I34" i="1"/>
  <c r="C8" i="3" s="1"/>
  <c r="I33" i="1"/>
  <c r="C7" i="3" s="1"/>
  <c r="I32" i="1"/>
  <c r="C6" i="3" s="1"/>
  <c r="C18" i="3" s="1"/>
  <c r="F14" i="2"/>
  <c r="F6" i="3" s="1"/>
  <c r="F18" i="3" s="1"/>
  <c r="G16" i="2"/>
  <c r="G8" i="3" s="1"/>
  <c r="G15" i="2"/>
  <c r="G7" i="3" s="1"/>
  <c r="F16" i="2"/>
  <c r="F8" i="3" s="1"/>
  <c r="F15" i="2"/>
  <c r="F7" i="3" s="1"/>
  <c r="F19" i="3" s="1"/>
  <c r="G14" i="2"/>
  <c r="G6" i="3" s="1"/>
  <c r="G18" i="3" s="1"/>
  <c r="G13" i="2"/>
  <c r="F13" i="2"/>
  <c r="D19" i="3" l="1"/>
  <c r="D21" i="3" s="1"/>
  <c r="F21" i="3"/>
  <c r="G19" i="3"/>
  <c r="G21" i="3" s="1"/>
  <c r="C19" i="3"/>
  <c r="C21" i="3" s="1"/>
  <c r="J8" i="3"/>
  <c r="J7" i="3"/>
  <c r="J6" i="3"/>
  <c r="I8" i="3"/>
  <c r="I7" i="3"/>
  <c r="I6" i="3"/>
  <c r="J19" i="3" l="1"/>
  <c r="I10" i="3"/>
  <c r="I12" i="3" s="1"/>
  <c r="I18" i="3"/>
  <c r="I19" i="3"/>
  <c r="J10" i="3"/>
  <c r="J12" i="3" s="1"/>
  <c r="J14" i="3" s="1"/>
  <c r="J18" i="3"/>
  <c r="G4" i="3"/>
  <c r="F4" i="3"/>
  <c r="J21" i="3" l="1"/>
  <c r="I21" i="3"/>
  <c r="J31" i="1"/>
  <c r="D4" i="3" s="1"/>
  <c r="J4" i="3" s="1"/>
  <c r="I31" i="1"/>
  <c r="C4" i="3" s="1"/>
  <c r="I4" i="3" s="1"/>
</calcChain>
</file>

<file path=xl/sharedStrings.xml><?xml version="1.0" encoding="utf-8"?>
<sst xmlns="http://schemas.openxmlformats.org/spreadsheetml/2006/main" count="674" uniqueCount="270">
  <si>
    <t xml:space="preserve">Content
</t>
  </si>
  <si>
    <t>Content &amp; Capability</t>
  </si>
  <si>
    <t>Objective</t>
  </si>
  <si>
    <t>Capability</t>
  </si>
  <si>
    <t>Remediation</t>
  </si>
  <si>
    <t>Roles &amp; Responsibilities</t>
  </si>
  <si>
    <t>Delivery Area</t>
  </si>
  <si>
    <t>Category</t>
  </si>
  <si>
    <t>EMH: Ab Initio's Metadata Hub used to import, persist, manage, display and report on Metadata information imported from various sources</t>
  </si>
  <si>
    <t>Power Designer: Data Modelling tool used to model data structures for the Metadata Hub and align them with the data structures in use by the production systems and/or applications</t>
  </si>
  <si>
    <t>Excel: MS Tool is used to develop manual mappings for those Metadata sources which the Ab Initio Metadata Hub cannot run automatic extract and import functionality</t>
  </si>
  <si>
    <t>EMETR: Ab Initio's ETL Technical Repository (Enterprise Meta Evironment Techncial Repository)which stores the DDLs, GRAPHs and PSETs used for the Ab Initio ETL and leveraged by Ab Initio's Metadata Hub to import ETL-related Metadata</t>
  </si>
  <si>
    <t>High-level Activities</t>
  </si>
  <si>
    <t>1. Complete the import of 16 new high-priority metadata sources  
2. Complete the import of ~7 high-priority MIDE/MODE ETL folders that require analysis and potential modification for accurate lineage 
3. Complete extractor to import metadata from ~30 Business Objects reports (including creation of new import feeds)
4. Complete New PowerDesigner extractor and import 15 remaining models (must be aligned with new modeling standards and minimum metadata roll out)   
5. Develop training materials, educated and assign Technical Custodians for existing systems/applications in Ab Initio Metadata Hub  
6. Enrich existing Systems/Applications with additional metadata, where applicable (e.g. descriptions)</t>
  </si>
  <si>
    <t>1. Refine existing Interim State Process (from R1.16) and incorporate into SDLC  
2. Develop/deploy a standard Metadata Task List to be included in the project plans
3. Develop/deliver Project Manager training for the integrated delivery approach; coordinate formal communication with Data Program Leadership 
4. Pilot the integrated delivery approach in an upcoming release and deploy in subsequent Enterprise Release</t>
  </si>
  <si>
    <t>Technical
Business
Subject Area
Tags</t>
  </si>
  <si>
    <t>Lifecycle Management
•New Terms (proposed, candidate, approved, deprecated, etc.)
•Term Conflict management, overloading, context collision
•New SOR data</t>
  </si>
  <si>
    <t>1. Define new and enhance existing Home Lending metadata governance processes, leveraging industry best practices
2. Communicate and deploy defined governance processes</t>
  </si>
  <si>
    <t>1. Identify existing shared data assets and opportunities for modifying data assets to make reusable
2. Establish standards to support ongoing reuse of data assets</t>
  </si>
  <si>
    <t xml:space="preserve"> Data Asset Reuse:
 - Shared Dataset creation
 - Detailed level associations</t>
  </si>
  <si>
    <t xml:space="preserve"> - Acceptance Criteria
 - Exception Criteria and Approval Level</t>
  </si>
  <si>
    <t>1. Deliver the business term identification, creation and linkage for the systems/applications identified as high-priority by the Business, including: MODE-Common, CMIE, RDR-HMDA, RDR Semantic and MIDE integrated.
2. Enrich the business terms by applying standards, removing duplicates and gaining DSO approval to move terms from proposed to reviewed status.
3. Identify and assign Business SMEs to existing systems/applications.</t>
  </si>
  <si>
    <r>
      <rPr>
        <sz val="8.5"/>
        <rFont val="Verdana"/>
        <family val="2"/>
      </rPr>
      <t>1. Leverage available Industry templates and WF guidelines for business prioritization process</t>
    </r>
    <r>
      <rPr>
        <sz val="8.5"/>
        <color theme="1"/>
        <rFont val="Verdana"/>
        <family val="2"/>
      </rPr>
      <t xml:space="preserve">
2. Document a formal prioritization process to continually engage with the WF Business community and identify, prioritize and manage Business' Metadata needs to help properly sequence delivery/execution activities </t>
    </r>
  </si>
  <si>
    <t>1. Develop and deploy enhancements to the Enterprise Release SDLC standard acceptance and exception criteria and its approvals to ensure:
 - Metadata activities are completed as expected
 - Business &amp; Technical Metadata is properly imported into the Ab Initio Metadata Hub
 - Functionality of the tool properly displays the desired results for user consumption</t>
  </si>
  <si>
    <t>1. Document, obtain approval and communicate Roles &amp; Responsibiities for all participants in the Metadata process
2. Align the roles within the established workstream and leverage documentation used for RESPA/TILA EOC</t>
  </si>
  <si>
    <t>Query/Report creation
 - Results grouped and ordered by tags</t>
  </si>
  <si>
    <t>Develop &amp; deploy a user-friendly query/reporting solution to provide rapid access to commonly needed Metadata information
1. Define business requirements for accessing metadata
  -  include ability to group and order by tags
  -  limit result set
2. Identify toolset and develop solution through POC
  - Engage users for trial and feedback
3. Develop timeline for deployment of final solution including end-user training</t>
  </si>
  <si>
    <t>Assessment/Gap Analysis</t>
  </si>
  <si>
    <t>Resources</t>
  </si>
  <si>
    <t xml:space="preserve">Document a formal communication plan encompassing:  
1. Organizational governance model
2. Escalation protocols
3. Status reporting
4. Accountable leader meetings
5. Potential town halls, lunch-n-learn sessions, online/e-mail distributed newsletters, etc. 
</t>
  </si>
  <si>
    <t>Develop and deploy training program to:
1. Identify disparate/unique audiences and document each audience's unique training needs
2. Leverage existing training resources to develop and deliver appropriate training materials
3. Establish a SharePoint repository to provide efficient access to the training materials</t>
  </si>
  <si>
    <t xml:space="preserve">Data Program Leadership
Business Governance Manager
ED&amp;A/EMM Manager
Business Metadata Lead
Technical Metadata Lead
Requirements Lead
Metadata Architects
Program Manager
</t>
  </si>
  <si>
    <t xml:space="preserve">1.Review the existing processes that determine how the EME TR is leveraged to provide Ab Initio ETL-related informaton for import into the Ab Initio Metadata Hub.
2. How is EME TR leveraged to deliver on the overall Data Program Strategy
3. Document and identify gaps
4. Develop a mitigation plan and timeline
</t>
  </si>
  <si>
    <t>1. Leverage available Wells Fargo Enterprise and Home Lending standards to develop tools and templates to capture metadata, including:
 - Terms: a collection of business names, definitions and attributes with key business information
 - Objects:  a collection of data elements, valid values, defintions and attributes specific to an application, system or physical asset
 - End-to-End Lineage: flow of data entities between systems and/or applications
 - Linkage: relationship between business terms and data elements
2. Develop and deploy process and educate users on standards</t>
  </si>
  <si>
    <t>1.Review existing processes and approach for how Ab Initio Metadata Hub is configured. 
2. How it integrates with other tools in the Ab Initio Suite.
3. How it is Ab Initio Metadata Hub leveraged to deliver on the overall Data Program Strategy
4. Document and identify gaps
5. Develop a mitigation plan and timeline</t>
  </si>
  <si>
    <t>1.Review existing processes and approach for how Home Lending leverages Power Designer to maintain, develop and import models into AB Initio Metadata Hub
2.Identify the opportunity to implement more stringent data modeling standards to better align the Metadata data modeling efforts with the Enterprise Release data modeling
3. How is PowerDesigner leveraged to deliver on the overall Data Program Strategy
4. Document and idetified gaps
5. Develop a mitigation plan and timeline</t>
  </si>
  <si>
    <t>1. Review ED&amp;A-deployed processes and procedures for the lower environments which control the technical architecture, environmental configuration, Ab Initio Metadata Hub configuration and content refresh approach 
2. Document gaps identified during the Assessment and capture opportunities to more closely align the lower environments with the production environment</t>
  </si>
  <si>
    <t>1. Review and understand current taxonomy
2. Leverage industry standard taxonomy models
3. Interview key business and technical resources to determine their needs
4. Propose an appropriate taxonomy for Home Lending
5. Develop phased timeline for deployment of taxonomy</t>
  </si>
  <si>
    <t>1.Review existing processes and approach for how Home Lending uses connectors and capabilities to automate import of disparate Metadata sources (e.g. Excel)
2. Evaluate the opportunity to use other solutions for a more automated Metadata import
3. How is Excel (or other tool) leveraged to deliver on the overall Data Program Strategy
4. Document and idetified gaps
5. Develop a mitigation plan and timeline</t>
  </si>
  <si>
    <t>Hours</t>
  </si>
  <si>
    <t>Cost</t>
  </si>
  <si>
    <t>TOTAL</t>
  </si>
  <si>
    <t>TIER 1</t>
  </si>
  <si>
    <t>TIER 2</t>
  </si>
  <si>
    <t>TIER 3</t>
  </si>
  <si>
    <t>1. Identify, develop and deploy potential enhanced and new capabilities of Ab Initio Metadata Hub (separate list provided to ED&amp;A/EMM)</t>
  </si>
  <si>
    <t>Metadata Reporting (lineage, completeness, etc.) Flexibility to utilize reporting to establish quantitative and qualitative  Metadata measurement</t>
  </si>
  <si>
    <r>
      <t xml:space="preserve">1. Identify the Quantitative and Qualitative Metrics required for Metadata quality
2. Conduct Validation Reporting POC
3. Leverage POC results to identify appropriate toolset, approach and resources required
4. Develop timeline for validation reporting effort
5. Build and deploy Metadata quality reports
</t>
    </r>
    <r>
      <rPr>
        <b/>
        <sz val="8.5"/>
        <color theme="1"/>
        <rFont val="Verdana"/>
        <family val="2"/>
      </rPr>
      <t>NOTE:</t>
    </r>
    <r>
      <rPr>
        <sz val="8.5"/>
        <color theme="1"/>
        <rFont val="Verdana"/>
        <family val="2"/>
      </rPr>
      <t xml:space="preserve"> Estimate assumes 10 initial reports of medium complexity</t>
    </r>
  </si>
  <si>
    <t>Data Governance Manager
Business Metadata Lead
Requirements Lead
Data Requirements Analysts
Metadata Stewards
Data Stewards/Business SME
Program Manager</t>
  </si>
  <si>
    <t>Tier</t>
  </si>
  <si>
    <t>Option A – Deepen content with existing capabilities</t>
  </si>
  <si>
    <t>Option B – Improve quality of content and improve capabilities</t>
  </si>
  <si>
    <t>Option C – Strategic Improvements</t>
  </si>
  <si>
    <t>2016 Delivery Options</t>
  </si>
  <si>
    <t>All Activities</t>
  </si>
  <si>
    <t>DSG Technology Manager
Technical Data Governance Lead
Technical Metadata Lead
Metadata Analysts
ED&amp;A/EMM Manager
ED&amp;A/EMM Analysts
MODE/MIDE Managers
MODE/MIDE ETL Developer
MODE/MIDE Data Modeler
MIDE ETL Manager
Technical Custodian
Business Metadata Lead
Program Manager</t>
  </si>
  <si>
    <t>Data Program Leadership
Data Governance Manager
DSG Technology Manager
Technical Data Governance Lead
DSG Process Team
ED&amp;A/EMM Manager
Business Metadata Lead
Technical Metadata Lead
Requirements Lead
MODE/MIDE Managers
MIDE ETL Manager
Business Project Managers Manager
Technical Project Managers Manager
Metadata Architects
Program Manager</t>
  </si>
  <si>
    <t>DSG Technology Manager
Data Governance Manager
Technical Data Governance Lead
Technical Metadata Lead
Business Metadata Lead
Metadata Architect
ED&amp;A/EMM Manager
ED&amp;A/EMM Analysts
Program Manager</t>
  </si>
  <si>
    <t>Data Program Leadership
Data Governance Manager
DSG Technology Manager
Technical Data Governance Lead
ED&amp;A/EMM Manager
Business Metadata Lead
Technical Metadata Lead
Requirements Lead
Program Manager</t>
  </si>
  <si>
    <t>Data Program Leadership
Data Governance Manager
DSG Technology Manager
Technical Data Governance Lead
ED&amp;A/EMM Manager
Business Metadata Lead
Technical Metadata Lead
Requirements Lead
Metadata Architects
Learning Center Resource
Business Intelligence Manager
Program Manager</t>
  </si>
  <si>
    <t>Data Governance Manager
DSG Technology Manager
Technical Data Governance Lead
ED&amp;A/EMM Manager
ED&amp;A/EMM Analyst-BSC
Business Metadata Lead
Technical Metadata Lead
Requirements Lead
MIDE/MODE Managers
Metadata Architects
Program Manager</t>
  </si>
  <si>
    <t>DSG Technology Manager
Technical Data Governance Lead
ED&amp;A/EMM Manager
ED&amp;A/EMM Analyst
Technical Metadata Lead
MIDE/MODE Managers
MIDE/MODE Modelers
Metadata Architects
Program Manager</t>
  </si>
  <si>
    <t>Data Governance Manager
DSG Technology Manager
Technical Data Governance Lead
ED&amp;A/EMM Manager
ED&amp;A/EMM Analyst
Business Metadata Lead
Technical Metadata Lead
Requirements Lead
MIDE/MODE Managers
MIDE/MODE Mappers/Developers
Metadata Architects
Program Manager</t>
  </si>
  <si>
    <t>DSG Technology Manager
Technical Data Governance Lead
ED&amp;A/EMM Manager
ED&amp;A/EMM Analyst
Technical Metadata Lead
Requirements Lead
MIDE/MODE Managers
MIDE ETL Manager
MIDE/MODE ETL Developers
Metadata Architects
Program Manager</t>
  </si>
  <si>
    <t>Data Governance Manager
DSG Technology Manager
Technical Data Governance Lead
ED&amp;A/EMM Manager
ED&amp;A/EMM Analyst
Business Metadata Lead
Technical Metadata Lead
Requirements Lead
Data Analyst - Rqmt/Metadata
MIDE/MODE Managers
MIDE/MODE Analysts
Metadata Architects
Program Manager</t>
  </si>
  <si>
    <t>Data Governance Manager
DSG Technology Manager
Technical Data Governance Lead
ED&amp;A/EMM Manager
ED&amp;A/EMM Analyst-BSC
Business Metadata Lead
Technical Metadata Lead
Requirements Lead
Data Quality Lead
MIDE/MODE Managers
Business Intelligence Manager
Release Manager
Metadata Architects
Program Manager</t>
  </si>
  <si>
    <t>Data Governance Manager
DSG Technology Manager
Technical Data Governance Lead
ED&amp;A/EMM Manager
ED&amp;A/EMM Analyst-BSC
Business Metadata Lead
Technical Metadata Lead
Requirements Lead
Data Quality Lead
Data Analyst - Rqmts/Metadata
MIDE/MODE Managers
Business Intelligence Manager
Release Manager
Metadata Architects
Program Manager</t>
  </si>
  <si>
    <t>Data Governance Manager
DSG Technology Manager
Technical Data Governance Lead
ED&amp;A/EMM Manager
ED&amp;A/EMM Analyst
Business Metadata Lead
Technical Metadata Lead
Requirements Lead
Data Quality Lead
Metadata Architects
Program Manager</t>
  </si>
  <si>
    <t>Data Governance Manager
DSG Technology Manager
Technical Data Governance Lead
Business Metadata Lead
Technical Metadata Lead
Requirements Lead
Data Analyst - Rqmts/Metadata
Metadata Architects
Data Steward (DSO)
Program Manager</t>
  </si>
  <si>
    <t>Data Governance Manager
DSG Technology Manager
Technical Data Governance Lead
ED&amp;A/EMM Manager
ED&amp;A/EMM Analyst
Business Metadata Lead
Technical Metadata Lead
Requirements Lead
MIDE/MODE Managers
MIDE/MODE Developers
Metadata Architects
Program Manager</t>
  </si>
  <si>
    <t>Data Governance Manager
DSG Technology Manager
Technical Data Governance Lead
ED&amp;A/EMM Manager
ED&amp;A/EMM Analyst
Business Metadata Lead
Technical Metadata Lead
Requirements Lead
Data Analyst - Rqmt/Metadata
Business Intelligence Manager
Business Intelligence Engineers
Metadata Architects
Program Manager</t>
  </si>
  <si>
    <t>Data Program Leadership</t>
  </si>
  <si>
    <t>Data Governance Manager</t>
  </si>
  <si>
    <t>DSG Technology Manager</t>
  </si>
  <si>
    <t>Technical Data Governance Lead</t>
  </si>
  <si>
    <t>DSG Process Team</t>
  </si>
  <si>
    <t>ED&amp;A/EMM Manager</t>
  </si>
  <si>
    <t>Business Metadata Lead</t>
  </si>
  <si>
    <t>Technical Metadata Lead</t>
  </si>
  <si>
    <t>Requirements Lead</t>
  </si>
  <si>
    <t>MODE/MIDE Managers</t>
  </si>
  <si>
    <t>MIDE ETL Manager</t>
  </si>
  <si>
    <t>Metadata Architects</t>
  </si>
  <si>
    <t>Program Manager</t>
  </si>
  <si>
    <t>Saad Ahmed</t>
  </si>
  <si>
    <t>Chris Walsh</t>
  </si>
  <si>
    <t>Jayanta Sengupta</t>
  </si>
  <si>
    <t>Audra Kneer</t>
  </si>
  <si>
    <t>John Holzwarth</t>
  </si>
  <si>
    <t>Phill Karabinus</t>
  </si>
  <si>
    <t>Shellie Kaiser</t>
  </si>
  <si>
    <t>Tara Bettis</t>
  </si>
  <si>
    <t>Shalini Carney</t>
  </si>
  <si>
    <t>Jona Khandekar</t>
  </si>
  <si>
    <t>Kim Bare
Louis Puskas</t>
  </si>
  <si>
    <t>David Stern</t>
  </si>
  <si>
    <t>Technical Custodian</t>
  </si>
  <si>
    <t>Application Owners</t>
  </si>
  <si>
    <t>Data Quality Lead</t>
  </si>
  <si>
    <t>Business Intelligence Manager</t>
  </si>
  <si>
    <t>Release Manager</t>
  </si>
  <si>
    <t>Ron Jones</t>
  </si>
  <si>
    <t>Saundra Formanek</t>
  </si>
  <si>
    <t>Sunny Stone</t>
  </si>
  <si>
    <t>Technical Project Manager - Lead</t>
  </si>
  <si>
    <t>Business Project Manager - Lead</t>
  </si>
  <si>
    <t>David Kuhn(MODE)
Randy Chumbley(MODE)
Ann Summers(MIDE)</t>
  </si>
  <si>
    <t>Currently in Role</t>
  </si>
  <si>
    <t>Ashish Lahoti
Dawn Henson
Karin Zahorik
Nate Strickler</t>
  </si>
  <si>
    <t>Role</t>
  </si>
  <si>
    <t>1. Identify, develop and deploy potential enhanced and new extractors for import into Ab Initio Metadata Hub (i.e. XML, MicroStrategy, LPS Cloud, etc.)</t>
  </si>
  <si>
    <r>
      <t xml:space="preserve">2. Operational DQ process &amp; procedures </t>
    </r>
    <r>
      <rPr>
        <sz val="8.5"/>
        <color rgb="FF000000"/>
        <rFont val="Verdana"/>
        <family val="2"/>
      </rPr>
      <t>– Develop and implement a standard, streamlined process for Operational DQ. (begun in  2015)</t>
    </r>
  </si>
  <si>
    <r>
      <t xml:space="preserve">3. DQE tool implementation for MODE </t>
    </r>
    <r>
      <rPr>
        <sz val="8.5"/>
        <color rgb="FF000000"/>
        <rFont val="Verdana"/>
        <family val="2"/>
      </rPr>
      <t>– Implement the DQE tool for MODE, similar to the R4.15 implementation of DQE for MIDE.</t>
    </r>
  </si>
  <si>
    <t>2016 Data Quality Delivery Plan</t>
  </si>
  <si>
    <t>Metadata</t>
  </si>
  <si>
    <t>Data Quality</t>
  </si>
  <si>
    <t xml:space="preserve">Original Budget ($883,000) - Reference Data ($75,000) </t>
  </si>
  <si>
    <t xml:space="preserve">Data Governance Manager
DSG Technology manager
Data Quality Lead
Requirements Lead
Metadata Architects
Program Manager
</t>
  </si>
  <si>
    <t xml:space="preserve">Data Governance Manager
DSG Technology manager
ED&amp;A/EMM Manager
MIDE/MODE ETL Managers
Data Quality Lead
Metadata Architects
Program Manager
</t>
  </si>
  <si>
    <t>Data Governance Manager
DSG Technology Manager
Business Metadata Lead
Requirements Lead
Data Quality Lead
Program Manager</t>
  </si>
  <si>
    <t>Data Program Leadership
Data Governance Manager
DSG Technology Manager
Technical Data Governance Lead
Business Metadata Lead
Technical Metadata Lead
Requirements Lead
Metadata Architects
Learning Center Resource
Business Intelligence Manager
Program Manager</t>
  </si>
  <si>
    <t>Data Program Leadership
Data Program Strategist
Data Governance Manager
DSG Technology Manager
Business Metadata Lead
Technical Metadata Lead
Data Quality Lead
Business Intelligence Manager
Business Intelligence Engineer
Solution Engineer
Program Manager</t>
  </si>
  <si>
    <t>1. Develop and a prioritized remediation plan to methodically address gaps identified in the assessment</t>
  </si>
  <si>
    <t>TOTAL TIER 1 (2016 PROPOSED)</t>
  </si>
  <si>
    <t>Test Data Management</t>
  </si>
  <si>
    <t>Data Integrity Monitoring
(Operational Console)</t>
  </si>
  <si>
    <r>
      <t xml:space="preserve">1. Define Data Quality Foundational Requirements - </t>
    </r>
    <r>
      <rPr>
        <sz val="8.5"/>
        <color rgb="FF000000"/>
        <rFont val="Verdana"/>
        <family val="2"/>
      </rPr>
      <t xml:space="preserve">Define &amp; implement a repeatable DQ Approach &amp; Controls in SDLC methodology, including threshold limits, exception criteria and verification process for validating the accuracy of data elements of in-scope projects. </t>
    </r>
  </si>
  <si>
    <t>Business Value</t>
  </si>
  <si>
    <t>Strategic Alignment</t>
  </si>
  <si>
    <t>Data Governance Manager
DSG Technology manager
ED&amp;A/EMM Manager
MIDE/ETL Manager
MODE/ETL Manager
Data Quality Lead
CCC/QA Lead
Requirements Lead
Technical Data Governance Lead
Metadata Architects
Program Manager</t>
  </si>
  <si>
    <t>Data Governance Manager
DSG Technology manager
ED&amp;A/EMM Manager
MIDE/ETL Manager
MODE/ETL Manager
Data Quality Lead
Data Quality Analysts
CCC/QA Lead
Technical Data Governance Lead
Metadata Architects
Program Manager</t>
  </si>
  <si>
    <t>Data Governance Manager
DSG Technology manager
ED&amp;A/EMM Manager
ED&amp;A/EMM Analyst
MIDE/ETL Manager
MODE/ETL Manager
Data Quality Lead
Data Quality Analysts
CCC/QA Lead
Technical Data Governance Lead
Metadata Architects
Program Manager</t>
  </si>
  <si>
    <t>1. Develop and deploy a repeatable Data Quality - Test Data Management Strategy, including:
- Develop Processes, Tools &amp; Templates, to manage testing plans, expectations and actual results
- Analyze Test Data requirements for in-scope testing scenarios
- Determine Test Data sources required for in-scope testing scenarios
- Extract subset of test data from production SORs/systems to support in-scope scenarios
- Mask/sanitize test data to prepare for repeatable testing
- Determine frequency of Test Data refresh from Production into Testing environment(s)</t>
  </si>
  <si>
    <r>
      <rPr>
        <b/>
        <sz val="8.5"/>
        <color theme="1"/>
        <rFont val="Verdana"/>
        <family val="2"/>
      </rPr>
      <t>This activity is part of the overall Data Quality efforts.</t>
    </r>
    <r>
      <rPr>
        <sz val="8.5"/>
        <color theme="1"/>
        <rFont val="Verdana"/>
        <family val="2"/>
      </rPr>
      <t xml:space="preserve">
Implement Data Quality monitoring by the Data Quality team
1. Review existing Operational Data Quality processes and determine enhancement requirements
2. Leverage industry best-practice standards, tools &amp; templates, as required
3. Enhance documented processes &amp; procedures for future state Operational Data Quality
4. Empower Business users to leverage Operational Data Quality metrics</t>
    </r>
  </si>
  <si>
    <r>
      <rPr>
        <b/>
        <sz val="8.5"/>
        <color theme="1"/>
        <rFont val="Verdana"/>
        <family val="2"/>
      </rPr>
      <t xml:space="preserve">This activity is a predecessor to DQ Reporting via Dashboard and a required Business value-add
</t>
    </r>
    <r>
      <rPr>
        <sz val="8.5"/>
        <color theme="1"/>
        <rFont val="Verdana"/>
        <family val="2"/>
      </rPr>
      <t>Implement Data Quality scoring at the MIDE Source level by the Data Quality team
1. During the Requirements gathering process, capture the top ~25 KDEs for each system
a. Identification of the top ~25 KDEs for each system by the Business consumers of the system.      b. Verification and approval of the top ~25 KDEs for each system ONLY by the Data Steward Organization, who represent the data consumption group (RECOR: Janaki/Adeel, Capital Markets: Bob Schmidt, Credit Risk Management: Rajeshri, etc.).
2. During the Requirements gathering process:
a. Capture the Data Quality rules for the top ~25 KDEs, by the Business consumers of the system b. Data Quality rules must be verified by Data Owners or Data Stewards (Retail/CORE &amp; LIS: Ann Brown, Correspondent/LPS: Matt Barrett, Capital Markets Finance: Risk Arnold, etc.) correspondent/ LPS system)
c. Obtain agreement and alignment on Data Quality rules development logic and data delivery expectations from consumers, to ensure low error results
3. During the Design/Development phases:
a. Implement the Data Quality rules for the top ~25 KDEs, by the Data Quality team
b. Using the Data Quality rules, conduct Data Validation testing and Data Quality scoring against the Target and Source system, by the Data Quality team
NOTE: Estimate assumes 5 initial key systems</t>
    </r>
  </si>
  <si>
    <r>
      <rPr>
        <b/>
        <sz val="8.5"/>
        <color theme="1"/>
        <rFont val="Verdana"/>
        <family val="2"/>
      </rPr>
      <t>This activity is a successor to Collection of KDEs &amp; DQ Rules and a required Business value-add</t>
    </r>
    <r>
      <rPr>
        <sz val="8.5"/>
        <color theme="1"/>
        <rFont val="Verdana"/>
        <family val="2"/>
      </rPr>
      <t xml:space="preserve">
1. Leverage results of the Dashboard reporting POC and enhance as necessary
2. Determine pilot group of 10 Dashboard Reports
3. Develop deployment workplan and timeline
4. Build and deploy the initial 10 Data Quality metrics, scoring and validation reports</t>
    </r>
  </si>
  <si>
    <t>Data Validation Framework</t>
  </si>
  <si>
    <t xml:space="preserve">1. Develop and deploy a repeatable Data Validation Framework, including:
- Select tool to automate Data Validation testing (i.e. Ab Initio, VB net, etc.)
- Develop/deploy Processes, Tools &amp; Templates, to automate Data Validation testing
- Develop positive and negative testing scenarios
- Develop Anomaly resolution processes to address gaps identified during test execution
- Compare the Baseline Data with the Test Data (regression testing)
- Capture any data anomalies and inconsistencies identified during test execution
- Report on Data Validation results for data anomaly resolution </t>
  </si>
  <si>
    <t>1. Develop and deploy a Data Integrity Monitoring framework, including:
- Develop/deploy Processes, Tools &amp; Templates for Data Integrity Monitoring
- Develop Anomaly resolution processes to address identified gaps
- Establish the Quantitative metrics, including defined monitoring thresholds
- Implement Data Integrity Monitoring execution at pre-determined frequencies
- Capture any anomalies or inconsistencies identified during Data Integrity Monitoring
- Report on Data Integrity results for anomaly resolution 
2. Leverage existing Quantitative testing capabiities &amp; Dashboard from CORE
3. Enhance DQE for MIDE &amp; MODE to incorporate Quantitative monitoring &amp; reporting of metrics
4. Review and adjust DQE access rights for appropriate role-based views
5. Enable Quantitative Data Validation &amp; Remediation via DQE Tool 
6. Enhance import of DQE Quantitative Scoring results into the Metadata Hub at the KDE level</t>
  </si>
  <si>
    <t>NET PROPOSED 2016 OVERAGE</t>
  </si>
  <si>
    <t>Option A – Deepen content with existing capabilities (2016)</t>
  </si>
  <si>
    <t>Option B – Improve quality of content and improve capabilities (2017+)</t>
  </si>
  <si>
    <t>Option C – Strategic Improvements (2017+)</t>
  </si>
  <si>
    <r>
      <t>3. Interim State - Metadata Content Delivery as part of Enterprise Releases</t>
    </r>
    <r>
      <rPr>
        <sz val="8.5"/>
        <color rgb="FF000000"/>
        <rFont val="Verdana"/>
        <family val="2"/>
      </rPr>
      <t xml:space="preserve"> - Delivery of project Metadata within 4 weeks after enterprise release</t>
    </r>
  </si>
  <si>
    <t>4. Ab Initio Metadata Hub New Connectors/Extractors</t>
  </si>
  <si>
    <t>5. Ab Initio Metadata Hub New Capabilities</t>
  </si>
  <si>
    <r>
      <t>6. Establish Business Driven Metadata Prioritization Process</t>
    </r>
    <r>
      <rPr>
        <sz val="8.5"/>
        <color rgb="FF000000"/>
        <rFont val="Verdana"/>
        <family val="2"/>
      </rPr>
      <t xml:space="preserve"> - Establish and formalize governance process to identify &amp; prioritize Business needs for input into delivery and execution activities</t>
    </r>
  </si>
  <si>
    <r>
      <t>7. Implement Targeted Communication and Status Reporting</t>
    </r>
    <r>
      <rPr>
        <sz val="8.5"/>
        <color rgb="FF000000"/>
        <rFont val="Verdana"/>
        <family val="2"/>
      </rPr>
      <t xml:space="preserve"> – Deploy governance, escalation and communication across all program stakeholders</t>
    </r>
  </si>
  <si>
    <r>
      <t>8. Establish Role Based Metadata Training Curriculum for Data Program</t>
    </r>
    <r>
      <rPr>
        <sz val="8.5"/>
        <color rgb="FF000000"/>
        <rFont val="Verdana"/>
        <family val="2"/>
      </rPr>
      <t xml:space="preserve"> – Development of training for common Metadata understanding to provide resources in-depth knowledge of practices and processes specific to their role</t>
    </r>
  </si>
  <si>
    <t>9. Project Delivery Enablement - Checklists</t>
  </si>
  <si>
    <t>11. Project Delivery Enablement - Lower Environment Capability Assessment</t>
  </si>
  <si>
    <t>13. Governance - Build SDLC Tollgate Process</t>
  </si>
  <si>
    <t>14. Governance - Risk Management</t>
  </si>
  <si>
    <t>15. Governance - Data Asset Reuse</t>
  </si>
  <si>
    <t>16. Usability - Locate Data Faster</t>
  </si>
  <si>
    <t>a. Accelerate LOB adoption of strategic data platforms through information cataloging capabilities that allow end users to locate data faster</t>
  </si>
  <si>
    <t>b. Improved operational, regulatory, and financial risk management by providing transparency of KDE data movement which enables data governance and reporting</t>
  </si>
  <si>
    <t>c. Enable data asset reuse to drive efficiency and cost reduction opportunities throughout the SDLC</t>
  </si>
  <si>
    <t>a. Accelerate LOB adoption of strategic data platforms through information cataloging capabilities that allow end users to locate data faster
b. Improved operational, regulatory, and financial risk management by providing transparency of KDE data movement which enables data governance and reporting
c. Enable data asset reuse to drive efficiency and cost reduction opportunities throughout the SDLC</t>
  </si>
  <si>
    <t>a. Leverage Data Quality scoring techniques to improve customer delight by isolating data issues at the point of capture and ensure data accuracy for regulatory, operational, and financial risk reporting</t>
  </si>
  <si>
    <t>a. Leverage Data Quality scoring techniques to improve customer delight by isolating data issues at the point of capture and ensure data accuracy for regulatory, operational, and financial risk reporting
b. Improved project delivery quality through the implementation test data management and automated data validation frameworks
c. Ensure data completeness and fit for use via data integrity monitoring of data transmission and processing activity</t>
  </si>
  <si>
    <t>b. Improved project delivery quality through the implementation test data management and automated data validation frameworks</t>
  </si>
  <si>
    <t>c. Ensure data completeness and fit for use via data integrity monitoring of data transmission and processing activity</t>
  </si>
  <si>
    <r>
      <t xml:space="preserve">1. Define Data Quality Foundational Requirements - </t>
    </r>
    <r>
      <rPr>
        <sz val="8.5"/>
        <color rgb="FF000000"/>
        <rFont val="Verdana"/>
        <family val="2"/>
      </rPr>
      <t xml:space="preserve">Define &amp; implement a repeatable DQ Approach &amp; Controls in SDLC methodology, including threshold limits, exception criteria and verification process for validating the accuracy of data elements of in-scope projects. 
</t>
    </r>
    <r>
      <rPr>
        <b/>
        <sz val="8.5"/>
        <color rgb="FF000000"/>
        <rFont val="Verdana"/>
        <family val="2"/>
      </rPr>
      <t>Collection of the Quantitative metrics</t>
    </r>
    <r>
      <rPr>
        <sz val="8.5"/>
        <color rgb="FF000000"/>
        <rFont val="Verdana"/>
        <family val="2"/>
      </rPr>
      <t xml:space="preserve"> - Collect Quantitative metrics for MIDE &amp; MODE, in addition to Qualitative metrics currently being collected for MIDE.</t>
    </r>
  </si>
  <si>
    <r>
      <t xml:space="preserve">4. Collection of Key Data Elements (“KDEs”) and DQ rules - </t>
    </r>
    <r>
      <rPr>
        <sz val="8.5"/>
        <color rgb="FF000000"/>
        <rFont val="Verdana"/>
        <family val="2"/>
      </rPr>
      <t>KDEs will be collected and DQ Rules implemented for implemented projects.</t>
    </r>
  </si>
  <si>
    <r>
      <t xml:space="preserve">5. Additional DQ Reporting via Dashboard </t>
    </r>
    <r>
      <rPr>
        <sz val="8.5"/>
        <color rgb="FF000000"/>
        <rFont val="Verdana"/>
        <family val="2"/>
      </rPr>
      <t>- Reporting will include enhancements to existing DQ reports, consumer facing Data Quality metrics &amp; Trending, Usage metrics and Data Validation.</t>
    </r>
  </si>
  <si>
    <r>
      <t>6. Additional Training for Analysts</t>
    </r>
    <r>
      <rPr>
        <sz val="8.5"/>
        <color rgb="FF000000"/>
        <rFont val="Verdana"/>
        <family val="2"/>
      </rPr>
      <t xml:space="preserve"> – To integrate the DQE tool into the Metadata SDLC, extend tool usage to include  Data Analysts.</t>
    </r>
  </si>
  <si>
    <r>
      <t xml:space="preserve">1. Metadata Business Glossary Backfill 2016 </t>
    </r>
    <r>
      <rPr>
        <sz val="8.5"/>
        <color rgb="FF000000"/>
        <rFont val="Verdana"/>
        <family val="2"/>
      </rPr>
      <t>- Capture, integration, and accessibility of business Metadata</t>
    </r>
  </si>
  <si>
    <r>
      <t xml:space="preserve">1. Metadata Business Glossary Backfill 2017+ </t>
    </r>
    <r>
      <rPr>
        <sz val="8.5"/>
        <color rgb="FF000000"/>
        <rFont val="Verdana"/>
        <family val="2"/>
      </rPr>
      <t>- Capture, integration, and accessibility of business Metadata</t>
    </r>
  </si>
  <si>
    <r>
      <t>2. Metadata Technical Content Backfill 2016</t>
    </r>
    <r>
      <rPr>
        <sz val="8.5"/>
        <color rgb="FF000000"/>
        <rFont val="Verdana"/>
        <family val="2"/>
      </rPr>
      <t xml:space="preserve"> - Capture, integration, and accessibility of technical Metadata</t>
    </r>
  </si>
  <si>
    <r>
      <t>2. Metadata Technical Content Backfill 2017+</t>
    </r>
    <r>
      <rPr>
        <sz val="8.5"/>
        <color rgb="FF000000"/>
        <rFont val="Verdana"/>
        <family val="2"/>
      </rPr>
      <t xml:space="preserve"> - Capture, integration, and accessibility of technical Metadata</t>
    </r>
  </si>
  <si>
    <r>
      <rPr>
        <b/>
        <sz val="8.5"/>
        <color theme="1"/>
        <rFont val="Verdana"/>
        <family val="2"/>
      </rPr>
      <t>2016 WILL BE LIMITED TO END-TO-END LINEAGE FOR RDR:</t>
    </r>
    <r>
      <rPr>
        <sz val="8.5"/>
        <color theme="1"/>
        <rFont val="Verdana"/>
        <family val="2"/>
      </rPr>
      <t xml:space="preserve">
1. Deliver the business term identification, creation and linkage for the systems/applications identified as high-priority by the Business, including: MODE-Common, CMIE, RDR-HMDA, RDR Semantic and MIDE integrated.
2. Enrich the business terms by applying standards, removing duplicates and gaining DSO approval to move terms from proposed to reviewed status.
3. Identify and assign Business SMEs to existing systems/applications.</t>
    </r>
  </si>
  <si>
    <r>
      <rPr>
        <b/>
        <sz val="8.5"/>
        <color theme="1"/>
        <rFont val="Verdana"/>
        <family val="2"/>
      </rPr>
      <t>2016 WILL BE LIMITED TO END-TO-END LINEAGE FOR RDR:</t>
    </r>
    <r>
      <rPr>
        <sz val="8.5"/>
        <color theme="1"/>
        <rFont val="Verdana"/>
        <family val="2"/>
      </rPr>
      <t xml:space="preserve">
1. Complete the import of 16 new high-priority metadata sources  
2. Complete the import of ~7 high-priority MIDE/MODE ETL folders that require analysis and potential modification for accurate lineage 
3. Complete extractor to import metadata from ~30 Business Objects reports (including creation of new import feeds)
4. Complete New PowerDesigner extractor and import 15 remaining models (must be aligned with new modeling standards and minimum metadata roll out)   
5. Develop training materials, educated and assign Technical Custodians for existing systems/applications in Ab Initio Metadata Hub  
6. Enrich existing Systems/Applications with additional metadata, where applicable (e.g. descriptions)</t>
    </r>
  </si>
  <si>
    <t>10. Project Delivery Enablement - Tool Enhancements</t>
  </si>
  <si>
    <t>12. Build Taxonomy 2016</t>
  </si>
  <si>
    <t>12. Build Taxonomy 2017</t>
  </si>
  <si>
    <t>Mid-year alignment on Delivery Plan results in 30% reduced funding request, due to contraints in remaining time and resource availability</t>
  </si>
  <si>
    <t>1. Enhance DQE implementation for MODE to incorporate broader scope of SORs/Systems
2. Review and adjust DQE access rights for appropriate role-based views
3. Enable Qualitative Data Validation &amp; Remediation via DQE Tool 
4. Enhance import of DQE Qualitative Scoring results into the Metadata Hub at the KDE level</t>
  </si>
  <si>
    <r>
      <t xml:space="preserve">3. </t>
    </r>
    <r>
      <rPr>
        <b/>
        <sz val="8.5"/>
        <color theme="1"/>
        <rFont val="Verdana"/>
        <family val="2"/>
      </rPr>
      <t>Enable the Best Team in the Mortgage Industry</t>
    </r>
    <r>
      <rPr>
        <sz val="8.5"/>
        <color theme="1"/>
        <rFont val="Verdana"/>
        <family val="2"/>
      </rPr>
      <t xml:space="preserve">
  – We will deploy training, tools, and programs to enable and empower our customer-facing team members and supervisors/managers
     • Job-specific learning paths with clear expectations and documentation of knowledge transfer and proficiency
  – We will strengthen and improve the quality of our new hires
     • Strengthen on-boarding process with emphasis on Vision and Values
</t>
    </r>
  </si>
  <si>
    <t>2016 Carryover</t>
  </si>
  <si>
    <t>2017 Funding</t>
  </si>
  <si>
    <t>TOTAL 2017 PROPOSED FUNDING</t>
  </si>
  <si>
    <t>=======</t>
  </si>
  <si>
    <t>2017 Delivery Options</t>
  </si>
  <si>
    <t>Data Governance Delivery Plan</t>
  </si>
  <si>
    <r>
      <t xml:space="preserve">1. </t>
    </r>
    <r>
      <rPr>
        <b/>
        <sz val="8.5"/>
        <color theme="1"/>
        <rFont val="Verdana"/>
        <family val="2"/>
      </rPr>
      <t>Process and Customer Service Excellence, and Scale as Competitive Advantage</t>
    </r>
    <r>
      <rPr>
        <sz val="8.5"/>
        <color theme="1"/>
        <rFont val="Verdana"/>
        <family val="2"/>
      </rPr>
      <t xml:space="preserve">
  – Develop and strengthen process management disciplines across our operations and organization
      • Establish clear process ownership, ownership expectations, and process governance
  – Use technology to drive process and experience innovation
      • Accelerate activities with trusted source data to substitute data for documents
5. </t>
    </r>
    <r>
      <rPr>
        <b/>
        <sz val="8.5"/>
        <color theme="1"/>
        <rFont val="Verdana"/>
        <family val="2"/>
      </rPr>
      <t>Leverage the Enterprise</t>
    </r>
    <r>
      <rPr>
        <sz val="8.5"/>
        <color theme="1"/>
        <rFont val="Verdana"/>
        <family val="2"/>
      </rPr>
      <t xml:space="preserve">
  – Leverage the technology, tools, and capabilities of the broader Enterprise to improve our ability to serve customers
     and clients</t>
    </r>
  </si>
  <si>
    <r>
      <rPr>
        <b/>
        <sz val="8.5"/>
        <color theme="1"/>
        <rFont val="Verdana"/>
        <family val="2"/>
      </rPr>
      <t>1. Process and Customer Service Excellence, and Scale as Competitive Advantage</t>
    </r>
    <r>
      <rPr>
        <sz val="8.5"/>
        <color theme="1"/>
        <rFont val="Verdana"/>
        <family val="2"/>
      </rPr>
      <t xml:space="preserve">
  – Develop and strengthen process management disciplines across our operations and organization
      • Establish clear process ownership, ownership expectations, and process governance
  – Use technology to drive process and experience innovation
      • Accelerate activities with trusted source data to substitute data for documents
  – Identify and execute on simplification opportunities
      • Accelerate product and program simplification
</t>
    </r>
    <r>
      <rPr>
        <b/>
        <sz val="8.5"/>
        <color theme="1"/>
        <rFont val="Verdana"/>
        <family val="2"/>
      </rPr>
      <t>5. Leverage the Enterprise</t>
    </r>
    <r>
      <rPr>
        <sz val="8.5"/>
        <color theme="1"/>
        <rFont val="Verdana"/>
        <family val="2"/>
      </rPr>
      <t xml:space="preserve">
  – Leverage the technology, tools, and capabilities of the broader Enterprise to improve our ability to serve customers
     and clients</t>
    </r>
  </si>
  <si>
    <r>
      <t xml:space="preserve">1. </t>
    </r>
    <r>
      <rPr>
        <b/>
        <sz val="8.5"/>
        <color theme="1"/>
        <rFont val="Verdana"/>
        <family val="2"/>
      </rPr>
      <t>Process and Customer Service Excellence, and Scale as Competitive Advantage</t>
    </r>
    <r>
      <rPr>
        <sz val="8.5"/>
        <color theme="1"/>
        <rFont val="Verdana"/>
        <family val="2"/>
      </rPr>
      <t xml:space="preserve">
  – Develop and strengthen process management disciplines across our operations and organization
      • Establish clear process ownership, ownership expectations, and process governance
      • Architect holistically – people, process, technology, and data
  – Use technology to drive process and experience innovation
      • Accelerate activities with trusted source data to substitute data for documents
  – Identify and execute on simplification opportunities
      • Accelerate product and program simplification
5. </t>
    </r>
    <r>
      <rPr>
        <b/>
        <sz val="8.5"/>
        <color theme="1"/>
        <rFont val="Verdana"/>
        <family val="2"/>
      </rPr>
      <t>Leverage the Enterprise</t>
    </r>
    <r>
      <rPr>
        <sz val="8.5"/>
        <color theme="1"/>
        <rFont val="Verdana"/>
        <family val="2"/>
      </rPr>
      <t xml:space="preserve">
  – Leverage the technology, tools, and capabilities of the broader Enterprise to improve our ability to serve customers
     and clients
</t>
    </r>
  </si>
  <si>
    <r>
      <t xml:space="preserve">1. </t>
    </r>
    <r>
      <rPr>
        <b/>
        <sz val="8.5"/>
        <color theme="1"/>
        <rFont val="Verdana"/>
        <family val="2"/>
      </rPr>
      <t>Process and Customer Service Excellence, and Scale as Competitive Advantage</t>
    </r>
    <r>
      <rPr>
        <sz val="8.5"/>
        <color theme="1"/>
        <rFont val="Verdana"/>
        <family val="2"/>
      </rPr>
      <t xml:space="preserve">
  – Develop and strengthen process management disciplines across our operations and organization
      • Establish clear process ownership, ownership expectations, and process governance
2. </t>
    </r>
    <r>
      <rPr>
        <b/>
        <sz val="8.5"/>
        <color theme="1"/>
        <rFont val="Verdana"/>
        <family val="2"/>
      </rPr>
      <t>Understand, Measure, and Manage Risk</t>
    </r>
    <r>
      <rPr>
        <sz val="8.5"/>
        <color theme="1"/>
        <rFont val="Verdana"/>
        <family val="2"/>
      </rPr>
      <t xml:space="preserve">
  – Integrate risk management deeply into our operations
     • Define, track, measure, and improve first-pass quality and defect rates
  – Strengthen our risk management culture
    • Promote and demonstrate an effective “raise your hand” culture
    • Operate within defined risk appetite standards, with preventative controls in place
4. </t>
    </r>
    <r>
      <rPr>
        <b/>
        <sz val="8.5"/>
        <color theme="1"/>
        <rFont val="Verdana"/>
        <family val="2"/>
      </rPr>
      <t>Grow Production Channels</t>
    </r>
    <r>
      <rPr>
        <sz val="8.5"/>
        <color theme="1"/>
        <rFont val="Verdana"/>
        <family val="2"/>
      </rPr>
      <t xml:space="preserve">
  – Process and service will be our competitive advantage
     • Innovate and standardize production processes to deliver highly predictable service to customers</t>
    </r>
  </si>
  <si>
    <r>
      <rPr>
        <b/>
        <sz val="8.5"/>
        <color theme="1"/>
        <rFont val="Verdana"/>
        <family val="2"/>
      </rPr>
      <t>1. Process and Customer Service Excellence, and Scale as Competitive Advantage</t>
    </r>
    <r>
      <rPr>
        <sz val="8.5"/>
        <color theme="1"/>
        <rFont val="Verdana"/>
        <family val="2"/>
      </rPr>
      <t xml:space="preserve">
  – Use technology to drive process and experience innovation
      • Accelerate activities with trusted source data to substitute data for documents
</t>
    </r>
    <r>
      <rPr>
        <b/>
        <sz val="8.5"/>
        <color theme="1"/>
        <rFont val="Verdana"/>
        <family val="2"/>
      </rPr>
      <t>5. Leverage the Enterprise</t>
    </r>
    <r>
      <rPr>
        <sz val="8.5"/>
        <color theme="1"/>
        <rFont val="Verdana"/>
        <family val="2"/>
      </rPr>
      <t xml:space="preserve">
  – Leverage the technology, tools, and capabilities of the broader Enterprise to improve our ability to serve customers 
     and clients</t>
    </r>
  </si>
  <si>
    <r>
      <t xml:space="preserve">1. </t>
    </r>
    <r>
      <rPr>
        <b/>
        <sz val="8.5"/>
        <color theme="1"/>
        <rFont val="Verdana"/>
        <family val="2"/>
      </rPr>
      <t>Process and Customer Service Excellence, and Scale as Competitive Advantage</t>
    </r>
    <r>
      <rPr>
        <sz val="8.5"/>
        <color theme="1"/>
        <rFont val="Verdana"/>
        <family val="2"/>
      </rPr>
      <t xml:space="preserve">
  – Develop and strengthen process management disciplines across our operations and organization
      • Establish clear process ownership, ownership expectations, and process governance
</t>
    </r>
    <r>
      <rPr>
        <b/>
        <sz val="8.5"/>
        <color theme="1"/>
        <rFont val="Verdana"/>
        <family val="2"/>
      </rPr>
      <t>2.</t>
    </r>
    <r>
      <rPr>
        <sz val="8.5"/>
        <color theme="1"/>
        <rFont val="Verdana"/>
        <family val="2"/>
      </rPr>
      <t xml:space="preserve"> </t>
    </r>
    <r>
      <rPr>
        <b/>
        <sz val="8.5"/>
        <color theme="1"/>
        <rFont val="Verdana"/>
        <family val="2"/>
      </rPr>
      <t>Understand, Measure, and Manage Risk</t>
    </r>
    <r>
      <rPr>
        <sz val="8.5"/>
        <color theme="1"/>
        <rFont val="Verdana"/>
        <family val="2"/>
      </rPr>
      <t xml:space="preserve">
  – Integrate risk management deeply into our operations
     • Define, track, measure, and improve first-pass quality and defect rates
  – Strengthen our risk management culture
    • Promote and demonstrate an effective “raise your hand” culture
    • Operate within defined risk appetite standards, with preventative controls in place
4. </t>
    </r>
    <r>
      <rPr>
        <b/>
        <sz val="8.5"/>
        <color theme="1"/>
        <rFont val="Verdana"/>
        <family val="2"/>
      </rPr>
      <t>Grow Production Channels</t>
    </r>
    <r>
      <rPr>
        <sz val="8.5"/>
        <color theme="1"/>
        <rFont val="Verdana"/>
        <family val="2"/>
      </rPr>
      <t xml:space="preserve">
  – Process and service will be our competitive advantage
     • Innovate and standardize production processes to deliver highly predictable service to customers
</t>
    </r>
  </si>
  <si>
    <r>
      <t xml:space="preserve">1. </t>
    </r>
    <r>
      <rPr>
        <b/>
        <sz val="8.5"/>
        <color theme="1"/>
        <rFont val="Verdana"/>
        <family val="2"/>
      </rPr>
      <t>Process and Customer Service Excellence, and Scale as Competitive Advantage</t>
    </r>
    <r>
      <rPr>
        <sz val="8.5"/>
        <color theme="1"/>
        <rFont val="Verdana"/>
        <family val="2"/>
      </rPr>
      <t xml:space="preserve">
  – Develop and strengthen process management disciplines across our operations and organization
      • Establish clear process ownership, ownership expectations, and process governance
      • Seek standardization – opting out is not an option
</t>
    </r>
    <r>
      <rPr>
        <b/>
        <sz val="8.5"/>
        <color theme="1"/>
        <rFont val="Verdana"/>
        <family val="2"/>
      </rPr>
      <t>2.</t>
    </r>
    <r>
      <rPr>
        <sz val="8.5"/>
        <color theme="1"/>
        <rFont val="Verdana"/>
        <family val="2"/>
      </rPr>
      <t xml:space="preserve"> </t>
    </r>
    <r>
      <rPr>
        <b/>
        <sz val="8.5"/>
        <color theme="1"/>
        <rFont val="Verdana"/>
        <family val="2"/>
      </rPr>
      <t>Understand, Measure, and Manage Risk</t>
    </r>
    <r>
      <rPr>
        <sz val="8.5"/>
        <color theme="1"/>
        <rFont val="Verdana"/>
        <family val="2"/>
      </rPr>
      <t xml:space="preserve">
  – Integrate risk management deeply into our operations
     • Define, track, measure, and improve first-pass quality and defect rates
  – Strengthen our risk management culture
    • Promote and demonstrate an effective “raise your hand” culture
    • Operate within defined risk appetite standards, with preventative controls in place
4. </t>
    </r>
    <r>
      <rPr>
        <b/>
        <sz val="8.5"/>
        <color theme="1"/>
        <rFont val="Verdana"/>
        <family val="2"/>
      </rPr>
      <t>Grow Production Channels</t>
    </r>
    <r>
      <rPr>
        <sz val="8.5"/>
        <color theme="1"/>
        <rFont val="Verdana"/>
        <family val="2"/>
      </rPr>
      <t xml:space="preserve">
  – Process and service will be our competitive advantage
     • Innovate and standardize production processes to deliver highly predictable service to customers</t>
    </r>
  </si>
  <si>
    <r>
      <rPr>
        <b/>
        <sz val="8.5"/>
        <color theme="1"/>
        <rFont val="Verdana"/>
        <family val="2"/>
      </rPr>
      <t>3. Enable the Best Team in the Mortgage Industry</t>
    </r>
    <r>
      <rPr>
        <sz val="8.5"/>
        <color theme="1"/>
        <rFont val="Verdana"/>
        <family val="2"/>
      </rPr>
      <t xml:space="preserve">
  – We will deploy training, tools, and programs to enable and empower our customer-facing team members and
     supervisors/managers
      • Job-specific learning paths with clear expectations and documentation of knowledge transfer and proficiency
  – We will strengthen and improve the quality of our new hires
      • Strengthen on-boarding process with emphasis on Vision and Values</t>
    </r>
  </si>
  <si>
    <r>
      <rPr>
        <b/>
        <sz val="8.5"/>
        <color theme="1"/>
        <rFont val="Verdana"/>
        <family val="2"/>
      </rPr>
      <t>1. Process and Customer Service Excellence, and Scale as Competitive Advantage</t>
    </r>
    <r>
      <rPr>
        <sz val="8.5"/>
        <color theme="1"/>
        <rFont val="Verdana"/>
        <family val="2"/>
      </rPr>
      <t xml:space="preserve">
  – Develop and strengthen process management disciplines across our operations and organization
      • Establish clear process ownership, ownership expectations, and process governance
      • Seek standardization – opting out is not an option
  – Identify and execute on simplification opportunities
      • Accelerate product and program simplification
</t>
    </r>
    <r>
      <rPr>
        <b/>
        <sz val="8.5"/>
        <color theme="1"/>
        <rFont val="Verdana"/>
        <family val="2"/>
      </rPr>
      <t>4. Grow Production Channels</t>
    </r>
    <r>
      <rPr>
        <sz val="8.5"/>
        <color theme="1"/>
        <rFont val="Verdana"/>
        <family val="2"/>
      </rPr>
      <t xml:space="preserve">
  – Process and service will be our competitive advantage
     • Innovate and standardize production processes to deliver highly predictable service to customers
</t>
    </r>
    <r>
      <rPr>
        <b/>
        <sz val="8.5"/>
        <color theme="1"/>
        <rFont val="Verdana"/>
        <family val="2"/>
      </rPr>
      <t>5. Leverage the Enterprise</t>
    </r>
    <r>
      <rPr>
        <sz val="8.5"/>
        <color theme="1"/>
        <rFont val="Verdana"/>
        <family val="2"/>
      </rPr>
      <t xml:space="preserve">
  – Leverage the technology, tools, and capabilities of the broader Enterprise to improve our ability to serve customers
     and clients</t>
    </r>
  </si>
  <si>
    <r>
      <rPr>
        <b/>
        <sz val="8.5"/>
        <color theme="1"/>
        <rFont val="Verdana"/>
        <family val="2"/>
      </rPr>
      <t>1. Process and Customer Service Excellence, and Scale as Competitive Advantage</t>
    </r>
    <r>
      <rPr>
        <sz val="8.5"/>
        <color theme="1"/>
        <rFont val="Verdana"/>
        <family val="2"/>
      </rPr>
      <t xml:space="preserve">
  – Develop and strengthen process management disciplines across our operations and organization
      • Establish clear process ownership, ownership expectations, and process governance
      • Architect holistically – people, process, technology, and data
  – Use technology to drive process and experience innovation
      • Accelerate activities with trusted source data to substitute data for documents
  – Identify and execute on simplification opportunities
      • Accelerate product and program simplification</t>
    </r>
  </si>
  <si>
    <r>
      <rPr>
        <b/>
        <sz val="8.5"/>
        <color theme="1"/>
        <rFont val="Verdana"/>
        <family val="2"/>
      </rPr>
      <t>1. Process and Customer Service Excellence, and Scale as Competitive Advantage</t>
    </r>
    <r>
      <rPr>
        <sz val="8.5"/>
        <color theme="1"/>
        <rFont val="Verdana"/>
        <family val="2"/>
      </rPr>
      <t xml:space="preserve">
  – Develop and strengthen process management disciplines across our operations and organization
      • Establish clear process ownership, ownership expectations, and process governance
      • Think horizontally and end-to-end
  – Identify and execute on simplification opportunities
      • Accelerate product and program simplification
</t>
    </r>
    <r>
      <rPr>
        <b/>
        <sz val="8.5"/>
        <color theme="1"/>
        <rFont val="Verdana"/>
        <family val="2"/>
      </rPr>
      <t>5. Leverage the Enterprise</t>
    </r>
    <r>
      <rPr>
        <sz val="8.5"/>
        <color theme="1"/>
        <rFont val="Verdana"/>
        <family val="2"/>
      </rPr>
      <t xml:space="preserve">
  – Leverage the technology, tools, and capabilities of the broader Enterprise to improve our ability to serve customers
     and clients</t>
    </r>
  </si>
  <si>
    <r>
      <t xml:space="preserve">1. </t>
    </r>
    <r>
      <rPr>
        <b/>
        <sz val="8.5"/>
        <color theme="1"/>
        <rFont val="Verdana"/>
        <family val="2"/>
      </rPr>
      <t>Process and Customer Service Excellence, and Scale as Competitive Advantage</t>
    </r>
    <r>
      <rPr>
        <sz val="8.5"/>
        <color theme="1"/>
        <rFont val="Verdana"/>
        <family val="2"/>
      </rPr>
      <t xml:space="preserve">
  – Develop and strengthen process management disciplines across our operations and organization
      • Establish clear process ownership, ownership expectations, and process governance
2. </t>
    </r>
    <r>
      <rPr>
        <b/>
        <sz val="8.5"/>
        <color theme="1"/>
        <rFont val="Verdana"/>
        <family val="2"/>
      </rPr>
      <t>Understand, Measure, and Manage Risk</t>
    </r>
    <r>
      <rPr>
        <sz val="8.5"/>
        <color theme="1"/>
        <rFont val="Verdana"/>
        <family val="2"/>
      </rPr>
      <t xml:space="preserve">
  – Strengthen our risk management culture
    • Promote and demonstrate an effective “raise your hand” culture
    • Operate within defined risk appetite standards, with preventative controls in place
4. </t>
    </r>
    <r>
      <rPr>
        <b/>
        <sz val="8.5"/>
        <color theme="1"/>
        <rFont val="Verdana"/>
        <family val="2"/>
      </rPr>
      <t>Grow Production Channels</t>
    </r>
    <r>
      <rPr>
        <sz val="8.5"/>
        <color theme="1"/>
        <rFont val="Verdana"/>
        <family val="2"/>
      </rPr>
      <t xml:space="preserve">
  – Process and service will be our competitive advantage
    • Innovate and standardize production processes to deliver highly predictable service to customers</t>
    </r>
  </si>
  <si>
    <r>
      <rPr>
        <b/>
        <sz val="8.5"/>
        <color theme="1"/>
        <rFont val="Verdana"/>
        <family val="2"/>
      </rPr>
      <t>2. Understand, Measure, and Manage Risk</t>
    </r>
    <r>
      <rPr>
        <sz val="8.5"/>
        <color theme="1"/>
        <rFont val="Verdana"/>
        <family val="2"/>
      </rPr>
      <t xml:space="preserve">
– Integrate risk management deeply into our operations
    • Define, track, measure, and improve first-pass quality and defect rates
 – Strengthen our risk management culture
    • Promote and demonstrate an effective “raise your hand” culture
    • Operate within defined risk appetite standards, with preventative controls in place
</t>
    </r>
    <r>
      <rPr>
        <b/>
        <sz val="8.5"/>
        <color theme="1"/>
        <rFont val="Verdana"/>
        <family val="2"/>
      </rPr>
      <t>5. Leverage the Enterprise</t>
    </r>
    <r>
      <rPr>
        <sz val="8.5"/>
        <color theme="1"/>
        <rFont val="Verdana"/>
        <family val="2"/>
      </rPr>
      <t xml:space="preserve">
  – Leverage the technology, tools, and capabilities of the broader Enterprise to improve our ability to serve customers
     and clients</t>
    </r>
  </si>
  <si>
    <r>
      <rPr>
        <b/>
        <sz val="8.5"/>
        <color theme="1"/>
        <rFont val="Verdana"/>
        <family val="2"/>
      </rPr>
      <t>1. Process and Customer Service Excellence, and Scale as Competitive Advantage</t>
    </r>
    <r>
      <rPr>
        <sz val="8.5"/>
        <color theme="1"/>
        <rFont val="Verdana"/>
        <family val="2"/>
      </rPr>
      <t xml:space="preserve">
  – Develop and strengthen process management disciplines across our operations and organization
    • Establish clear process ownership, ownership expectations, and process governance
    • Architect holistically – people, process, technology, and data
    • Think horizontally and end-to-end
  – Use technology to drive process and experience innovation
    • Accelerate activities with trusted source data to substitute data for documents
  – Identify and execute on simplification opportunities
    • Accelerate product and program simplification
  – Effectively translate investor, regulatory, and legal guidelines into policy and process</t>
    </r>
  </si>
  <si>
    <r>
      <rPr>
        <b/>
        <sz val="8.5"/>
        <color theme="1"/>
        <rFont val="Verdana"/>
        <family val="2"/>
      </rPr>
      <t>1. Process and Customer Service Excellence, and Scale as Competitive Advantage</t>
    </r>
    <r>
      <rPr>
        <sz val="8.5"/>
        <color theme="1"/>
        <rFont val="Verdana"/>
        <family val="2"/>
      </rPr>
      <t xml:space="preserve">
  – Develop and strengthen process management disciplines across our operations and organization
    • Establish clear process ownership, ownership expectations, and process governance
    • Architect holistically – people, process, technology, and data
    • Think horizontally and end-to-end
  – Use technology to drive process and experience innovation
    • Accelerate activities with trusted source data to substitute data for documents
  – Identify and execute on simplification opportunities
    • Accelerate product and program simplification</t>
    </r>
  </si>
  <si>
    <r>
      <rPr>
        <b/>
        <sz val="8.5"/>
        <color theme="1"/>
        <rFont val="Verdana"/>
        <family val="2"/>
      </rPr>
      <t>1. Process and Customer Service Excellence, and Scale as Competitive Advantage</t>
    </r>
    <r>
      <rPr>
        <sz val="8.5"/>
        <color theme="1"/>
        <rFont val="Verdana"/>
        <family val="2"/>
      </rPr>
      <t xml:space="preserve">
  – Develop and strengthen process management disciplines across our operations and organization
    • Establish clear process ownership, ownership expectations, and process governance
    • Architect holistically – people, process, technology, and data
    • Think horizontally and end-to-end
  – Use technology to drive process and experience innovation
    • Accelerate activities with trusted source data to substitute data for documents
  – Identify and execute on simplification opportunities
    • Accelerate product and program simplification
</t>
    </r>
    <r>
      <rPr>
        <b/>
        <sz val="8.5"/>
        <color theme="1"/>
        <rFont val="Verdana"/>
        <family val="2"/>
      </rPr>
      <t>3. Enable the Best Team in the Mortgage Industry</t>
    </r>
    <r>
      <rPr>
        <sz val="8.5"/>
        <color theme="1"/>
        <rFont val="Verdana"/>
        <family val="2"/>
      </rPr>
      <t xml:space="preserve">
  – We will deploy training, tools, and programs to enable and empower our customer-facing team members and
     supervisors/managers
     • Job-specific learning paths with clear expectations and documentation of knowledge transfer and proficiency
  – We will strengthen and improve the quality of our new hires
     • Strengthen on-boarding process with emphasis on Vision and Values</t>
    </r>
  </si>
  <si>
    <r>
      <t xml:space="preserve">1. </t>
    </r>
    <r>
      <rPr>
        <b/>
        <sz val="8.5"/>
        <color theme="1"/>
        <rFont val="Verdana"/>
        <family val="2"/>
      </rPr>
      <t>Process and Customer Service Excellence, and Scale as Competitive Advantag</t>
    </r>
    <r>
      <rPr>
        <sz val="8.5"/>
        <color theme="1"/>
        <rFont val="Verdana"/>
        <family val="2"/>
      </rPr>
      <t xml:space="preserve">e
  – Develop and strengthen process management disciplines across our operations and organization
      • Establish clear process ownership, ownership expectations, and process governance
  – Use technology to drive process and experience innovation
      • Accelerate activities with trusted source data to substitute data for documents
2. </t>
    </r>
    <r>
      <rPr>
        <b/>
        <sz val="8.5"/>
        <color theme="1"/>
        <rFont val="Verdana"/>
        <family val="2"/>
      </rPr>
      <t>Understand, Measure, and Manage Risk</t>
    </r>
    <r>
      <rPr>
        <sz val="8.5"/>
        <color theme="1"/>
        <rFont val="Verdana"/>
        <family val="2"/>
      </rPr>
      <t xml:space="preserve">
  – Strengthen our risk management culture
    • Operate within defined risk appetite standards, with preventative controls in place</t>
    </r>
  </si>
  <si>
    <r>
      <rPr>
        <b/>
        <sz val="8.5"/>
        <color theme="1"/>
        <rFont val="Verdana"/>
        <family val="2"/>
      </rPr>
      <t xml:space="preserve">1. Process and Customer Service Excellence, and Scale as Competitive Advantage
</t>
    </r>
    <r>
      <rPr>
        <sz val="8.5"/>
        <color theme="1"/>
        <rFont val="Verdana"/>
        <family val="2"/>
      </rPr>
      <t xml:space="preserve">  – Develop and strengthen process management disciplines across our operations and organization
      • Establish clear process ownership, ownership expectations, and process governance
  – Use technology to drive process and experience innovation
      • Accelerate activities with trusted source data to substitute data for documents
</t>
    </r>
    <r>
      <rPr>
        <b/>
        <sz val="8.5"/>
        <color theme="1"/>
        <rFont val="Verdana"/>
        <family val="2"/>
      </rPr>
      <t>2. Understand, Measure, and Manage Risk</t>
    </r>
    <r>
      <rPr>
        <sz val="8.5"/>
        <color theme="1"/>
        <rFont val="Verdana"/>
        <family val="2"/>
      </rPr>
      <t xml:space="preserve">
– Integrate risk management deeply into our operations
    • Define, track, measure, and improve first-pass quality and defect rates
 – Strengthen our risk management culture
    • Promote and demonstrate an effective “raise your hand” culture
    • Operate within defined risk appetite standards, with preventative controls in place</t>
    </r>
  </si>
  <si>
    <r>
      <rPr>
        <b/>
        <sz val="8.5"/>
        <color theme="1"/>
        <rFont val="Verdana"/>
        <family val="2"/>
      </rPr>
      <t xml:space="preserve">1. Process and Customer Service Excellence, and Scale as Competitive Advantage
</t>
    </r>
    <r>
      <rPr>
        <sz val="8.5"/>
        <color theme="1"/>
        <rFont val="Verdana"/>
        <family val="2"/>
      </rPr>
      <t xml:space="preserve">  – Develop and strengthen process management disciplines across our operations and organization</t>
    </r>
    <r>
      <rPr>
        <b/>
        <sz val="8.5"/>
        <color theme="1"/>
        <rFont val="Verdana"/>
        <family val="2"/>
      </rPr>
      <t xml:space="preserve">
</t>
    </r>
    <r>
      <rPr>
        <sz val="8.5"/>
        <color theme="1"/>
        <rFont val="Verdana"/>
        <family val="2"/>
      </rPr>
      <t xml:space="preserve">      • Establish clear process ownership, ownership expectations, and process governance
  – Use technology to drive process and experience innovation
      • Accelerate activities with trusted source data to substitute data for documents
</t>
    </r>
    <r>
      <rPr>
        <b/>
        <sz val="8.5"/>
        <color theme="1"/>
        <rFont val="Verdana"/>
        <family val="2"/>
      </rPr>
      <t>2. Understand, Measure, and Manage Risk</t>
    </r>
    <r>
      <rPr>
        <sz val="8.5"/>
        <color theme="1"/>
        <rFont val="Verdana"/>
        <family val="2"/>
      </rPr>
      <t xml:space="preserve">
  – Integrate risk management deeply into our operations
    • Define, track, measure, and improve first-pass quality and defect rates
  – Strengthen our risk management culture
    • Promote and demonstrate an effective “raise your hand” culture
    • Operate within defined risk appetite standards, with preventative controls in place
</t>
    </r>
  </si>
  <si>
    <r>
      <t>1.</t>
    </r>
    <r>
      <rPr>
        <b/>
        <sz val="8.5"/>
        <color theme="1"/>
        <rFont val="Verdana"/>
        <family val="2"/>
      </rPr>
      <t xml:space="preserve"> Process and Customer Service Excellence, and Scale as Competitive Advantage</t>
    </r>
    <r>
      <rPr>
        <sz val="8.5"/>
        <color theme="1"/>
        <rFont val="Verdana"/>
        <family val="2"/>
      </rPr>
      <t xml:space="preserve">
  – Develop and strengthen process management disciplines across our operations and organization
      • Establish clear process ownership, ownership expectations, and process governance
      • Architect holistically – people, process, technology, and data
  – Use technology to drive process and experience innovation
      • Accelerate activities with trusted source data to substitute data for documents
  – Identify and execute on simplification opportunities
      • Accelerate product and program simplification</t>
    </r>
  </si>
  <si>
    <r>
      <t>1.</t>
    </r>
    <r>
      <rPr>
        <b/>
        <sz val="8.5"/>
        <color theme="1"/>
        <rFont val="Verdana"/>
        <family val="2"/>
      </rPr>
      <t xml:space="preserve"> Process and Customer Service Excellence, and Scale as Competitive Advantage</t>
    </r>
    <r>
      <rPr>
        <sz val="8.5"/>
        <color theme="1"/>
        <rFont val="Verdana"/>
        <family val="2"/>
      </rPr>
      <t xml:space="preserve">
  – Develop and strengthen process management disciplines across our operations and organization
      • Establish clear process ownership, ownership expectations, and process governance
      • Architect holistically – people, process, technology, and data
      • Think horizontally and end-to-end
  – Use technology to drive process and experience innovation
      • Accelerate activities with trusted source data to substitute data for documents
  – Identify and execute on simplification opportunities
      • Accelerate product and program simplification</t>
    </r>
  </si>
  <si>
    <r>
      <t>1.</t>
    </r>
    <r>
      <rPr>
        <b/>
        <sz val="8.5"/>
        <color theme="1"/>
        <rFont val="Verdana"/>
        <family val="2"/>
      </rPr>
      <t xml:space="preserve"> Process and Customer Service Excellence, and Scale as Competitive Advantage</t>
    </r>
    <r>
      <rPr>
        <sz val="8.5"/>
        <color theme="1"/>
        <rFont val="Verdana"/>
        <family val="2"/>
      </rPr>
      <t xml:space="preserve">
  – Develop and strengthen process management disciplines across our operations and organization
      • Establish clear process ownership, ownership expectations, and process governance
5. </t>
    </r>
    <r>
      <rPr>
        <b/>
        <sz val="8.5"/>
        <color theme="1"/>
        <rFont val="Verdana"/>
        <family val="2"/>
      </rPr>
      <t>Leverage the Enterprise</t>
    </r>
    <r>
      <rPr>
        <sz val="8.5"/>
        <color theme="1"/>
        <rFont val="Verdana"/>
        <family val="2"/>
      </rPr>
      <t xml:space="preserve">
  – Leverage the technology, tools, and capabilities of the broader Enterprise to improve our ability to serve customers 
     and clients
</t>
    </r>
  </si>
  <si>
    <r>
      <t>1.</t>
    </r>
    <r>
      <rPr>
        <b/>
        <sz val="8.5"/>
        <color theme="1"/>
        <rFont val="Verdana"/>
        <family val="2"/>
      </rPr>
      <t xml:space="preserve"> Process and Customer Service Excellence, and Scale as Competitive Advantage</t>
    </r>
    <r>
      <rPr>
        <sz val="8.5"/>
        <color theme="1"/>
        <rFont val="Verdana"/>
        <family val="2"/>
      </rPr>
      <t xml:space="preserve">
  – Develop and strengthen process management disciplines across our operations and organization
      • Establish clear process ownership, ownership expectations, and process governance
  – Use technology to drive process and experience innovation
     • Accelerate activities with trusted source data to substitute data for documents</t>
    </r>
  </si>
  <si>
    <t>1. Metadata Business Glossary Backfill 2016 - Capture, integration, and accessibility of business Metadata</t>
  </si>
  <si>
    <t>2016 WILL BE LIMITED TO END-TO-END LINEAGE FOR RDR:
1. Deliver the business term identification, creation and linkage for the systems/applications identified as high-priority by the Business, including: MODE-Common, CMIE, RDR-HMDA, RDR Semantic and MIDE integrated.
2. Enrich the business terms by applying standards, removing duplicates and gaining DSO approval to move terms from proposed to reviewed status.
3. Identify and assign Business SMEs to existing systems/applications.</t>
  </si>
  <si>
    <t>1. Process and Customer Service Excellence, and Scale as Competitive Advantage
  – Develop and strengthen process management disciplines across our operations and organization
      • Establish clear process ownership, ownership expectations, and process governance
  – Use technology to drive process and experience innovation
      • Accelerate activities with trusted source data to substitute data for documents
5. Leverage the Enterprise
  – Leverage the technology, tools, and capabilities of the broader Enterprise to improve our ability to serve customers
     and clients</t>
  </si>
  <si>
    <t>1. Metadata Business Glossary Backfill 2017+ - Capture, integration, and accessibility of business Metadata</t>
  </si>
  <si>
    <t>2. Metadata Technical Content Backfill 2016 - Capture, integration, and accessibility of technical Metadata</t>
  </si>
  <si>
    <t>2016 WILL BE LIMITED TO END-TO-END LINEAGE FOR RDR:
1. Complete the import of 16 new high-priority metadata sources  
2. Complete the import of ~7 high-priority MIDE/MODE ETL folders that require analysis and potential modification for accurate lineage 
3. Complete extractor to import metadata from ~30 Business Objects reports (including creation of new import feeds)
4. Complete New PowerDesigner extractor and import 15 remaining models (must be aligned with new modeling standards and minimum metadata roll out)   
5. Develop training materials, educated and assign Technical Custodians for existing systems/applications in Ab Initio Metadata Hub  
6. Enrich existing Systems/Applications with additional metadata, where applicable (e.g. descriptions)</t>
  </si>
  <si>
    <t>1. Process and Customer Service Excellence, and Scale as Competitive Advantage
  – Develop and strengthen process management disciplines across our operations and organization
      • Establish clear process ownership, ownership expectations, and process governance
  – Use technology to drive process and experience innovation
      • Accelerate activities with trusted source data to substitute data for documents
  – Identify and execute on simplification opportunities
      • Accelerate product and program simplification
5. Leverage the Enterprise
  – Leverage the technology, tools, and capabilities of the broader Enterprise to improve our ability to serve customers
     and clients</t>
  </si>
  <si>
    <t>2. Metadata Technical Content Backfill 2017+ - Capture, integration, and accessibility of technical Metadata</t>
  </si>
  <si>
    <t xml:space="preserve">1. Process and Customer Service Excellence, and Scale as Competitive Advantage
  – Develop and strengthen process management disciplines across our operations and organization
      • Establish clear process ownership, ownership expectations, and process governance
      • Architect holistically – people, process, technology, and data
  – Use technology to drive process and experience innovation
      • Accelerate activities with trusted source data to substitute data for documents
  – Identify and execute on simplification opportunities
      • Accelerate product and program simplification
5. Leverage the Enterprise
  – Leverage the technology, tools, and capabilities of the broader Enterprise to improve our ability to serve customers
     and clients
</t>
  </si>
  <si>
    <t>3. Interim State - Metadata Content Delivery as part of Enterprise Releases - Delivery of project Metadata within 4 weeks after enterprise release</t>
  </si>
  <si>
    <t>1. Process and Customer Service Excellence, and Scale as Competitive Advantage
  – Develop and strengthen process management disciplines across our operations and organization
      • Establish clear process ownership, ownership expectations, and process governance
2. Understand, Measure, and Manage Risk
  – Integrate risk management deeply into our operations
     • Define, track, measure, and improve first-pass quality and defect rates
  – Strengthen our risk management culture
    • Promote and demonstrate an effective “raise your hand” culture
    • Operate within defined risk appetite standards, with preventative controls in place
4. Grow Production Channels
  – Process and service will be our competitive advantage
     • Innovate and standardize production processes to deliver highly predictable service to customers</t>
  </si>
  <si>
    <t>1. Process and Customer Service Excellence, and Scale as Competitive Advantage
  – Use technology to drive process and experience innovation
      • Accelerate activities with trusted source data to substitute data for documents
5. Leverage the Enterprise
  – Leverage the technology, tools, and capabilities of the broader Enterprise to improve our ability to serve customers 
     and clients</t>
  </si>
  <si>
    <t>6. Establish Business Driven Metadata Prioritization Process - Establish and formalize governance process to identify &amp; prioritize Business needs for input into delivery and execution activities</t>
  </si>
  <si>
    <t xml:space="preserve">1. Leverage available Industry templates and WF guidelines for business prioritization process
2. Document a formal prioritization process to continually engage with the WF Business community and identify, prioritize and manage Business' Metadata needs to help properly sequence delivery/execution activities </t>
  </si>
  <si>
    <t xml:space="preserve">1. Process and Customer Service Excellence, and Scale as Competitive Advantage
  – Develop and strengthen process management disciplines across our operations and organization
      • Establish clear process ownership, ownership expectations, and process governance
2. Understand, Measure, and Manage Risk
  – Integrate risk management deeply into our operations
     • Define, track, measure, and improve first-pass quality and defect rates
  – Strengthen our risk management culture
    • Promote and demonstrate an effective “raise your hand” culture
    • Operate within defined risk appetite standards, with preventative controls in place
4. Grow Production Channels
  – Process and service will be our competitive advantage
     • Innovate and standardize production processes to deliver highly predictable service to customers
</t>
  </si>
  <si>
    <t>7. Implement Targeted Communication and Status Reporting – Deploy governance, escalation and communication across all program stakeholders</t>
  </si>
  <si>
    <t>1. Process and Customer Service Excellence, and Scale as Competitive Advantage
  – Develop and strengthen process management disciplines across our operations and organization
      • Establish clear process ownership, ownership expectations, and process governance
      • Seek standardization – opting out is not an option
2. Understand, Measure, and Manage Risk
  – Integrate risk management deeply into our operations
     • Define, track, measure, and improve first-pass quality and defect rates
  – Strengthen our risk management culture
    • Promote and demonstrate an effective “raise your hand” culture
    • Operate within defined risk appetite standards, with preventative controls in place
4. Grow Production Channels
  – Process and service will be our competitive advantage
     • Innovate and standardize production processes to deliver highly predictable service to customers</t>
  </si>
  <si>
    <t>8. Establish Role Based Metadata Training Curriculum for Data Program – Development of training for common Metadata understanding to provide resources in-depth knowledge of practices and processes specific to their role</t>
  </si>
  <si>
    <t>3. Enable the Best Team in the Mortgage Industry
  – We will deploy training, tools, and programs to enable and empower our customer-facing team members and
     supervisors/managers
      • Job-specific learning paths with clear expectations and documentation of knowledge transfer and proficiency
  – We will strengthen and improve the quality of our new hires
      • Strengthen on-boarding process with emphasis on Vision and Values</t>
  </si>
  <si>
    <t>1. Process and Customer Service Excellence, and Scale as Competitive Advantage
  – Develop and strengthen process management disciplines across our operations and organization
      • Establish clear process ownership, ownership expectations, and process governance
      • Seek standardization – opting out is not an option
  – Identify and execute on simplification opportunities
      • Accelerate product and program simplification
4. Grow Production Channels
  – Process and service will be our competitive advantage
     • Innovate and standardize production processes to deliver highly predictable service to customers
5. Leverage the Enterprise
  – Leverage the technology, tools, and capabilities of the broader Enterprise to improve our ability to serve customers
     and clients</t>
  </si>
  <si>
    <t>1. Process and Customer Service Excellence, and Scale as Competitive Advantage
  – Develop and strengthen process management disciplines across our operations and organization
      • Establish clear process ownership, ownership expectations, and process governance
      • Architect holistically – people, process, technology, and data
  – Use technology to drive process and experience innovation
      • Accelerate activities with trusted source data to substitute data for documents
  – Identify and execute on simplification opportunities
      • Accelerate product and program simplification</t>
  </si>
  <si>
    <t>1. Process and Customer Service Excellence, and Scale as Competitive Advantage
  – Develop and strengthen process management disciplines across our operations and organization
      • Establish clear process ownership, ownership expectations, and process governance
      • Think horizontally and end-to-end
  – Identify and execute on simplification opportunities
      • Accelerate product and program simplification
5. Leverage the Enterprise
  – Leverage the technology, tools, and capabilities of the broader Enterprise to improve our ability to serve customers
     and clients</t>
  </si>
  <si>
    <t>1. Process and Customer Service Excellence, and Scale as Competitive Advantage
  – Develop and strengthen process management disciplines across our operations and organization
      • Establish clear process ownership, ownership expectations, and process governance
2. Understand, Measure, and Manage Risk
  – Strengthen our risk management culture
    • Promote and demonstrate an effective “raise your hand” culture
    • Operate within defined risk appetite standards, with preventative controls in place
4. Grow Production Channels
  – Process and service will be our competitive advantage
    • Innovate and standardize production processes to deliver highly predictable service to customers</t>
  </si>
  <si>
    <t>1. Identify the Quantitative and Qualitative Metrics required for Metadata quality
2. Conduct Validation Reporting POC
3. Leverage POC results to identify appropriate toolset, approach and resources required
4. Develop timeline for validation reporting effort
5. Build and deploy Metadata quality reports
NOTE: Estimate assumes 10 initial reports of medium complexity</t>
  </si>
  <si>
    <t>2. Understand, Measure, and Manage Risk
– Integrate risk management deeply into our operations
    • Define, track, measure, and improve first-pass quality and defect rates
 – Strengthen our risk management culture
    • Promote and demonstrate an effective “raise your hand” culture
    • Operate within defined risk appetite standards, with preventative controls in place
5. Leverage the Enterprise
  – Leverage the technology, tools, and capabilities of the broader Enterprise to improve our ability to serve customers
     and clients</t>
  </si>
  <si>
    <t>1. Process and Customer Service Excellence, and Scale as Competitive Advantage
  – Develop and strengthen process management disciplines across our operations and organization
    • Establish clear process ownership, ownership expectations, and process governance
    • Architect holistically – people, process, technology, and data
    • Think horizontally and end-to-end
  – Use technology to drive process and experience innovation
    • Accelerate activities with trusted source data to substitute data for documents
  – Identify and execute on simplification opportunities
    • Accelerate product and program simplification
  – Effectively translate investor, regulatory, and legal guidelines into policy and process</t>
  </si>
  <si>
    <t>1. Process and Customer Service Excellence, and Scale as Competitive Advantage
  – Develop and strengthen process management disciplines across our operations and organization
    • Establish clear process ownership, ownership expectations, and process governance
    • Architect holistically – people, process, technology, and data
    • Think horizontally and end-to-end
  – Use technology to drive process and experience innovation
    • Accelerate activities with trusted source data to substitute data for documents
  – Identify and execute on simplification opportunities
    • Accelerate product and program simplification</t>
  </si>
  <si>
    <t>1. Process and Customer Service Excellence, and Scale as Competitive Advantage
  – Develop and strengthen process management disciplines across our operations and organization
    • Establish clear process ownership, ownership expectations, and process governance
    • Architect holistically – people, process, technology, and data
    • Think horizontally and end-to-end
  – Use technology to drive process and experience innovation
    • Accelerate activities with trusted source data to substitute data for documents
  – Identify and execute on simplification opportunities
    • Accelerate product and program simplification
3. Enable the Best Team in the Mortgage Industry
  – We will deploy training, tools, and programs to enable and empower our customer-facing team members and
     supervisors/managers
     • Job-specific learning paths with clear expectations and documentation of knowledge transfer and proficiency
  – We will strengthen and improve the quality of our new hires
     • Strengthen on-boarding process with emphasis on Vision and Values</t>
  </si>
  <si>
    <t>Tom Huisman</t>
  </si>
  <si>
    <t>NOTES</t>
  </si>
  <si>
    <t>Next Level Tasks</t>
  </si>
  <si>
    <t>Shellie, Avinash(PT), Jesse(PT)</t>
  </si>
  <si>
    <t>Shellie, Jay, Phill, Tara</t>
  </si>
  <si>
    <t>Shellie, EMM, Avinash (PT)</t>
  </si>
  <si>
    <t>Tara, Shellie, Jay, Lou, Kim, Phill, Jesse (PT)</t>
  </si>
  <si>
    <t xml:space="preserve">1. Identify areas included in scope of review.
2. Identify existing DSG/DP standards.
3. Identify Enterprise Data Governance guidelines required.
4. Identify industry best practices to be leveraged in development of standards.
5. Identify gaps between requirements and documented standards.
6. Modify existing or document new standards within DP.
7. Identify integration points and milestones in SDLC process.
7. Develop plan for implementing new standards.
8. Communicate and implement new standards and processes.
</t>
  </si>
  <si>
    <t>1. Identify  specific linkage gaps by asset, schema, subject area
   - Review and validate priorities with DSO
   - Identify overlapping projects that can fill gaps
   - Assign MDS topic team to build remainder 
2.  Finalize and socialize Biz Term Name and Definition Standards
   - Complete removal of proposed terms that are not linked
   - Validate approach, process and work details for A to Z review of business terms to remove duplicates, cheeseburgers &amp; proposed terms, AND align like business terms by biz term group and Data Steward
   - Assign MDS topic team to execute
   - Finalize outline for an all in one business MD "book"
    - Review and priortize order new "chapters"
    -  Socialize when new "chapters" or updates are finalized
3. Identify assets with no Business SME's
     - Identify and "on-board" Busi ness SME's</t>
  </si>
  <si>
    <t>Phill, Victor, MDS, DSO</t>
  </si>
  <si>
    <t>- Verify / consolidate wish list of all HL capability requests
- Prioritize (Tier 1, 2 or 3)
- Validate priorities with stakeholders
- Validate tier 1 sizing / scope with EMM
- Validate number and contents of 2016 deliveries</t>
  </si>
  <si>
    <t>Phill, EMM, Chris,</t>
  </si>
  <si>
    <t>- Identify different currucila (Biz user, Data Steward, MDS, Compliance User, PM, Tech Custodian, …)
- Inventory current training assets (EMM, DP, ...)
- Identify courses / content needed for different curricula
- Identify gaps training material (the new courses / content needed)
- Assign resources to develop &amp; pilot new courses / content
- Create, test and approve new courses / content
- Assign person to maintain MD training courses / content going forward</t>
  </si>
  <si>
    <t>Phill, MDS, Jay, EMM</t>
  </si>
  <si>
    <t>Jay is going to break out the hours for the tasks and then we will work together to come up with a schedule.  It will not include any resources from my team and thus does not require backfill.</t>
  </si>
  <si>
    <t xml:space="preserve">Will be meeting with Tara on Monday to discuss this.  She has been workiing on Data Governance with Ann and I think her work there will tie into these activities, but we have not been able to meet to determine possible connections.  We will do that Monday.  Once I have a better idea of what she is focused on, we will get a better idea of what is outstanding, the approach and timeline for completing these activities.  It will most likely involve a Data Analyst for documentation purposes.  We have talked about utilizing someone from her team rather than mine, but I'm unsure if that means she needs to backfill.  I am no longer planning to utilize Jesse here.
Tara take lead and Shellie assist.
</t>
  </si>
  <si>
    <t>Phill is developing the detail for these activities and will have draft on Monday.  Not expecting any resources from my team, so no need to backfill.
Phill work on high level plan with input from Jay.</t>
  </si>
  <si>
    <t>Can you please share your content for these activities?  I am not planning to assign any resources here.  Please let me know if you thought otherwise.
David will develop tasks.</t>
  </si>
  <si>
    <t>Phill is developing the detail for these activities and will have draft on Monday.  Not expecting any resources from my team, so no need to backfill.
Collaborate with EMM for timing and activities.  Phill work.</t>
  </si>
  <si>
    <t>Based on results of Metadata Technical Content Backfill 2016 activities above:
- Identify high priority new metadata sources which are part of any data flow to RDR semantic - Shellie/Avinash, 16 hours shared, to be completed in June
- Identify high priority new ETL projects which are part of any data flow to RDR semantic - included in hours for task above
- Identify gap in existing extractors to the defined metadata sources - Avinash, 8 hours to be completed in June
- Create list of objects which are part of RDR Semantic data flows that are not currently present in metadata hub - Avinash, 16 hours to be completed in July
- Meet with stakeholders to prioritize outstanding metadata import - Shellie/Avinash, 4 hours shared, to be completed in July
- Work with Ab Initio to identify new extractors available for import of new object types in RDR lineage - Shellie/Lou/EMM, 15 hours shared, to be completed in July
- Work with EDA-EMM to establish work plan and timeline for establishing new extractors for new metadata object types - Shellie/Avinash/EMM, 24 hours shared, to be completed in July
- Develop new extractors for new prioritized object types - EMM, 350 hours, to be completed in November
- Test and deploy new extractors through lower environments to production - EMM/Avinash, 50 hours, to be completed in December</t>
  </si>
  <si>
    <t>1. Refine existing Interim State Process (from R1.16) and incorporate into SDLC  - Shellie/Jay/Phill/Avinash/Tara, 400 hours shared, to take place between June and July.
2. Develop/deploy a standard Metadata Task List to be included in the project plans - David/Shellie/Phill/Tara/Jay/EMM/ETL, 100 hours, completed in June.
3. Training part of Role directed training (item 8) below.
4. Pilot the integrated delivery approach in an upcoming release and deploy in subsequent Enterprise Release - Shellie/Phill/Tara/Jay/EMM/ETL, 400 hours shared, to take place from July to December</t>
  </si>
  <si>
    <t>Please see notes on activities in column E.  Avinash would work on this effort and need to be backfilled on projects.
Shellie take lead.  Scope includes any metadata related to RDR lineage</t>
  </si>
  <si>
    <t>Please see notes on activities in column E.  Avinash would work on this effort and need to be backfilled on projects.
Shellie take lead working with Tara, Phill and Jay.</t>
  </si>
  <si>
    <t>Phill is developing the detail for these activities and will have draft on Monday.  Kim will consult with Phill's team a couple hours a week.  Not expecting any resources from my team to be backfilled.
Phill take lead.  Scope includes any metadata related to RDR lineage</t>
  </si>
  <si>
    <r>
      <rPr>
        <b/>
        <sz val="8.5"/>
        <color theme="1"/>
        <rFont val="Verdana"/>
        <family val="2"/>
      </rPr>
      <t>Metadata Technical Content Backfill 2016</t>
    </r>
    <r>
      <rPr>
        <sz val="8.5"/>
        <color theme="1"/>
        <rFont val="Verdana"/>
        <family val="2"/>
      </rPr>
      <t xml:space="preserve">
- Identify high priority new metadata sources which are part of any data flow to RDR semantic - Shellie/Avinash/Srikanth, 24 hours shared, to be completed in June
- Identify high priority new ETL projects which are part of any data flow to RDR semantic - Shellie/Avinash/Srikanth, 24 hours shared, to be completed in June
- Identify gap in EDA-EMM accesses to the defined metadata sources - Avinash, 8 hours, to be completed in June
- Identify PowerDesigner models associated with metadata sources in any data flow to RDR semantic - Avinash, 16 hours, to be completed in July
- Create list of objects which are part of RDR Semantic data flows that are not currently present in metadata hub - Avinash, 16 hours, to be completed in July
- Meet with stakeholders to prioritize outstanding metadata imports - Shellie/Avinash, 8 hours shared, to be completed in July
- Work with EDA-EMM to establish work plan and timeline for establishing imports for new metadata sources - Shellie/Avinash/EMM, 24 hours shared to be completed in July
- Work with EDA-ETL and MODE-ETL to establish a work plan and timeline for resolving all issues related to RDR semantic data flows - Shellie/Srikanth/EMM/ETL, 32 hours shared to be completed in July
- Develop overall work plan and timeline for resolving RDR lineage from CORE SOR to RDR Semantic - Shellie/EMM/ETL/Lou/Avinash/Srikanth, 60 hours shared to be completed in July
    - Identify what data flows are feasible for 2016 and what data flows will carry over into 2017 based on business priority
- Technical custodian training will be included in role based training (item 8) below.
- Identify hub systems/applications associated with data flows to RDR semantic - Shellie/Phill/EMM/Avinash, 30 hours shared to be completed in September
- Evaluate quality of metadata content for the denoted systems/applications - Shellie/Phill/EMM/Avinash, 30 hours to be completed in October
- Complete work plan to resolve all issues and implement lineage from CORE SOR to RDR semantic views for high priority RECOR subject areas - Shellie/Srikanth/Lou/EMM/ETL, 1600 hours shared, completed between June and December.</t>
    </r>
  </si>
  <si>
    <t>Please see notes on activities in column E.  Avinash and Srikanth would work on this effort and need to be backfilled on projects.  I am no longer planning for Jesse to be working on this effort.
Shellie take lead.  Scope includes any metadata related to RDR lineage</t>
  </si>
  <si>
    <t>Jay, Lou, John Holzwarth, EMM Analyst</t>
  </si>
  <si>
    <r>
      <t xml:space="preserve">1. Schedule meetings with ED&amp;A and EMM to gain an understanding of the existing lower environment technology infrastructure include the hardware and software through a review of the existing systems - </t>
    </r>
    <r>
      <rPr>
        <b/>
        <sz val="8.5"/>
        <color theme="1"/>
        <rFont val="Verdana"/>
        <family val="2"/>
      </rPr>
      <t>Jay, Shellie, Lou, John Holzworth, Shalini Carney</t>
    </r>
    <r>
      <rPr>
        <sz val="8.5"/>
        <color theme="1"/>
        <rFont val="Verdana"/>
        <family val="2"/>
      </rPr>
      <t xml:space="preserve"> -</t>
    </r>
    <r>
      <rPr>
        <b/>
        <sz val="8.5"/>
        <color rgb="FFFF0000"/>
        <rFont val="Verdana"/>
        <family val="2"/>
      </rPr>
      <t>40 Hours</t>
    </r>
    <r>
      <rPr>
        <sz val="8.5"/>
        <color theme="1"/>
        <rFont val="Verdana"/>
        <family val="2"/>
      </rPr>
      <t xml:space="preserve">
2. Identify the requirements (Hardware, Software, Network, Storage) for lower environment for effective Metadata Management as stated in the Metadata Vision - J</t>
    </r>
    <r>
      <rPr>
        <b/>
        <sz val="8.5"/>
        <color theme="1"/>
        <rFont val="Verdana"/>
        <family val="2"/>
      </rPr>
      <t xml:space="preserve">ohn H, Shalini C, Infrastructure Architects, Jay , Shellie, Lou - </t>
    </r>
    <r>
      <rPr>
        <b/>
        <sz val="8.5"/>
        <color rgb="FFFF0000"/>
        <rFont val="Verdana"/>
        <family val="2"/>
      </rPr>
      <t>80 hours</t>
    </r>
    <r>
      <rPr>
        <sz val="8.5"/>
        <color theme="1"/>
        <rFont val="Verdana"/>
        <family val="2"/>
      </rPr>
      <t xml:space="preserve">
3. Document the gaps between the existing infrastructure and the required infrastructure - </t>
    </r>
    <r>
      <rPr>
        <b/>
        <sz val="8.5"/>
        <color theme="1"/>
        <rFont val="Verdana"/>
        <family val="2"/>
      </rPr>
      <t>EMM, ED&amp;A resources, Metadata team</t>
    </r>
    <r>
      <rPr>
        <sz val="8.5"/>
        <color theme="1"/>
        <rFont val="Verdana"/>
        <family val="2"/>
      </rPr>
      <t xml:space="preserve"> - </t>
    </r>
    <r>
      <rPr>
        <b/>
        <sz val="8.5"/>
        <color rgb="FFFF0000"/>
        <rFont val="Verdana"/>
        <family val="2"/>
      </rPr>
      <t>120 Hours</t>
    </r>
    <r>
      <rPr>
        <sz val="8.5"/>
        <color theme="1"/>
        <rFont val="Verdana"/>
        <family val="2"/>
      </rPr>
      <t xml:space="preserve">
4. Reviews the Gap Analysis documens with the stakeholders for confirmation prior to preparing the recommendations for remediation - </t>
    </r>
    <r>
      <rPr>
        <b/>
        <sz val="8.5"/>
        <color rgb="FFFF0000"/>
        <rFont val="Verdana"/>
        <family val="2"/>
      </rPr>
      <t>40 hours</t>
    </r>
  </si>
  <si>
    <t xml:space="preserve">Lou is working on redeveloping this item with the clarified approach shared by Chris and the decline of the logical model POC.  I will be meeting with him on Monday to review his output.  This work will most likely involve Lou, Phill and EMM, so we do not need any backfill resources.
make sure you put items on here like : get known use cases from business uses of where the current taxonomy is not supporting their needs. </t>
  </si>
  <si>
    <t xml:space="preserve">Lou, Shellie, Phill, Aaron </t>
  </si>
  <si>
    <t xml:space="preserve">Lou is working to align hours with tasks along with timeline, and we will be discussing resource needs on Monday.  I anticipate that he might need help documenting the process and we can leverage one of the Metadata/Data Analysts to do so.  This will be require a part time backfill of a metadata resource and run through the end of the year.  
Lou work and leverage industry best practices and Collibra work on KDEs.  Pull in Phill and Tara and input from Kim.
</t>
  </si>
  <si>
    <r>
      <t xml:space="preserve">1) </t>
    </r>
    <r>
      <rPr>
        <b/>
        <sz val="8.5"/>
        <color theme="1"/>
        <rFont val="Verdana"/>
        <family val="2"/>
      </rPr>
      <t>Create a backlog chart</t>
    </r>
    <r>
      <rPr>
        <sz val="8.5"/>
        <color theme="1"/>
        <rFont val="Verdana"/>
        <family val="2"/>
      </rPr>
      <t xml:space="preserve"> of all outstanding Home Lending metadata (system and glossary) set to be imported into the Metadata Hub. For each item on the list, document why it was selected to be imported. These 'why' reasons will be known as your current business drivers for Home Lending metadata addition into the MDH. Think of known reasons why Home Lending metadata was added in the past and add those into the 'why' reasons list as well.  </t>
    </r>
    <r>
      <rPr>
        <b/>
        <sz val="8.5"/>
        <color rgb="FFFF0000"/>
        <rFont val="Verdana"/>
        <family val="2"/>
      </rPr>
      <t xml:space="preserve"> 40 Hours</t>
    </r>
    <r>
      <rPr>
        <sz val="8.5"/>
        <color theme="1"/>
        <rFont val="Verdana"/>
        <family val="2"/>
      </rPr>
      <t xml:space="preserve"> 
2) Fully</t>
    </r>
    <r>
      <rPr>
        <b/>
        <sz val="8.5"/>
        <color theme="1"/>
        <rFont val="Verdana"/>
        <family val="2"/>
      </rPr>
      <t xml:space="preserve"> document</t>
    </r>
    <r>
      <rPr>
        <sz val="8.5"/>
        <color theme="1"/>
        <rFont val="Verdana"/>
        <family val="2"/>
      </rPr>
      <t xml:space="preserve"> how MDH enrichments from </t>
    </r>
    <r>
      <rPr>
        <b/>
        <sz val="8.5"/>
        <color theme="1"/>
        <rFont val="Verdana"/>
        <family val="2"/>
      </rPr>
      <t>Collibra into the MDH</t>
    </r>
    <r>
      <rPr>
        <sz val="8.5"/>
        <color theme="1"/>
        <rFont val="Verdana"/>
        <family val="2"/>
      </rPr>
      <t xml:space="preserve"> are currently being handled. </t>
    </r>
    <r>
      <rPr>
        <b/>
        <sz val="8.5"/>
        <color rgb="FFFF0000"/>
        <rFont val="Verdana"/>
        <family val="2"/>
      </rPr>
      <t>60 Hours</t>
    </r>
    <r>
      <rPr>
        <b/>
        <sz val="8.5"/>
        <color theme="1"/>
        <rFont val="Verdana"/>
        <family val="2"/>
      </rPr>
      <t xml:space="preserve"> 
</t>
    </r>
    <r>
      <rPr>
        <sz val="8.5"/>
        <color theme="1"/>
        <rFont val="Verdana"/>
        <family val="2"/>
      </rPr>
      <t>3)</t>
    </r>
    <r>
      <rPr>
        <b/>
        <sz val="8.5"/>
        <color theme="1"/>
        <rFont val="Verdana"/>
        <family val="2"/>
      </rPr>
      <t xml:space="preserve"> Add future Collibra enrichments into your metadata backlog</t>
    </r>
    <r>
      <rPr>
        <sz val="8.5"/>
        <color theme="1"/>
        <rFont val="Verdana"/>
        <family val="2"/>
      </rPr>
      <t xml:space="preserve"> list of enrichments going into the metadata hub from step one. Include the 'why' reasons again. You documented these 'why' reasons when you met with your Home Lending Collibra rep in step 2. </t>
    </r>
    <r>
      <rPr>
        <b/>
        <sz val="8.5"/>
        <color theme="1"/>
        <rFont val="Verdana"/>
        <family val="2"/>
      </rPr>
      <t xml:space="preserve"> </t>
    </r>
    <r>
      <rPr>
        <b/>
        <sz val="8.5"/>
        <color rgb="FFFF0000"/>
        <rFont val="Verdana"/>
        <family val="2"/>
      </rPr>
      <t>10 Hours</t>
    </r>
    <r>
      <rPr>
        <sz val="8.5"/>
        <color theme="1"/>
        <rFont val="Verdana"/>
        <family val="2"/>
      </rPr>
      <t xml:space="preserve">
4) Use known industry templates and practices for backlog prioritization to create a </t>
    </r>
    <r>
      <rPr>
        <b/>
        <sz val="8.5"/>
        <color theme="1"/>
        <rFont val="Verdana"/>
        <family val="2"/>
      </rPr>
      <t>priority heirarchy</t>
    </r>
    <r>
      <rPr>
        <sz val="8.5"/>
        <color theme="1"/>
        <rFont val="Verdana"/>
        <family val="2"/>
      </rPr>
      <t xml:space="preserve"> of the current business drivers you documented in steps 1 and 3. Also use this step to add any industry best business drivers missing from your </t>
    </r>
    <r>
      <rPr>
        <b/>
        <sz val="8.5"/>
        <color theme="1"/>
        <rFont val="Verdana"/>
        <family val="2"/>
      </rPr>
      <t>priority heirarchy</t>
    </r>
    <r>
      <rPr>
        <sz val="8.5"/>
        <color theme="1"/>
        <rFont val="Verdana"/>
        <family val="2"/>
      </rPr>
      <t xml:space="preserve">. </t>
    </r>
    <r>
      <rPr>
        <b/>
        <sz val="8.5"/>
        <color rgb="FFFF0000"/>
        <rFont val="Verdana"/>
        <family val="2"/>
      </rPr>
      <t>40 Hours</t>
    </r>
    <r>
      <rPr>
        <b/>
        <sz val="8.5"/>
        <rFont val="Verdana"/>
        <family val="2"/>
      </rPr>
      <t xml:space="preserve">
</t>
    </r>
    <r>
      <rPr>
        <sz val="8.5"/>
        <rFont val="Verdana"/>
        <family val="2"/>
      </rPr>
      <t>5)</t>
    </r>
    <r>
      <rPr>
        <sz val="8.5"/>
        <color rgb="FFFF0000"/>
        <rFont val="Verdana"/>
        <family val="2"/>
      </rPr>
      <t xml:space="preserve"> </t>
    </r>
    <r>
      <rPr>
        <b/>
        <sz val="8.5"/>
        <rFont val="Verdana"/>
        <family val="2"/>
      </rPr>
      <t>Develop an SLA</t>
    </r>
    <r>
      <rPr>
        <sz val="8.5"/>
        <rFont val="Verdana"/>
        <family val="2"/>
      </rPr>
      <t xml:space="preserve"> to communicate availabiltiy in prod of requested metadata by business or technical requestors. SLA will be based on the requested metadata's position on the latest version of the metadata backlog chart. </t>
    </r>
    <r>
      <rPr>
        <b/>
        <sz val="8.5"/>
        <color rgb="FFFF0000"/>
        <rFont val="Verdana"/>
        <family val="2"/>
      </rPr>
      <t>20 Hours</t>
    </r>
    <r>
      <rPr>
        <sz val="8.5"/>
        <rFont val="Verdana"/>
        <family val="2"/>
      </rPr>
      <t xml:space="preserve"> </t>
    </r>
    <r>
      <rPr>
        <sz val="8.5"/>
        <color theme="1"/>
        <rFont val="Verdana"/>
        <family val="2"/>
      </rPr>
      <t xml:space="preserve">
6) Determine a schedule of how often </t>
    </r>
    <r>
      <rPr>
        <b/>
        <sz val="8.5"/>
        <color theme="1"/>
        <rFont val="Verdana"/>
        <family val="2"/>
      </rPr>
      <t>members of the metadata team need to meet to keep your metadata backlog up to speed</t>
    </r>
    <r>
      <rPr>
        <sz val="8.5"/>
        <color theme="1"/>
        <rFont val="Verdana"/>
        <family val="2"/>
      </rPr>
      <t xml:space="preserve">. Determine a format for the meetings. If someone from the business has contacted a member of this team with a new metadata addiditon request, not already in the backlog, it should be in this meeting where the new priority heirarhcy is used to add the request into your backlog. </t>
    </r>
    <r>
      <rPr>
        <b/>
        <sz val="8.5"/>
        <color rgb="FFFF0000"/>
        <rFont val="Verdana"/>
        <family val="2"/>
      </rPr>
      <t>10 Hours</t>
    </r>
    <r>
      <rPr>
        <sz val="8.5"/>
        <color rgb="FFFF0000"/>
        <rFont val="Verdana"/>
        <family val="2"/>
      </rPr>
      <t xml:space="preserve"> </t>
    </r>
  </si>
  <si>
    <t xml:space="preserve">Lou, Jay, Phill, Tony P. </t>
  </si>
  <si>
    <r>
      <t xml:space="preserve">1) Create a </t>
    </r>
    <r>
      <rPr>
        <b/>
        <sz val="8.5"/>
        <color theme="1"/>
        <rFont val="Verdana"/>
        <family val="2"/>
      </rPr>
      <t>chart</t>
    </r>
    <r>
      <rPr>
        <sz val="8.5"/>
        <color theme="1"/>
        <rFont val="Verdana"/>
        <family val="2"/>
      </rPr>
      <t xml:space="preserve"> of </t>
    </r>
    <r>
      <rPr>
        <b/>
        <sz val="8.5"/>
        <color theme="1"/>
        <rFont val="Verdana"/>
        <family val="2"/>
      </rPr>
      <t>known user experience issues</t>
    </r>
    <r>
      <rPr>
        <sz val="8.5"/>
        <color theme="1"/>
        <rFont val="Verdana"/>
        <family val="2"/>
      </rPr>
      <t xml:space="preserve"> within the metadata hub by meeting with our mangement and anyone they recommend us to. </t>
    </r>
    <r>
      <rPr>
        <b/>
        <sz val="8.5"/>
        <color rgb="FFFF0000"/>
        <rFont val="Verdana"/>
        <family val="2"/>
      </rPr>
      <t xml:space="preserve">40 Hours </t>
    </r>
    <r>
      <rPr>
        <sz val="8.5"/>
        <color theme="1"/>
        <rFont val="Verdana"/>
        <family val="2"/>
      </rPr>
      <t xml:space="preserve">
2) Leveraging Shellie and Jay's chart of </t>
    </r>
    <r>
      <rPr>
        <b/>
        <sz val="8.5"/>
        <color theme="1"/>
        <rFont val="Verdana"/>
        <family val="2"/>
      </rPr>
      <t>anticpated future Metadata Users and Use Cases,</t>
    </r>
    <r>
      <rPr>
        <sz val="8.5"/>
        <color theme="1"/>
        <rFont val="Verdana"/>
        <family val="2"/>
      </rPr>
      <t xml:space="preserve"> identify which newly created Use Case will addess each user experience issue charted in step 1. </t>
    </r>
    <r>
      <rPr>
        <b/>
        <sz val="8.5"/>
        <color rgb="FFFF0000"/>
        <rFont val="Verdana"/>
        <family val="2"/>
      </rPr>
      <t xml:space="preserve">60 Hours </t>
    </r>
    <r>
      <rPr>
        <sz val="8.5"/>
        <color theme="1"/>
        <rFont val="Verdana"/>
        <family val="2"/>
      </rPr>
      <t xml:space="preserve">
3)</t>
    </r>
    <r>
      <rPr>
        <b/>
        <sz val="8.5"/>
        <color theme="1"/>
        <rFont val="Verdana"/>
        <family val="2"/>
      </rPr>
      <t xml:space="preserve"> Work with Ab Initio and ED&amp;A</t>
    </r>
    <r>
      <rPr>
        <sz val="8.5"/>
        <color theme="1"/>
        <rFont val="Verdana"/>
        <family val="2"/>
      </rPr>
      <t xml:space="preserve"> to determine the best apporach on how to realize these new Use Cases in the metadata Hub backend. If the selected approach requires altering Ab initio's MDH solution, approach ED&amp;A with these suggested approaches for approval and if approved, implementation timelies. </t>
    </r>
    <r>
      <rPr>
        <b/>
        <sz val="8.5"/>
        <color rgb="FFFF0000"/>
        <rFont val="Verdana"/>
        <family val="2"/>
      </rPr>
      <t>400 Hours</t>
    </r>
    <r>
      <rPr>
        <sz val="8.5"/>
        <color theme="1"/>
        <rFont val="Verdana"/>
        <family val="2"/>
      </rPr>
      <t xml:space="preserve"> 
4)</t>
    </r>
    <r>
      <rPr>
        <b/>
        <sz val="8.5"/>
        <color theme="1"/>
        <rFont val="Verdana"/>
        <family val="2"/>
      </rPr>
      <t xml:space="preserve"> Apply</t>
    </r>
    <r>
      <rPr>
        <sz val="8.5"/>
        <color theme="1"/>
        <rFont val="Verdana"/>
        <family val="2"/>
      </rPr>
      <t xml:space="preserve"> the new Use Case "roles" to a </t>
    </r>
    <r>
      <rPr>
        <b/>
        <sz val="8.5"/>
        <color theme="1"/>
        <rFont val="Verdana"/>
        <family val="2"/>
      </rPr>
      <t>limited set of current Home Lending MDH users</t>
    </r>
    <r>
      <rPr>
        <sz val="8.5"/>
        <color theme="1"/>
        <rFont val="Verdana"/>
        <family val="2"/>
      </rPr>
      <t xml:space="preserve"> as a </t>
    </r>
    <r>
      <rPr>
        <b/>
        <sz val="8.5"/>
        <color theme="1"/>
        <rFont val="Verdana"/>
        <family val="2"/>
      </rPr>
      <t xml:space="preserve">proof of concept </t>
    </r>
    <r>
      <rPr>
        <sz val="8.5"/>
        <color theme="1"/>
        <rFont val="Verdana"/>
        <family val="2"/>
      </rPr>
      <t xml:space="preserve">of the new system. Will most likely be individuals involved in the creation of this spreadsheet. Take feedback, and make adjustments where necessary. </t>
    </r>
    <r>
      <rPr>
        <b/>
        <sz val="8.5"/>
        <color rgb="FFFF0000"/>
        <rFont val="Verdana"/>
        <family val="2"/>
      </rPr>
      <t>50 Hours</t>
    </r>
    <r>
      <rPr>
        <sz val="8.5"/>
        <color theme="1"/>
        <rFont val="Verdana"/>
        <family val="2"/>
      </rPr>
      <t xml:space="preserve"> 
5) Create a </t>
    </r>
    <r>
      <rPr>
        <b/>
        <sz val="8.5"/>
        <color theme="1"/>
        <rFont val="Verdana"/>
        <family val="2"/>
      </rPr>
      <t>communication plan and implementation plan</t>
    </r>
    <r>
      <rPr>
        <sz val="8.5"/>
        <color theme="1"/>
        <rFont val="Verdana"/>
        <family val="2"/>
      </rPr>
      <t xml:space="preserve"> for your new limited taxonomy approach for the rest of your Home Lending MDH users. Prioritize implementation by fixing the most pressing and often reported issues documented in step 1. </t>
    </r>
    <r>
      <rPr>
        <b/>
        <sz val="8.5"/>
        <color rgb="FFFF0000"/>
        <rFont val="Verdana"/>
        <family val="2"/>
      </rPr>
      <t>50 Hours</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</si>
</sst>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
  </numFmts>
  <fonts count="25" x14ac:knownFonts="1">
    <font>
      <sz val="11"/>
      <color theme="1"/>
      <name val="Calibri"/>
      <family val="2"/>
      <scheme val="minor"/>
    </font>
    <font>
      <b/>
      <sz val="8.5"/>
      <color rgb="FF000000"/>
      <name val="Verdana"/>
      <family val="2"/>
    </font>
    <font>
      <sz val="8.5"/>
      <color rgb="FF000000"/>
      <name val="Verdana"/>
      <family val="2"/>
    </font>
    <font>
      <sz val="11"/>
      <color theme="1"/>
      <name val="Verdana"/>
      <family val="2"/>
    </font>
    <font>
      <sz val="8.5"/>
      <color theme="1"/>
      <name val="Verdana"/>
      <family val="2"/>
    </font>
    <font>
      <b/>
      <sz val="8.5"/>
      <color theme="1"/>
      <name val="Verdana"/>
      <family val="2"/>
    </font>
    <font>
      <b/>
      <sz val="12"/>
      <color theme="1"/>
      <name val="Verdana"/>
      <family val="2"/>
    </font>
    <font>
      <b/>
      <sz val="11"/>
      <color theme="1"/>
      <name val="Verdana"/>
      <family val="2"/>
    </font>
    <font>
      <sz val="8.5"/>
      <name val="Verdana"/>
      <family val="2"/>
    </font>
    <font>
      <b/>
      <sz val="11"/>
      <color theme="1"/>
      <name val="Calibri"/>
      <family val="2"/>
      <scheme val="minor"/>
    </font>
    <font>
      <b/>
      <sz val="12"/>
      <color rgb="FF000000"/>
      <name val="Verdana"/>
      <family val="2"/>
    </font>
    <font>
      <b/>
      <sz val="12"/>
      <name val="Verdana"/>
      <family val="2"/>
    </font>
    <font>
      <b/>
      <sz val="8.5"/>
      <name val="Verdana"/>
      <family val="2"/>
    </font>
    <font>
      <sz val="11"/>
      <name val="Verdana"/>
      <family val="2"/>
    </font>
    <font>
      <sz val="10"/>
      <color theme="1"/>
      <name val="Verdana"/>
      <family val="2"/>
    </font>
    <font>
      <sz val="10"/>
      <name val="Verdana"/>
      <family val="2"/>
    </font>
    <font>
      <b/>
      <sz val="10"/>
      <color theme="1"/>
      <name val="Verdana"/>
      <family val="2"/>
    </font>
    <font>
      <b/>
      <sz val="10"/>
      <name val="Verdana"/>
      <family val="2"/>
    </font>
    <font>
      <b/>
      <sz val="14"/>
      <color theme="1"/>
      <name val="Verdana"/>
      <family val="2"/>
    </font>
    <font>
      <b/>
      <sz val="14"/>
      <color theme="1"/>
      <name val="Calibri"/>
      <family val="2"/>
      <scheme val="minor"/>
    </font>
    <font>
      <sz val="12"/>
      <color theme="1"/>
      <name val="Verdana"/>
      <family val="2"/>
    </font>
    <font>
      <sz val="8"/>
      <color theme="1"/>
      <name val="Verdana"/>
      <family val="2"/>
    </font>
    <font>
      <b/>
      <sz val="8"/>
      <color theme="1"/>
      <name val="Verdana"/>
      <family val="2"/>
    </font>
    <font>
      <b/>
      <sz val="8.5"/>
      <color rgb="FFFF0000"/>
      <name val="Verdana"/>
      <family val="2"/>
    </font>
    <font>
      <sz val="8.5"/>
      <color rgb="FFFF0000"/>
      <name val="Verdana"/>
      <family val="2"/>
    </font>
  </fonts>
  <fills count="6">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rgb="FFFFFF00"/>
        <bgColor indexed="64"/>
      </patternFill>
    </fill>
    <fill>
      <patternFill patternType="solid">
        <fgColor theme="0" tint="-0.14999847407452621"/>
        <bgColor indexed="64"/>
      </patternFill>
    </fill>
  </fills>
  <borders count="4">
    <border>
      <left/>
      <right/>
      <top/>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s>
  <cellStyleXfs count="1">
    <xf numFmtId="0" fontId="0" fillId="0" borderId="0"/>
  </cellStyleXfs>
  <cellXfs count="106">
    <xf numFmtId="0" fontId="0" fillId="0" borderId="0" xfId="0"/>
    <xf numFmtId="0" fontId="4" fillId="0" borderId="0" xfId="0" applyFont="1" applyAlignment="1">
      <alignment horizontal="center" vertical="center" wrapText="1"/>
    </xf>
    <xf numFmtId="0" fontId="5" fillId="0" borderId="0" xfId="0" applyFont="1" applyAlignment="1">
      <alignment vertical="center" wrapText="1"/>
    </xf>
    <xf numFmtId="0" fontId="4" fillId="0" borderId="0" xfId="0" applyFont="1" applyAlignment="1">
      <alignment vertical="center" wrapText="1"/>
    </xf>
    <xf numFmtId="0" fontId="6" fillId="0" borderId="0" xfId="0" applyFont="1"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left" vertical="center" wrapText="1"/>
    </xf>
    <xf numFmtId="0" fontId="1" fillId="0" borderId="0" xfId="0" applyFont="1" applyAlignment="1">
      <alignment horizontal="left" vertical="center" wrapText="1"/>
    </xf>
    <xf numFmtId="0" fontId="7" fillId="0" borderId="0" xfId="0" applyFont="1" applyAlignment="1">
      <alignment horizontal="center" vertical="center" wrapText="1"/>
    </xf>
    <xf numFmtId="0" fontId="4" fillId="0" borderId="0" xfId="0" applyFont="1" applyAlignment="1">
      <alignment horizontal="left" vertical="center" wrapText="1"/>
    </xf>
    <xf numFmtId="0" fontId="3" fillId="0" borderId="0" xfId="0" applyFont="1" applyAlignment="1">
      <alignment vertical="center" wrapText="1"/>
    </xf>
    <xf numFmtId="0" fontId="4" fillId="0" borderId="0" xfId="0" applyFont="1" applyFill="1" applyAlignment="1">
      <alignment vertical="center" wrapText="1"/>
    </xf>
    <xf numFmtId="3" fontId="6" fillId="0" borderId="0" xfId="0" applyNumberFormat="1" applyFont="1" applyAlignment="1">
      <alignment horizontal="center" vertical="center" wrapText="1"/>
    </xf>
    <xf numFmtId="3" fontId="4" fillId="0" borderId="0" xfId="0" applyNumberFormat="1" applyFont="1" applyAlignment="1">
      <alignment horizontal="right" vertical="center" wrapText="1"/>
    </xf>
    <xf numFmtId="3" fontId="3" fillId="0" borderId="0" xfId="0" applyNumberFormat="1" applyFont="1" applyAlignment="1">
      <alignment horizontal="right" vertical="center" wrapText="1"/>
    </xf>
    <xf numFmtId="164" fontId="6" fillId="0" borderId="0" xfId="0" applyNumberFormat="1" applyFont="1" applyAlignment="1">
      <alignment horizontal="center" vertical="center" wrapText="1"/>
    </xf>
    <xf numFmtId="164" fontId="4" fillId="0" borderId="0" xfId="0" applyNumberFormat="1" applyFont="1" applyAlignment="1">
      <alignment horizontal="right" vertical="center" wrapText="1"/>
    </xf>
    <xf numFmtId="164" fontId="3" fillId="0" borderId="0" xfId="0" applyNumberFormat="1" applyFont="1" applyAlignment="1">
      <alignment horizontal="right" vertical="center" wrapText="1"/>
    </xf>
    <xf numFmtId="164" fontId="4" fillId="0" borderId="0" xfId="0" applyNumberFormat="1" applyFont="1" applyFill="1" applyAlignment="1">
      <alignment horizontal="right" vertical="center" wrapText="1"/>
    </xf>
    <xf numFmtId="0" fontId="10" fillId="0" borderId="0" xfId="0" applyFont="1" applyAlignment="1">
      <alignment horizontal="center" vertical="center" wrapText="1"/>
    </xf>
    <xf numFmtId="0" fontId="5" fillId="2" borderId="0" xfId="0" applyFont="1" applyFill="1" applyAlignment="1">
      <alignment vertical="center" wrapText="1"/>
    </xf>
    <xf numFmtId="0" fontId="4" fillId="2" borderId="0" xfId="0" applyFont="1" applyFill="1" applyAlignment="1">
      <alignment horizontal="center" vertical="center" wrapText="1"/>
    </xf>
    <xf numFmtId="0" fontId="2" fillId="2" borderId="0" xfId="0" applyFont="1" applyFill="1" applyAlignment="1">
      <alignment horizontal="left" vertical="center" wrapText="1"/>
    </xf>
    <xf numFmtId="0" fontId="4" fillId="2" borderId="0" xfId="0" applyFont="1" applyFill="1" applyAlignment="1">
      <alignment vertical="center" wrapText="1"/>
    </xf>
    <xf numFmtId="3" fontId="4" fillId="2" borderId="0" xfId="0" applyNumberFormat="1" applyFont="1" applyFill="1" applyAlignment="1">
      <alignment horizontal="right" vertical="center" wrapText="1"/>
    </xf>
    <xf numFmtId="164" fontId="4" fillId="2" borderId="0" xfId="0" applyNumberFormat="1" applyFont="1" applyFill="1" applyAlignment="1">
      <alignment horizontal="right" vertical="center" wrapText="1"/>
    </xf>
    <xf numFmtId="0" fontId="11" fillId="0" borderId="0" xfId="0" applyFont="1" applyAlignment="1">
      <alignment horizontal="center" vertical="center" wrapText="1"/>
    </xf>
    <xf numFmtId="0" fontId="8" fillId="0" borderId="0" xfId="0" applyFont="1" applyAlignment="1">
      <alignment vertical="center" wrapText="1"/>
    </xf>
    <xf numFmtId="0" fontId="8" fillId="0" borderId="0" xfId="0" applyFont="1" applyFill="1" applyAlignment="1">
      <alignment vertical="center" wrapText="1"/>
    </xf>
    <xf numFmtId="0" fontId="8" fillId="2" borderId="0" xfId="0" applyFont="1" applyFill="1" applyAlignment="1">
      <alignment vertical="center" wrapText="1"/>
    </xf>
    <xf numFmtId="0" fontId="13" fillId="0" borderId="0" xfId="0" applyFont="1" applyAlignment="1">
      <alignment vertical="center" wrapText="1"/>
    </xf>
    <xf numFmtId="0" fontId="14" fillId="0" borderId="0" xfId="0" applyFont="1" applyAlignment="1">
      <alignment vertical="center" wrapText="1"/>
    </xf>
    <xf numFmtId="0" fontId="7" fillId="0" borderId="0" xfId="0" applyFont="1" applyAlignment="1">
      <alignment vertical="center" wrapText="1"/>
    </xf>
    <xf numFmtId="0" fontId="15" fillId="0" borderId="0" xfId="0" applyFont="1" applyAlignment="1">
      <alignment vertical="center" wrapText="1"/>
    </xf>
    <xf numFmtId="3" fontId="14" fillId="0" borderId="0" xfId="0" applyNumberFormat="1" applyFont="1" applyAlignment="1">
      <alignment horizontal="right" vertical="center" wrapText="1"/>
    </xf>
    <xf numFmtId="164" fontId="14" fillId="0" borderId="0" xfId="0" applyNumberFormat="1" applyFont="1" applyAlignment="1">
      <alignment horizontal="right" vertical="center" wrapText="1"/>
    </xf>
    <xf numFmtId="0" fontId="9" fillId="2" borderId="0" xfId="0" applyFont="1" applyFill="1" applyAlignment="1">
      <alignment vertical="center"/>
    </xf>
    <xf numFmtId="0" fontId="12" fillId="2" borderId="0" xfId="0" applyFont="1" applyFill="1" applyAlignment="1">
      <alignment vertical="center" wrapText="1"/>
    </xf>
    <xf numFmtId="0" fontId="16" fillId="0" borderId="0" xfId="0" applyFont="1" applyAlignment="1">
      <alignment vertical="center" wrapText="1"/>
    </xf>
    <xf numFmtId="0" fontId="16" fillId="0" borderId="0" xfId="0" applyFont="1" applyAlignment="1">
      <alignment vertical="center"/>
    </xf>
    <xf numFmtId="0" fontId="17" fillId="0" borderId="0" xfId="0" applyFont="1" applyAlignment="1">
      <alignment vertical="center" wrapText="1"/>
    </xf>
    <xf numFmtId="3" fontId="16" fillId="0" borderId="0" xfId="0" applyNumberFormat="1" applyFont="1" applyAlignment="1">
      <alignment horizontal="right" vertical="center" wrapText="1"/>
    </xf>
    <xf numFmtId="164" fontId="16" fillId="0" borderId="0" xfId="0" applyNumberFormat="1" applyFont="1" applyAlignment="1">
      <alignment horizontal="right" vertical="center" wrapText="1"/>
    </xf>
    <xf numFmtId="0" fontId="1" fillId="3" borderId="1" xfId="0" applyFont="1" applyFill="1" applyBorder="1" applyAlignment="1">
      <alignment horizontal="left" vertical="center" wrapText="1" readingOrder="1"/>
    </xf>
    <xf numFmtId="0" fontId="8" fillId="3" borderId="2" xfId="0" applyFont="1" applyFill="1" applyBorder="1" applyAlignment="1">
      <alignment horizontal="center" vertical="center" wrapText="1" readingOrder="1"/>
    </xf>
    <xf numFmtId="0" fontId="8" fillId="3" borderId="3" xfId="0" applyFont="1" applyFill="1" applyBorder="1" applyAlignment="1">
      <alignment horizontal="center" vertical="center" wrapText="1" readingOrder="1"/>
    </xf>
    <xf numFmtId="0" fontId="8" fillId="3" borderId="1" xfId="0" applyFont="1" applyFill="1" applyBorder="1" applyAlignment="1">
      <alignment horizontal="center" vertical="center" wrapText="1" readingOrder="1"/>
    </xf>
    <xf numFmtId="0" fontId="4" fillId="2"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7" fillId="3" borderId="1" xfId="0" applyFont="1" applyFill="1" applyBorder="1" applyAlignment="1">
      <alignment vertical="center" wrapText="1"/>
    </xf>
    <xf numFmtId="0" fontId="14" fillId="3" borderId="1" xfId="0" applyFont="1" applyFill="1" applyBorder="1" applyAlignment="1">
      <alignment vertical="center" wrapText="1"/>
    </xf>
    <xf numFmtId="0" fontId="3" fillId="3" borderId="1" xfId="0" applyFont="1" applyFill="1" applyBorder="1" applyAlignment="1">
      <alignment vertical="center" wrapText="1"/>
    </xf>
    <xf numFmtId="0" fontId="18" fillId="0" borderId="0" xfId="0" applyFont="1" applyAlignment="1">
      <alignment vertical="center"/>
    </xf>
    <xf numFmtId="0" fontId="3" fillId="0" borderId="0" xfId="0" applyFont="1" applyAlignment="1">
      <alignment vertical="center"/>
    </xf>
    <xf numFmtId="0" fontId="13" fillId="0" borderId="0" xfId="0" applyFont="1" applyAlignment="1">
      <alignment vertical="center"/>
    </xf>
    <xf numFmtId="3" fontId="3" fillId="0" borderId="0" xfId="0" applyNumberFormat="1" applyFont="1" applyAlignment="1">
      <alignment horizontal="right" vertical="center"/>
    </xf>
    <xf numFmtId="164" fontId="3" fillId="0" borderId="0" xfId="0" applyNumberFormat="1" applyFont="1" applyAlignment="1">
      <alignment horizontal="right" vertical="center"/>
    </xf>
    <xf numFmtId="0" fontId="19" fillId="0" borderId="0" xfId="0" applyFont="1"/>
    <xf numFmtId="0" fontId="0" fillId="5" borderId="0" xfId="0" applyFill="1"/>
    <xf numFmtId="0" fontId="16" fillId="4" borderId="0" xfId="0" applyFont="1" applyFill="1" applyAlignment="1">
      <alignment vertical="center"/>
    </xf>
    <xf numFmtId="0" fontId="0" fillId="4" borderId="0" xfId="0" applyFill="1"/>
    <xf numFmtId="164" fontId="16" fillId="4" borderId="0" xfId="0" applyNumberFormat="1" applyFont="1" applyFill="1" applyAlignment="1">
      <alignment horizontal="right" vertical="center" wrapText="1"/>
    </xf>
    <xf numFmtId="0" fontId="11" fillId="0" borderId="0" xfId="0" applyFont="1" applyAlignment="1">
      <alignment vertical="center" wrapText="1"/>
    </xf>
    <xf numFmtId="0" fontId="1" fillId="3" borderId="0" xfId="0" applyFont="1" applyFill="1" applyAlignment="1">
      <alignment horizontal="left" vertical="center" wrapText="1"/>
    </xf>
    <xf numFmtId="0" fontId="4" fillId="3" borderId="0" xfId="0" applyFont="1" applyFill="1" applyAlignment="1">
      <alignment horizontal="center" vertical="center" wrapText="1"/>
    </xf>
    <xf numFmtId="0" fontId="4" fillId="3" borderId="0" xfId="0" applyFont="1" applyFill="1" applyAlignment="1">
      <alignment vertical="center" wrapText="1"/>
    </xf>
    <xf numFmtId="0" fontId="8" fillId="3" borderId="0" xfId="0" applyFont="1" applyFill="1" applyAlignment="1">
      <alignment vertical="center" wrapText="1"/>
    </xf>
    <xf numFmtId="0" fontId="12" fillId="3" borderId="2" xfId="0" applyFont="1" applyFill="1" applyBorder="1" applyAlignment="1">
      <alignment horizontal="left" vertical="center" wrapText="1" readingOrder="1"/>
    </xf>
    <xf numFmtId="0" fontId="8" fillId="0" borderId="0" xfId="0" applyFont="1" applyAlignment="1">
      <alignment horizontal="left" vertical="center" wrapText="1"/>
    </xf>
    <xf numFmtId="3" fontId="4" fillId="3" borderId="0" xfId="0" applyNumberFormat="1" applyFont="1" applyFill="1" applyAlignment="1">
      <alignment horizontal="right" vertical="center" wrapText="1"/>
    </xf>
    <xf numFmtId="164" fontId="4" fillId="3" borderId="0" xfId="0" applyNumberFormat="1" applyFont="1" applyFill="1" applyAlignment="1">
      <alignment horizontal="right" vertical="center" wrapText="1"/>
    </xf>
    <xf numFmtId="3" fontId="11" fillId="0" borderId="0" xfId="0" applyNumberFormat="1" applyFont="1" applyAlignment="1">
      <alignment horizontal="center" vertical="center" wrapText="1"/>
    </xf>
    <xf numFmtId="164" fontId="11" fillId="0" borderId="0" xfId="0" applyNumberFormat="1" applyFont="1" applyAlignment="1">
      <alignment horizontal="center" vertical="center" wrapText="1"/>
    </xf>
    <xf numFmtId="3" fontId="8" fillId="0" borderId="0" xfId="0" applyNumberFormat="1" applyFont="1" applyAlignment="1">
      <alignment horizontal="right" vertical="center" wrapText="1"/>
    </xf>
    <xf numFmtId="164" fontId="8" fillId="0" borderId="0" xfId="0" applyNumberFormat="1" applyFont="1" applyFill="1" applyAlignment="1">
      <alignment horizontal="right" vertical="center" wrapText="1"/>
    </xf>
    <xf numFmtId="164" fontId="8" fillId="0" borderId="0" xfId="0" applyNumberFormat="1" applyFont="1" applyAlignment="1">
      <alignment horizontal="right" vertical="center" wrapText="1"/>
    </xf>
    <xf numFmtId="3" fontId="8" fillId="2" borderId="0" xfId="0" applyNumberFormat="1" applyFont="1" applyFill="1" applyAlignment="1">
      <alignment horizontal="right" vertical="center" wrapText="1"/>
    </xf>
    <xf numFmtId="164" fontId="8" fillId="2" borderId="0" xfId="0" applyNumberFormat="1" applyFont="1" applyFill="1" applyAlignment="1">
      <alignment horizontal="right" vertical="center" wrapText="1"/>
    </xf>
    <xf numFmtId="3" fontId="13" fillId="0" borderId="0" xfId="0" applyNumberFormat="1" applyFont="1" applyAlignment="1">
      <alignment horizontal="right" vertical="center" wrapText="1"/>
    </xf>
    <xf numFmtId="164" fontId="13" fillId="0" borderId="0" xfId="0" applyNumberFormat="1" applyFont="1" applyAlignment="1">
      <alignment horizontal="right" vertical="center" wrapText="1"/>
    </xf>
    <xf numFmtId="3" fontId="15" fillId="0" borderId="0" xfId="0" applyNumberFormat="1" applyFont="1" applyAlignment="1">
      <alignment horizontal="right" vertical="center" wrapText="1"/>
    </xf>
    <xf numFmtId="164" fontId="15" fillId="0" borderId="0" xfId="0" applyNumberFormat="1" applyFont="1" applyAlignment="1">
      <alignment horizontal="right" vertical="center" wrapText="1"/>
    </xf>
    <xf numFmtId="3" fontId="8" fillId="3" borderId="0" xfId="0" applyNumberFormat="1" applyFont="1" applyFill="1" applyAlignment="1">
      <alignment horizontal="right" vertical="center" wrapText="1"/>
    </xf>
    <xf numFmtId="164" fontId="8" fillId="3" borderId="0" xfId="0" applyNumberFormat="1" applyFont="1" applyFill="1" applyAlignment="1">
      <alignment horizontal="right" vertical="center" wrapText="1"/>
    </xf>
    <xf numFmtId="0" fontId="21" fillId="0" borderId="0" xfId="0" applyFont="1" applyAlignment="1">
      <alignment vertical="center" wrapText="1"/>
    </xf>
    <xf numFmtId="0" fontId="20" fillId="0" borderId="0" xfId="0" applyFont="1" applyAlignment="1">
      <alignment horizontal="center" vertical="center" wrapText="1"/>
    </xf>
    <xf numFmtId="0" fontId="4" fillId="3" borderId="0" xfId="0" applyFont="1" applyFill="1" applyAlignment="1">
      <alignment horizontal="left" vertical="center" wrapText="1"/>
    </xf>
    <xf numFmtId="0" fontId="0" fillId="3" borderId="0" xfId="0" applyFill="1"/>
    <xf numFmtId="164" fontId="0" fillId="0" borderId="0" xfId="0" applyNumberFormat="1"/>
    <xf numFmtId="3" fontId="16" fillId="4" borderId="0" xfId="0" applyNumberFormat="1" applyFont="1" applyFill="1" applyAlignment="1">
      <alignment horizontal="right" vertical="center" wrapText="1"/>
    </xf>
    <xf numFmtId="3" fontId="16" fillId="4" borderId="0" xfId="0" quotePrefix="1" applyNumberFormat="1" applyFont="1" applyFill="1" applyAlignment="1">
      <alignment horizontal="right" vertical="center" wrapText="1"/>
    </xf>
    <xf numFmtId="164" fontId="16" fillId="4" borderId="0" xfId="0" quotePrefix="1" applyNumberFormat="1" applyFont="1" applyFill="1" applyAlignment="1">
      <alignment horizontal="right" vertical="center" wrapText="1"/>
    </xf>
    <xf numFmtId="0" fontId="3" fillId="3" borderId="0" xfId="0" applyFont="1" applyFill="1" applyAlignment="1">
      <alignment vertical="center" wrapText="1"/>
    </xf>
    <xf numFmtId="164" fontId="6" fillId="3" borderId="0" xfId="0" applyNumberFormat="1" applyFont="1" applyFill="1" applyAlignment="1">
      <alignment horizontal="center" vertical="center" wrapText="1"/>
    </xf>
    <xf numFmtId="0" fontId="21" fillId="3" borderId="0" xfId="0" applyFont="1" applyFill="1" applyAlignment="1">
      <alignment vertical="center" wrapText="1"/>
    </xf>
    <xf numFmtId="3" fontId="22" fillId="3" borderId="0" xfId="0" applyNumberFormat="1" applyFont="1" applyFill="1" applyAlignment="1">
      <alignment horizontal="right" vertical="center" wrapText="1"/>
    </xf>
    <xf numFmtId="0" fontId="16" fillId="3" borderId="0" xfId="0" applyFont="1" applyFill="1" applyAlignment="1">
      <alignment vertical="center" wrapText="1"/>
    </xf>
    <xf numFmtId="3" fontId="17" fillId="0" borderId="0" xfId="0" applyNumberFormat="1" applyFont="1" applyAlignment="1">
      <alignment horizontal="right" vertical="center" wrapText="1"/>
    </xf>
    <xf numFmtId="164" fontId="17" fillId="0" borderId="0" xfId="0" applyNumberFormat="1" applyFont="1" applyAlignment="1">
      <alignment horizontal="right" vertical="center" wrapText="1"/>
    </xf>
    <xf numFmtId="164" fontId="17" fillId="0" borderId="0" xfId="0" applyNumberFormat="1" applyFont="1" applyAlignment="1">
      <alignment vertical="center" wrapText="1"/>
    </xf>
    <xf numFmtId="0" fontId="7" fillId="3" borderId="0" xfId="0" applyFont="1" applyFill="1" applyAlignment="1">
      <alignment vertical="center" wrapText="1"/>
    </xf>
    <xf numFmtId="0" fontId="22" fillId="0" borderId="0" xfId="0" applyFont="1" applyAlignment="1">
      <alignment vertical="center" wrapText="1"/>
    </xf>
    <xf numFmtId="0" fontId="22" fillId="3" borderId="0" xfId="0" applyFont="1" applyFill="1" applyAlignment="1">
      <alignment vertical="center" wrapText="1"/>
    </xf>
    <xf numFmtId="0" fontId="4" fillId="0" borderId="0" xfId="0" quotePrefix="1" applyFont="1" applyAlignment="1">
      <alignment vertical="center" wrapText="1"/>
    </xf>
    <xf numFmtId="0" fontId="0" fillId="0" borderId="0" xfId="0" applyNumberFormat="1" applyFont="1" applyFill="1" applyBorder="1" applyAlignment="1" applyProtection="1"/>
    <xf numFmtId="0" fontId="4" fillId="4"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usernames" Target="revisions/userNames1.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revisionHeaders" Target="revisions/revisionHeaders.xml"/></Relationships>
</file>

<file path=xl/revisions/_rels/revisionHeaders.xml.rels><?xml version="1.0" encoding="UTF-8" standalone="yes"?>
<Relationships xmlns="http://schemas.openxmlformats.org/package/2006/relationships"><Relationship Id="rId231" Type="http://schemas.openxmlformats.org/officeDocument/2006/relationships/revisionLog" Target="revisionLog59.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D7C433B4-C79F-40F5-B810-2DEAB15FDBC8}" diskRevisions="1" revisionId="2384" version="50">
  <header guid="{D7C433B4-C79F-40F5-B810-2DEAB15FDBC8}" dateTime="2016-06-15T12:20:00" maxSheetId="5" userName="Puskas, Louis" r:id="rId231" minRId="2384">
    <sheetIdMap count="4">
      <sheetId val="3"/>
      <sheetId val="1"/>
      <sheetId val="2"/>
      <sheetId val="4"/>
    </sheetIdMap>
  </header>
</headers>
</file>

<file path=xl/revisions/revisionLog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84" sId="1">
    <oc r="E21" t="inlineStr">
      <is>
        <r>
          <t xml:space="preserve">1) Create a </t>
        </r>
        <r>
          <rPr>
            <b/>
            <sz val="8.5"/>
            <color theme="1"/>
            <rFont val="Verdana"/>
            <family val="2"/>
          </rPr>
          <t>chart</t>
        </r>
        <r>
          <rPr>
            <sz val="8.5"/>
            <color theme="1"/>
            <rFont val="Verdana"/>
            <family val="2"/>
          </rPr>
          <t xml:space="preserve"> of </t>
        </r>
        <r>
          <rPr>
            <b/>
            <sz val="8.5"/>
            <color theme="1"/>
            <rFont val="Verdana"/>
            <family val="2"/>
          </rPr>
          <t>known user experience issues</t>
        </r>
        <r>
          <rPr>
            <sz val="8.5"/>
            <color theme="1"/>
            <rFont val="Verdana"/>
            <family val="2"/>
          </rPr>
          <t xml:space="preserve"> within the metadata hub by meeting with our mangement and anyone they recommend us to. </t>
        </r>
        <r>
          <rPr>
            <b/>
            <sz val="8.5"/>
            <color rgb="FFFF0000"/>
            <rFont val="Verdana"/>
            <family val="2"/>
          </rPr>
          <t xml:space="preserve">40 Hours </t>
        </r>
        <r>
          <rPr>
            <sz val="8.5"/>
            <color theme="1"/>
            <rFont val="Verdana"/>
            <family val="2"/>
          </rPr>
          <t xml:space="preserve">
2) Leveraging Shellie and Jay's chart of </t>
        </r>
        <r>
          <rPr>
            <b/>
            <sz val="8.5"/>
            <color theme="1"/>
            <rFont val="Verdana"/>
            <family val="2"/>
          </rPr>
          <t>anticpated future Metadata Users and Use Cases,</t>
        </r>
        <r>
          <rPr>
            <sz val="8.5"/>
            <color theme="1"/>
            <rFont val="Verdana"/>
            <family val="2"/>
          </rPr>
          <t xml:space="preserve"> identify which newly created Use Case will addess each user experience issue charted in step 1. </t>
        </r>
        <r>
          <rPr>
            <b/>
            <sz val="8.5"/>
            <color rgb="FFFF0000"/>
            <rFont val="Verdana"/>
            <family val="2"/>
          </rPr>
          <t xml:space="preserve">60 Hours </t>
        </r>
        <r>
          <rPr>
            <sz val="8.5"/>
            <color theme="1"/>
            <rFont val="Verdana"/>
            <family val="2"/>
          </rPr>
          <t xml:space="preserve">
3)</t>
        </r>
        <r>
          <rPr>
            <b/>
            <sz val="8.5"/>
            <color theme="1"/>
            <rFont val="Verdana"/>
            <family val="2"/>
          </rPr>
          <t xml:space="preserve"> Work with Ab Initio and ED&amp;A</t>
        </r>
        <r>
          <rPr>
            <sz val="8.5"/>
            <color theme="1"/>
            <rFont val="Verdana"/>
            <family val="2"/>
          </rPr>
          <t xml:space="preserve"> to determine the best apporach on how to realize these new Use Cases in the metadata Hub backend. If the selected approach requires altering Ab initio's MDH solution, approach ED&amp;A with these suggested approaches for approval and if approved, implementation timelies. </t>
        </r>
        <r>
          <rPr>
            <b/>
            <sz val="8.5"/>
            <color rgb="FFFF0000"/>
            <rFont val="Verdana"/>
            <family val="2"/>
          </rPr>
          <t>400 Hours</t>
        </r>
        <r>
          <rPr>
            <sz val="8.5"/>
            <color theme="1"/>
            <rFont val="Verdana"/>
            <family val="2"/>
          </rPr>
          <t xml:space="preserve"> 
4)</t>
        </r>
        <r>
          <rPr>
            <b/>
            <sz val="8.5"/>
            <color theme="1"/>
            <rFont val="Verdana"/>
            <family val="2"/>
          </rPr>
          <t xml:space="preserve"> Apply</t>
        </r>
        <r>
          <rPr>
            <sz val="8.5"/>
            <color theme="1"/>
            <rFont val="Verdana"/>
            <family val="2"/>
          </rPr>
          <t xml:space="preserve"> the new Use Case "roles" to a </t>
        </r>
        <r>
          <rPr>
            <b/>
            <sz val="8.5"/>
            <color theme="1"/>
            <rFont val="Verdana"/>
            <family val="2"/>
          </rPr>
          <t>limited set of current Home Lending MDH users</t>
        </r>
        <r>
          <rPr>
            <sz val="8.5"/>
            <color theme="1"/>
            <rFont val="Verdana"/>
            <family val="2"/>
          </rPr>
          <t xml:space="preserve"> as a </t>
        </r>
        <r>
          <rPr>
            <b/>
            <sz val="8.5"/>
            <color theme="1"/>
            <rFont val="Verdana"/>
            <family val="2"/>
          </rPr>
          <t xml:space="preserve">proof of concept </t>
        </r>
        <r>
          <rPr>
            <sz val="8.5"/>
            <color theme="1"/>
            <rFont val="Verdana"/>
            <family val="2"/>
          </rPr>
          <t xml:space="preserve">of the new system. Will most likely be individuals involved in the creation of this spreadsheet. Take feedback, and make adjustments where necessary. </t>
        </r>
        <r>
          <rPr>
            <b/>
            <sz val="8.5"/>
            <color rgb="FFFF0000"/>
            <rFont val="Verdana"/>
            <family val="2"/>
          </rPr>
          <t>50 Hours</t>
        </r>
        <r>
          <rPr>
            <sz val="8.5"/>
            <color theme="1"/>
            <rFont val="Verdana"/>
            <family val="2"/>
          </rPr>
          <t xml:space="preserve"> 
5) Create a </t>
        </r>
        <r>
          <rPr>
            <b/>
            <sz val="8.5"/>
            <color theme="1"/>
            <rFont val="Verdana"/>
            <family val="2"/>
          </rPr>
          <t>communication plan and implementation plan</t>
        </r>
        <r>
          <rPr>
            <sz val="8.5"/>
            <color theme="1"/>
            <rFont val="Verdana"/>
            <family val="2"/>
          </rPr>
          <t xml:space="preserve"> for your new limited taxonomy approach for the rest of your Home Lending MDH users. Prioritize implementation by fixing the most pressing and often reported issues documented in step 1. </t>
        </r>
      </is>
    </oc>
    <nc r="E21" t="inlineStr">
      <is>
        <r>
          <t xml:space="preserve">1) Create a </t>
        </r>
        <r>
          <rPr>
            <b/>
            <sz val="8.5"/>
            <color theme="1"/>
            <rFont val="Verdana"/>
            <family val="2"/>
          </rPr>
          <t>chart</t>
        </r>
        <r>
          <rPr>
            <sz val="8.5"/>
            <color theme="1"/>
            <rFont val="Verdana"/>
            <family val="2"/>
          </rPr>
          <t xml:space="preserve"> of </t>
        </r>
        <r>
          <rPr>
            <b/>
            <sz val="8.5"/>
            <color theme="1"/>
            <rFont val="Verdana"/>
            <family val="2"/>
          </rPr>
          <t>known user experience issues</t>
        </r>
        <r>
          <rPr>
            <sz val="8.5"/>
            <color theme="1"/>
            <rFont val="Verdana"/>
            <family val="2"/>
          </rPr>
          <t xml:space="preserve"> within the metadata hub by meeting with our mangement and anyone they recommend us to. </t>
        </r>
        <r>
          <rPr>
            <b/>
            <sz val="8.5"/>
            <color rgb="FFFF0000"/>
            <rFont val="Verdana"/>
            <family val="2"/>
          </rPr>
          <t xml:space="preserve">40 Hours </t>
        </r>
        <r>
          <rPr>
            <sz val="8.5"/>
            <color theme="1"/>
            <rFont val="Verdana"/>
            <family val="2"/>
          </rPr>
          <t xml:space="preserve">
2) Leveraging Shellie and Jay's chart of </t>
        </r>
        <r>
          <rPr>
            <b/>
            <sz val="8.5"/>
            <color theme="1"/>
            <rFont val="Verdana"/>
            <family val="2"/>
          </rPr>
          <t>anticpated future Metadata Users and Use Cases,</t>
        </r>
        <r>
          <rPr>
            <sz val="8.5"/>
            <color theme="1"/>
            <rFont val="Verdana"/>
            <family val="2"/>
          </rPr>
          <t xml:space="preserve"> identify which newly created Use Case will addess each user experience issue charted in step 1. </t>
        </r>
        <r>
          <rPr>
            <b/>
            <sz val="8.5"/>
            <color rgb="FFFF0000"/>
            <rFont val="Verdana"/>
            <family val="2"/>
          </rPr>
          <t xml:space="preserve">60 Hours </t>
        </r>
        <r>
          <rPr>
            <sz val="8.5"/>
            <color theme="1"/>
            <rFont val="Verdana"/>
            <family val="2"/>
          </rPr>
          <t xml:space="preserve">
3)</t>
        </r>
        <r>
          <rPr>
            <b/>
            <sz val="8.5"/>
            <color theme="1"/>
            <rFont val="Verdana"/>
            <family val="2"/>
          </rPr>
          <t xml:space="preserve"> Work with Ab Initio and ED&amp;A</t>
        </r>
        <r>
          <rPr>
            <sz val="8.5"/>
            <color theme="1"/>
            <rFont val="Verdana"/>
            <family val="2"/>
          </rPr>
          <t xml:space="preserve"> to determine the best apporach on how to realize these new Use Cases in the metadata Hub backend. If the selected approach requires altering Ab initio's MDH solution, approach ED&amp;A with these suggested approaches for approval and if approved, implementation timelies. </t>
        </r>
        <r>
          <rPr>
            <b/>
            <sz val="8.5"/>
            <color rgb="FFFF0000"/>
            <rFont val="Verdana"/>
            <family val="2"/>
          </rPr>
          <t>400 Hours</t>
        </r>
        <r>
          <rPr>
            <sz val="8.5"/>
            <color theme="1"/>
            <rFont val="Verdana"/>
            <family val="2"/>
          </rPr>
          <t xml:space="preserve"> 
4)</t>
        </r>
        <r>
          <rPr>
            <b/>
            <sz val="8.5"/>
            <color theme="1"/>
            <rFont val="Verdana"/>
            <family val="2"/>
          </rPr>
          <t xml:space="preserve"> Apply</t>
        </r>
        <r>
          <rPr>
            <sz val="8.5"/>
            <color theme="1"/>
            <rFont val="Verdana"/>
            <family val="2"/>
          </rPr>
          <t xml:space="preserve"> the new Use Case "roles" to a </t>
        </r>
        <r>
          <rPr>
            <b/>
            <sz val="8.5"/>
            <color theme="1"/>
            <rFont val="Verdana"/>
            <family val="2"/>
          </rPr>
          <t>limited set of current Home Lending MDH users</t>
        </r>
        <r>
          <rPr>
            <sz val="8.5"/>
            <color theme="1"/>
            <rFont val="Verdana"/>
            <family val="2"/>
          </rPr>
          <t xml:space="preserve"> as a </t>
        </r>
        <r>
          <rPr>
            <b/>
            <sz val="8.5"/>
            <color theme="1"/>
            <rFont val="Verdana"/>
            <family val="2"/>
          </rPr>
          <t xml:space="preserve">proof of concept </t>
        </r>
        <r>
          <rPr>
            <sz val="8.5"/>
            <color theme="1"/>
            <rFont val="Verdana"/>
            <family val="2"/>
          </rPr>
          <t xml:space="preserve">of the new system. Will most likely be individuals involved in the creation of this spreadsheet. Take feedback, and make adjustments where necessary. </t>
        </r>
        <r>
          <rPr>
            <b/>
            <sz val="8.5"/>
            <color rgb="FFFF0000"/>
            <rFont val="Verdana"/>
            <family val="2"/>
          </rPr>
          <t>50 Hours</t>
        </r>
        <r>
          <rPr>
            <sz val="8.5"/>
            <color theme="1"/>
            <rFont val="Verdana"/>
            <family val="2"/>
          </rPr>
          <t xml:space="preserve"> 
5) Create a </t>
        </r>
        <r>
          <rPr>
            <b/>
            <sz val="8.5"/>
            <color theme="1"/>
            <rFont val="Verdana"/>
            <family val="2"/>
          </rPr>
          <t>communication plan and implementation plan</t>
        </r>
        <r>
          <rPr>
            <sz val="8.5"/>
            <color theme="1"/>
            <rFont val="Verdana"/>
            <family val="2"/>
          </rPr>
          <t xml:space="preserve"> for your new limited taxonomy approach for the rest of your Home Lending MDH users. Prioritize implementation by fixing the most pressing and often reported issues documented in step 1. </t>
        </r>
        <r>
          <rPr>
            <b/>
            <sz val="8.5"/>
            <color rgb="FFFF0000"/>
            <rFont val="Verdana"/>
            <family val="2"/>
          </rPr>
          <t>50 Hours</t>
        </r>
      </is>
    </nc>
  </rcc>
</revisions>
</file>

<file path=xl/revisions/userNames1.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microsoft.com/office/2006/relationships/wsSortMap" Target="wsSortMap1.xml"/><Relationship Id="rId3" Type="http://schemas.openxmlformats.org/officeDocument/2006/relationships/printerSettings" Target="../printerSettings/printerSettings4.bin"/><Relationship Id="rId7" Type="http://schemas.openxmlformats.org/officeDocument/2006/relationships/printerSettings" Target="../printerSettings/printerSettings8.bin"/><Relationship Id="rId2" Type="http://schemas.openxmlformats.org/officeDocument/2006/relationships/printerSettings" Target="../printerSettings/printerSettings3.bin"/><Relationship Id="rId1" Type="http://schemas.openxmlformats.org/officeDocument/2006/relationships/printerSettings" Target="../printerSettings/printerSettings2.bin"/><Relationship Id="rId6" Type="http://schemas.openxmlformats.org/officeDocument/2006/relationships/printerSettings" Target="../printerSettings/printerSettings7.bin"/><Relationship Id="rId5" Type="http://schemas.openxmlformats.org/officeDocument/2006/relationships/printerSettings" Target="../printerSettings/printerSettings6.bin"/><Relationship Id="rId4" Type="http://schemas.openxmlformats.org/officeDocument/2006/relationships/printerSettings" Target="../printerSettings/printerSettings5.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activeCell="G8" sqref="G8"/>
    </sheetView>
  </sheetViews>
  <sheetFormatPr defaultRowHeight="15" x14ac:dyDescent="0.25"/>
  <cols>
    <col min="1" max="1" width="80.7109375" customWidth="1"/>
    <col min="2" max="4" width="12.7109375" customWidth="1"/>
    <col min="5" max="5" width="5.7109375" customWidth="1"/>
    <col min="6" max="7" width="12.7109375" customWidth="1"/>
    <col min="8" max="8" width="5.7109375" customWidth="1"/>
    <col min="9" max="10" width="12.7109375" customWidth="1"/>
    <col min="11" max="11" width="5.7109375" style="87" customWidth="1"/>
    <col min="12" max="12" width="10.140625" bestFit="1" customWidth="1"/>
  </cols>
  <sheetData>
    <row r="1" spans="1:12" s="10" customFormat="1" ht="24.95" customHeight="1" x14ac:dyDescent="0.25">
      <c r="A1" s="52" t="s">
        <v>184</v>
      </c>
      <c r="B1" s="53"/>
      <c r="C1" s="53"/>
      <c r="D1" s="53"/>
      <c r="E1" s="54"/>
      <c r="F1" s="53"/>
      <c r="G1" s="53"/>
      <c r="H1" s="53"/>
      <c r="I1" s="55"/>
      <c r="J1" s="56"/>
      <c r="K1"/>
    </row>
    <row r="2" spans="1:12" ht="18.75" x14ac:dyDescent="0.3">
      <c r="C2" s="57" t="s">
        <v>114</v>
      </c>
      <c r="D2" s="57"/>
      <c r="E2" s="58"/>
      <c r="F2" s="57" t="s">
        <v>115</v>
      </c>
      <c r="H2" s="58"/>
      <c r="I2" s="57" t="s">
        <v>41</v>
      </c>
      <c r="K2"/>
    </row>
    <row r="3" spans="1:12" x14ac:dyDescent="0.25">
      <c r="A3" s="4" t="s">
        <v>53</v>
      </c>
      <c r="B3" s="26"/>
      <c r="C3" s="12" t="s">
        <v>39</v>
      </c>
      <c r="D3" s="15" t="s">
        <v>40</v>
      </c>
      <c r="E3" s="58"/>
      <c r="F3" s="12" t="s">
        <v>39</v>
      </c>
      <c r="G3" s="15" t="s">
        <v>40</v>
      </c>
      <c r="H3" s="58"/>
      <c r="I3" s="12" t="s">
        <v>39</v>
      </c>
      <c r="J3" s="15" t="s">
        <v>40</v>
      </c>
      <c r="K3"/>
    </row>
    <row r="4" spans="1:12" x14ac:dyDescent="0.25">
      <c r="A4" s="39" t="s">
        <v>54</v>
      </c>
      <c r="B4" s="40" t="s">
        <v>41</v>
      </c>
      <c r="C4" s="41">
        <f>'2016 Metadata'!I31</f>
        <v>17455</v>
      </c>
      <c r="D4" s="41">
        <f>'2016 Metadata'!J31</f>
        <v>1218789</v>
      </c>
      <c r="E4" s="58"/>
      <c r="F4" s="41">
        <f>'2016 Data Quality'!F13</f>
        <v>20943</v>
      </c>
      <c r="G4" s="41">
        <f>'2016 Data Quality'!G13</f>
        <v>1684246</v>
      </c>
      <c r="H4" s="58"/>
      <c r="I4" s="41">
        <f>C4+F4</f>
        <v>38398</v>
      </c>
      <c r="J4" s="42">
        <f>D4+G4</f>
        <v>2903035</v>
      </c>
      <c r="K4"/>
    </row>
    <row r="5" spans="1:12" x14ac:dyDescent="0.25">
      <c r="A5" s="39"/>
      <c r="B5" s="40"/>
      <c r="C5" s="41"/>
      <c r="D5" s="41"/>
      <c r="E5" s="58"/>
      <c r="H5" s="58"/>
      <c r="J5" s="42"/>
      <c r="K5"/>
    </row>
    <row r="6" spans="1:12" x14ac:dyDescent="0.25">
      <c r="A6" s="39" t="s">
        <v>140</v>
      </c>
      <c r="B6" s="40" t="s">
        <v>42</v>
      </c>
      <c r="C6" s="41">
        <f>'2016 Metadata'!I32</f>
        <v>8430</v>
      </c>
      <c r="D6" s="42">
        <f>'2016 Metadata'!J32</f>
        <v>575417</v>
      </c>
      <c r="E6" s="58"/>
      <c r="F6" s="41">
        <f>'2016 Data Quality'!F14</f>
        <v>11568</v>
      </c>
      <c r="G6" s="41">
        <f>'2016 Data Quality'!G14</f>
        <v>934246</v>
      </c>
      <c r="H6" s="58"/>
      <c r="I6" s="41">
        <f t="shared" ref="I6:J8" si="0">C6+F6</f>
        <v>19998</v>
      </c>
      <c r="J6" s="42">
        <f t="shared" si="0"/>
        <v>1509663</v>
      </c>
      <c r="K6"/>
    </row>
    <row r="7" spans="1:12" x14ac:dyDescent="0.25">
      <c r="A7" s="39" t="s">
        <v>141</v>
      </c>
      <c r="B7" s="40" t="s">
        <v>43</v>
      </c>
      <c r="C7" s="41">
        <f>'2016 Metadata'!I33</f>
        <v>8205</v>
      </c>
      <c r="D7" s="42">
        <f>'2016 Metadata'!J33</f>
        <v>587212</v>
      </c>
      <c r="E7" s="58"/>
      <c r="F7" s="41">
        <f>'2016 Data Quality'!F15</f>
        <v>9375</v>
      </c>
      <c r="G7" s="41">
        <f>'2016 Data Quality'!G15</f>
        <v>750000</v>
      </c>
      <c r="H7" s="58"/>
      <c r="I7" s="41">
        <f t="shared" si="0"/>
        <v>17580</v>
      </c>
      <c r="J7" s="42">
        <f t="shared" si="0"/>
        <v>1337212</v>
      </c>
      <c r="K7"/>
    </row>
    <row r="8" spans="1:12" x14ac:dyDescent="0.25">
      <c r="A8" s="39" t="s">
        <v>142</v>
      </c>
      <c r="B8" s="40" t="s">
        <v>44</v>
      </c>
      <c r="C8" s="41">
        <f>'2016 Metadata'!I34</f>
        <v>820</v>
      </c>
      <c r="D8" s="42">
        <f>'2016 Metadata'!J34</f>
        <v>56160</v>
      </c>
      <c r="E8" s="58"/>
      <c r="F8" s="41">
        <f>'2016 Data Quality'!F16</f>
        <v>0</v>
      </c>
      <c r="G8" s="41">
        <f>'2016 Data Quality'!G16</f>
        <v>0</v>
      </c>
      <c r="H8" s="58"/>
      <c r="I8" s="41">
        <f t="shared" si="0"/>
        <v>820</v>
      </c>
      <c r="J8" s="42">
        <f t="shared" si="0"/>
        <v>56160</v>
      </c>
      <c r="K8"/>
    </row>
    <row r="9" spans="1:12" x14ac:dyDescent="0.25">
      <c r="A9" s="58"/>
      <c r="B9" s="58"/>
      <c r="C9" s="58"/>
      <c r="D9" s="58"/>
      <c r="E9" s="58"/>
      <c r="F9" s="58"/>
      <c r="G9" s="58"/>
      <c r="H9" s="58"/>
      <c r="I9" s="58"/>
      <c r="J9" s="58"/>
      <c r="K9"/>
    </row>
    <row r="10" spans="1:12" x14ac:dyDescent="0.25">
      <c r="A10" s="39" t="s">
        <v>123</v>
      </c>
      <c r="E10" s="58"/>
      <c r="F10" s="41"/>
      <c r="G10" s="42"/>
      <c r="H10" s="58"/>
      <c r="I10" s="41">
        <f>I6</f>
        <v>19998</v>
      </c>
      <c r="J10" s="42">
        <f>J6</f>
        <v>1509663</v>
      </c>
      <c r="K10"/>
    </row>
    <row r="11" spans="1:12" x14ac:dyDescent="0.25">
      <c r="A11" s="58"/>
      <c r="B11" s="58"/>
      <c r="C11" s="58"/>
      <c r="D11" s="58"/>
      <c r="E11" s="58"/>
      <c r="F11" s="58"/>
      <c r="G11" s="58"/>
      <c r="H11" s="58"/>
      <c r="I11" s="58"/>
      <c r="J11" s="58"/>
      <c r="K11"/>
    </row>
    <row r="12" spans="1:12" x14ac:dyDescent="0.25">
      <c r="A12" s="39" t="s">
        <v>176</v>
      </c>
      <c r="E12" s="87"/>
      <c r="H12" s="58"/>
      <c r="I12" s="41">
        <f>I10*0.7</f>
        <v>13998.599999999999</v>
      </c>
      <c r="J12" s="42">
        <f>J10*0.7</f>
        <v>1056764.0999999999</v>
      </c>
      <c r="K12"/>
      <c r="L12" s="88"/>
    </row>
    <row r="13" spans="1:12" x14ac:dyDescent="0.25">
      <c r="A13" s="39" t="s">
        <v>116</v>
      </c>
      <c r="E13" s="87"/>
      <c r="G13" s="42"/>
      <c r="H13" s="58"/>
      <c r="J13" s="42">
        <f>-883000+75000</f>
        <v>-808000</v>
      </c>
      <c r="K13"/>
    </row>
    <row r="14" spans="1:12" x14ac:dyDescent="0.25">
      <c r="A14" s="59" t="s">
        <v>139</v>
      </c>
      <c r="B14" s="60"/>
      <c r="C14" s="60"/>
      <c r="D14" s="60"/>
      <c r="E14" s="60"/>
      <c r="F14" s="60"/>
      <c r="G14" s="61"/>
      <c r="H14" s="60"/>
      <c r="I14" s="60"/>
      <c r="J14" s="61">
        <f>J12+J13</f>
        <v>248764.09999999986</v>
      </c>
      <c r="K14"/>
    </row>
    <row r="15" spans="1:12" x14ac:dyDescent="0.25">
      <c r="E15" s="58"/>
      <c r="H15" s="58"/>
      <c r="K15"/>
    </row>
    <row r="16" spans="1:12" ht="18.75" x14ac:dyDescent="0.3">
      <c r="C16" s="57" t="s">
        <v>114</v>
      </c>
      <c r="D16" s="57"/>
      <c r="E16" s="58"/>
      <c r="F16" s="57" t="s">
        <v>115</v>
      </c>
      <c r="H16" s="58"/>
      <c r="I16" s="57" t="s">
        <v>41</v>
      </c>
      <c r="K16"/>
    </row>
    <row r="17" spans="1:11" x14ac:dyDescent="0.25">
      <c r="A17" s="4" t="s">
        <v>183</v>
      </c>
      <c r="B17" s="26"/>
      <c r="C17" s="12" t="s">
        <v>39</v>
      </c>
      <c r="D17" s="15" t="s">
        <v>40</v>
      </c>
      <c r="E17" s="58"/>
      <c r="F17" s="12" t="s">
        <v>39</v>
      </c>
      <c r="G17" s="15" t="s">
        <v>40</v>
      </c>
      <c r="H17" s="58"/>
      <c r="I17" s="12" t="s">
        <v>39</v>
      </c>
      <c r="J17" s="15" t="s">
        <v>40</v>
      </c>
      <c r="K17"/>
    </row>
    <row r="18" spans="1:11" x14ac:dyDescent="0.25">
      <c r="A18" s="59" t="s">
        <v>179</v>
      </c>
      <c r="B18" s="60"/>
      <c r="C18" s="89">
        <f>0.3*C6</f>
        <v>2529</v>
      </c>
      <c r="D18" s="61">
        <f>0.3*D6</f>
        <v>172625.1</v>
      </c>
      <c r="E18" s="58"/>
      <c r="F18" s="89">
        <f>0.3*F6</f>
        <v>3470.4</v>
      </c>
      <c r="G18" s="61">
        <f>0.3*G6</f>
        <v>280273.8</v>
      </c>
      <c r="H18" s="58"/>
      <c r="I18" s="89">
        <f>0.3*I6</f>
        <v>5999.4</v>
      </c>
      <c r="J18" s="61">
        <f>0.3*J6</f>
        <v>452898.89999999997</v>
      </c>
      <c r="K18"/>
    </row>
    <row r="19" spans="1:11" x14ac:dyDescent="0.25">
      <c r="A19" s="59" t="s">
        <v>180</v>
      </c>
      <c r="B19" s="60"/>
      <c r="C19" s="89">
        <f>C7+C8</f>
        <v>9025</v>
      </c>
      <c r="D19" s="61">
        <f t="shared" ref="D19" si="1">D7+D8</f>
        <v>643372</v>
      </c>
      <c r="E19" s="58"/>
      <c r="F19" s="89">
        <f>F7+F8</f>
        <v>9375</v>
      </c>
      <c r="G19" s="61">
        <f t="shared" ref="G19" si="2">G7+G8</f>
        <v>750000</v>
      </c>
      <c r="H19" s="58"/>
      <c r="I19" s="89">
        <f>I7+I8</f>
        <v>18400</v>
      </c>
      <c r="J19" s="61">
        <f t="shared" ref="J19" si="3">J7+J8</f>
        <v>1393372</v>
      </c>
      <c r="K19"/>
    </row>
    <row r="20" spans="1:11" x14ac:dyDescent="0.25">
      <c r="A20" s="59"/>
      <c r="B20" s="60"/>
      <c r="C20" s="90" t="s">
        <v>182</v>
      </c>
      <c r="D20" s="91" t="s">
        <v>182</v>
      </c>
      <c r="E20" s="58"/>
      <c r="F20" s="90" t="s">
        <v>182</v>
      </c>
      <c r="G20" s="91" t="s">
        <v>182</v>
      </c>
      <c r="H20" s="58"/>
      <c r="I20" s="90" t="s">
        <v>182</v>
      </c>
      <c r="J20" s="91" t="s">
        <v>182</v>
      </c>
      <c r="K20"/>
    </row>
    <row r="21" spans="1:11" x14ac:dyDescent="0.25">
      <c r="A21" s="59" t="s">
        <v>181</v>
      </c>
      <c r="B21" s="60"/>
      <c r="C21" s="89">
        <f>SUM(C18:C19)</f>
        <v>11554</v>
      </c>
      <c r="D21" s="61">
        <f t="shared" ref="D21:G21" si="4">SUM(D18:D19)</f>
        <v>815997.1</v>
      </c>
      <c r="E21" s="58"/>
      <c r="F21" s="89">
        <f>SUM(F18:F19)</f>
        <v>12845.4</v>
      </c>
      <c r="G21" s="61">
        <f t="shared" si="4"/>
        <v>1030273.8</v>
      </c>
      <c r="H21" s="58"/>
      <c r="I21" s="89">
        <f>SUM(I18:I19)</f>
        <v>24399.4</v>
      </c>
      <c r="J21" s="61">
        <f t="shared" ref="J21" si="5">SUM(J18:J19)</f>
        <v>1846270.9</v>
      </c>
    </row>
    <row r="24" spans="1:11" x14ac:dyDescent="0.25">
      <c r="J24" s="88"/>
    </row>
  </sheetData>
  <customSheetViews>
    <customSheetView guid="{F824922A-06C2-475A-A143-6AFACA681D4F}">
      <pageMargins left="0.7" right="0.7" top="0.75" bottom="0.75" header="0.3" footer="0.3"/>
    </customSheetView>
    <customSheetView guid="{412F2EFC-4ECF-4FC2-9BD9-F588DACC18F0}">
      <pageMargins left="0.7" right="0.7" top="0.75" bottom="0.75" header="0.3" footer="0.3"/>
    </customSheetView>
    <customSheetView guid="{EF07251C-66AE-4D85-B396-56D11EE08D9C}">
      <pageMargins left="0.7" right="0.7" top="0.75" bottom="0.75" header="0.3" footer="0.3"/>
      <pageSetup orientation="portrait" r:id="rId1"/>
    </customSheetView>
    <customSheetView guid="{39B1649B-82A1-44F8-BC0F-46F9D78B147F}">
      <selection activeCell="G8" sqref="G8"/>
      <pageMargins left="0.7" right="0.7" top="0.75" bottom="0.75" header="0.3" footer="0.3"/>
    </customSheetView>
    <customSheetView guid="{9FD63511-9643-4608-B3A4-26572D5CB681}">
      <selection activeCell="G8" sqref="G8"/>
      <pageMargins left="0.7" right="0.7" top="0.75" bottom="0.75" header="0.3" footer="0.3"/>
    </customSheetView>
    <customSheetView guid="{0C2A9CA1-BB2A-4348-A6DC-7309289C8712}">
      <selection activeCell="G8" sqref="G8"/>
      <pageMargins left="0.7" right="0.7" top="0.75" bottom="0.75" header="0.3" footer="0.3"/>
    </customSheetView>
  </customSheetView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tabSelected="1" topLeftCell="A19" zoomScaleNormal="110" workbookViewId="0">
      <pane xSplit="1" topLeftCell="D1" activePane="topRight" state="frozen"/>
      <selection activeCell="A11" sqref="A11"/>
      <selection pane="topRight" activeCell="E22" sqref="E22"/>
    </sheetView>
  </sheetViews>
  <sheetFormatPr defaultRowHeight="14.25" x14ac:dyDescent="0.25"/>
  <cols>
    <col min="1" max="1" width="35.7109375" style="10" customWidth="1"/>
    <col min="2" max="2" width="15.7109375" style="10" customWidth="1"/>
    <col min="3" max="3" width="19" style="10" customWidth="1"/>
    <col min="4" max="4" width="60.7109375" style="10" customWidth="1"/>
    <col min="5" max="5" width="82.140625" style="10" bestFit="1" customWidth="1"/>
    <col min="6" max="6" width="28.140625" style="10" customWidth="1"/>
    <col min="7" max="7" width="60.7109375" style="10" customWidth="1"/>
    <col min="8" max="8" width="30.7109375" style="30" customWidth="1"/>
    <col min="9" max="9" width="12.7109375" style="78" customWidth="1"/>
    <col min="10" max="10" width="12.7109375" style="79" customWidth="1"/>
    <col min="11" max="11" width="12.7109375" style="30" customWidth="1"/>
    <col min="12" max="12" width="35.7109375" style="10" customWidth="1"/>
    <col min="13" max="13" width="100.7109375" style="92" customWidth="1"/>
    <col min="14" max="16384" width="9.140625" style="10"/>
  </cols>
  <sheetData>
    <row r="1" spans="1:13" s="5" customFormat="1" ht="15" x14ac:dyDescent="0.25">
      <c r="A1" s="4" t="s">
        <v>6</v>
      </c>
      <c r="B1" s="4" t="s">
        <v>2</v>
      </c>
      <c r="C1" s="4" t="s">
        <v>7</v>
      </c>
      <c r="D1" s="8" t="s">
        <v>12</v>
      </c>
      <c r="E1" s="8" t="s">
        <v>238</v>
      </c>
      <c r="F1" s="8" t="s">
        <v>28</v>
      </c>
      <c r="G1" s="8" t="s">
        <v>237</v>
      </c>
      <c r="H1" s="26" t="s">
        <v>28</v>
      </c>
      <c r="I1" s="71" t="s">
        <v>39</v>
      </c>
      <c r="J1" s="72" t="s">
        <v>40</v>
      </c>
      <c r="K1" s="72" t="s">
        <v>49</v>
      </c>
      <c r="L1" s="15" t="s">
        <v>127</v>
      </c>
      <c r="M1" s="93" t="s">
        <v>128</v>
      </c>
    </row>
    <row r="2" spans="1:13" s="3" customFormat="1" ht="179.25" customHeight="1" x14ac:dyDescent="0.25">
      <c r="A2" s="7" t="s">
        <v>167</v>
      </c>
      <c r="B2" s="1" t="s">
        <v>0</v>
      </c>
      <c r="D2" s="3" t="s">
        <v>171</v>
      </c>
      <c r="E2" s="103" t="s">
        <v>244</v>
      </c>
      <c r="F2" s="3" t="s">
        <v>245</v>
      </c>
      <c r="G2" s="105" t="s">
        <v>259</v>
      </c>
      <c r="H2" s="27" t="s">
        <v>48</v>
      </c>
      <c r="I2" s="104">
        <v>150</v>
      </c>
      <c r="J2" s="74">
        <v>12000</v>
      </c>
      <c r="K2" s="27" t="s">
        <v>42</v>
      </c>
      <c r="L2" s="9" t="s">
        <v>155</v>
      </c>
      <c r="M2" s="86" t="s">
        <v>185</v>
      </c>
    </row>
    <row r="3" spans="1:13" s="3" customFormat="1" ht="113.25" customHeight="1" x14ac:dyDescent="0.25">
      <c r="A3" s="7" t="s">
        <v>168</v>
      </c>
      <c r="B3" s="1" t="s">
        <v>0</v>
      </c>
      <c r="D3" s="3" t="s">
        <v>21</v>
      </c>
      <c r="H3" s="27" t="s">
        <v>48</v>
      </c>
      <c r="I3" s="73">
        <v>150</v>
      </c>
      <c r="J3" s="74">
        <v>12000</v>
      </c>
      <c r="K3" s="27" t="s">
        <v>43</v>
      </c>
      <c r="L3" s="9" t="s">
        <v>155</v>
      </c>
      <c r="M3" s="86" t="s">
        <v>185</v>
      </c>
    </row>
    <row r="4" spans="1:13" s="3" customFormat="1" ht="259.5" customHeight="1" x14ac:dyDescent="0.25">
      <c r="A4" s="7" t="s">
        <v>169</v>
      </c>
      <c r="B4" s="1" t="s">
        <v>0</v>
      </c>
      <c r="D4" s="3" t="s">
        <v>172</v>
      </c>
      <c r="E4" s="105" t="s">
        <v>260</v>
      </c>
      <c r="F4" s="3" t="s">
        <v>239</v>
      </c>
      <c r="G4" s="105" t="s">
        <v>261</v>
      </c>
      <c r="H4" s="27" t="s">
        <v>55</v>
      </c>
      <c r="I4" s="73">
        <v>1880</v>
      </c>
      <c r="J4" s="75">
        <v>109827</v>
      </c>
      <c r="K4" s="27" t="s">
        <v>42</v>
      </c>
      <c r="L4" s="9" t="s">
        <v>155</v>
      </c>
      <c r="M4" s="86" t="s">
        <v>186</v>
      </c>
    </row>
    <row r="5" spans="1:13" s="3" customFormat="1" ht="34.5" customHeight="1" x14ac:dyDescent="0.25">
      <c r="A5" s="7" t="s">
        <v>170</v>
      </c>
      <c r="B5" s="1" t="s">
        <v>0</v>
      </c>
      <c r="D5" s="3" t="s">
        <v>13</v>
      </c>
      <c r="H5" s="27" t="s">
        <v>55</v>
      </c>
      <c r="I5" s="73">
        <v>1880</v>
      </c>
      <c r="J5" s="75">
        <v>109827</v>
      </c>
      <c r="K5" s="27" t="s">
        <v>43</v>
      </c>
      <c r="L5" s="9" t="s">
        <v>155</v>
      </c>
      <c r="M5" s="86" t="s">
        <v>187</v>
      </c>
    </row>
    <row r="6" spans="1:13" s="3" customFormat="1" ht="201.75" customHeight="1" x14ac:dyDescent="0.25">
      <c r="A6" s="7" t="s">
        <v>143</v>
      </c>
      <c r="B6" s="1" t="s">
        <v>0</v>
      </c>
      <c r="D6" s="3" t="s">
        <v>14</v>
      </c>
      <c r="E6" s="105" t="s">
        <v>256</v>
      </c>
      <c r="F6" s="3" t="s">
        <v>240</v>
      </c>
      <c r="G6" s="105" t="s">
        <v>258</v>
      </c>
      <c r="H6" s="27" t="s">
        <v>56</v>
      </c>
      <c r="I6" s="73">
        <v>900</v>
      </c>
      <c r="J6" s="75">
        <v>66100</v>
      </c>
      <c r="K6" s="27" t="s">
        <v>42</v>
      </c>
      <c r="L6" s="9" t="s">
        <v>158</v>
      </c>
      <c r="M6" s="86" t="s">
        <v>188</v>
      </c>
    </row>
    <row r="7" spans="1:13" s="65" customFormat="1" ht="220.5" customHeight="1" x14ac:dyDescent="0.25">
      <c r="A7" s="63" t="s">
        <v>144</v>
      </c>
      <c r="B7" s="64" t="s">
        <v>3</v>
      </c>
      <c r="D7" s="65" t="s">
        <v>110</v>
      </c>
      <c r="E7" s="105" t="s">
        <v>255</v>
      </c>
      <c r="F7" s="65" t="s">
        <v>241</v>
      </c>
      <c r="G7" s="105" t="s">
        <v>257</v>
      </c>
      <c r="H7" s="66" t="s">
        <v>57</v>
      </c>
      <c r="I7" s="82">
        <v>500</v>
      </c>
      <c r="J7" s="83">
        <v>25250</v>
      </c>
      <c r="K7" s="66" t="s">
        <v>42</v>
      </c>
      <c r="L7" s="9" t="s">
        <v>156</v>
      </c>
      <c r="M7" s="86" t="s">
        <v>189</v>
      </c>
    </row>
    <row r="8" spans="1:13" s="3" customFormat="1" ht="118.5" customHeight="1" x14ac:dyDescent="0.25">
      <c r="A8" s="7" t="s">
        <v>145</v>
      </c>
      <c r="B8" s="1" t="s">
        <v>3</v>
      </c>
      <c r="D8" s="3" t="s">
        <v>45</v>
      </c>
      <c r="E8" s="103" t="s">
        <v>246</v>
      </c>
      <c r="F8" s="3" t="s">
        <v>247</v>
      </c>
      <c r="G8" s="105" t="s">
        <v>254</v>
      </c>
      <c r="H8" s="27" t="s">
        <v>57</v>
      </c>
      <c r="I8" s="73">
        <v>1280</v>
      </c>
      <c r="J8" s="75">
        <v>64640</v>
      </c>
      <c r="K8" s="27" t="s">
        <v>42</v>
      </c>
      <c r="L8" s="9" t="s">
        <v>156</v>
      </c>
      <c r="M8" s="86" t="s">
        <v>189</v>
      </c>
    </row>
    <row r="9" spans="1:13" s="3" customFormat="1" ht="147.6" customHeight="1" x14ac:dyDescent="0.25">
      <c r="A9" s="7" t="s">
        <v>145</v>
      </c>
      <c r="B9" s="1" t="s">
        <v>3</v>
      </c>
      <c r="D9" s="3" t="s">
        <v>45</v>
      </c>
      <c r="H9" s="27" t="s">
        <v>57</v>
      </c>
      <c r="I9" s="73">
        <v>720</v>
      </c>
      <c r="J9" s="75">
        <v>36360</v>
      </c>
      <c r="K9" s="27" t="s">
        <v>43</v>
      </c>
      <c r="L9" s="9" t="s">
        <v>156</v>
      </c>
      <c r="M9" s="86" t="s">
        <v>189</v>
      </c>
    </row>
    <row r="10" spans="1:13" s="3" customFormat="1" ht="115.5" customHeight="1" x14ac:dyDescent="0.25">
      <c r="A10" s="7" t="s">
        <v>145</v>
      </c>
      <c r="B10" s="1" t="s">
        <v>3</v>
      </c>
      <c r="D10" s="3" t="s">
        <v>45</v>
      </c>
      <c r="H10" s="27" t="s">
        <v>57</v>
      </c>
      <c r="I10" s="73">
        <v>320</v>
      </c>
      <c r="J10" s="75">
        <v>16160</v>
      </c>
      <c r="K10" s="27" t="s">
        <v>44</v>
      </c>
      <c r="L10" s="9" t="s">
        <v>156</v>
      </c>
      <c r="M10" s="86" t="s">
        <v>189</v>
      </c>
    </row>
    <row r="11" spans="1:13" s="3" customFormat="1" ht="220.5" x14ac:dyDescent="0.25">
      <c r="A11" s="7" t="s">
        <v>146</v>
      </c>
      <c r="B11" s="1" t="s">
        <v>0</v>
      </c>
      <c r="D11" s="3" t="s">
        <v>22</v>
      </c>
      <c r="E11" s="3" t="s">
        <v>267</v>
      </c>
      <c r="F11" s="3" t="s">
        <v>265</v>
      </c>
      <c r="G11" s="105" t="s">
        <v>266</v>
      </c>
      <c r="H11" s="27" t="s">
        <v>31</v>
      </c>
      <c r="I11" s="73">
        <v>320</v>
      </c>
      <c r="J11" s="75">
        <v>25600</v>
      </c>
      <c r="K11" s="27" t="s">
        <v>42</v>
      </c>
      <c r="L11" s="9" t="s">
        <v>156</v>
      </c>
      <c r="M11" s="86" t="s">
        <v>190</v>
      </c>
    </row>
    <row r="12" spans="1:13" s="3" customFormat="1" ht="150" customHeight="1" x14ac:dyDescent="0.25">
      <c r="A12" s="7" t="s">
        <v>147</v>
      </c>
      <c r="B12" s="1" t="s">
        <v>1</v>
      </c>
      <c r="D12" s="3" t="s">
        <v>29</v>
      </c>
      <c r="G12" s="105" t="s">
        <v>253</v>
      </c>
      <c r="H12" s="27" t="s">
        <v>58</v>
      </c>
      <c r="I12" s="73">
        <v>300</v>
      </c>
      <c r="J12" s="75">
        <v>24000</v>
      </c>
      <c r="K12" s="27" t="s">
        <v>42</v>
      </c>
      <c r="L12" s="9" t="s">
        <v>156</v>
      </c>
      <c r="M12" s="86" t="s">
        <v>191</v>
      </c>
    </row>
    <row r="13" spans="1:13" s="3" customFormat="1" ht="147.6" customHeight="1" x14ac:dyDescent="0.25">
      <c r="A13" s="7" t="s">
        <v>148</v>
      </c>
      <c r="B13" s="1" t="s">
        <v>1</v>
      </c>
      <c r="D13" s="3" t="s">
        <v>30</v>
      </c>
      <c r="E13" s="103" t="s">
        <v>248</v>
      </c>
      <c r="F13" s="3" t="s">
        <v>249</v>
      </c>
      <c r="G13" s="105" t="s">
        <v>252</v>
      </c>
      <c r="H13" s="27" t="s">
        <v>59</v>
      </c>
      <c r="I13" s="73">
        <v>600</v>
      </c>
      <c r="J13" s="75">
        <v>48000</v>
      </c>
      <c r="K13" s="27" t="s">
        <v>42</v>
      </c>
      <c r="L13" s="9" t="s">
        <v>156</v>
      </c>
      <c r="M13" s="86" t="s">
        <v>192</v>
      </c>
    </row>
    <row r="14" spans="1:13" s="3" customFormat="1" ht="136.5" x14ac:dyDescent="0.25">
      <c r="A14" s="2" t="s">
        <v>149</v>
      </c>
      <c r="B14" s="1" t="s">
        <v>3</v>
      </c>
      <c r="C14" s="7"/>
      <c r="D14" s="11" t="s">
        <v>33</v>
      </c>
      <c r="E14" s="11" t="s">
        <v>243</v>
      </c>
      <c r="F14" s="11" t="s">
        <v>242</v>
      </c>
      <c r="G14" s="105" t="s">
        <v>251</v>
      </c>
      <c r="H14" s="27" t="s">
        <v>60</v>
      </c>
      <c r="I14" s="73">
        <v>1000</v>
      </c>
      <c r="J14" s="75">
        <v>80000</v>
      </c>
      <c r="K14" s="27" t="s">
        <v>42</v>
      </c>
      <c r="L14" s="9" t="s">
        <v>157</v>
      </c>
      <c r="M14" s="86" t="s">
        <v>193</v>
      </c>
    </row>
    <row r="15" spans="1:13" s="3" customFormat="1" ht="147.6" customHeight="1" x14ac:dyDescent="0.25">
      <c r="A15" s="2" t="s">
        <v>173</v>
      </c>
      <c r="B15" s="1" t="s">
        <v>3</v>
      </c>
      <c r="C15" s="6" t="s">
        <v>11</v>
      </c>
      <c r="D15" s="11" t="s">
        <v>32</v>
      </c>
      <c r="E15" s="11"/>
      <c r="F15" s="11"/>
      <c r="G15" s="11"/>
      <c r="H15" s="27" t="s">
        <v>61</v>
      </c>
      <c r="I15" s="73">
        <v>300</v>
      </c>
      <c r="J15" s="75">
        <v>24000</v>
      </c>
      <c r="K15" s="27" t="s">
        <v>43</v>
      </c>
      <c r="L15" s="9" t="s">
        <v>157</v>
      </c>
      <c r="M15" s="86" t="s">
        <v>194</v>
      </c>
    </row>
    <row r="16" spans="1:13" s="3" customFormat="1" ht="147.6" customHeight="1" x14ac:dyDescent="0.25">
      <c r="A16" s="2" t="s">
        <v>173</v>
      </c>
      <c r="B16" s="1" t="s">
        <v>3</v>
      </c>
      <c r="C16" s="6" t="s">
        <v>8</v>
      </c>
      <c r="D16" s="11" t="s">
        <v>34</v>
      </c>
      <c r="E16" s="11"/>
      <c r="F16" s="11"/>
      <c r="G16" s="11"/>
      <c r="H16" s="27" t="s">
        <v>60</v>
      </c>
      <c r="I16" s="73">
        <v>300</v>
      </c>
      <c r="J16" s="75">
        <v>24000</v>
      </c>
      <c r="K16" s="27" t="s">
        <v>43</v>
      </c>
      <c r="L16" s="9" t="s">
        <v>157</v>
      </c>
      <c r="M16" s="86" t="s">
        <v>194</v>
      </c>
    </row>
    <row r="17" spans="1:13" s="3" customFormat="1" ht="147.6" customHeight="1" x14ac:dyDescent="0.25">
      <c r="A17" s="2" t="s">
        <v>173</v>
      </c>
      <c r="B17" s="1" t="s">
        <v>3</v>
      </c>
      <c r="C17" s="6" t="s">
        <v>9</v>
      </c>
      <c r="D17" s="11" t="s">
        <v>35</v>
      </c>
      <c r="E17" s="11"/>
      <c r="F17" s="11"/>
      <c r="G17" s="11"/>
      <c r="H17" s="27" t="s">
        <v>61</v>
      </c>
      <c r="I17" s="73">
        <v>300</v>
      </c>
      <c r="J17" s="75">
        <v>24000</v>
      </c>
      <c r="K17" s="27" t="s">
        <v>43</v>
      </c>
      <c r="L17" s="9" t="s">
        <v>157</v>
      </c>
      <c r="M17" s="86" t="s">
        <v>194</v>
      </c>
    </row>
    <row r="18" spans="1:13" s="3" customFormat="1" ht="147.6" customHeight="1" x14ac:dyDescent="0.25">
      <c r="A18" s="2" t="s">
        <v>173</v>
      </c>
      <c r="B18" s="1" t="s">
        <v>3</v>
      </c>
      <c r="C18" s="6" t="s">
        <v>10</v>
      </c>
      <c r="D18" s="11" t="s">
        <v>38</v>
      </c>
      <c r="E18" s="11"/>
      <c r="F18" s="11"/>
      <c r="G18" s="11"/>
      <c r="H18" s="27" t="s">
        <v>62</v>
      </c>
      <c r="I18" s="73">
        <v>300</v>
      </c>
      <c r="J18" s="75">
        <v>24000</v>
      </c>
      <c r="K18" s="27" t="s">
        <v>43</v>
      </c>
      <c r="L18" s="9" t="s">
        <v>157</v>
      </c>
      <c r="M18" s="86" t="s">
        <v>194</v>
      </c>
    </row>
    <row r="19" spans="1:13" s="3" customFormat="1" ht="147.6" customHeight="1" x14ac:dyDescent="0.25">
      <c r="A19" s="2" t="s">
        <v>150</v>
      </c>
      <c r="B19" s="1" t="s">
        <v>3</v>
      </c>
      <c r="C19" s="3" t="s">
        <v>27</v>
      </c>
      <c r="D19" s="11" t="s">
        <v>36</v>
      </c>
      <c r="E19" s="11" t="s">
        <v>263</v>
      </c>
      <c r="F19" s="11" t="s">
        <v>262</v>
      </c>
      <c r="G19" s="105" t="s">
        <v>250</v>
      </c>
      <c r="H19" s="27" t="s">
        <v>63</v>
      </c>
      <c r="I19" s="73">
        <v>750</v>
      </c>
      <c r="J19" s="75">
        <v>60000</v>
      </c>
      <c r="K19" s="27" t="s">
        <v>42</v>
      </c>
      <c r="L19" s="9" t="s">
        <v>157</v>
      </c>
      <c r="M19" s="86" t="s">
        <v>194</v>
      </c>
    </row>
    <row r="20" spans="1:13" s="3" customFormat="1" ht="139.5" customHeight="1" x14ac:dyDescent="0.25">
      <c r="A20" s="2" t="s">
        <v>150</v>
      </c>
      <c r="B20" s="1" t="s">
        <v>3</v>
      </c>
      <c r="C20" s="3" t="s">
        <v>4</v>
      </c>
      <c r="D20" s="11" t="s">
        <v>122</v>
      </c>
      <c r="E20" s="11"/>
      <c r="F20" s="11"/>
      <c r="G20" s="11"/>
      <c r="H20" s="27" t="s">
        <v>63</v>
      </c>
      <c r="I20" s="73">
        <v>500</v>
      </c>
      <c r="J20" s="75">
        <v>40000</v>
      </c>
      <c r="K20" s="27" t="s">
        <v>44</v>
      </c>
      <c r="L20" s="9" t="s">
        <v>157</v>
      </c>
      <c r="M20" s="86" t="s">
        <v>194</v>
      </c>
    </row>
    <row r="21" spans="1:13" s="3" customFormat="1" ht="168" x14ac:dyDescent="0.25">
      <c r="A21" s="2" t="s">
        <v>174</v>
      </c>
      <c r="B21" s="1" t="s">
        <v>3</v>
      </c>
      <c r="C21" s="6" t="s">
        <v>15</v>
      </c>
      <c r="D21" s="3" t="s">
        <v>37</v>
      </c>
      <c r="E21" s="3" t="s">
        <v>269</v>
      </c>
      <c r="F21" s="3" t="s">
        <v>268</v>
      </c>
      <c r="G21" s="105" t="s">
        <v>264</v>
      </c>
      <c r="H21" s="27" t="s">
        <v>64</v>
      </c>
      <c r="I21" s="73">
        <v>750</v>
      </c>
      <c r="J21" s="75">
        <v>60000</v>
      </c>
      <c r="K21" s="27" t="s">
        <v>42</v>
      </c>
      <c r="L21" s="9" t="s">
        <v>155</v>
      </c>
      <c r="M21" s="86" t="s">
        <v>195</v>
      </c>
    </row>
    <row r="22" spans="1:13" s="3" customFormat="1" ht="148.5" customHeight="1" x14ac:dyDescent="0.25">
      <c r="A22" s="2" t="s">
        <v>175</v>
      </c>
      <c r="B22" s="1" t="s">
        <v>3</v>
      </c>
      <c r="C22" s="6" t="s">
        <v>15</v>
      </c>
      <c r="D22" s="3" t="s">
        <v>37</v>
      </c>
      <c r="H22" s="27" t="s">
        <v>64</v>
      </c>
      <c r="I22" s="73">
        <v>750</v>
      </c>
      <c r="J22" s="75">
        <v>60000</v>
      </c>
      <c r="K22" s="27" t="s">
        <v>43</v>
      </c>
      <c r="L22" s="9" t="s">
        <v>155</v>
      </c>
      <c r="M22" s="86" t="s">
        <v>195</v>
      </c>
    </row>
    <row r="23" spans="1:13" s="3" customFormat="1" ht="170.25" customHeight="1" x14ac:dyDescent="0.25">
      <c r="A23" s="2" t="s">
        <v>151</v>
      </c>
      <c r="B23" s="1" t="s">
        <v>3</v>
      </c>
      <c r="C23" s="6" t="s">
        <v>20</v>
      </c>
      <c r="D23" s="3" t="s">
        <v>23</v>
      </c>
      <c r="H23" s="27" t="s">
        <v>65</v>
      </c>
      <c r="I23" s="73">
        <v>500</v>
      </c>
      <c r="J23" s="75">
        <v>40000</v>
      </c>
      <c r="K23" s="27" t="s">
        <v>43</v>
      </c>
      <c r="L23" s="9" t="s">
        <v>156</v>
      </c>
      <c r="M23" s="86" t="s">
        <v>196</v>
      </c>
    </row>
    <row r="24" spans="1:13" s="3" customFormat="1" ht="174" customHeight="1" x14ac:dyDescent="0.25">
      <c r="A24" s="2" t="s">
        <v>151</v>
      </c>
      <c r="B24" s="1" t="s">
        <v>3</v>
      </c>
      <c r="C24" s="6" t="s">
        <v>5</v>
      </c>
      <c r="D24" s="3" t="s">
        <v>24</v>
      </c>
      <c r="H24" s="27" t="s">
        <v>66</v>
      </c>
      <c r="I24" s="73">
        <v>300</v>
      </c>
      <c r="J24" s="75">
        <v>24000</v>
      </c>
      <c r="K24" s="27" t="s">
        <v>43</v>
      </c>
      <c r="L24" s="9" t="s">
        <v>156</v>
      </c>
      <c r="M24" s="86" t="s">
        <v>196</v>
      </c>
    </row>
    <row r="25" spans="1:13" s="3" customFormat="1" ht="132" customHeight="1" x14ac:dyDescent="0.25">
      <c r="A25" s="2" t="s">
        <v>152</v>
      </c>
      <c r="B25" s="1" t="s">
        <v>3</v>
      </c>
      <c r="C25" s="6" t="s">
        <v>46</v>
      </c>
      <c r="D25" s="3" t="s">
        <v>47</v>
      </c>
      <c r="H25" s="27" t="s">
        <v>67</v>
      </c>
      <c r="I25" s="73">
        <v>905</v>
      </c>
      <c r="J25" s="75">
        <v>65025</v>
      </c>
      <c r="K25" s="27" t="s">
        <v>43</v>
      </c>
      <c r="L25" s="9" t="s">
        <v>157</v>
      </c>
      <c r="M25" s="86" t="s">
        <v>197</v>
      </c>
    </row>
    <row r="26" spans="1:13" s="3" customFormat="1" ht="121.5" customHeight="1" x14ac:dyDescent="0.25">
      <c r="A26" s="2" t="s">
        <v>153</v>
      </c>
      <c r="B26" s="1" t="s">
        <v>3</v>
      </c>
      <c r="C26" s="6" t="s">
        <v>16</v>
      </c>
      <c r="D26" s="3" t="s">
        <v>17</v>
      </c>
      <c r="H26" s="28" t="s">
        <v>68</v>
      </c>
      <c r="I26" s="73">
        <v>300</v>
      </c>
      <c r="J26" s="75">
        <v>24000</v>
      </c>
      <c r="K26" s="27" t="s">
        <v>43</v>
      </c>
      <c r="L26" s="9" t="s">
        <v>157</v>
      </c>
      <c r="M26" s="86" t="s">
        <v>198</v>
      </c>
    </row>
    <row r="27" spans="1:13" s="3" customFormat="1" ht="147.6" customHeight="1" x14ac:dyDescent="0.25">
      <c r="A27" s="2" t="s">
        <v>153</v>
      </c>
      <c r="B27" s="1" t="s">
        <v>3</v>
      </c>
      <c r="C27" s="6" t="s">
        <v>19</v>
      </c>
      <c r="D27" s="3" t="s">
        <v>18</v>
      </c>
      <c r="H27" s="27" t="s">
        <v>69</v>
      </c>
      <c r="I27" s="73">
        <v>300</v>
      </c>
      <c r="J27" s="75">
        <v>24000</v>
      </c>
      <c r="K27" s="27" t="s">
        <v>43</v>
      </c>
      <c r="L27" s="9" t="s">
        <v>157</v>
      </c>
      <c r="M27" s="86" t="s">
        <v>199</v>
      </c>
    </row>
    <row r="28" spans="1:13" s="3" customFormat="1" ht="157.5" x14ac:dyDescent="0.25">
      <c r="A28" s="2" t="s">
        <v>154</v>
      </c>
      <c r="B28" s="1" t="s">
        <v>3</v>
      </c>
      <c r="C28" s="6" t="s">
        <v>25</v>
      </c>
      <c r="D28" s="11" t="s">
        <v>26</v>
      </c>
      <c r="E28" s="11"/>
      <c r="F28" s="11"/>
      <c r="G28" s="11"/>
      <c r="H28" s="27" t="s">
        <v>70</v>
      </c>
      <c r="I28" s="73">
        <v>1200</v>
      </c>
      <c r="J28" s="75">
        <v>96000</v>
      </c>
      <c r="K28" s="27" t="s">
        <v>43</v>
      </c>
      <c r="L28" s="9" t="s">
        <v>155</v>
      </c>
      <c r="M28" s="86" t="s">
        <v>200</v>
      </c>
    </row>
    <row r="29" spans="1:13" s="3" customFormat="1" x14ac:dyDescent="0.25">
      <c r="A29" s="20"/>
      <c r="B29" s="21"/>
      <c r="C29" s="22"/>
      <c r="D29" s="23"/>
      <c r="E29" s="23"/>
      <c r="F29" s="23"/>
      <c r="G29" s="23"/>
      <c r="H29" s="29"/>
      <c r="I29" s="76"/>
      <c r="J29" s="77"/>
      <c r="K29" s="29"/>
      <c r="L29" s="10"/>
      <c r="M29" s="92"/>
    </row>
    <row r="30" spans="1:13" s="4" customFormat="1" ht="15" x14ac:dyDescent="0.25">
      <c r="C30" s="19"/>
      <c r="D30" s="4" t="s">
        <v>53</v>
      </c>
      <c r="H30" s="26"/>
      <c r="I30" s="71" t="s">
        <v>39</v>
      </c>
      <c r="J30" s="72" t="s">
        <v>40</v>
      </c>
      <c r="K30" s="26"/>
      <c r="L30" s="38"/>
      <c r="M30" s="96"/>
    </row>
    <row r="31" spans="1:13" s="38" customFormat="1" ht="12.75" x14ac:dyDescent="0.25">
      <c r="D31" s="39" t="s">
        <v>54</v>
      </c>
      <c r="E31" s="39"/>
      <c r="F31" s="39"/>
      <c r="G31" s="39"/>
      <c r="H31" s="40" t="s">
        <v>41</v>
      </c>
      <c r="I31" s="97">
        <f>SUM(I2:I28)</f>
        <v>17455</v>
      </c>
      <c r="J31" s="98">
        <f>SUM(J2:J28)</f>
        <v>1218789</v>
      </c>
      <c r="K31" s="40"/>
      <c r="M31" s="96"/>
    </row>
    <row r="32" spans="1:13" s="38" customFormat="1" ht="12.75" x14ac:dyDescent="0.25">
      <c r="D32" s="39" t="s">
        <v>50</v>
      </c>
      <c r="E32" s="39"/>
      <c r="F32" s="39"/>
      <c r="G32" s="39"/>
      <c r="H32" s="40" t="s">
        <v>42</v>
      </c>
      <c r="I32" s="97">
        <f>SUMIF($K2:$K28,"TIER 1",I2:I28)</f>
        <v>8430</v>
      </c>
      <c r="J32" s="98">
        <f>SUMIF($K2:$K28,"TIER 1",J2:J28)</f>
        <v>575417</v>
      </c>
      <c r="K32" s="99"/>
      <c r="M32" s="96"/>
    </row>
    <row r="33" spans="1:13" s="38" customFormat="1" ht="12.75" x14ac:dyDescent="0.25">
      <c r="D33" s="39" t="s">
        <v>51</v>
      </c>
      <c r="E33" s="39"/>
      <c r="F33" s="39"/>
      <c r="G33" s="39"/>
      <c r="H33" s="40" t="s">
        <v>43</v>
      </c>
      <c r="I33" s="97">
        <f>SUMIF($K2:$K28,"TIER 2",I2:I28)</f>
        <v>8205</v>
      </c>
      <c r="J33" s="98">
        <f>SUMIF($K2:$K28,"TIER 2",J2:J28)</f>
        <v>587212</v>
      </c>
      <c r="K33" s="99"/>
      <c r="M33" s="96"/>
    </row>
    <row r="34" spans="1:13" s="38" customFormat="1" x14ac:dyDescent="0.25">
      <c r="D34" s="39" t="s">
        <v>52</v>
      </c>
      <c r="E34" s="39"/>
      <c r="F34" s="39"/>
      <c r="G34" s="39"/>
      <c r="H34" s="40" t="s">
        <v>44</v>
      </c>
      <c r="I34" s="97">
        <f>SUMIF($K2:$K28,"TIER 3",I2:I28)</f>
        <v>820</v>
      </c>
      <c r="J34" s="98">
        <f>SUMIF($K2:$K28,"TIER 3",J2:J28)</f>
        <v>56160</v>
      </c>
      <c r="K34" s="99"/>
      <c r="L34" s="32"/>
      <c r="M34" s="100"/>
    </row>
    <row r="35" spans="1:13" s="2" customFormat="1" ht="15" x14ac:dyDescent="0.25">
      <c r="A35" s="20"/>
      <c r="B35" s="20"/>
      <c r="C35" s="20"/>
      <c r="D35" s="36"/>
      <c r="E35" s="36"/>
      <c r="F35" s="36"/>
      <c r="G35" s="36"/>
      <c r="H35" s="37"/>
      <c r="I35" s="76"/>
      <c r="J35" s="77"/>
      <c r="K35" s="29"/>
      <c r="L35" s="10"/>
      <c r="M35" s="92"/>
    </row>
    <row r="36" spans="1:13" s="3" customFormat="1" ht="28.5" x14ac:dyDescent="0.25">
      <c r="A36" s="32" t="s">
        <v>109</v>
      </c>
      <c r="B36" s="10"/>
      <c r="C36" s="32" t="s">
        <v>107</v>
      </c>
      <c r="H36" s="27"/>
      <c r="I36" s="73"/>
      <c r="J36" s="75"/>
      <c r="K36" s="27"/>
      <c r="L36" s="10"/>
      <c r="M36" s="92"/>
    </row>
    <row r="37" spans="1:13" s="3" customFormat="1" x14ac:dyDescent="0.25">
      <c r="A37" s="31" t="s">
        <v>99</v>
      </c>
      <c r="B37" s="31"/>
      <c r="C37" s="31" t="s">
        <v>102</v>
      </c>
      <c r="D37" s="27"/>
      <c r="E37" s="27"/>
      <c r="F37" s="27"/>
      <c r="G37" s="27"/>
      <c r="H37" s="27"/>
      <c r="I37" s="73"/>
      <c r="J37" s="75"/>
      <c r="K37" s="27"/>
      <c r="L37" s="10"/>
      <c r="M37" s="92"/>
    </row>
    <row r="38" spans="1:13" s="3" customFormat="1" x14ac:dyDescent="0.25">
      <c r="A38" s="31" t="s">
        <v>77</v>
      </c>
      <c r="B38" s="31"/>
      <c r="C38" s="31" t="s">
        <v>89</v>
      </c>
      <c r="H38" s="27"/>
      <c r="I38" s="73"/>
      <c r="J38" s="75"/>
      <c r="K38" s="27"/>
      <c r="L38" s="10"/>
      <c r="M38" s="92"/>
    </row>
    <row r="39" spans="1:13" s="3" customFormat="1" x14ac:dyDescent="0.25">
      <c r="A39" s="31" t="s">
        <v>105</v>
      </c>
      <c r="B39" s="31"/>
      <c r="C39" s="31" t="s">
        <v>236</v>
      </c>
      <c r="H39" s="27"/>
      <c r="I39" s="73"/>
      <c r="J39" s="75"/>
      <c r="K39" s="27"/>
      <c r="L39" s="10"/>
      <c r="M39" s="92"/>
    </row>
    <row r="40" spans="1:13" x14ac:dyDescent="0.25">
      <c r="A40" s="31" t="s">
        <v>72</v>
      </c>
      <c r="B40" s="31"/>
      <c r="C40" s="31" t="s">
        <v>84</v>
      </c>
    </row>
    <row r="41" spans="1:13" ht="51" x14ac:dyDescent="0.25">
      <c r="A41" s="31" t="s">
        <v>71</v>
      </c>
      <c r="B41" s="31"/>
      <c r="C41" s="31" t="s">
        <v>108</v>
      </c>
    </row>
    <row r="42" spans="1:13" x14ac:dyDescent="0.25">
      <c r="A42" s="31" t="s">
        <v>98</v>
      </c>
      <c r="B42" s="31"/>
      <c r="C42" s="31" t="s">
        <v>101</v>
      </c>
    </row>
    <row r="43" spans="1:13" x14ac:dyDescent="0.25">
      <c r="A43" s="31" t="s">
        <v>75</v>
      </c>
      <c r="B43" s="31"/>
      <c r="C43" s="31" t="s">
        <v>87</v>
      </c>
    </row>
    <row r="44" spans="1:13" x14ac:dyDescent="0.25">
      <c r="A44" s="31" t="s">
        <v>73</v>
      </c>
      <c r="B44" s="31"/>
      <c r="C44" s="31" t="s">
        <v>85</v>
      </c>
    </row>
    <row r="45" spans="1:13" x14ac:dyDescent="0.25">
      <c r="A45" s="31" t="s">
        <v>76</v>
      </c>
      <c r="B45" s="31"/>
      <c r="C45" s="31" t="s">
        <v>88</v>
      </c>
    </row>
    <row r="46" spans="1:13" ht="25.5" x14ac:dyDescent="0.25">
      <c r="A46" s="31" t="s">
        <v>82</v>
      </c>
      <c r="B46" s="31"/>
      <c r="C46" s="31" t="s">
        <v>94</v>
      </c>
    </row>
    <row r="47" spans="1:13" x14ac:dyDescent="0.25">
      <c r="A47" s="31" t="s">
        <v>81</v>
      </c>
      <c r="B47" s="31"/>
      <c r="C47" s="31" t="s">
        <v>92</v>
      </c>
    </row>
    <row r="48" spans="1:13" ht="63.75" x14ac:dyDescent="0.25">
      <c r="A48" s="31" t="s">
        <v>80</v>
      </c>
      <c r="B48" s="31"/>
      <c r="C48" s="31" t="s">
        <v>106</v>
      </c>
    </row>
    <row r="49" spans="1:13" x14ac:dyDescent="0.25">
      <c r="A49" s="31" t="s">
        <v>83</v>
      </c>
      <c r="B49" s="31"/>
      <c r="C49" s="31" t="s">
        <v>95</v>
      </c>
    </row>
    <row r="50" spans="1:13" x14ac:dyDescent="0.25">
      <c r="A50" s="31" t="s">
        <v>100</v>
      </c>
      <c r="B50" s="31"/>
      <c r="C50" s="31" t="s">
        <v>103</v>
      </c>
    </row>
    <row r="51" spans="1:13" x14ac:dyDescent="0.25">
      <c r="A51" s="31" t="s">
        <v>79</v>
      </c>
      <c r="B51" s="31"/>
      <c r="C51" s="31" t="s">
        <v>91</v>
      </c>
    </row>
    <row r="52" spans="1:13" s="31" customFormat="1" ht="25.5" x14ac:dyDescent="0.25">
      <c r="A52" s="31" t="s">
        <v>96</v>
      </c>
      <c r="C52" s="31" t="s">
        <v>97</v>
      </c>
      <c r="H52" s="33"/>
      <c r="I52" s="80"/>
      <c r="J52" s="81"/>
      <c r="K52" s="33"/>
      <c r="L52" s="10"/>
      <c r="M52" s="92"/>
    </row>
    <row r="53" spans="1:13" s="31" customFormat="1" x14ac:dyDescent="0.25">
      <c r="A53" s="31" t="s">
        <v>74</v>
      </c>
      <c r="C53" s="31" t="s">
        <v>86</v>
      </c>
      <c r="H53" s="33"/>
      <c r="I53" s="80"/>
      <c r="J53" s="81"/>
      <c r="K53" s="33"/>
      <c r="L53" s="10"/>
      <c r="M53" s="92"/>
    </row>
    <row r="54" spans="1:13" s="31" customFormat="1" x14ac:dyDescent="0.25">
      <c r="A54" s="31" t="s">
        <v>78</v>
      </c>
      <c r="C54" s="31" t="s">
        <v>90</v>
      </c>
      <c r="H54" s="33"/>
      <c r="I54" s="80"/>
      <c r="J54" s="81"/>
      <c r="K54" s="33"/>
      <c r="L54" s="10"/>
      <c r="M54" s="92"/>
    </row>
    <row r="55" spans="1:13" s="31" customFormat="1" x14ac:dyDescent="0.25">
      <c r="A55" s="31" t="s">
        <v>104</v>
      </c>
      <c r="C55" s="31" t="s">
        <v>93</v>
      </c>
      <c r="H55" s="33"/>
      <c r="I55" s="80"/>
      <c r="J55" s="81"/>
      <c r="K55" s="33"/>
      <c r="L55" s="10"/>
      <c r="M55" s="92"/>
    </row>
  </sheetData>
  <dataConsolidate/>
  <customSheetViews>
    <customSheetView guid="{F824922A-06C2-475A-A143-6AFACA681D4F}">
      <selection activeCell="D2" sqref="D2"/>
      <pageMargins left="0.7" right="0.7" top="0.75" bottom="0.75" header="0.3" footer="0.3"/>
      <pageSetup orientation="portrait" r:id="rId1"/>
    </customSheetView>
    <customSheetView guid="{412F2EFC-4ECF-4FC2-9BD9-F588DACC18F0}" scale="120" showAutoFilter="1" hiddenColumns="1" topLeftCell="C9">
      <selection activeCell="D10" sqref="D10"/>
      <pageMargins left="0.7" right="0.7" top="0.75" bottom="0.75" header="0.3" footer="0.3"/>
      <pageSetup orientation="portrait" r:id="rId2"/>
      <autoFilter ref="A1:G29"/>
    </customSheetView>
    <customSheetView guid="{EF07251C-66AE-4D85-B396-56D11EE08D9C}" showPageBreaks="1" showAutoFilter="1">
      <selection sqref="A1:XFD1"/>
      <pageMargins left="0.7" right="0.7" top="0.75" bottom="0.75" header="0.3" footer="0.3"/>
      <pageSetup orientation="portrait" r:id="rId3"/>
      <autoFilter ref="A2:J2"/>
    </customSheetView>
    <customSheetView guid="{39B1649B-82A1-44F8-BC0F-46F9D78B147F}" filter="1" showAutoFilter="1">
      <selection activeCell="E12" sqref="E12"/>
      <pageMargins left="0.7" right="0.7" top="0.75" bottom="0.75" header="0.3" footer="0.3"/>
      <pageSetup orientation="portrait" r:id="rId4"/>
      <autoFilter ref="A1:M28">
        <filterColumn colId="10">
          <filters>
            <filter val="TIER 1"/>
          </filters>
        </filterColumn>
      </autoFilter>
    </customSheetView>
    <customSheetView guid="{9FD63511-9643-4608-B3A4-26572D5CB681}" scale="110" topLeftCell="D25">
      <selection activeCell="E27" sqref="E27"/>
      <pageMargins left="0.7" right="0.7" top="0.75" bottom="0.75" header="0.3" footer="0.3"/>
      <pageSetup orientation="portrait" r:id="rId5"/>
    </customSheetView>
    <customSheetView guid="{0C2A9CA1-BB2A-4348-A6DC-7309289C8712}" topLeftCell="A11">
      <pane xSplit="1" topLeftCell="E1" activePane="topRight" state="frozen"/>
      <selection pane="topRight" activeCell="G11" sqref="G11"/>
      <pageMargins left="0.7" right="0.7" top="0.75" bottom="0.75" header="0.3" footer="0.3"/>
      <pageSetup orientation="portrait" r:id="rId6"/>
    </customSheetView>
  </customSheetViews>
  <pageMargins left="0.7" right="0.7" top="0.75" bottom="0.75" header="0.3" footer="0.3"/>
  <pageSetup orientation="portrait"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9"/>
  <sheetViews>
    <sheetView zoomScaleNormal="80" workbookViewId="0">
      <pane xSplit="1" topLeftCell="I1" activePane="topRight" state="frozen"/>
      <selection pane="topRight" activeCell="O6" sqref="O6"/>
    </sheetView>
  </sheetViews>
  <sheetFormatPr defaultRowHeight="15" thickBottom="1" x14ac:dyDescent="0.3"/>
  <cols>
    <col min="1" max="1" width="35.7109375" style="51" customWidth="1"/>
    <col min="2" max="2" width="15.7109375" style="10" customWidth="1"/>
    <col min="3" max="3" width="20.7109375" style="10" customWidth="1"/>
    <col min="4" max="4" width="80.7109375" style="10" customWidth="1"/>
    <col min="5" max="5" width="30.7109375" style="30" customWidth="1"/>
    <col min="6" max="6" width="12.7109375" style="14" customWidth="1"/>
    <col min="7" max="7" width="12.7109375" style="17" customWidth="1"/>
    <col min="8" max="8" width="12.7109375" style="10" customWidth="1"/>
    <col min="9" max="9" width="35.7109375" style="84" customWidth="1"/>
    <col min="10" max="10" width="100.7109375" style="94" customWidth="1"/>
    <col min="11" max="16384" width="9.140625" style="10"/>
  </cols>
  <sheetData>
    <row r="1" spans="1:10" ht="24.95" customHeight="1" x14ac:dyDescent="0.25">
      <c r="A1" s="52" t="s">
        <v>113</v>
      </c>
      <c r="B1" s="53"/>
      <c r="C1" s="53"/>
      <c r="D1" s="53"/>
      <c r="E1" s="54"/>
      <c r="F1" s="55"/>
      <c r="G1" s="56"/>
      <c r="H1" s="53"/>
    </row>
    <row r="2" spans="1:10" s="85" customFormat="1" ht="21.75" customHeight="1" thickBot="1" x14ac:dyDescent="0.3">
      <c r="A2" s="4" t="s">
        <v>6</v>
      </c>
      <c r="B2" s="4" t="s">
        <v>2</v>
      </c>
      <c r="C2" s="4" t="s">
        <v>7</v>
      </c>
      <c r="D2" s="4" t="s">
        <v>12</v>
      </c>
      <c r="E2" s="62" t="s">
        <v>28</v>
      </c>
      <c r="F2" s="12" t="s">
        <v>39</v>
      </c>
      <c r="G2" s="15" t="s">
        <v>40</v>
      </c>
      <c r="H2" s="15" t="s">
        <v>49</v>
      </c>
      <c r="I2" s="15" t="s">
        <v>127</v>
      </c>
      <c r="J2" s="15" t="s">
        <v>128</v>
      </c>
    </row>
    <row r="3" spans="1:10" s="5" customFormat="1" ht="116.25" thickBot="1" x14ac:dyDescent="0.3">
      <c r="A3" s="43" t="s">
        <v>126</v>
      </c>
      <c r="B3" s="44" t="s">
        <v>3</v>
      </c>
      <c r="C3" s="67" t="s">
        <v>124</v>
      </c>
      <c r="D3" s="3" t="s">
        <v>132</v>
      </c>
      <c r="E3" s="68" t="s">
        <v>129</v>
      </c>
      <c r="F3" s="13">
        <v>6250</v>
      </c>
      <c r="G3" s="18">
        <v>500000</v>
      </c>
      <c r="H3" s="65" t="s">
        <v>42</v>
      </c>
      <c r="I3" s="9" t="s">
        <v>161</v>
      </c>
      <c r="J3" s="86" t="s">
        <v>201</v>
      </c>
    </row>
    <row r="4" spans="1:10" s="5" customFormat="1" ht="116.25" thickBot="1" x14ac:dyDescent="0.3">
      <c r="A4" s="43" t="s">
        <v>126</v>
      </c>
      <c r="B4" s="44" t="s">
        <v>3</v>
      </c>
      <c r="C4" s="67" t="s">
        <v>136</v>
      </c>
      <c r="D4" s="3" t="s">
        <v>137</v>
      </c>
      <c r="E4" s="27" t="s">
        <v>130</v>
      </c>
      <c r="F4" s="13">
        <v>6250</v>
      </c>
      <c r="G4" s="18">
        <v>500000</v>
      </c>
      <c r="H4" s="65" t="s">
        <v>43</v>
      </c>
      <c r="I4" s="9" t="s">
        <v>161</v>
      </c>
      <c r="J4" s="86" t="s">
        <v>202</v>
      </c>
    </row>
    <row r="5" spans="1:10" s="65" customFormat="1" ht="137.25" thickBot="1" x14ac:dyDescent="0.3">
      <c r="A5" s="43" t="s">
        <v>163</v>
      </c>
      <c r="B5" s="44" t="s">
        <v>3</v>
      </c>
      <c r="C5" s="67" t="s">
        <v>125</v>
      </c>
      <c r="D5" s="65" t="s">
        <v>138</v>
      </c>
      <c r="E5" s="66" t="s">
        <v>131</v>
      </c>
      <c r="F5" s="69">
        <v>3125</v>
      </c>
      <c r="G5" s="70">
        <v>250000</v>
      </c>
      <c r="H5" s="65" t="s">
        <v>43</v>
      </c>
      <c r="I5" s="9" t="s">
        <v>162</v>
      </c>
      <c r="J5" s="86" t="s">
        <v>203</v>
      </c>
    </row>
    <row r="6" spans="1:10" s="3" customFormat="1" ht="85.5" thickTop="1" thickBot="1" x14ac:dyDescent="0.3">
      <c r="A6" s="43" t="s">
        <v>111</v>
      </c>
      <c r="B6" s="45" t="s">
        <v>3</v>
      </c>
      <c r="D6" s="3" t="s">
        <v>133</v>
      </c>
      <c r="E6" s="27" t="s">
        <v>117</v>
      </c>
      <c r="F6" s="13">
        <v>680</v>
      </c>
      <c r="G6" s="18">
        <v>52040</v>
      </c>
      <c r="H6" s="3" t="s">
        <v>42</v>
      </c>
      <c r="I6" s="9" t="s">
        <v>159</v>
      </c>
      <c r="J6" s="86" t="s">
        <v>204</v>
      </c>
    </row>
    <row r="7" spans="1:10" s="3" customFormat="1" ht="95.25" thickBot="1" x14ac:dyDescent="0.3">
      <c r="A7" s="43" t="s">
        <v>112</v>
      </c>
      <c r="B7" s="46" t="s">
        <v>1</v>
      </c>
      <c r="D7" s="3" t="s">
        <v>177</v>
      </c>
      <c r="E7" s="27" t="s">
        <v>118</v>
      </c>
      <c r="F7" s="13">
        <v>1638</v>
      </c>
      <c r="G7" s="16">
        <v>142206</v>
      </c>
      <c r="H7" s="3" t="s">
        <v>42</v>
      </c>
      <c r="I7" s="9" t="s">
        <v>159</v>
      </c>
      <c r="J7" s="86" t="s">
        <v>205</v>
      </c>
    </row>
    <row r="8" spans="1:10" s="65" customFormat="1" ht="261.75" customHeight="1" thickBot="1" x14ac:dyDescent="0.3">
      <c r="A8" s="43" t="s">
        <v>164</v>
      </c>
      <c r="B8" s="46" t="s">
        <v>1</v>
      </c>
      <c r="D8" s="65" t="s">
        <v>134</v>
      </c>
      <c r="E8" s="66" t="s">
        <v>119</v>
      </c>
      <c r="F8" s="69">
        <v>1200</v>
      </c>
      <c r="G8" s="70">
        <v>96000</v>
      </c>
      <c r="H8" s="65" t="s">
        <v>42</v>
      </c>
      <c r="I8" s="9" t="s">
        <v>159</v>
      </c>
      <c r="J8" s="86" t="s">
        <v>206</v>
      </c>
    </row>
    <row r="9" spans="1:10" s="3" customFormat="1" ht="163.5" customHeight="1" thickBot="1" x14ac:dyDescent="0.3">
      <c r="A9" s="43" t="s">
        <v>165</v>
      </c>
      <c r="B9" s="46" t="s">
        <v>1</v>
      </c>
      <c r="D9" s="3" t="s">
        <v>135</v>
      </c>
      <c r="E9" s="27" t="s">
        <v>121</v>
      </c>
      <c r="F9" s="13">
        <v>1200</v>
      </c>
      <c r="G9" s="16">
        <v>96000</v>
      </c>
      <c r="H9" s="3" t="s">
        <v>42</v>
      </c>
      <c r="I9" s="9" t="s">
        <v>160</v>
      </c>
      <c r="J9" s="86" t="s">
        <v>207</v>
      </c>
    </row>
    <row r="10" spans="1:10" s="3" customFormat="1" ht="172.5" customHeight="1" thickBot="1" x14ac:dyDescent="0.3">
      <c r="A10" s="43" t="s">
        <v>166</v>
      </c>
      <c r="B10" s="46" t="s">
        <v>3</v>
      </c>
      <c r="D10" s="3" t="s">
        <v>30</v>
      </c>
      <c r="E10" s="27" t="s">
        <v>120</v>
      </c>
      <c r="F10" s="13">
        <v>600</v>
      </c>
      <c r="G10" s="16">
        <v>48000</v>
      </c>
      <c r="H10" s="3" t="s">
        <v>42</v>
      </c>
      <c r="I10" s="9" t="s">
        <v>160</v>
      </c>
      <c r="J10" s="86" t="s">
        <v>178</v>
      </c>
    </row>
    <row r="11" spans="1:10" s="3" customFormat="1" ht="24.95" customHeight="1" thickBot="1" x14ac:dyDescent="0.3">
      <c r="A11" s="47"/>
      <c r="B11" s="21"/>
      <c r="C11" s="22"/>
      <c r="D11" s="23"/>
      <c r="E11" s="29"/>
      <c r="F11" s="24"/>
      <c r="G11" s="25"/>
      <c r="H11" s="23"/>
      <c r="I11" s="84"/>
      <c r="J11" s="94"/>
    </row>
    <row r="12" spans="1:10" s="4" customFormat="1" ht="24.95" customHeight="1" thickBot="1" x14ac:dyDescent="0.3">
      <c r="A12" s="48"/>
      <c r="C12" s="19"/>
      <c r="D12" s="4" t="s">
        <v>53</v>
      </c>
      <c r="E12" s="62"/>
      <c r="F12" s="12" t="s">
        <v>39</v>
      </c>
      <c r="G12" s="15" t="s">
        <v>40</v>
      </c>
      <c r="H12" s="2"/>
      <c r="I12" s="101"/>
      <c r="J12" s="102"/>
    </row>
    <row r="13" spans="1:10" s="38" customFormat="1" ht="20.100000000000001" customHeight="1" thickBot="1" x14ac:dyDescent="0.3">
      <c r="A13" s="48"/>
      <c r="D13" s="39" t="s">
        <v>54</v>
      </c>
      <c r="E13" s="40" t="s">
        <v>41</v>
      </c>
      <c r="F13" s="41">
        <f>SUM(F3:F10)</f>
        <v>20943</v>
      </c>
      <c r="G13" s="42">
        <f>SUM(G3:G10)</f>
        <v>1684246</v>
      </c>
      <c r="H13" s="2"/>
      <c r="I13" s="101"/>
      <c r="J13" s="95"/>
    </row>
    <row r="14" spans="1:10" s="38" customFormat="1" ht="20.100000000000001" customHeight="1" thickBot="1" x14ac:dyDescent="0.3">
      <c r="A14" s="48"/>
      <c r="D14" s="39" t="s">
        <v>50</v>
      </c>
      <c r="E14" s="40" t="s">
        <v>42</v>
      </c>
      <c r="F14" s="41">
        <f>SUMIF($H3:$H32,"TIER 1",F3:F32)</f>
        <v>11568</v>
      </c>
      <c r="G14" s="42">
        <f>SUMIF($H3:$H10,"TIER 1",G3:G10)</f>
        <v>934246</v>
      </c>
      <c r="H14" s="2"/>
      <c r="I14" s="101"/>
      <c r="J14" s="95"/>
    </row>
    <row r="15" spans="1:10" s="38" customFormat="1" ht="20.100000000000001" customHeight="1" thickBot="1" x14ac:dyDescent="0.3">
      <c r="A15" s="48"/>
      <c r="D15" s="39" t="s">
        <v>51</v>
      </c>
      <c r="E15" s="40" t="s">
        <v>43</v>
      </c>
      <c r="F15" s="41">
        <f>SUMIF($H3:$H10,"TIER 2",F3:F10)</f>
        <v>9375</v>
      </c>
      <c r="G15" s="42">
        <f>SUMIF($H3:$H10,"TIER 2",G3:G10)</f>
        <v>750000</v>
      </c>
      <c r="H15" s="2"/>
      <c r="I15" s="101"/>
      <c r="J15" s="95"/>
    </row>
    <row r="16" spans="1:10" s="38" customFormat="1" ht="20.100000000000001" customHeight="1" thickBot="1" x14ac:dyDescent="0.3">
      <c r="A16" s="48"/>
      <c r="D16" s="39" t="s">
        <v>52</v>
      </c>
      <c r="E16" s="40" t="s">
        <v>44</v>
      </c>
      <c r="F16" s="41">
        <f>SUMIF($H4:$H11,"TIER 3",F3:F10)</f>
        <v>0</v>
      </c>
      <c r="G16" s="42">
        <f>SUMIF($H3:$H10,"TIER 3",G3:G10)</f>
        <v>0</v>
      </c>
      <c r="H16" s="2"/>
      <c r="I16" s="101"/>
      <c r="J16" s="102"/>
    </row>
    <row r="17" spans="1:10" s="2" customFormat="1" ht="13.5" customHeight="1" thickBot="1" x14ac:dyDescent="0.3">
      <c r="A17" s="47"/>
      <c r="B17" s="20"/>
      <c r="C17" s="20"/>
      <c r="D17" s="36"/>
      <c r="E17" s="37"/>
      <c r="F17" s="24"/>
      <c r="G17" s="25"/>
      <c r="H17" s="20"/>
      <c r="I17" s="84"/>
      <c r="J17" s="94"/>
    </row>
    <row r="18" spans="1:10" s="3" customFormat="1" ht="30" customHeight="1" thickBot="1" x14ac:dyDescent="0.3">
      <c r="A18" s="49" t="s">
        <v>109</v>
      </c>
      <c r="B18" s="10"/>
      <c r="C18" s="32" t="s">
        <v>107</v>
      </c>
      <c r="E18" s="27"/>
      <c r="F18" s="13"/>
      <c r="G18" s="16"/>
      <c r="I18" s="84"/>
      <c r="J18" s="94"/>
    </row>
    <row r="19" spans="1:10" s="3" customFormat="1" ht="20.100000000000001" customHeight="1" thickBot="1" x14ac:dyDescent="0.3">
      <c r="A19" s="50" t="s">
        <v>99</v>
      </c>
      <c r="B19" s="31"/>
      <c r="C19" s="31" t="s">
        <v>102</v>
      </c>
      <c r="D19" s="27"/>
      <c r="E19" s="27"/>
      <c r="F19" s="13"/>
      <c r="G19" s="16"/>
      <c r="I19" s="84"/>
      <c r="J19" s="94"/>
    </row>
    <row r="20" spans="1:10" s="3" customFormat="1" ht="20.100000000000001" customHeight="1" thickBot="1" x14ac:dyDescent="0.3">
      <c r="A20" s="50" t="s">
        <v>77</v>
      </c>
      <c r="B20" s="31"/>
      <c r="C20" s="31" t="s">
        <v>89</v>
      </c>
      <c r="E20" s="27"/>
      <c r="F20" s="13"/>
      <c r="G20" s="16"/>
      <c r="I20" s="84"/>
      <c r="J20" s="94"/>
    </row>
    <row r="21" spans="1:10" s="3" customFormat="1" ht="20.100000000000001" customHeight="1" thickBot="1" x14ac:dyDescent="0.3">
      <c r="A21" s="50" t="s">
        <v>105</v>
      </c>
      <c r="B21" s="31"/>
      <c r="C21" s="31" t="s">
        <v>236</v>
      </c>
      <c r="E21" s="27"/>
      <c r="F21" s="13"/>
      <c r="G21" s="16"/>
      <c r="I21" s="84"/>
      <c r="J21" s="94"/>
    </row>
    <row r="22" spans="1:10" ht="20.100000000000001" customHeight="1" thickBot="1" x14ac:dyDescent="0.3">
      <c r="A22" s="50" t="s">
        <v>72</v>
      </c>
      <c r="B22" s="31"/>
      <c r="C22" s="31" t="s">
        <v>84</v>
      </c>
    </row>
    <row r="23" spans="1:10" ht="60" customHeight="1" thickBot="1" x14ac:dyDescent="0.3">
      <c r="A23" s="50" t="s">
        <v>71</v>
      </c>
      <c r="B23" s="31"/>
      <c r="C23" s="31" t="s">
        <v>108</v>
      </c>
    </row>
    <row r="24" spans="1:10" ht="20.100000000000001" customHeight="1" thickBot="1" x14ac:dyDescent="0.3">
      <c r="A24" s="50" t="s">
        <v>98</v>
      </c>
      <c r="B24" s="31"/>
      <c r="C24" s="31" t="s">
        <v>101</v>
      </c>
    </row>
    <row r="25" spans="1:10" ht="20.100000000000001" customHeight="1" thickBot="1" x14ac:dyDescent="0.3">
      <c r="A25" s="50" t="s">
        <v>75</v>
      </c>
      <c r="B25" s="31"/>
      <c r="C25" s="31" t="s">
        <v>87</v>
      </c>
    </row>
    <row r="26" spans="1:10" ht="20.100000000000001" customHeight="1" thickBot="1" x14ac:dyDescent="0.3">
      <c r="A26" s="50" t="s">
        <v>73</v>
      </c>
      <c r="B26" s="31"/>
      <c r="C26" s="31" t="s">
        <v>85</v>
      </c>
    </row>
    <row r="27" spans="1:10" ht="20.100000000000001" customHeight="1" thickBot="1" x14ac:dyDescent="0.3">
      <c r="A27" s="50" t="s">
        <v>76</v>
      </c>
      <c r="B27" s="31"/>
      <c r="C27" s="31" t="s">
        <v>88</v>
      </c>
    </row>
    <row r="28" spans="1:10" ht="30" customHeight="1" thickBot="1" x14ac:dyDescent="0.3">
      <c r="A28" s="50" t="s">
        <v>82</v>
      </c>
      <c r="B28" s="31"/>
      <c r="C28" s="31" t="s">
        <v>94</v>
      </c>
    </row>
    <row r="29" spans="1:10" ht="20.100000000000001" customHeight="1" thickBot="1" x14ac:dyDescent="0.3">
      <c r="A29" s="50" t="s">
        <v>81</v>
      </c>
      <c r="B29" s="31"/>
      <c r="C29" s="31" t="s">
        <v>92</v>
      </c>
    </row>
    <row r="30" spans="1:10" ht="50.1" customHeight="1" thickBot="1" x14ac:dyDescent="0.3">
      <c r="A30" s="50" t="s">
        <v>80</v>
      </c>
      <c r="B30" s="31"/>
      <c r="C30" s="31" t="s">
        <v>106</v>
      </c>
    </row>
    <row r="31" spans="1:10" ht="20.100000000000001" customHeight="1" thickBot="1" x14ac:dyDescent="0.3">
      <c r="A31" s="50" t="s">
        <v>83</v>
      </c>
      <c r="B31" s="31"/>
      <c r="C31" s="31" t="s">
        <v>95</v>
      </c>
    </row>
    <row r="32" spans="1:10" ht="20.100000000000001" customHeight="1" thickBot="1" x14ac:dyDescent="0.3">
      <c r="A32" s="50" t="s">
        <v>100</v>
      </c>
      <c r="B32" s="31"/>
      <c r="C32" s="31" t="s">
        <v>103</v>
      </c>
    </row>
    <row r="33" spans="1:10" ht="20.100000000000001" customHeight="1" thickBot="1" x14ac:dyDescent="0.3">
      <c r="A33" s="50" t="s">
        <v>79</v>
      </c>
      <c r="B33" s="31"/>
      <c r="C33" s="31" t="s">
        <v>91</v>
      </c>
    </row>
    <row r="34" spans="1:10" s="31" customFormat="1" ht="20.100000000000001" customHeight="1" thickBot="1" x14ac:dyDescent="0.3">
      <c r="A34" s="50" t="s">
        <v>96</v>
      </c>
      <c r="C34" s="31" t="s">
        <v>97</v>
      </c>
      <c r="E34" s="33"/>
      <c r="F34" s="34"/>
      <c r="G34" s="35"/>
      <c r="I34" s="84"/>
      <c r="J34" s="94"/>
    </row>
    <row r="35" spans="1:10" s="31" customFormat="1" ht="20.100000000000001" customHeight="1" thickBot="1" x14ac:dyDescent="0.3">
      <c r="A35" s="50" t="s">
        <v>74</v>
      </c>
      <c r="C35" s="31" t="s">
        <v>86</v>
      </c>
      <c r="E35" s="33"/>
      <c r="F35" s="34"/>
      <c r="G35" s="35"/>
      <c r="I35" s="84"/>
      <c r="J35" s="94"/>
    </row>
    <row r="36" spans="1:10" s="31" customFormat="1" ht="20.100000000000001" customHeight="1" thickBot="1" x14ac:dyDescent="0.3">
      <c r="A36" s="50" t="s">
        <v>78</v>
      </c>
      <c r="C36" s="31" t="s">
        <v>90</v>
      </c>
      <c r="E36" s="33"/>
      <c r="F36" s="34"/>
      <c r="G36" s="35"/>
      <c r="I36" s="84"/>
      <c r="J36" s="94"/>
    </row>
    <row r="37" spans="1:10" s="31" customFormat="1" ht="20.100000000000001" customHeight="1" thickBot="1" x14ac:dyDescent="0.3">
      <c r="A37" s="50" t="s">
        <v>104</v>
      </c>
      <c r="C37" s="31" t="s">
        <v>93</v>
      </c>
      <c r="E37" s="33"/>
      <c r="F37" s="34"/>
      <c r="G37" s="35"/>
      <c r="I37" s="84"/>
      <c r="J37" s="94"/>
    </row>
    <row r="38" spans="1:10" ht="99.95" customHeight="1" thickBot="1" x14ac:dyDescent="0.3"/>
    <row r="39" spans="1:10" ht="99.95" customHeight="1" thickBot="1" x14ac:dyDescent="0.3"/>
    <row r="40" spans="1:10" ht="99.95" customHeight="1" thickBot="1" x14ac:dyDescent="0.3"/>
    <row r="41" spans="1:10" ht="99.95" customHeight="1" thickBot="1" x14ac:dyDescent="0.3"/>
    <row r="42" spans="1:10" ht="99.95" customHeight="1" thickBot="1" x14ac:dyDescent="0.3"/>
    <row r="43" spans="1:10" ht="99.95" customHeight="1" thickBot="1" x14ac:dyDescent="0.3"/>
    <row r="44" spans="1:10" ht="99.95" customHeight="1" thickBot="1" x14ac:dyDescent="0.3"/>
    <row r="45" spans="1:10" ht="99.95" customHeight="1" thickBot="1" x14ac:dyDescent="0.3"/>
    <row r="46" spans="1:10" ht="99.95" customHeight="1" thickBot="1" x14ac:dyDescent="0.3"/>
    <row r="47" spans="1:10" ht="99.95" customHeight="1" thickBot="1" x14ac:dyDescent="0.3"/>
    <row r="48" spans="1:10" ht="99.95" customHeight="1" thickBot="1" x14ac:dyDescent="0.3"/>
    <row r="49" ht="99.95" customHeight="1" thickBot="1" x14ac:dyDescent="0.3"/>
    <row r="50" ht="99.95" customHeight="1" thickBot="1" x14ac:dyDescent="0.3"/>
    <row r="51" ht="99.95" customHeight="1" thickBot="1" x14ac:dyDescent="0.3"/>
    <row r="52" ht="99.95" customHeight="1" thickBot="1" x14ac:dyDescent="0.3"/>
    <row r="53" ht="99.95" customHeight="1" thickBot="1" x14ac:dyDescent="0.3"/>
    <row r="54" ht="99.95" customHeight="1" thickBot="1" x14ac:dyDescent="0.3"/>
    <row r="55" ht="99.95" customHeight="1" thickBot="1" x14ac:dyDescent="0.3"/>
    <row r="56" ht="99.95" customHeight="1" thickBot="1" x14ac:dyDescent="0.3"/>
    <row r="57" ht="99.95" customHeight="1" thickBot="1" x14ac:dyDescent="0.3"/>
    <row r="58" ht="99.95" customHeight="1" thickBot="1" x14ac:dyDescent="0.3"/>
    <row r="59" ht="99.95" customHeight="1" thickBot="1" x14ac:dyDescent="0.3"/>
  </sheetData>
  <customSheetViews>
    <customSheetView guid="{F824922A-06C2-475A-A143-6AFACA681D4F}">
      <pageMargins left="0.7" right="0.7" top="0.75" bottom="0.75" header="0.3" footer="0.3"/>
    </customSheetView>
    <customSheetView guid="{412F2EFC-4ECF-4FC2-9BD9-F588DACC18F0}">
      <selection activeCell="E18" sqref="E18:G22"/>
      <pageMargins left="0.7" right="0.7" top="0.75" bottom="0.75" header="0.3" footer="0.3"/>
    </customSheetView>
    <customSheetView guid="{EF07251C-66AE-4D85-B396-56D11EE08D9C}" showAutoFilter="1">
      <selection sqref="A1:XFD1"/>
      <pageMargins left="0.7" right="0.7" top="0.75" bottom="0.75" header="0.3" footer="0.3"/>
      <pageSetup orientation="portrait" r:id="rId1"/>
      <autoFilter ref="A2:J2"/>
    </customSheetView>
    <customSheetView guid="{39B1649B-82A1-44F8-BC0F-46F9D78B147F}" showAutoFilter="1" topLeftCell="A13">
      <selection activeCell="C21" sqref="C21"/>
      <pageMargins left="0.7" right="0.7" top="0.75" bottom="0.75" header="0.3" footer="0.3"/>
      <pageSetup orientation="portrait" r:id="rId2"/>
      <autoFilter ref="A2:J10"/>
    </customSheetView>
    <customSheetView guid="{9FD63511-9643-4608-B3A4-26572D5CB681}" scale="80" topLeftCell="A2">
      <selection activeCell="A5" sqref="A5"/>
      <pageMargins left="0.7" right="0.7" top="0.75" bottom="0.75" header="0.3" footer="0.3"/>
      <pageSetup orientation="portrait" r:id="rId3"/>
    </customSheetView>
    <customSheetView guid="{0C2A9CA1-BB2A-4348-A6DC-7309289C8712}">
      <pane xSplit="1" topLeftCell="I1" activePane="topRight" state="frozen"/>
      <selection pane="topRight" activeCell="O6" sqref="O6"/>
      <pageMargins left="0.7" right="0.7" top="0.75" bottom="0.75" header="0.3" footer="0.3"/>
    </customSheetView>
  </customSheetView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workbookViewId="0">
      <selection activeCell="D2" sqref="D2"/>
    </sheetView>
  </sheetViews>
  <sheetFormatPr defaultRowHeight="15" x14ac:dyDescent="0.25"/>
  <sheetData>
    <row r="1" spans="1:10" x14ac:dyDescent="0.25">
      <c r="A1" t="s">
        <v>6</v>
      </c>
      <c r="B1" t="s">
        <v>2</v>
      </c>
      <c r="C1" t="s">
        <v>7</v>
      </c>
      <c r="D1" t="s">
        <v>12</v>
      </c>
      <c r="E1" t="s">
        <v>28</v>
      </c>
      <c r="F1" t="s">
        <v>39</v>
      </c>
      <c r="G1" t="s">
        <v>40</v>
      </c>
      <c r="H1" t="s">
        <v>49</v>
      </c>
      <c r="I1" t="s">
        <v>127</v>
      </c>
      <c r="J1" t="s">
        <v>128</v>
      </c>
    </row>
    <row r="2" spans="1:10" x14ac:dyDescent="0.25">
      <c r="A2" t="s">
        <v>208</v>
      </c>
      <c r="B2" t="s">
        <v>0</v>
      </c>
      <c r="D2" t="s">
        <v>209</v>
      </c>
      <c r="E2" t="s">
        <v>48</v>
      </c>
      <c r="F2">
        <v>150</v>
      </c>
      <c r="G2">
        <v>12000</v>
      </c>
      <c r="H2" t="s">
        <v>42</v>
      </c>
      <c r="I2" t="s">
        <v>155</v>
      </c>
      <c r="J2" t="s">
        <v>210</v>
      </c>
    </row>
    <row r="3" spans="1:10" x14ac:dyDescent="0.25">
      <c r="A3" t="s">
        <v>211</v>
      </c>
      <c r="B3" t="s">
        <v>0</v>
      </c>
      <c r="D3" t="s">
        <v>21</v>
      </c>
      <c r="E3" t="s">
        <v>48</v>
      </c>
      <c r="F3">
        <v>150</v>
      </c>
      <c r="G3">
        <v>12000</v>
      </c>
      <c r="H3" t="s">
        <v>43</v>
      </c>
      <c r="I3" t="s">
        <v>155</v>
      </c>
      <c r="J3" t="s">
        <v>210</v>
      </c>
    </row>
    <row r="4" spans="1:10" x14ac:dyDescent="0.25">
      <c r="A4" t="s">
        <v>212</v>
      </c>
      <c r="B4" t="s">
        <v>0</v>
      </c>
      <c r="D4" t="s">
        <v>213</v>
      </c>
      <c r="E4" t="s">
        <v>55</v>
      </c>
      <c r="F4">
        <v>1880</v>
      </c>
      <c r="G4">
        <v>109827</v>
      </c>
      <c r="H4" t="s">
        <v>42</v>
      </c>
      <c r="I4" t="s">
        <v>155</v>
      </c>
      <c r="J4" t="s">
        <v>214</v>
      </c>
    </row>
    <row r="5" spans="1:10" x14ac:dyDescent="0.25">
      <c r="A5" t="s">
        <v>215</v>
      </c>
      <c r="B5" t="s">
        <v>0</v>
      </c>
      <c r="D5" t="s">
        <v>13</v>
      </c>
      <c r="E5" t="s">
        <v>55</v>
      </c>
      <c r="F5">
        <v>1880</v>
      </c>
      <c r="G5">
        <v>109827</v>
      </c>
      <c r="H5" t="s">
        <v>43</v>
      </c>
      <c r="I5" t="s">
        <v>155</v>
      </c>
      <c r="J5" t="s">
        <v>216</v>
      </c>
    </row>
    <row r="6" spans="1:10" x14ac:dyDescent="0.25">
      <c r="A6" t="s">
        <v>217</v>
      </c>
      <c r="B6" t="s">
        <v>0</v>
      </c>
      <c r="D6" t="s">
        <v>14</v>
      </c>
      <c r="E6" t="s">
        <v>56</v>
      </c>
      <c r="F6">
        <v>900</v>
      </c>
      <c r="G6">
        <v>66100</v>
      </c>
      <c r="H6" t="s">
        <v>42</v>
      </c>
      <c r="I6" t="s">
        <v>158</v>
      </c>
      <c r="J6" t="s">
        <v>218</v>
      </c>
    </row>
    <row r="7" spans="1:10" x14ac:dyDescent="0.25">
      <c r="A7" t="s">
        <v>144</v>
      </c>
      <c r="B7" t="s">
        <v>3</v>
      </c>
      <c r="D7" t="s">
        <v>110</v>
      </c>
      <c r="E7" t="s">
        <v>57</v>
      </c>
      <c r="F7">
        <v>500</v>
      </c>
      <c r="G7">
        <v>25250</v>
      </c>
      <c r="H7" t="s">
        <v>42</v>
      </c>
      <c r="I7" t="s">
        <v>156</v>
      </c>
      <c r="J7" t="s">
        <v>219</v>
      </c>
    </row>
    <row r="8" spans="1:10" x14ac:dyDescent="0.25">
      <c r="A8" t="s">
        <v>145</v>
      </c>
      <c r="B8" t="s">
        <v>3</v>
      </c>
      <c r="D8" t="s">
        <v>45</v>
      </c>
      <c r="E8" t="s">
        <v>57</v>
      </c>
      <c r="F8">
        <v>1280</v>
      </c>
      <c r="G8">
        <v>64640</v>
      </c>
      <c r="H8" t="s">
        <v>42</v>
      </c>
      <c r="I8" t="s">
        <v>156</v>
      </c>
      <c r="J8" t="s">
        <v>219</v>
      </c>
    </row>
    <row r="9" spans="1:10" x14ac:dyDescent="0.25">
      <c r="A9" t="s">
        <v>145</v>
      </c>
      <c r="B9" t="s">
        <v>3</v>
      </c>
      <c r="D9" t="s">
        <v>45</v>
      </c>
      <c r="E9" t="s">
        <v>57</v>
      </c>
      <c r="F9">
        <v>720</v>
      </c>
      <c r="G9">
        <v>36360</v>
      </c>
      <c r="H9" t="s">
        <v>43</v>
      </c>
      <c r="I9" t="s">
        <v>156</v>
      </c>
      <c r="J9" t="s">
        <v>219</v>
      </c>
    </row>
    <row r="10" spans="1:10" x14ac:dyDescent="0.25">
      <c r="A10" t="s">
        <v>145</v>
      </c>
      <c r="B10" t="s">
        <v>3</v>
      </c>
      <c r="D10" t="s">
        <v>45</v>
      </c>
      <c r="E10" t="s">
        <v>57</v>
      </c>
      <c r="F10">
        <v>320</v>
      </c>
      <c r="G10">
        <v>16160</v>
      </c>
      <c r="H10" t="s">
        <v>44</v>
      </c>
      <c r="I10" t="s">
        <v>156</v>
      </c>
      <c r="J10" t="s">
        <v>219</v>
      </c>
    </row>
    <row r="11" spans="1:10" x14ac:dyDescent="0.25">
      <c r="A11" t="s">
        <v>220</v>
      </c>
      <c r="B11" t="s">
        <v>0</v>
      </c>
      <c r="D11" t="s">
        <v>221</v>
      </c>
      <c r="E11" t="s">
        <v>31</v>
      </c>
      <c r="F11">
        <v>320</v>
      </c>
      <c r="G11">
        <v>25600</v>
      </c>
      <c r="H11" t="s">
        <v>42</v>
      </c>
      <c r="I11" t="s">
        <v>156</v>
      </c>
      <c r="J11" t="s">
        <v>222</v>
      </c>
    </row>
    <row r="12" spans="1:10" x14ac:dyDescent="0.25">
      <c r="A12" t="s">
        <v>223</v>
      </c>
      <c r="B12" t="s">
        <v>1</v>
      </c>
      <c r="D12" t="s">
        <v>29</v>
      </c>
      <c r="E12" t="s">
        <v>58</v>
      </c>
      <c r="F12">
        <v>300</v>
      </c>
      <c r="G12">
        <v>24000</v>
      </c>
      <c r="H12" t="s">
        <v>42</v>
      </c>
      <c r="I12" t="s">
        <v>156</v>
      </c>
      <c r="J12" t="s">
        <v>224</v>
      </c>
    </row>
    <row r="13" spans="1:10" x14ac:dyDescent="0.25">
      <c r="A13" t="s">
        <v>225</v>
      </c>
      <c r="B13" t="s">
        <v>1</v>
      </c>
      <c r="D13" t="s">
        <v>30</v>
      </c>
      <c r="E13" t="s">
        <v>59</v>
      </c>
      <c r="F13">
        <v>600</v>
      </c>
      <c r="G13">
        <v>48000</v>
      </c>
      <c r="H13" t="s">
        <v>42</v>
      </c>
      <c r="I13" t="s">
        <v>156</v>
      </c>
      <c r="J13" t="s">
        <v>226</v>
      </c>
    </row>
    <row r="14" spans="1:10" x14ac:dyDescent="0.25">
      <c r="A14" t="s">
        <v>149</v>
      </c>
      <c r="B14" t="s">
        <v>3</v>
      </c>
      <c r="D14" t="s">
        <v>33</v>
      </c>
      <c r="E14" t="s">
        <v>60</v>
      </c>
      <c r="F14">
        <v>1000</v>
      </c>
      <c r="G14">
        <v>80000</v>
      </c>
      <c r="H14" t="s">
        <v>42</v>
      </c>
      <c r="I14" t="s">
        <v>157</v>
      </c>
      <c r="J14" t="s">
        <v>227</v>
      </c>
    </row>
    <row r="15" spans="1:10" x14ac:dyDescent="0.25">
      <c r="A15" t="s">
        <v>173</v>
      </c>
      <c r="B15" t="s">
        <v>3</v>
      </c>
      <c r="C15" t="s">
        <v>11</v>
      </c>
      <c r="D15" t="s">
        <v>32</v>
      </c>
      <c r="E15" t="s">
        <v>61</v>
      </c>
      <c r="F15">
        <v>300</v>
      </c>
      <c r="G15">
        <v>24000</v>
      </c>
      <c r="H15" t="s">
        <v>43</v>
      </c>
      <c r="I15" t="s">
        <v>157</v>
      </c>
      <c r="J15" t="s">
        <v>228</v>
      </c>
    </row>
    <row r="16" spans="1:10" x14ac:dyDescent="0.25">
      <c r="A16" t="s">
        <v>173</v>
      </c>
      <c r="B16" t="s">
        <v>3</v>
      </c>
      <c r="C16" t="s">
        <v>8</v>
      </c>
      <c r="D16" t="s">
        <v>34</v>
      </c>
      <c r="E16" t="s">
        <v>60</v>
      </c>
      <c r="F16">
        <v>300</v>
      </c>
      <c r="G16">
        <v>24000</v>
      </c>
      <c r="H16" t="s">
        <v>43</v>
      </c>
      <c r="I16" t="s">
        <v>157</v>
      </c>
      <c r="J16" t="s">
        <v>228</v>
      </c>
    </row>
    <row r="17" spans="1:10" x14ac:dyDescent="0.25">
      <c r="A17" t="s">
        <v>173</v>
      </c>
      <c r="B17" t="s">
        <v>3</v>
      </c>
      <c r="C17" t="s">
        <v>9</v>
      </c>
      <c r="D17" t="s">
        <v>35</v>
      </c>
      <c r="E17" t="s">
        <v>61</v>
      </c>
      <c r="F17">
        <v>300</v>
      </c>
      <c r="G17">
        <v>24000</v>
      </c>
      <c r="H17" t="s">
        <v>43</v>
      </c>
      <c r="I17" t="s">
        <v>157</v>
      </c>
      <c r="J17" t="s">
        <v>228</v>
      </c>
    </row>
    <row r="18" spans="1:10" x14ac:dyDescent="0.25">
      <c r="A18" t="s">
        <v>173</v>
      </c>
      <c r="B18" t="s">
        <v>3</v>
      </c>
      <c r="C18" t="s">
        <v>10</v>
      </c>
      <c r="D18" t="s">
        <v>38</v>
      </c>
      <c r="E18" t="s">
        <v>62</v>
      </c>
      <c r="F18">
        <v>300</v>
      </c>
      <c r="G18">
        <v>24000</v>
      </c>
      <c r="H18" t="s">
        <v>43</v>
      </c>
      <c r="I18" t="s">
        <v>157</v>
      </c>
      <c r="J18" t="s">
        <v>228</v>
      </c>
    </row>
    <row r="19" spans="1:10" x14ac:dyDescent="0.25">
      <c r="A19" t="s">
        <v>150</v>
      </c>
      <c r="B19" t="s">
        <v>3</v>
      </c>
      <c r="C19" t="s">
        <v>27</v>
      </c>
      <c r="D19" t="s">
        <v>36</v>
      </c>
      <c r="E19" t="s">
        <v>63</v>
      </c>
      <c r="F19">
        <v>750</v>
      </c>
      <c r="G19">
        <v>60000</v>
      </c>
      <c r="H19" t="s">
        <v>42</v>
      </c>
      <c r="I19" t="s">
        <v>157</v>
      </c>
      <c r="J19" t="s">
        <v>228</v>
      </c>
    </row>
    <row r="20" spans="1:10" x14ac:dyDescent="0.25">
      <c r="A20" t="s">
        <v>150</v>
      </c>
      <c r="B20" t="s">
        <v>3</v>
      </c>
      <c r="C20" t="s">
        <v>4</v>
      </c>
      <c r="D20" t="s">
        <v>122</v>
      </c>
      <c r="E20" t="s">
        <v>63</v>
      </c>
      <c r="F20">
        <v>500</v>
      </c>
      <c r="G20">
        <v>40000</v>
      </c>
      <c r="H20" t="s">
        <v>44</v>
      </c>
      <c r="I20" t="s">
        <v>157</v>
      </c>
      <c r="J20" t="s">
        <v>228</v>
      </c>
    </row>
    <row r="21" spans="1:10" x14ac:dyDescent="0.25">
      <c r="A21" t="s">
        <v>174</v>
      </c>
      <c r="B21" t="s">
        <v>3</v>
      </c>
      <c r="C21" t="s">
        <v>15</v>
      </c>
      <c r="D21" t="s">
        <v>37</v>
      </c>
      <c r="E21" t="s">
        <v>64</v>
      </c>
      <c r="F21">
        <v>750</v>
      </c>
      <c r="G21">
        <v>60000</v>
      </c>
      <c r="H21" t="s">
        <v>42</v>
      </c>
      <c r="I21" t="s">
        <v>155</v>
      </c>
      <c r="J21" t="s">
        <v>229</v>
      </c>
    </row>
    <row r="22" spans="1:10" x14ac:dyDescent="0.25">
      <c r="A22" t="s">
        <v>175</v>
      </c>
      <c r="B22" t="s">
        <v>3</v>
      </c>
      <c r="C22" t="s">
        <v>15</v>
      </c>
      <c r="D22" t="s">
        <v>37</v>
      </c>
      <c r="E22" t="s">
        <v>64</v>
      </c>
      <c r="F22">
        <v>750</v>
      </c>
      <c r="G22">
        <v>60000</v>
      </c>
      <c r="H22" t="s">
        <v>43</v>
      </c>
      <c r="I22" t="s">
        <v>155</v>
      </c>
      <c r="J22" t="s">
        <v>229</v>
      </c>
    </row>
    <row r="23" spans="1:10" x14ac:dyDescent="0.25">
      <c r="A23" t="s">
        <v>151</v>
      </c>
      <c r="B23" t="s">
        <v>3</v>
      </c>
      <c r="C23" t="s">
        <v>20</v>
      </c>
      <c r="D23" t="s">
        <v>23</v>
      </c>
      <c r="E23" t="s">
        <v>65</v>
      </c>
      <c r="F23">
        <v>500</v>
      </c>
      <c r="G23">
        <v>40000</v>
      </c>
      <c r="H23" t="s">
        <v>43</v>
      </c>
      <c r="I23" t="s">
        <v>156</v>
      </c>
      <c r="J23" t="s">
        <v>230</v>
      </c>
    </row>
    <row r="24" spans="1:10" x14ac:dyDescent="0.25">
      <c r="A24" t="s">
        <v>151</v>
      </c>
      <c r="B24" t="s">
        <v>3</v>
      </c>
      <c r="C24" t="s">
        <v>5</v>
      </c>
      <c r="D24" t="s">
        <v>24</v>
      </c>
      <c r="E24" t="s">
        <v>66</v>
      </c>
      <c r="F24">
        <v>300</v>
      </c>
      <c r="G24">
        <v>24000</v>
      </c>
      <c r="H24" t="s">
        <v>43</v>
      </c>
      <c r="I24" t="s">
        <v>156</v>
      </c>
      <c r="J24" t="s">
        <v>230</v>
      </c>
    </row>
    <row r="25" spans="1:10" x14ac:dyDescent="0.25">
      <c r="A25" t="s">
        <v>152</v>
      </c>
      <c r="B25" t="s">
        <v>3</v>
      </c>
      <c r="C25" t="s">
        <v>46</v>
      </c>
      <c r="D25" t="s">
        <v>231</v>
      </c>
      <c r="E25" t="s">
        <v>67</v>
      </c>
      <c r="F25">
        <v>905</v>
      </c>
      <c r="G25">
        <v>65025</v>
      </c>
      <c r="H25" t="s">
        <v>43</v>
      </c>
      <c r="I25" t="s">
        <v>157</v>
      </c>
      <c r="J25" t="s">
        <v>232</v>
      </c>
    </row>
    <row r="26" spans="1:10" x14ac:dyDescent="0.25">
      <c r="A26" t="s">
        <v>153</v>
      </c>
      <c r="B26" t="s">
        <v>3</v>
      </c>
      <c r="C26" t="s">
        <v>16</v>
      </c>
      <c r="D26" t="s">
        <v>17</v>
      </c>
      <c r="E26" t="s">
        <v>68</v>
      </c>
      <c r="F26">
        <v>300</v>
      </c>
      <c r="G26">
        <v>24000</v>
      </c>
      <c r="H26" t="s">
        <v>43</v>
      </c>
      <c r="I26" t="s">
        <v>157</v>
      </c>
      <c r="J26" t="s">
        <v>233</v>
      </c>
    </row>
    <row r="27" spans="1:10" x14ac:dyDescent="0.25">
      <c r="A27" t="s">
        <v>153</v>
      </c>
      <c r="B27" t="s">
        <v>3</v>
      </c>
      <c r="C27" t="s">
        <v>19</v>
      </c>
      <c r="D27" t="s">
        <v>18</v>
      </c>
      <c r="E27" t="s">
        <v>69</v>
      </c>
      <c r="F27">
        <v>300</v>
      </c>
      <c r="G27">
        <v>24000</v>
      </c>
      <c r="H27" t="s">
        <v>43</v>
      </c>
      <c r="I27" t="s">
        <v>157</v>
      </c>
      <c r="J27" t="s">
        <v>234</v>
      </c>
    </row>
    <row r="28" spans="1:10" x14ac:dyDescent="0.25">
      <c r="A28" t="s">
        <v>154</v>
      </c>
      <c r="B28" t="s">
        <v>3</v>
      </c>
      <c r="C28" t="s">
        <v>25</v>
      </c>
      <c r="D28" t="s">
        <v>26</v>
      </c>
      <c r="E28" t="s">
        <v>70</v>
      </c>
      <c r="F28">
        <v>1200</v>
      </c>
      <c r="G28">
        <v>96000</v>
      </c>
      <c r="H28" t="s">
        <v>43</v>
      </c>
      <c r="I28" t="s">
        <v>155</v>
      </c>
      <c r="J28" t="s">
        <v>235</v>
      </c>
    </row>
  </sheetData>
  <customSheetViews>
    <customSheetView guid="{39B1649B-82A1-44F8-BC0F-46F9D78B147F}">
      <selection activeCell="D2" sqref="D2"/>
      <pageMargins left="0.7" right="0.7" top="0.75" bottom="0.75" header="0.3" footer="0.3"/>
    </customSheetView>
    <customSheetView guid="{9FD63511-9643-4608-B3A4-26572D5CB681}">
      <selection activeCell="D2" sqref="D2"/>
      <pageMargins left="0.7" right="0.7" top="0.75" bottom="0.75" header="0.3" footer="0.3"/>
    </customSheetView>
    <customSheetView guid="{0C2A9CA1-BB2A-4348-A6DC-7309289C8712}">
      <selection activeCell="D2" sqref="D2"/>
      <pageMargins left="0.7" right="0.7" top="0.75" bottom="0.75" header="0.3" footer="0.3"/>
    </customSheetView>
  </customSheetViews>
  <pageMargins left="0.7" right="0.7" top="0.75" bottom="0.75" header="0.3" footer="0.3"/>
</worksheet>
</file>

<file path=xl/worksheets/wsSortMap1.xml><?xml version="1.0" encoding="utf-8"?>
<worksheetSortMap xmlns="http://schemas.microsoft.com/office/excel/2006/main">
  <rowSortMap ref="A1:XFD55" count="49">
    <row newVal="0" oldVal="24"/>
    <row newVal="1" oldVal="21"/>
    <row newVal="3" oldVal="33"/>
    <row newVal="5" oldVal="16"/>
    <row newVal="9" oldVal="22"/>
    <row newVal="10" oldVal="9"/>
    <row newVal="11" oldVal="54"/>
    <row newVal="12" oldVal="13"/>
    <row newVal="13" oldVal="30"/>
    <row newVal="14" oldVal="3"/>
    <row newVal="15" oldVal="29"/>
    <row newVal="16" oldVal="37"/>
    <row newVal="17" oldVal="28"/>
    <row newVal="18" oldVal="15"/>
    <row newVal="19" oldVal="34"/>
    <row newVal="21" oldVal="10"/>
    <row newVal="22" oldVal="26"/>
    <row newVal="23" oldVal="11"/>
    <row newVal="24" oldVal="25"/>
    <row newVal="25" oldVal="19"/>
    <row newVal="26" oldVal="48"/>
    <row newVal="27" oldVal="14"/>
    <row newVal="28" oldVal="40"/>
    <row newVal="29" oldVal="49"/>
    <row newVal="30" oldVal="5"/>
    <row newVal="31" oldVal="1"/>
    <row newVal="32" oldVal="44"/>
    <row newVal="33" oldVal="12"/>
    <row newVal="34" oldVal="35"/>
    <row newVal="35" oldVal="31"/>
    <row newVal="36" oldVal="32"/>
    <row newVal="37" oldVal="42"/>
    <row newVal="38" oldVal="47"/>
    <row newVal="39" oldVal="27"/>
    <row newVal="40" oldVal="50"/>
    <row newVal="41" oldVal="17"/>
    <row newVal="42" oldVal="41"/>
    <row newVal="43" oldVal="0"/>
    <row newVal="44" oldVal="39"/>
    <row newVal="45" oldVal="36"/>
    <row newVal="46" oldVal="45"/>
    <row newVal="47" oldVal="51"/>
    <row newVal="48" oldVal="18"/>
    <row newVal="49" oldVal="23"/>
    <row newVal="50" oldVal="52"/>
    <row newVal="51" oldVal="38"/>
    <row newVal="52" oldVal="53"/>
    <row newVal="53" oldVal="46"/>
    <row newVal="54" oldVal="43"/>
  </rowSortMap>
</worksheetSortMap>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Summary</vt:lpstr>
      <vt:lpstr>2016 Metadata</vt:lpstr>
      <vt:lpstr>2016 Data Quality</vt:lpstr>
      <vt:lpstr>Metadata</vt:lpstr>
    </vt:vector>
  </TitlesOfParts>
  <Company>Wells Fargo &amp; Co.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Stern, David A.</dc:creator>
  <cp:lastModifiedBy>Puskas, Louis</cp:lastModifiedBy>
  <dcterms:created xsi:type="dcterms:W3CDTF">2016-03-28T19:35:26Z</dcterms:created>
  <dcterms:modified xsi:type="dcterms:W3CDTF">2016-06-15T16:20:36Z</dcterms:modified>
</cp:coreProperties>
</file>