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460" tabRatio="500"/>
  </bookViews>
  <sheets>
    <sheet name="translocations" sheetId="1" r:id="rId1"/>
    <sheet name="Cross" sheetId="3" r:id="rId2"/>
    <sheet name="Gradient" sheetId="4" r:id="rId3"/>
    <sheet name="gradientR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H3" i="1"/>
  <c r="AE6" i="1"/>
  <c r="AE5" i="1"/>
  <c r="AE2" i="1"/>
  <c r="AE3" i="1"/>
  <c r="AD3" i="1"/>
  <c r="AH7" i="1"/>
  <c r="AH2" i="1"/>
  <c r="AH6" i="1"/>
  <c r="AH5" i="1"/>
  <c r="AG4" i="1"/>
  <c r="AG3" i="1"/>
  <c r="AG2" i="1"/>
  <c r="H7" i="3"/>
  <c r="H6" i="3"/>
  <c r="U75" i="1"/>
  <c r="U51" i="1"/>
  <c r="AG7" i="1"/>
  <c r="AF7" i="1"/>
  <c r="AE7" i="1"/>
  <c r="AD7" i="1"/>
  <c r="AC7" i="1"/>
  <c r="AB7" i="1"/>
  <c r="AA7" i="1"/>
  <c r="U23" i="1"/>
  <c r="AG6" i="1"/>
  <c r="AF6" i="1"/>
  <c r="AD6" i="1"/>
  <c r="AC6" i="1"/>
  <c r="AB6" i="1"/>
  <c r="AA6" i="1"/>
  <c r="AF4" i="1"/>
  <c r="AD4" i="1"/>
  <c r="AC4" i="1"/>
  <c r="AB4" i="1"/>
  <c r="AA4" i="1"/>
  <c r="AA3" i="1"/>
  <c r="AF3" i="1"/>
  <c r="AC3" i="1"/>
  <c r="AB3" i="1"/>
  <c r="AF2" i="1"/>
  <c r="AD2" i="1"/>
  <c r="AC2" i="1"/>
  <c r="AB2" i="1"/>
  <c r="AA2" i="1"/>
  <c r="AA5" i="1"/>
  <c r="U57" i="1"/>
  <c r="U65" i="1"/>
  <c r="U67" i="1"/>
  <c r="U74" i="1"/>
  <c r="U76" i="1"/>
  <c r="U77" i="1"/>
  <c r="U78" i="1"/>
  <c r="U80" i="1"/>
  <c r="U82" i="1"/>
  <c r="U83" i="1"/>
  <c r="U84" i="1"/>
  <c r="U85" i="1"/>
  <c r="U87" i="1"/>
  <c r="U95" i="1"/>
  <c r="U98" i="1"/>
  <c r="U105" i="1"/>
  <c r="U106" i="1"/>
  <c r="U107" i="1"/>
  <c r="U108" i="1"/>
  <c r="U109" i="1"/>
  <c r="U110" i="1"/>
  <c r="U111" i="1"/>
  <c r="U112" i="1"/>
  <c r="U114" i="1"/>
  <c r="U11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7" i="1"/>
  <c r="K78" i="1"/>
  <c r="K79" i="1"/>
  <c r="K80" i="1"/>
  <c r="K82" i="1"/>
  <c r="K83" i="1"/>
  <c r="K85" i="1"/>
  <c r="K86" i="1"/>
  <c r="K88" i="1"/>
  <c r="K89" i="1"/>
  <c r="K91" i="1"/>
  <c r="K92" i="1"/>
  <c r="K93" i="1"/>
  <c r="K94" i="1"/>
  <c r="K95" i="1"/>
  <c r="K97" i="1"/>
  <c r="K100" i="1"/>
  <c r="K101" i="1"/>
  <c r="K102" i="1"/>
  <c r="K103" i="1"/>
  <c r="K104" i="1"/>
  <c r="K106" i="1"/>
  <c r="K107" i="1"/>
  <c r="K108" i="1"/>
  <c r="K109" i="1"/>
  <c r="K110" i="1"/>
  <c r="K111" i="1"/>
  <c r="K113" i="1"/>
  <c r="K11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U47" i="1"/>
  <c r="U48" i="1"/>
  <c r="U52" i="1"/>
  <c r="U54" i="1"/>
  <c r="AG5" i="1"/>
  <c r="K33" i="1"/>
  <c r="K34" i="1"/>
  <c r="K35" i="1"/>
  <c r="K36" i="1"/>
  <c r="K37" i="1"/>
  <c r="K38" i="1"/>
  <c r="K39" i="1"/>
  <c r="K40" i="1"/>
  <c r="K41" i="1"/>
  <c r="K42" i="1"/>
  <c r="K43" i="1"/>
  <c r="K44" i="1"/>
  <c r="K47" i="1"/>
  <c r="K48" i="1"/>
  <c r="K49" i="1"/>
  <c r="K50" i="1"/>
  <c r="K51" i="1"/>
  <c r="K52" i="1"/>
  <c r="K53" i="1"/>
  <c r="K54" i="1"/>
  <c r="K55" i="1"/>
  <c r="AF5" i="1"/>
  <c r="AD5" i="1"/>
  <c r="AC5" i="1"/>
  <c r="AB5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K3" i="1"/>
  <c r="K4" i="1"/>
  <c r="K5" i="1"/>
  <c r="K6" i="1"/>
  <c r="K7" i="1"/>
  <c r="K8" i="1"/>
  <c r="K9" i="1"/>
  <c r="K11" i="1"/>
  <c r="K12" i="1"/>
  <c r="K13" i="1"/>
  <c r="K14" i="1"/>
  <c r="K15" i="1"/>
  <c r="K20" i="1"/>
  <c r="K21" i="1"/>
  <c r="K22" i="1"/>
  <c r="K23" i="1"/>
  <c r="K24" i="1"/>
  <c r="K25" i="1"/>
  <c r="K26" i="1"/>
  <c r="K28" i="1"/>
  <c r="K29" i="1"/>
  <c r="K30" i="1"/>
  <c r="U19" i="1"/>
  <c r="U21" i="1"/>
  <c r="U22" i="1"/>
  <c r="U29" i="1"/>
  <c r="H31" i="1"/>
  <c r="H32" i="1"/>
  <c r="H116" i="1"/>
  <c r="H117" i="1"/>
  <c r="K31" i="1"/>
  <c r="K32" i="1"/>
  <c r="K117" i="1"/>
  <c r="U116" i="1"/>
  <c r="U117" i="1"/>
  <c r="H2" i="1"/>
  <c r="K2" i="1"/>
  <c r="H4" i="3"/>
  <c r="H3" i="3"/>
  <c r="D32" i="4"/>
  <c r="D17" i="4"/>
  <c r="D18" i="4"/>
  <c r="D19" i="4"/>
  <c r="D20" i="4"/>
  <c r="D21" i="4"/>
  <c r="D22" i="4"/>
  <c r="D23" i="4"/>
  <c r="C29" i="4"/>
  <c r="D12" i="4"/>
  <c r="D13" i="4"/>
  <c r="D14" i="4"/>
  <c r="D15" i="4"/>
  <c r="D16" i="4"/>
  <c r="C28" i="4"/>
  <c r="D7" i="4"/>
  <c r="D8" i="4"/>
  <c r="D9" i="4"/>
  <c r="D10" i="4"/>
  <c r="D11" i="4"/>
  <c r="C27" i="4"/>
  <c r="D2" i="4"/>
  <c r="D3" i="4"/>
  <c r="D4" i="4"/>
  <c r="D5" i="4"/>
  <c r="D6" i="4"/>
  <c r="C26" i="4"/>
</calcChain>
</file>

<file path=xl/sharedStrings.xml><?xml version="1.0" encoding="utf-8"?>
<sst xmlns="http://schemas.openxmlformats.org/spreadsheetml/2006/main" count="937" uniqueCount="297">
  <si>
    <t xml:space="preserve">origin </t>
  </si>
  <si>
    <t>Date harvested</t>
  </si>
  <si>
    <t>flw pre</t>
  </si>
  <si>
    <t>flw post</t>
  </si>
  <si>
    <t>stg</t>
  </si>
  <si>
    <t>H1L</t>
  </si>
  <si>
    <t>H1H</t>
  </si>
  <si>
    <t>H2L</t>
  </si>
  <si>
    <t>H2H</t>
  </si>
  <si>
    <t>H3L</t>
  </si>
  <si>
    <t>H3H</t>
  </si>
  <si>
    <t>H4L</t>
  </si>
  <si>
    <t>H4H</t>
  </si>
  <si>
    <t>H5L</t>
  </si>
  <si>
    <t>H6H</t>
  </si>
  <si>
    <t>H7L</t>
  </si>
  <si>
    <t>H7H</t>
  </si>
  <si>
    <t>H8L</t>
  </si>
  <si>
    <t>H9L</t>
  </si>
  <si>
    <t>H9H</t>
  </si>
  <si>
    <t>H</t>
  </si>
  <si>
    <t>L</t>
  </si>
  <si>
    <t>H8H</t>
  </si>
  <si>
    <t>H5H</t>
  </si>
  <si>
    <t>H6L</t>
  </si>
  <si>
    <t>HL</t>
  </si>
  <si>
    <t>HH</t>
  </si>
  <si>
    <t xml:space="preserve">mean mm </t>
  </si>
  <si>
    <t xml:space="preserve">fruits </t>
  </si>
  <si>
    <t>L1L</t>
  </si>
  <si>
    <t>L1H</t>
  </si>
  <si>
    <t>L2L</t>
  </si>
  <si>
    <t>L2H</t>
  </si>
  <si>
    <t>L3L</t>
  </si>
  <si>
    <t>L3H</t>
  </si>
  <si>
    <t>L4L</t>
  </si>
  <si>
    <t>L4H</t>
  </si>
  <si>
    <t>L5L</t>
  </si>
  <si>
    <t>L5H</t>
  </si>
  <si>
    <t>L6L</t>
  </si>
  <si>
    <t>L6H</t>
  </si>
  <si>
    <t>L7L</t>
  </si>
  <si>
    <t>L7H</t>
  </si>
  <si>
    <t>LL</t>
  </si>
  <si>
    <t>LH</t>
  </si>
  <si>
    <t>L8L</t>
  </si>
  <si>
    <t>L8H</t>
  </si>
  <si>
    <t>L9L</t>
  </si>
  <si>
    <t>L10L</t>
  </si>
  <si>
    <t>L10H</t>
  </si>
  <si>
    <t>L11L</t>
  </si>
  <si>
    <t>L11H</t>
  </si>
  <si>
    <t>L12L</t>
  </si>
  <si>
    <t>L12H</t>
  </si>
  <si>
    <t>L13L</t>
  </si>
  <si>
    <t>L13H</t>
  </si>
  <si>
    <t>L14L</t>
  </si>
  <si>
    <t>L14H</t>
  </si>
  <si>
    <t>L15L</t>
  </si>
  <si>
    <t>L15H</t>
  </si>
  <si>
    <t>L16L</t>
  </si>
  <si>
    <t>L16H</t>
  </si>
  <si>
    <t>L9H</t>
  </si>
  <si>
    <t>-</t>
  </si>
  <si>
    <t>BROKEN STEM</t>
  </si>
  <si>
    <t xml:space="preserve">GONE </t>
  </si>
  <si>
    <t>dead flowers</t>
  </si>
  <si>
    <t>H10L</t>
  </si>
  <si>
    <t>H10H</t>
  </si>
  <si>
    <t>H11L</t>
  </si>
  <si>
    <t>H11H</t>
  </si>
  <si>
    <t>H12L</t>
  </si>
  <si>
    <t>H12H</t>
  </si>
  <si>
    <t>H13L</t>
  </si>
  <si>
    <t>H13H</t>
  </si>
  <si>
    <t>H14L</t>
  </si>
  <si>
    <t>H15H</t>
  </si>
  <si>
    <t>H16L</t>
  </si>
  <si>
    <t>H16H</t>
  </si>
  <si>
    <t>H17L</t>
  </si>
  <si>
    <t>H17H</t>
  </si>
  <si>
    <t>H18L</t>
  </si>
  <si>
    <t>H18H</t>
  </si>
  <si>
    <t>H20L</t>
  </si>
  <si>
    <t>H20H</t>
  </si>
  <si>
    <t>H21L</t>
  </si>
  <si>
    <t>H21H</t>
  </si>
  <si>
    <t>H22L</t>
  </si>
  <si>
    <t>H23H</t>
  </si>
  <si>
    <t>H15L</t>
  </si>
  <si>
    <t>H14H</t>
  </si>
  <si>
    <t>H19L</t>
  </si>
  <si>
    <t>H19H</t>
  </si>
  <si>
    <t>H22H</t>
  </si>
  <si>
    <t>H23L</t>
  </si>
  <si>
    <t>H24L</t>
  </si>
  <si>
    <t>H24H</t>
  </si>
  <si>
    <t>H25L</t>
  </si>
  <si>
    <t>H25H</t>
  </si>
  <si>
    <t>H26L</t>
  </si>
  <si>
    <t>H26H</t>
  </si>
  <si>
    <t>H27L</t>
  </si>
  <si>
    <t>H27H</t>
  </si>
  <si>
    <t>H28L</t>
  </si>
  <si>
    <t>H28H</t>
  </si>
  <si>
    <t>H15L*</t>
  </si>
  <si>
    <t>H15H*</t>
  </si>
  <si>
    <t>H16L*</t>
  </si>
  <si>
    <t>H16H*</t>
  </si>
  <si>
    <t>H17L*</t>
  </si>
  <si>
    <t>H17H*</t>
  </si>
  <si>
    <t>H18L*</t>
  </si>
  <si>
    <t>H18H*</t>
  </si>
  <si>
    <t>H19L*</t>
  </si>
  <si>
    <t>H19H*</t>
  </si>
  <si>
    <t>H20L*</t>
  </si>
  <si>
    <t>H20H*</t>
  </si>
  <si>
    <t>H21L*</t>
  </si>
  <si>
    <t>H21H*</t>
  </si>
  <si>
    <t>L17L</t>
  </si>
  <si>
    <t>L18L</t>
  </si>
  <si>
    <t>L17H</t>
  </si>
  <si>
    <t>L18H</t>
  </si>
  <si>
    <t>L19L</t>
  </si>
  <si>
    <t>L19H</t>
  </si>
  <si>
    <t>L20L</t>
  </si>
  <si>
    <t>L20H</t>
  </si>
  <si>
    <t>L21L</t>
  </si>
  <si>
    <t>L21H</t>
  </si>
  <si>
    <t>L22L</t>
  </si>
  <si>
    <t>L22H</t>
  </si>
  <si>
    <t>L23L</t>
  </si>
  <si>
    <t>L23H</t>
  </si>
  <si>
    <t>L24H</t>
  </si>
  <si>
    <t>L25L</t>
  </si>
  <si>
    <t>L25H</t>
  </si>
  <si>
    <t>L26L</t>
  </si>
  <si>
    <t>L26H</t>
  </si>
  <si>
    <t>L20L*</t>
  </si>
  <si>
    <t>L20H*</t>
  </si>
  <si>
    <t>L21L*</t>
  </si>
  <si>
    <t>L21H*</t>
  </si>
  <si>
    <t>L23L*</t>
  </si>
  <si>
    <t>L23H*</t>
  </si>
  <si>
    <t>L24L*</t>
  </si>
  <si>
    <t>L24H*</t>
  </si>
  <si>
    <t>L25L*</t>
  </si>
  <si>
    <t>L25H*</t>
  </si>
  <si>
    <t>L26L*</t>
  </si>
  <si>
    <t>L26H*</t>
  </si>
  <si>
    <t>L28H*</t>
  </si>
  <si>
    <t>L28L*</t>
  </si>
  <si>
    <t>L29L*</t>
  </si>
  <si>
    <t>L29H*</t>
  </si>
  <si>
    <t>L25.5L*</t>
  </si>
  <si>
    <t>L25.5H*</t>
  </si>
  <si>
    <t>L27L</t>
  </si>
  <si>
    <t>L27H</t>
  </si>
  <si>
    <t>L28L</t>
  </si>
  <si>
    <t>L28H</t>
  </si>
  <si>
    <t>L29L</t>
  </si>
  <si>
    <t>L29H</t>
  </si>
  <si>
    <t>L30L</t>
  </si>
  <si>
    <t>L30H</t>
  </si>
  <si>
    <t>L17L*</t>
  </si>
  <si>
    <t>L17H*</t>
  </si>
  <si>
    <t>L18L*</t>
  </si>
  <si>
    <t>L18H*</t>
  </si>
  <si>
    <t>L23LB*</t>
  </si>
  <si>
    <t>L23HB*</t>
  </si>
  <si>
    <t>L23LC*</t>
  </si>
  <si>
    <t>L23HC*</t>
  </si>
  <si>
    <t>L30L*</t>
  </si>
  <si>
    <t>L30H*</t>
  </si>
  <si>
    <t xml:space="preserve">treatment </t>
  </si>
  <si>
    <t xml:space="preserve">high </t>
  </si>
  <si>
    <t>G</t>
  </si>
  <si>
    <t>OC</t>
  </si>
  <si>
    <t>X</t>
  </si>
  <si>
    <t xml:space="preserve">% to fruit </t>
  </si>
  <si>
    <t xml:space="preserve">large </t>
  </si>
  <si>
    <t xml:space="preserve">small </t>
  </si>
  <si>
    <t>low</t>
  </si>
  <si>
    <t>p1</t>
  </si>
  <si>
    <t>p2</t>
  </si>
  <si>
    <t>p3</t>
  </si>
  <si>
    <t>p4</t>
  </si>
  <si>
    <t>p5</t>
  </si>
  <si>
    <t>p6</t>
  </si>
  <si>
    <t>p7</t>
  </si>
  <si>
    <t>p8</t>
  </si>
  <si>
    <t>Location</t>
  </si>
  <si>
    <t xml:space="preserve">Sentinel </t>
  </si>
  <si>
    <t>pop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</si>
  <si>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</si>
  <si>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</si>
  <si>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</si>
  <si>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</si>
  <si>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</si>
  <si>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</si>
  <si>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</si>
  <si>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</si>
  <si>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</si>
  <si>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</si>
  <si>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</si>
  <si>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</si>
  <si>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</si>
  <si>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</si>
  <si>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</si>
  <si>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</si>
  <si>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</si>
  <si>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</si>
  <si>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</si>
  <si>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p9</t>
  </si>
  <si>
    <t>* high pop</t>
  </si>
  <si>
    <t>Sentinel</t>
  </si>
  <si>
    <t>M6</t>
  </si>
  <si>
    <t>mean(mm)</t>
  </si>
  <si>
    <t>altitude (m)</t>
  </si>
  <si>
    <t>1000m (~40)</t>
  </si>
  <si>
    <t>2050-2200</t>
  </si>
  <si>
    <t>2250-2400</t>
  </si>
  <si>
    <t>2450-2600</t>
  </si>
  <si>
    <t>2650-2900</t>
  </si>
  <si>
    <t>6 pops</t>
  </si>
  <si>
    <t>5 pops</t>
  </si>
  <si>
    <t xml:space="preserve">5 pops </t>
  </si>
  <si>
    <t xml:space="preserve">7 pops </t>
  </si>
  <si>
    <t>"low"/M3</t>
  </si>
  <si>
    <t>MA4</t>
  </si>
  <si>
    <t>MA5</t>
  </si>
  <si>
    <t>former ID</t>
  </si>
  <si>
    <t>ID (at, from)</t>
  </si>
  <si>
    <t>lrg fruit</t>
  </si>
  <si>
    <t>sml fruit</t>
  </si>
  <si>
    <t>NOTES</t>
  </si>
  <si>
    <t>dead</t>
  </si>
  <si>
    <t xml:space="preserve">mm </t>
  </si>
  <si>
    <t xml:space="preserve">fruit </t>
  </si>
  <si>
    <t>pollen 1</t>
  </si>
  <si>
    <t>mm 1</t>
  </si>
  <si>
    <t>mm 2</t>
  </si>
  <si>
    <t>pollen 2</t>
  </si>
  <si>
    <t>mean pollen</t>
  </si>
  <si>
    <t>pollen</t>
  </si>
  <si>
    <t>lrg (if any fruit)</t>
  </si>
  <si>
    <t xml:space="preserve">seeds 1 </t>
  </si>
  <si>
    <t>seeds 2</t>
  </si>
  <si>
    <t>mean seeds</t>
  </si>
  <si>
    <t xml:space="preserve">too small </t>
  </si>
  <si>
    <t xml:space="preserve">lrg blk, small uncountable </t>
  </si>
  <si>
    <t xml:space="preserve">not listed, but had pack , young </t>
  </si>
  <si>
    <t xml:space="preserve">not listed, but had pack, young </t>
  </si>
  <si>
    <t>too small to count, would have been a bunch?</t>
  </si>
  <si>
    <t xml:space="preserve">not listed, but had pack </t>
  </si>
  <si>
    <t>too immature to count</t>
  </si>
  <si>
    <t xml:space="preserve">too immature </t>
  </si>
  <si>
    <t xml:space="preserve">wasn’t listed, but had packet with label </t>
  </si>
  <si>
    <t>too immature</t>
  </si>
  <si>
    <t>seed notes</t>
  </si>
  <si>
    <t>seeds</t>
  </si>
  <si>
    <t>high on average 10 mm shorter</t>
  </si>
  <si>
    <t>similar post</t>
  </si>
  <si>
    <t>more pollen at low site, regardless</t>
  </si>
  <si>
    <t>likely to to geitonogamous pollen</t>
  </si>
  <si>
    <t xml:space="preserve">Altitude </t>
  </si>
  <si>
    <t xml:space="preserve">Bin range </t>
  </si>
  <si>
    <t>Bin#</t>
  </si>
  <si>
    <t xml:space="preserve">tube length </t>
  </si>
  <si>
    <t>"low"</t>
  </si>
  <si>
    <t>2000-2250</t>
  </si>
  <si>
    <t>M4</t>
  </si>
  <si>
    <t>M5</t>
  </si>
  <si>
    <t>2250-2500</t>
  </si>
  <si>
    <t>2500-2750</t>
  </si>
  <si>
    <t>2750-3000</t>
  </si>
  <si>
    <t xml:space="preserve">too sml </t>
  </si>
  <si>
    <t>too sml, abort?</t>
  </si>
  <si>
    <t xml:space="preserve">eaten, with 4 adult beetles present </t>
  </si>
  <si>
    <t>immature</t>
  </si>
  <si>
    <t>too immature: did I already count lrg ones?</t>
  </si>
  <si>
    <t xml:space="preserve">1 ovary with weevil </t>
  </si>
  <si>
    <t>too small, aborts?</t>
  </si>
  <si>
    <t xml:space="preserve">1 parasitized </t>
  </si>
  <si>
    <t xml:space="preserve">large black, 1 paratized </t>
  </si>
  <si>
    <t xml:space="preserve">1 parasized </t>
  </si>
  <si>
    <t xml:space="preserve"> </t>
  </si>
  <si>
    <t>seed predation</t>
  </si>
  <si>
    <t>predation</t>
  </si>
  <si>
    <t>started with 8-10 flws</t>
  </si>
  <si>
    <t>more fruit from low site, regardless of origin. '</t>
  </si>
  <si>
    <t xml:space="preserve">All high origin </t>
  </si>
  <si>
    <t>All low origin</t>
  </si>
  <si>
    <t>more at low</t>
  </si>
  <si>
    <t xml:space="preserve">more seeds when matched! </t>
  </si>
  <si>
    <t>fruit_yn</t>
  </si>
  <si>
    <t>seedp_yn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</si>
</sst>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2" tint="-0.249977111117893"/>
      <name val="Calibri"/>
      <scheme val="minor"/>
    </font>
    <font>
      <sz val="12"/>
      <color theme="6" tint="0.39997558519241921"/>
      <name val="Calibri"/>
      <scheme val="minor"/>
    </font>
    <font>
      <sz val="12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9" fillId="0" borderId="0" xfId="0" applyFont="1" applyAlignment="1">
      <alignment horizontal="left"/>
    </xf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topLeftCell="B1" workbookViewId="0">
      <selection activeCell="O3" sqref="O3"/>
    </sheetView>
  </sheetViews>
  <sheetFormatPr baseColWidth="10" defaultRowHeight="15" x14ac:dyDescent="0"/>
  <cols>
    <col min="1" max="1" width="11" style="1" customWidth="1"/>
    <col min="2" max="2" width="9.33203125" style="1" customWidth="1"/>
    <col min="3" max="3" width="7.5" style="1" customWidth="1"/>
    <col min="4" max="4" width="8.5" style="1" customWidth="1"/>
    <col min="5" max="5" width="5" style="1" customWidth="1"/>
    <col min="6" max="6" width="5.6640625" style="1" customWidth="1"/>
    <col min="7" max="7" width="6" style="1" customWidth="1"/>
    <col min="8" max="10" width="10" style="1" customWidth="1"/>
    <col min="11" max="11" width="12" style="1" customWidth="1"/>
    <col min="12" max="12" width="6.6640625" style="1" customWidth="1"/>
    <col min="13" max="15" width="10.83203125" style="1"/>
    <col min="16" max="16" width="6" style="1" customWidth="1"/>
    <col min="17" max="17" width="7.33203125" style="1" customWidth="1"/>
    <col min="18" max="22" width="8.1640625" style="1" customWidth="1"/>
    <col min="23" max="25" width="10.83203125" style="1"/>
    <col min="26" max="26" width="13.5" style="1" customWidth="1"/>
    <col min="27" max="30" width="10.83203125" style="1"/>
    <col min="31" max="31" width="12.83203125" style="1" customWidth="1"/>
    <col min="32" max="16384" width="10.83203125" style="1"/>
  </cols>
  <sheetData>
    <row r="1" spans="1:35">
      <c r="A1" s="1" t="s">
        <v>232</v>
      </c>
      <c r="B1" s="1" t="s">
        <v>231</v>
      </c>
      <c r="C1" s="1" t="s">
        <v>2</v>
      </c>
      <c r="D1" s="1" t="s">
        <v>3</v>
      </c>
      <c r="E1" s="1" t="s">
        <v>4</v>
      </c>
      <c r="F1" s="1" t="s">
        <v>240</v>
      </c>
      <c r="G1" s="1" t="s">
        <v>241</v>
      </c>
      <c r="H1" s="1" t="s">
        <v>27</v>
      </c>
      <c r="I1" s="1" t="s">
        <v>239</v>
      </c>
      <c r="J1" s="1" t="s">
        <v>242</v>
      </c>
      <c r="K1" s="1" t="s">
        <v>243</v>
      </c>
      <c r="L1" s="1" t="s">
        <v>0</v>
      </c>
      <c r="M1" s="1" t="s">
        <v>1</v>
      </c>
      <c r="N1" s="1" t="s">
        <v>295</v>
      </c>
      <c r="O1" s="1" t="s">
        <v>296</v>
      </c>
      <c r="P1" s="1" t="s">
        <v>28</v>
      </c>
      <c r="Q1" s="1" t="s">
        <v>233</v>
      </c>
      <c r="R1" s="1" t="s">
        <v>234</v>
      </c>
      <c r="S1" s="1" t="s">
        <v>246</v>
      </c>
      <c r="T1" s="1" t="s">
        <v>247</v>
      </c>
      <c r="U1" s="1" t="s">
        <v>248</v>
      </c>
      <c r="V1" s="1" t="s">
        <v>287</v>
      </c>
      <c r="W1" s="1" t="s">
        <v>259</v>
      </c>
      <c r="X1" s="1" t="s">
        <v>235</v>
      </c>
      <c r="AA1" s="1" t="s">
        <v>237</v>
      </c>
      <c r="AB1" s="1" t="s">
        <v>2</v>
      </c>
      <c r="AC1" s="1" t="s">
        <v>3</v>
      </c>
      <c r="AD1" s="1" t="s">
        <v>238</v>
      </c>
      <c r="AE1" s="1" t="s">
        <v>245</v>
      </c>
      <c r="AF1" s="1" t="s">
        <v>244</v>
      </c>
      <c r="AG1" s="1" t="s">
        <v>260</v>
      </c>
      <c r="AH1" s="1" t="s">
        <v>288</v>
      </c>
    </row>
    <row r="2" spans="1:35">
      <c r="A2" s="1" t="s">
        <v>6</v>
      </c>
      <c r="C2" s="1">
        <v>8</v>
      </c>
      <c r="D2" s="1">
        <v>9</v>
      </c>
      <c r="E2" s="1">
        <v>8</v>
      </c>
      <c r="F2" s="1">
        <v>11</v>
      </c>
      <c r="G2" s="1">
        <v>11</v>
      </c>
      <c r="H2" s="1">
        <f t="shared" ref="H2:H15" si="0">AVERAGE(F2:G2)</f>
        <v>11</v>
      </c>
      <c r="I2" s="11">
        <v>12</v>
      </c>
      <c r="J2" s="11" t="s">
        <v>63</v>
      </c>
      <c r="K2" s="11">
        <f>AVERAGE(I2:J2)</f>
        <v>12</v>
      </c>
      <c r="L2" s="1" t="s">
        <v>20</v>
      </c>
      <c r="M2" s="2">
        <v>43132</v>
      </c>
      <c r="N2" s="1">
        <v>1</v>
      </c>
      <c r="O2" s="1">
        <v>0</v>
      </c>
      <c r="P2" s="1">
        <v>3</v>
      </c>
      <c r="Q2" s="1">
        <v>0</v>
      </c>
      <c r="R2" s="1">
        <v>3</v>
      </c>
      <c r="S2" s="1" t="s">
        <v>63</v>
      </c>
      <c r="T2" s="1" t="s">
        <v>63</v>
      </c>
      <c r="U2" s="1" t="s">
        <v>63</v>
      </c>
      <c r="V2" s="1" t="s">
        <v>63</v>
      </c>
      <c r="W2" s="1" t="s">
        <v>249</v>
      </c>
      <c r="Z2" s="1" t="s">
        <v>26</v>
      </c>
      <c r="AA2" s="1">
        <f>AVERAGE(H2:H29)</f>
        <v>24.777777777777779</v>
      </c>
      <c r="AB2" s="1">
        <f>AVERAGE(C2:C29)</f>
        <v>9.8928571428571423</v>
      </c>
      <c r="AC2" s="1">
        <f>AVERAGE(D2:D29)</f>
        <v>13.074074074074074</v>
      </c>
      <c r="AD2" s="1">
        <f>AVERAGE(P2:P29)</f>
        <v>1.3214285714285714</v>
      </c>
      <c r="AE2" s="1">
        <f>AVERAGE(Q2:Q29)</f>
        <v>2</v>
      </c>
      <c r="AF2" s="1">
        <f>AVERAGE(K2:K29)</f>
        <v>52.704545454545453</v>
      </c>
      <c r="AG2" s="1">
        <f>AVERAGE(U2:U29)</f>
        <v>48.1</v>
      </c>
      <c r="AH2" s="1">
        <f>AVERAGE(V2:V29)</f>
        <v>0.2857142857142857</v>
      </c>
      <c r="AI2" s="1">
        <v>11</v>
      </c>
    </row>
    <row r="3" spans="1:35">
      <c r="A3" s="1" t="s">
        <v>8</v>
      </c>
      <c r="C3" s="1">
        <v>7</v>
      </c>
      <c r="D3" s="1">
        <v>7</v>
      </c>
      <c r="E3" s="1">
        <v>7</v>
      </c>
      <c r="F3" s="1">
        <v>24</v>
      </c>
      <c r="G3" s="1">
        <v>23</v>
      </c>
      <c r="H3" s="1">
        <f t="shared" si="0"/>
        <v>23.5</v>
      </c>
      <c r="I3" s="11">
        <v>1</v>
      </c>
      <c r="J3" s="11" t="s">
        <v>63</v>
      </c>
      <c r="K3" s="11">
        <f t="shared" ref="K3:K66" si="1">AVERAGE(I3:J3)</f>
        <v>1</v>
      </c>
      <c r="L3" s="1" t="s">
        <v>20</v>
      </c>
      <c r="M3" s="2">
        <v>43132</v>
      </c>
      <c r="N3" s="1">
        <v>0</v>
      </c>
      <c r="P3" s="1">
        <v>0</v>
      </c>
      <c r="Z3" s="1" t="s">
        <v>44</v>
      </c>
      <c r="AA3" s="1">
        <f>AVERAGE(H58:H87)</f>
        <v>26.724137931034484</v>
      </c>
      <c r="AB3" s="1">
        <f>AVERAGE(C58:C87)</f>
        <v>8.3333333333333339</v>
      </c>
      <c r="AC3" s="1">
        <f>AVERAGE(D58:D87)</f>
        <v>11.448275862068966</v>
      </c>
      <c r="AD3" s="1">
        <f>AVERAGE(P56:P115)</f>
        <v>3.5666666666666669</v>
      </c>
      <c r="AE3" s="1">
        <f>AVERAGE(Q56:Q115)</f>
        <v>4.6875</v>
      </c>
      <c r="AF3" s="1">
        <f>AVERAGE(K58:K87)</f>
        <v>75.180000000000007</v>
      </c>
      <c r="AG3" s="1">
        <f>AVERAGE(U58:U87)</f>
        <v>36.653846153846153</v>
      </c>
      <c r="AH3" s="1">
        <f>AVERAGE(V58:V87)</f>
        <v>0.2</v>
      </c>
      <c r="AI3" s="1">
        <v>17</v>
      </c>
    </row>
    <row r="4" spans="1:35">
      <c r="A4" s="1" t="s">
        <v>10</v>
      </c>
      <c r="C4" s="1">
        <v>12</v>
      </c>
      <c r="D4" s="1">
        <v>13</v>
      </c>
      <c r="E4" s="1">
        <v>10</v>
      </c>
      <c r="F4" s="1">
        <v>27</v>
      </c>
      <c r="G4" s="1">
        <v>28</v>
      </c>
      <c r="H4" s="1">
        <f t="shared" si="0"/>
        <v>27.5</v>
      </c>
      <c r="I4" s="11">
        <v>36</v>
      </c>
      <c r="J4" s="11">
        <v>3</v>
      </c>
      <c r="K4" s="11">
        <f t="shared" si="1"/>
        <v>19.5</v>
      </c>
      <c r="L4" s="1" t="s">
        <v>20</v>
      </c>
      <c r="M4" s="2">
        <v>43132</v>
      </c>
      <c r="N4" s="1">
        <v>0</v>
      </c>
      <c r="P4" s="1">
        <v>0</v>
      </c>
      <c r="Z4" s="1" t="s">
        <v>43</v>
      </c>
      <c r="AA4" s="1">
        <f>AVERAGE(H88:H117)</f>
        <v>39.107142857142854</v>
      </c>
      <c r="AB4" s="1">
        <f>AVERAGE(C88:C117)</f>
        <v>8.3333333333333339</v>
      </c>
      <c r="AC4" s="1">
        <f>AVERAGE(D88:D117)</f>
        <v>10.448275862068966</v>
      </c>
      <c r="AD4" s="1">
        <f>AVERAGE(P88:P117)</f>
        <v>3.6</v>
      </c>
      <c r="AE4" s="1">
        <v>6.1</v>
      </c>
      <c r="AF4" s="1">
        <f>AVERAGE(K88:K117)</f>
        <v>76.772727272727266</v>
      </c>
      <c r="AG4" s="1">
        <f>AVERAGE(U88:U117)</f>
        <v>52.821428571428569</v>
      </c>
      <c r="AH4" s="1">
        <f>AVERAGE(V88:V117)</f>
        <v>7.1428571428571425E-2</v>
      </c>
      <c r="AI4" s="1">
        <v>17</v>
      </c>
    </row>
    <row r="5" spans="1:35">
      <c r="A5" s="1" t="s">
        <v>12</v>
      </c>
      <c r="C5" s="1">
        <v>10</v>
      </c>
      <c r="D5" s="1">
        <v>10</v>
      </c>
      <c r="E5" s="1">
        <v>9</v>
      </c>
      <c r="F5" s="1">
        <v>24</v>
      </c>
      <c r="G5" s="1">
        <v>25</v>
      </c>
      <c r="H5" s="1">
        <f t="shared" si="0"/>
        <v>24.5</v>
      </c>
      <c r="I5" s="11">
        <v>7</v>
      </c>
      <c r="J5" s="11">
        <v>82</v>
      </c>
      <c r="K5" s="11">
        <f t="shared" si="1"/>
        <v>44.5</v>
      </c>
      <c r="L5" s="1" t="s">
        <v>20</v>
      </c>
      <c r="M5" s="2">
        <v>43132</v>
      </c>
      <c r="N5" s="1">
        <v>0</v>
      </c>
      <c r="P5" s="1">
        <v>0</v>
      </c>
      <c r="Z5" s="1" t="s">
        <v>25</v>
      </c>
      <c r="AA5" s="1">
        <f>AVERAGE(H30:H57)</f>
        <v>35.785714285714285</v>
      </c>
      <c r="AB5" s="1">
        <f>AVERAGE(C33:C60)</f>
        <v>9.8571428571428577</v>
      </c>
      <c r="AC5" s="1">
        <f>AVERAGE(D33:D60)</f>
        <v>14.392857142857142</v>
      </c>
      <c r="AD5" s="1">
        <f>AVERAGE(P33:P60)</f>
        <v>1.3571428571428572</v>
      </c>
      <c r="AE5" s="1">
        <f>AVERAGE(Q33:Q60)</f>
        <v>2.625</v>
      </c>
      <c r="AF5" s="1">
        <f>AVERAGE(K33:K60)</f>
        <v>75.980769230769226</v>
      </c>
      <c r="AG5" s="1">
        <f>AVERAGE(U33:U60)</f>
        <v>30</v>
      </c>
      <c r="AH5" s="1">
        <f>AVERAGE(V33:V60)</f>
        <v>0</v>
      </c>
      <c r="AI5" s="1">
        <v>9</v>
      </c>
    </row>
    <row r="6" spans="1:35">
      <c r="A6" s="1" t="s">
        <v>23</v>
      </c>
      <c r="C6" s="1">
        <v>10</v>
      </c>
      <c r="D6" s="1">
        <v>10</v>
      </c>
      <c r="E6" s="1">
        <v>10</v>
      </c>
      <c r="F6" s="1">
        <v>14</v>
      </c>
      <c r="G6" s="1">
        <v>13</v>
      </c>
      <c r="H6" s="1">
        <f t="shared" si="0"/>
        <v>13.5</v>
      </c>
      <c r="I6" s="11">
        <v>0</v>
      </c>
      <c r="J6" s="11">
        <v>12</v>
      </c>
      <c r="K6" s="11">
        <f t="shared" si="1"/>
        <v>6</v>
      </c>
      <c r="L6" s="1" t="s">
        <v>20</v>
      </c>
      <c r="M6" s="2">
        <v>43132</v>
      </c>
      <c r="N6" s="1">
        <v>0</v>
      </c>
      <c r="P6" s="1">
        <v>0</v>
      </c>
      <c r="Z6" s="1" t="s">
        <v>291</v>
      </c>
      <c r="AA6" s="1">
        <f>AVERAGE(H2:H29:H58:H87)</f>
        <v>29.11904761904762</v>
      </c>
      <c r="AB6" s="1">
        <f>AVERAGE(C2:C29,C58:C87)</f>
        <v>9.0862068965517242</v>
      </c>
      <c r="AC6" s="1">
        <f>AVERAGE(D2:D29,D58:D87)</f>
        <v>12.232142857142858</v>
      </c>
      <c r="AD6" s="1">
        <f>AVERAGE(P2:P29,P58:P87)</f>
        <v>2.5517241379310347</v>
      </c>
      <c r="AE6" s="1">
        <f>AVERAGE(Q2:Q29,Q58:Q87)</f>
        <v>3.4285714285714284</v>
      </c>
      <c r="AF6" s="1">
        <f>AVERAGE(K2:K29,K58:K87)</f>
        <v>64.659574468085111</v>
      </c>
      <c r="AG6" s="1">
        <f>AVERAGE(U2:U29,U58:U87)</f>
        <v>39.833333333333336</v>
      </c>
      <c r="AH6" s="1">
        <f>AVERAGE(V2:V29,V58:V87)</f>
        <v>0.22727272727272727</v>
      </c>
    </row>
    <row r="7" spans="1:35">
      <c r="A7" s="1" t="s">
        <v>14</v>
      </c>
      <c r="C7" s="1">
        <v>11</v>
      </c>
      <c r="D7" s="1">
        <v>10</v>
      </c>
      <c r="E7" s="1">
        <v>10</v>
      </c>
      <c r="F7" s="1">
        <v>26</v>
      </c>
      <c r="G7" s="1">
        <v>26</v>
      </c>
      <c r="H7" s="1">
        <f t="shared" si="0"/>
        <v>26</v>
      </c>
      <c r="I7" s="11">
        <v>9</v>
      </c>
      <c r="J7" s="11">
        <v>0</v>
      </c>
      <c r="K7" s="11">
        <f t="shared" si="1"/>
        <v>4.5</v>
      </c>
      <c r="L7" s="1" t="s">
        <v>20</v>
      </c>
      <c r="M7" s="2">
        <v>43132</v>
      </c>
      <c r="N7" s="1">
        <v>0</v>
      </c>
      <c r="P7" s="1">
        <v>0</v>
      </c>
      <c r="Z7" s="1" t="s">
        <v>292</v>
      </c>
      <c r="AA7" s="1">
        <f>AVERAGE(H30:H57,H88:H117)</f>
        <v>37.446428571428569</v>
      </c>
      <c r="AB7" s="1">
        <f>AVERAGE(C30:C57,C88:C117)</f>
        <v>9.0862068965517242</v>
      </c>
      <c r="AC7" s="1">
        <f>AVERAGE(D30:D57,D88:D117)</f>
        <v>12.192982456140351</v>
      </c>
      <c r="AD7" s="1">
        <f>AVERAGE(P30:P57,P88:P117)</f>
        <v>2.5172413793103448</v>
      </c>
      <c r="AE7" s="1">
        <f>AVERAGE(Q30:Q57,Q88:Q117)</f>
        <v>4.291666666666667</v>
      </c>
      <c r="AF7" s="1">
        <f>AVERAGE(K30:K57,K88:K117)</f>
        <v>72.864583333333329</v>
      </c>
      <c r="AG7" s="1">
        <f>AVERAGE(U30:U57,U88:U117)</f>
        <v>45.975000000000001</v>
      </c>
      <c r="AH7" s="1">
        <f>AVERAGE(V30:V57,V88:V117)</f>
        <v>0.05</v>
      </c>
    </row>
    <row r="8" spans="1:35">
      <c r="A8" s="1" t="s">
        <v>16</v>
      </c>
      <c r="C8" s="1">
        <v>11</v>
      </c>
      <c r="D8" s="1">
        <v>12</v>
      </c>
      <c r="E8" s="1">
        <v>9</v>
      </c>
      <c r="F8" s="1">
        <v>26</v>
      </c>
      <c r="G8" s="1">
        <v>27</v>
      </c>
      <c r="H8" s="1">
        <f t="shared" si="0"/>
        <v>26.5</v>
      </c>
      <c r="I8" s="11">
        <v>150</v>
      </c>
      <c r="J8" s="11" t="s">
        <v>63</v>
      </c>
      <c r="K8" s="11">
        <f>AVERAGE(I8:J8)</f>
        <v>150</v>
      </c>
      <c r="L8" s="1" t="s">
        <v>20</v>
      </c>
      <c r="M8" s="2">
        <v>43132</v>
      </c>
      <c r="N8" s="1">
        <v>0</v>
      </c>
      <c r="P8" s="1">
        <v>0</v>
      </c>
      <c r="AA8" s="1" t="s">
        <v>261</v>
      </c>
      <c r="AB8" s="1" t="s">
        <v>289</v>
      </c>
      <c r="AC8" s="1" t="s">
        <v>262</v>
      </c>
      <c r="AD8" s="1" t="s">
        <v>290</v>
      </c>
      <c r="AE8" s="1" t="s">
        <v>293</v>
      </c>
      <c r="AF8" s="1" t="s">
        <v>263</v>
      </c>
      <c r="AG8" s="1" t="s">
        <v>294</v>
      </c>
    </row>
    <row r="9" spans="1:35">
      <c r="A9" s="1" t="s">
        <v>22</v>
      </c>
      <c r="C9" s="1">
        <v>9</v>
      </c>
      <c r="D9" s="1">
        <v>16</v>
      </c>
      <c r="E9" s="1">
        <v>6</v>
      </c>
      <c r="F9" s="1">
        <v>24</v>
      </c>
      <c r="G9" s="1">
        <v>24</v>
      </c>
      <c r="H9" s="1">
        <f t="shared" si="0"/>
        <v>24</v>
      </c>
      <c r="I9" s="11">
        <v>26</v>
      </c>
      <c r="J9" s="11">
        <v>63</v>
      </c>
      <c r="K9" s="11">
        <f>AVERAGE(I9:J9)</f>
        <v>44.5</v>
      </c>
      <c r="L9" s="1" t="s">
        <v>20</v>
      </c>
      <c r="M9" s="2">
        <v>43146</v>
      </c>
      <c r="N9" s="1">
        <v>0</v>
      </c>
      <c r="P9" s="1">
        <v>0</v>
      </c>
      <c r="AF9" s="1" t="s">
        <v>264</v>
      </c>
    </row>
    <row r="10" spans="1:35">
      <c r="A10" s="1" t="s">
        <v>19</v>
      </c>
      <c r="C10" s="1">
        <v>5</v>
      </c>
      <c r="D10" s="1">
        <v>7</v>
      </c>
      <c r="E10" s="1">
        <v>5</v>
      </c>
      <c r="F10" s="1">
        <v>24</v>
      </c>
      <c r="G10" s="1">
        <v>24</v>
      </c>
      <c r="H10" s="1">
        <f t="shared" si="0"/>
        <v>24</v>
      </c>
      <c r="I10" s="11" t="s">
        <v>63</v>
      </c>
      <c r="J10" s="11" t="s">
        <v>63</v>
      </c>
      <c r="K10" s="11"/>
      <c r="L10" s="1" t="s">
        <v>20</v>
      </c>
      <c r="M10" s="2">
        <v>43146</v>
      </c>
      <c r="N10" s="1">
        <v>0</v>
      </c>
      <c r="P10" s="1">
        <v>0</v>
      </c>
    </row>
    <row r="11" spans="1:35">
      <c r="A11" s="1" t="s">
        <v>68</v>
      </c>
      <c r="C11" s="1">
        <v>17</v>
      </c>
      <c r="D11" s="1">
        <v>17</v>
      </c>
      <c r="E11" s="1">
        <v>7</v>
      </c>
      <c r="F11" s="1">
        <v>27</v>
      </c>
      <c r="G11" s="1">
        <v>30</v>
      </c>
      <c r="H11" s="1">
        <f t="shared" si="0"/>
        <v>28.5</v>
      </c>
      <c r="I11" s="11">
        <v>150</v>
      </c>
      <c r="J11" s="11">
        <v>150</v>
      </c>
      <c r="K11" s="11">
        <f t="shared" si="1"/>
        <v>150</v>
      </c>
      <c r="L11" s="1" t="s">
        <v>20</v>
      </c>
      <c r="M11" s="2">
        <v>43146</v>
      </c>
      <c r="N11" s="1">
        <v>0</v>
      </c>
      <c r="P11" s="1">
        <v>0</v>
      </c>
    </row>
    <row r="12" spans="1:35">
      <c r="A12" s="1" t="s">
        <v>70</v>
      </c>
      <c r="C12" s="1">
        <v>14</v>
      </c>
      <c r="D12" s="1">
        <v>14</v>
      </c>
      <c r="E12" s="1">
        <v>10</v>
      </c>
      <c r="F12" s="1">
        <v>25</v>
      </c>
      <c r="G12" s="1">
        <v>26</v>
      </c>
      <c r="H12" s="1">
        <f t="shared" si="0"/>
        <v>25.5</v>
      </c>
      <c r="I12" s="11">
        <v>150</v>
      </c>
      <c r="J12" s="11">
        <v>72</v>
      </c>
      <c r="K12" s="11">
        <f t="shared" si="1"/>
        <v>111</v>
      </c>
      <c r="L12" s="1" t="s">
        <v>20</v>
      </c>
      <c r="M12" s="2">
        <v>43146</v>
      </c>
      <c r="N12" s="1">
        <v>0</v>
      </c>
      <c r="P12" s="1">
        <v>0</v>
      </c>
    </row>
    <row r="13" spans="1:35">
      <c r="A13" s="1" t="s">
        <v>72</v>
      </c>
      <c r="C13" s="1">
        <v>14</v>
      </c>
      <c r="D13" s="1">
        <v>17</v>
      </c>
      <c r="E13" s="1">
        <v>5</v>
      </c>
      <c r="F13" s="1">
        <v>29</v>
      </c>
      <c r="G13" s="1">
        <v>29</v>
      </c>
      <c r="H13" s="1">
        <f t="shared" si="0"/>
        <v>29</v>
      </c>
      <c r="I13" s="11">
        <v>61</v>
      </c>
      <c r="J13" s="11">
        <v>31</v>
      </c>
      <c r="K13" s="11">
        <f t="shared" si="1"/>
        <v>46</v>
      </c>
      <c r="L13" s="1" t="s">
        <v>20</v>
      </c>
      <c r="M13" s="2">
        <v>43146</v>
      </c>
      <c r="N13" s="1">
        <v>0</v>
      </c>
      <c r="P13" s="1">
        <v>0</v>
      </c>
    </row>
    <row r="14" spans="1:35">
      <c r="A14" s="1" t="s">
        <v>74</v>
      </c>
      <c r="C14" s="1">
        <v>10</v>
      </c>
      <c r="D14" s="1">
        <v>11</v>
      </c>
      <c r="E14" s="1">
        <v>7</v>
      </c>
      <c r="F14" s="1">
        <v>12</v>
      </c>
      <c r="G14" s="1">
        <v>13</v>
      </c>
      <c r="H14" s="1">
        <f t="shared" si="0"/>
        <v>12.5</v>
      </c>
      <c r="I14" s="11">
        <v>0</v>
      </c>
      <c r="J14" s="11">
        <v>10</v>
      </c>
      <c r="K14" s="11">
        <f t="shared" si="1"/>
        <v>5</v>
      </c>
      <c r="L14" s="1" t="s">
        <v>20</v>
      </c>
      <c r="M14" s="2">
        <v>43146</v>
      </c>
      <c r="N14" s="1">
        <v>1</v>
      </c>
      <c r="O14" s="1">
        <v>0</v>
      </c>
      <c r="P14" s="1">
        <v>1</v>
      </c>
    </row>
    <row r="15" spans="1:35">
      <c r="A15" s="1" t="s">
        <v>90</v>
      </c>
      <c r="C15" s="1">
        <v>8</v>
      </c>
      <c r="D15" s="1">
        <v>11</v>
      </c>
      <c r="E15" s="1">
        <v>8</v>
      </c>
      <c r="F15" s="1">
        <v>30</v>
      </c>
      <c r="G15" s="1">
        <v>31</v>
      </c>
      <c r="H15" s="1">
        <f t="shared" si="0"/>
        <v>30.5</v>
      </c>
      <c r="I15" s="11">
        <v>44</v>
      </c>
      <c r="J15" s="11">
        <v>86</v>
      </c>
      <c r="K15" s="11">
        <f t="shared" si="1"/>
        <v>65</v>
      </c>
      <c r="L15" s="1" t="s">
        <v>20</v>
      </c>
      <c r="M15" s="2">
        <v>43146</v>
      </c>
      <c r="N15" s="1">
        <v>0</v>
      </c>
      <c r="P15" s="1">
        <v>0</v>
      </c>
    </row>
    <row r="16" spans="1:35">
      <c r="A16" s="1" t="s">
        <v>76</v>
      </c>
      <c r="B16" s="1" t="s">
        <v>80</v>
      </c>
      <c r="C16" s="1">
        <v>20</v>
      </c>
      <c r="D16" s="1" t="s">
        <v>63</v>
      </c>
      <c r="E16" s="1" t="s">
        <v>63</v>
      </c>
      <c r="F16" s="1" t="s">
        <v>63</v>
      </c>
      <c r="G16" s="1" t="s">
        <v>63</v>
      </c>
      <c r="H16" s="1" t="s">
        <v>63</v>
      </c>
      <c r="I16" s="11" t="s">
        <v>63</v>
      </c>
      <c r="J16" s="11" t="s">
        <v>63</v>
      </c>
      <c r="K16" s="11" t="s">
        <v>63</v>
      </c>
      <c r="L16" s="1" t="s">
        <v>20</v>
      </c>
      <c r="M16" s="2">
        <v>43155</v>
      </c>
      <c r="N16" s="1">
        <v>0</v>
      </c>
      <c r="P16" s="1">
        <v>0</v>
      </c>
      <c r="X16" s="1" t="s">
        <v>236</v>
      </c>
    </row>
    <row r="17" spans="1:23">
      <c r="A17" s="1" t="s">
        <v>78</v>
      </c>
      <c r="B17" s="1" t="s">
        <v>82</v>
      </c>
      <c r="C17" s="1">
        <v>9</v>
      </c>
      <c r="D17" s="1">
        <v>10</v>
      </c>
      <c r="E17" s="1">
        <v>1</v>
      </c>
      <c r="F17" s="1">
        <v>31</v>
      </c>
      <c r="G17" s="1">
        <v>30</v>
      </c>
      <c r="H17" s="1">
        <f t="shared" ref="H17:H71" si="2">AVERAGE(F17:G17)</f>
        <v>30.5</v>
      </c>
      <c r="I17" s="12" t="s">
        <v>63</v>
      </c>
      <c r="J17" s="12" t="s">
        <v>63</v>
      </c>
      <c r="K17" s="12" t="s">
        <v>63</v>
      </c>
      <c r="L17" s="1" t="s">
        <v>20</v>
      </c>
      <c r="M17" s="2">
        <v>43155</v>
      </c>
      <c r="N17" s="1">
        <v>1</v>
      </c>
      <c r="O17" s="1">
        <v>0</v>
      </c>
      <c r="P17" s="1">
        <v>3</v>
      </c>
      <c r="Q17" s="1">
        <v>1</v>
      </c>
      <c r="R17" s="1">
        <v>2</v>
      </c>
      <c r="S17" s="1" t="s">
        <v>63</v>
      </c>
      <c r="T17" s="1" t="s">
        <v>63</v>
      </c>
      <c r="U17" s="1" t="s">
        <v>63</v>
      </c>
      <c r="V17" s="1" t="s">
        <v>63</v>
      </c>
    </row>
    <row r="18" spans="1:23">
      <c r="A18" s="1" t="s">
        <v>80</v>
      </c>
      <c r="B18" s="1" t="s">
        <v>92</v>
      </c>
      <c r="C18" s="1">
        <v>11</v>
      </c>
      <c r="D18" s="1">
        <v>15</v>
      </c>
      <c r="E18" s="1">
        <v>1</v>
      </c>
      <c r="F18" s="1">
        <v>21</v>
      </c>
      <c r="G18" s="1">
        <v>21</v>
      </c>
      <c r="H18" s="1">
        <f t="shared" si="2"/>
        <v>21</v>
      </c>
      <c r="I18" s="11" t="s">
        <v>63</v>
      </c>
      <c r="J18" s="11" t="s">
        <v>63</v>
      </c>
      <c r="K18" s="11" t="s">
        <v>63</v>
      </c>
      <c r="L18" s="1" t="s">
        <v>20</v>
      </c>
      <c r="M18" s="2">
        <v>43155</v>
      </c>
      <c r="N18" s="1">
        <v>0</v>
      </c>
      <c r="P18" s="1">
        <v>0</v>
      </c>
    </row>
    <row r="19" spans="1:23">
      <c r="A19" s="1" t="s">
        <v>82</v>
      </c>
      <c r="B19" s="1" t="s">
        <v>84</v>
      </c>
      <c r="C19" s="1">
        <v>9</v>
      </c>
      <c r="D19" s="1">
        <v>14</v>
      </c>
      <c r="E19" s="1">
        <v>5</v>
      </c>
      <c r="F19" s="1">
        <v>22</v>
      </c>
      <c r="G19" s="1">
        <v>21</v>
      </c>
      <c r="H19" s="1">
        <f t="shared" si="2"/>
        <v>21.5</v>
      </c>
      <c r="I19" s="11" t="s">
        <v>63</v>
      </c>
      <c r="J19" s="11" t="s">
        <v>63</v>
      </c>
      <c r="K19" s="11" t="s">
        <v>63</v>
      </c>
      <c r="L19" s="1" t="s">
        <v>20</v>
      </c>
      <c r="M19" s="2">
        <v>43155</v>
      </c>
      <c r="N19" s="1">
        <v>1</v>
      </c>
      <c r="O19" s="1">
        <v>0</v>
      </c>
      <c r="P19" s="1">
        <v>3</v>
      </c>
      <c r="Q19" s="1">
        <v>2</v>
      </c>
      <c r="R19" s="1">
        <v>1</v>
      </c>
      <c r="S19" s="1">
        <v>72</v>
      </c>
      <c r="T19" s="1" t="s">
        <v>63</v>
      </c>
      <c r="U19" s="1">
        <f t="shared" ref="U19:U54" si="3">AVERAGE(S19:T19)</f>
        <v>72</v>
      </c>
      <c r="V19" s="1">
        <v>0</v>
      </c>
      <c r="W19" s="1" t="s">
        <v>250</v>
      </c>
    </row>
    <row r="20" spans="1:23" ht="16" customHeight="1">
      <c r="A20" s="1" t="s">
        <v>92</v>
      </c>
      <c r="B20" s="1" t="s">
        <v>86</v>
      </c>
      <c r="C20" s="1">
        <v>8</v>
      </c>
      <c r="D20" s="1">
        <v>17</v>
      </c>
      <c r="E20" s="1">
        <v>13</v>
      </c>
      <c r="F20" s="1">
        <v>27</v>
      </c>
      <c r="G20" s="1">
        <v>28</v>
      </c>
      <c r="H20" s="1">
        <f t="shared" si="2"/>
        <v>27.5</v>
      </c>
      <c r="I20" s="11">
        <v>65</v>
      </c>
      <c r="J20" s="11">
        <v>23</v>
      </c>
      <c r="K20" s="11">
        <f t="shared" ref="K20" si="4">AVERAGE(I20:J20)</f>
        <v>44</v>
      </c>
      <c r="L20" s="1" t="s">
        <v>20</v>
      </c>
      <c r="M20" s="2">
        <v>43155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</row>
    <row r="21" spans="1:23">
      <c r="A21" s="1" t="s">
        <v>84</v>
      </c>
      <c r="B21" s="1" t="s">
        <v>93</v>
      </c>
      <c r="C21" s="1">
        <v>1</v>
      </c>
      <c r="D21" s="1">
        <v>11</v>
      </c>
      <c r="E21" s="1">
        <v>0</v>
      </c>
      <c r="F21" s="1">
        <v>29</v>
      </c>
      <c r="G21" s="1">
        <v>30</v>
      </c>
      <c r="H21" s="1">
        <f t="shared" si="2"/>
        <v>29.5</v>
      </c>
      <c r="I21" s="11">
        <v>2</v>
      </c>
      <c r="J21" s="11">
        <v>16</v>
      </c>
      <c r="K21" s="11">
        <f>AVERAGE(I21:J21)</f>
        <v>9</v>
      </c>
      <c r="L21" s="1" t="s">
        <v>20</v>
      </c>
      <c r="M21" s="2">
        <v>43155</v>
      </c>
      <c r="N21" s="1">
        <v>1</v>
      </c>
      <c r="O21" s="1">
        <v>0</v>
      </c>
      <c r="P21" s="1">
        <v>3</v>
      </c>
      <c r="Q21" s="1">
        <v>3</v>
      </c>
      <c r="R21" s="1">
        <v>0</v>
      </c>
      <c r="S21" s="1">
        <v>23</v>
      </c>
      <c r="T21" s="1">
        <v>21</v>
      </c>
      <c r="U21" s="1">
        <f t="shared" si="3"/>
        <v>22</v>
      </c>
      <c r="V21" s="1">
        <v>0</v>
      </c>
      <c r="W21" s="1" t="s">
        <v>251</v>
      </c>
    </row>
    <row r="22" spans="1:23">
      <c r="A22" s="1" t="s">
        <v>86</v>
      </c>
      <c r="B22" s="1" t="s">
        <v>88</v>
      </c>
      <c r="C22" s="1">
        <v>3</v>
      </c>
      <c r="D22" s="1">
        <v>9</v>
      </c>
      <c r="E22" s="1">
        <v>6</v>
      </c>
      <c r="F22" s="1">
        <v>25</v>
      </c>
      <c r="G22" s="1">
        <v>26</v>
      </c>
      <c r="H22" s="1">
        <f t="shared" si="2"/>
        <v>25.5</v>
      </c>
      <c r="I22" s="11">
        <v>87</v>
      </c>
      <c r="J22" s="11">
        <v>2</v>
      </c>
      <c r="K22" s="11">
        <f t="shared" ref="K22:K26" si="5">AVERAGE(I22:J22)</f>
        <v>44.5</v>
      </c>
      <c r="L22" s="1" t="s">
        <v>20</v>
      </c>
      <c r="M22" s="2">
        <v>43155</v>
      </c>
      <c r="N22" s="1">
        <v>1</v>
      </c>
      <c r="O22" s="1">
        <v>0</v>
      </c>
      <c r="P22" s="1">
        <v>1</v>
      </c>
      <c r="Q22" s="1">
        <v>1</v>
      </c>
      <c r="R22" s="1">
        <v>0</v>
      </c>
      <c r="S22" s="1">
        <v>24</v>
      </c>
      <c r="T22" s="1" t="s">
        <v>63</v>
      </c>
      <c r="U22" s="1">
        <f t="shared" si="3"/>
        <v>24</v>
      </c>
      <c r="V22" s="1">
        <v>0</v>
      </c>
      <c r="W22" s="1" t="s">
        <v>252</v>
      </c>
    </row>
    <row r="23" spans="1:23">
      <c r="A23" s="1" t="s">
        <v>93</v>
      </c>
      <c r="B23" s="1" t="s">
        <v>106</v>
      </c>
      <c r="C23" s="1">
        <v>8</v>
      </c>
      <c r="D23" s="1">
        <v>17</v>
      </c>
      <c r="E23" s="1">
        <v>6</v>
      </c>
      <c r="F23" s="1">
        <v>20</v>
      </c>
      <c r="G23" s="1">
        <v>19</v>
      </c>
      <c r="H23" s="1">
        <f t="shared" si="2"/>
        <v>19.5</v>
      </c>
      <c r="I23" s="11">
        <v>65</v>
      </c>
      <c r="J23" s="11">
        <v>130</v>
      </c>
      <c r="K23" s="11">
        <f t="shared" si="5"/>
        <v>97.5</v>
      </c>
      <c r="L23" s="1" t="s">
        <v>20</v>
      </c>
      <c r="M23" s="2">
        <v>43155</v>
      </c>
      <c r="N23" s="1">
        <v>1</v>
      </c>
      <c r="O23" s="1">
        <v>0</v>
      </c>
      <c r="P23" s="1">
        <v>1</v>
      </c>
      <c r="Q23" s="1">
        <v>1</v>
      </c>
      <c r="R23" s="1">
        <v>0</v>
      </c>
      <c r="S23" s="1">
        <v>52</v>
      </c>
      <c r="T23" s="1" t="s">
        <v>63</v>
      </c>
      <c r="U23" s="1">
        <f t="shared" si="3"/>
        <v>52</v>
      </c>
      <c r="V23" s="1">
        <v>0</v>
      </c>
    </row>
    <row r="24" spans="1:23">
      <c r="A24" s="1" t="s">
        <v>88</v>
      </c>
      <c r="B24" s="1" t="s">
        <v>108</v>
      </c>
      <c r="C24" s="1">
        <v>13</v>
      </c>
      <c r="D24" s="1">
        <v>12</v>
      </c>
      <c r="E24" s="1">
        <v>3</v>
      </c>
      <c r="F24" s="1">
        <v>31</v>
      </c>
      <c r="G24" s="1">
        <v>30</v>
      </c>
      <c r="H24" s="1">
        <f t="shared" si="2"/>
        <v>30.5</v>
      </c>
      <c r="I24" s="11">
        <v>28</v>
      </c>
      <c r="J24" s="11" t="s">
        <v>63</v>
      </c>
      <c r="K24" s="11">
        <f t="shared" si="5"/>
        <v>28</v>
      </c>
      <c r="L24" s="1" t="s">
        <v>20</v>
      </c>
      <c r="M24" s="2">
        <v>43155</v>
      </c>
      <c r="N24" s="1">
        <v>1</v>
      </c>
      <c r="O24" s="1">
        <v>0</v>
      </c>
      <c r="P24" s="1">
        <v>1</v>
      </c>
      <c r="Q24" s="1">
        <v>0</v>
      </c>
      <c r="R24" s="1">
        <v>1</v>
      </c>
      <c r="S24" s="1" t="s">
        <v>63</v>
      </c>
      <c r="W24" s="1" t="s">
        <v>253</v>
      </c>
    </row>
    <row r="25" spans="1:23" ht="16" customHeight="1">
      <c r="A25" s="1" t="s">
        <v>96</v>
      </c>
      <c r="B25" s="1" t="s">
        <v>110</v>
      </c>
      <c r="C25" s="1">
        <v>10</v>
      </c>
      <c r="D25" s="1">
        <v>21</v>
      </c>
      <c r="E25" s="1">
        <v>9</v>
      </c>
      <c r="F25" s="1">
        <v>29</v>
      </c>
      <c r="G25" s="1">
        <v>30</v>
      </c>
      <c r="H25" s="1">
        <f t="shared" si="2"/>
        <v>29.5</v>
      </c>
      <c r="I25" s="11">
        <v>0</v>
      </c>
      <c r="J25" s="11">
        <v>120</v>
      </c>
      <c r="K25" s="11">
        <f t="shared" si="5"/>
        <v>60</v>
      </c>
      <c r="L25" s="1" t="s">
        <v>20</v>
      </c>
      <c r="M25" s="2">
        <v>43155</v>
      </c>
      <c r="N25" s="1">
        <v>1</v>
      </c>
      <c r="O25" s="1">
        <v>1</v>
      </c>
      <c r="P25" s="1">
        <v>10</v>
      </c>
      <c r="Q25" s="1">
        <v>10</v>
      </c>
      <c r="R25" s="1">
        <v>0</v>
      </c>
      <c r="S25" s="1" t="s">
        <v>63</v>
      </c>
      <c r="T25" s="1" t="s">
        <v>63</v>
      </c>
      <c r="U25" s="1" t="s">
        <v>63</v>
      </c>
      <c r="V25" s="1">
        <v>1</v>
      </c>
      <c r="W25" s="1" t="s">
        <v>278</v>
      </c>
    </row>
    <row r="26" spans="1:23">
      <c r="A26" s="1" t="s">
        <v>98</v>
      </c>
      <c r="B26" s="1" t="s">
        <v>112</v>
      </c>
      <c r="C26" s="1">
        <v>6</v>
      </c>
      <c r="D26" s="1">
        <v>11</v>
      </c>
      <c r="E26" s="1">
        <v>5</v>
      </c>
      <c r="F26" s="1">
        <v>27</v>
      </c>
      <c r="G26" s="1">
        <v>27</v>
      </c>
      <c r="H26" s="1">
        <f t="shared" si="2"/>
        <v>27</v>
      </c>
      <c r="I26" s="11">
        <v>31</v>
      </c>
      <c r="J26" s="11">
        <v>0</v>
      </c>
      <c r="K26" s="11">
        <f t="shared" si="5"/>
        <v>15.5</v>
      </c>
      <c r="L26" s="1" t="s">
        <v>20</v>
      </c>
      <c r="M26" s="2">
        <v>43155</v>
      </c>
      <c r="N26" s="1">
        <v>0</v>
      </c>
      <c r="P26" s="1">
        <v>0</v>
      </c>
    </row>
    <row r="27" spans="1:23">
      <c r="A27" s="1" t="s">
        <v>100</v>
      </c>
      <c r="B27" s="1" t="s">
        <v>114</v>
      </c>
      <c r="C27" s="1">
        <v>6</v>
      </c>
      <c r="D27" s="1">
        <v>5</v>
      </c>
      <c r="E27" s="1">
        <v>0</v>
      </c>
      <c r="F27" s="1">
        <v>23</v>
      </c>
      <c r="G27" s="1">
        <v>24</v>
      </c>
      <c r="H27" s="1">
        <f t="shared" si="2"/>
        <v>23.5</v>
      </c>
      <c r="I27" s="11" t="s">
        <v>63</v>
      </c>
      <c r="J27" s="11" t="s">
        <v>63</v>
      </c>
      <c r="K27" s="11" t="s">
        <v>63</v>
      </c>
      <c r="L27" s="1" t="s">
        <v>20</v>
      </c>
      <c r="M27" s="2">
        <v>43155</v>
      </c>
      <c r="N27" s="1">
        <v>1</v>
      </c>
      <c r="O27" s="1">
        <v>0</v>
      </c>
      <c r="P27" s="1">
        <v>1</v>
      </c>
      <c r="Q27" s="1">
        <v>1</v>
      </c>
      <c r="R27" s="1">
        <v>0</v>
      </c>
      <c r="S27" s="1" t="s">
        <v>63</v>
      </c>
      <c r="T27" s="1" t="s">
        <v>63</v>
      </c>
      <c r="U27" s="1" t="s">
        <v>63</v>
      </c>
      <c r="V27" s="1">
        <v>0</v>
      </c>
      <c r="W27" s="1" t="s">
        <v>279</v>
      </c>
    </row>
    <row r="28" spans="1:23">
      <c r="A28" s="1" t="s">
        <v>102</v>
      </c>
      <c r="B28" s="1" t="s">
        <v>116</v>
      </c>
      <c r="C28" s="1">
        <v>5</v>
      </c>
      <c r="D28" s="1">
        <v>12</v>
      </c>
      <c r="E28" s="1">
        <v>5</v>
      </c>
      <c r="F28" s="1">
        <v>27</v>
      </c>
      <c r="G28" s="1">
        <v>28</v>
      </c>
      <c r="H28" s="1">
        <f t="shared" si="2"/>
        <v>27.5</v>
      </c>
      <c r="I28" s="11">
        <v>150</v>
      </c>
      <c r="J28" s="11">
        <v>4</v>
      </c>
      <c r="K28" s="11">
        <f t="shared" ref="K28:K29" si="6">AVERAGE(I28:J28)</f>
        <v>77</v>
      </c>
      <c r="L28" s="1" t="s">
        <v>20</v>
      </c>
      <c r="M28" s="2">
        <v>43155</v>
      </c>
      <c r="N28" s="1">
        <v>0</v>
      </c>
      <c r="P28" s="1">
        <v>0</v>
      </c>
    </row>
    <row r="29" spans="1:23">
      <c r="A29" s="1" t="s">
        <v>104</v>
      </c>
      <c r="B29" s="1" t="s">
        <v>118</v>
      </c>
      <c r="C29" s="1">
        <v>22</v>
      </c>
      <c r="D29" s="1">
        <v>35</v>
      </c>
      <c r="E29" s="1">
        <v>13</v>
      </c>
      <c r="F29" s="1">
        <v>29</v>
      </c>
      <c r="G29" s="1">
        <v>30</v>
      </c>
      <c r="H29" s="1">
        <f t="shared" si="2"/>
        <v>29.5</v>
      </c>
      <c r="I29" s="11">
        <v>100</v>
      </c>
      <c r="J29" s="11">
        <v>150</v>
      </c>
      <c r="K29" s="11">
        <f t="shared" si="6"/>
        <v>125</v>
      </c>
      <c r="L29" s="1" t="s">
        <v>20</v>
      </c>
      <c r="M29" s="2">
        <v>43155</v>
      </c>
      <c r="N29" s="1">
        <v>1</v>
      </c>
      <c r="O29" s="1">
        <v>1</v>
      </c>
      <c r="P29" s="1">
        <v>9</v>
      </c>
      <c r="Q29" s="1">
        <v>3</v>
      </c>
      <c r="R29" s="1">
        <v>6</v>
      </c>
      <c r="S29" s="1">
        <v>67</v>
      </c>
      <c r="T29" s="1">
        <v>74</v>
      </c>
      <c r="U29" s="1">
        <f>AVERAGE(S29:T29)</f>
        <v>70.5</v>
      </c>
      <c r="V29" s="1">
        <v>1</v>
      </c>
      <c r="W29" s="1" t="s">
        <v>281</v>
      </c>
    </row>
    <row r="30" spans="1:23">
      <c r="A30" s="1" t="s">
        <v>5</v>
      </c>
      <c r="C30" s="1">
        <v>8</v>
      </c>
      <c r="D30" s="1">
        <v>6</v>
      </c>
      <c r="E30" s="1">
        <v>2</v>
      </c>
      <c r="F30" s="1">
        <v>41</v>
      </c>
      <c r="G30" s="1">
        <v>40</v>
      </c>
      <c r="H30" s="1">
        <f t="shared" si="2"/>
        <v>40.5</v>
      </c>
      <c r="I30" s="11">
        <v>110</v>
      </c>
      <c r="J30" s="11">
        <v>75</v>
      </c>
      <c r="K30" s="11">
        <f t="shared" si="1"/>
        <v>92.5</v>
      </c>
      <c r="L30" s="1" t="s">
        <v>21</v>
      </c>
      <c r="M30" s="2">
        <v>43132</v>
      </c>
      <c r="N30" s="1">
        <v>0</v>
      </c>
      <c r="P30" s="1">
        <v>0</v>
      </c>
    </row>
    <row r="31" spans="1:23">
      <c r="A31" s="1" t="s">
        <v>7</v>
      </c>
      <c r="C31" s="1">
        <v>7</v>
      </c>
      <c r="D31" s="1">
        <v>7</v>
      </c>
      <c r="E31" s="1">
        <v>1</v>
      </c>
      <c r="F31" s="1">
        <v>40</v>
      </c>
      <c r="G31" s="1">
        <v>39</v>
      </c>
      <c r="H31" s="1">
        <f t="shared" si="2"/>
        <v>39.5</v>
      </c>
      <c r="I31" s="11">
        <v>9</v>
      </c>
      <c r="J31" s="11" t="s">
        <v>63</v>
      </c>
      <c r="K31" s="11">
        <f t="shared" si="1"/>
        <v>9</v>
      </c>
      <c r="L31" s="1" t="s">
        <v>21</v>
      </c>
      <c r="M31" s="2">
        <v>43132</v>
      </c>
      <c r="N31" s="1">
        <v>0</v>
      </c>
      <c r="P31" s="1">
        <v>0</v>
      </c>
    </row>
    <row r="32" spans="1:23">
      <c r="A32" s="1" t="s">
        <v>9</v>
      </c>
      <c r="C32" s="1">
        <v>12</v>
      </c>
      <c r="D32" s="1">
        <v>12</v>
      </c>
      <c r="E32" s="1">
        <v>7</v>
      </c>
      <c r="F32" s="1">
        <v>37</v>
      </c>
      <c r="G32" s="1">
        <v>36</v>
      </c>
      <c r="H32" s="1">
        <f t="shared" si="2"/>
        <v>36.5</v>
      </c>
      <c r="I32" s="11">
        <v>15</v>
      </c>
      <c r="J32" s="11">
        <v>83</v>
      </c>
      <c r="K32" s="11">
        <f t="shared" si="1"/>
        <v>49</v>
      </c>
      <c r="L32" s="1" t="s">
        <v>21</v>
      </c>
      <c r="M32" s="2">
        <v>43132</v>
      </c>
      <c r="N32" s="1">
        <v>0</v>
      </c>
      <c r="P32" s="1">
        <v>0</v>
      </c>
    </row>
    <row r="33" spans="1:23">
      <c r="A33" s="1" t="s">
        <v>11</v>
      </c>
      <c r="C33" s="1">
        <v>10</v>
      </c>
      <c r="D33" s="1">
        <v>13</v>
      </c>
      <c r="E33" s="1">
        <v>8</v>
      </c>
      <c r="F33" s="1">
        <v>36</v>
      </c>
      <c r="G33" s="1">
        <v>37</v>
      </c>
      <c r="H33" s="1">
        <f t="shared" si="2"/>
        <v>36.5</v>
      </c>
      <c r="I33" s="11">
        <v>150</v>
      </c>
      <c r="J33" s="11">
        <v>0</v>
      </c>
      <c r="K33" s="11">
        <f t="shared" si="1"/>
        <v>75</v>
      </c>
      <c r="L33" s="1" t="s">
        <v>21</v>
      </c>
      <c r="M33" s="2">
        <v>43132</v>
      </c>
      <c r="N33" s="1">
        <v>0</v>
      </c>
      <c r="P33" s="1">
        <v>0</v>
      </c>
    </row>
    <row r="34" spans="1:23">
      <c r="A34" s="1" t="s">
        <v>13</v>
      </c>
      <c r="C34" s="1">
        <v>10</v>
      </c>
      <c r="D34" s="1">
        <v>10</v>
      </c>
      <c r="E34" s="1">
        <v>7</v>
      </c>
      <c r="F34" s="1">
        <v>36</v>
      </c>
      <c r="G34" s="1">
        <v>36</v>
      </c>
      <c r="H34" s="1">
        <f t="shared" si="2"/>
        <v>36</v>
      </c>
      <c r="I34" s="11">
        <v>81</v>
      </c>
      <c r="J34" s="11">
        <v>74</v>
      </c>
      <c r="K34" s="11">
        <f t="shared" si="1"/>
        <v>77.5</v>
      </c>
      <c r="L34" s="1" t="s">
        <v>21</v>
      </c>
      <c r="M34" s="2">
        <v>43132</v>
      </c>
      <c r="N34" s="1">
        <v>0</v>
      </c>
      <c r="P34" s="1">
        <v>0</v>
      </c>
    </row>
    <row r="35" spans="1:23">
      <c r="A35" s="1" t="s">
        <v>24</v>
      </c>
      <c r="C35" s="1">
        <v>11</v>
      </c>
      <c r="D35" s="1">
        <v>15</v>
      </c>
      <c r="E35" s="1">
        <v>9</v>
      </c>
      <c r="F35" s="1">
        <v>34</v>
      </c>
      <c r="G35" s="1">
        <v>34</v>
      </c>
      <c r="H35" s="1">
        <f t="shared" si="2"/>
        <v>34</v>
      </c>
      <c r="I35" s="11">
        <v>100</v>
      </c>
      <c r="J35" s="11" t="s">
        <v>63</v>
      </c>
      <c r="K35" s="11">
        <f t="shared" si="1"/>
        <v>100</v>
      </c>
      <c r="L35" s="1" t="s">
        <v>21</v>
      </c>
      <c r="M35" s="2">
        <v>43132</v>
      </c>
      <c r="N35" s="1">
        <v>0</v>
      </c>
      <c r="P35" s="1">
        <v>0</v>
      </c>
    </row>
    <row r="36" spans="1:23">
      <c r="A36" s="1" t="s">
        <v>15</v>
      </c>
      <c r="C36" s="1">
        <v>11</v>
      </c>
      <c r="D36" s="1">
        <v>11</v>
      </c>
      <c r="E36" s="1">
        <v>4</v>
      </c>
      <c r="F36" s="1">
        <v>36</v>
      </c>
      <c r="G36" s="1">
        <v>37</v>
      </c>
      <c r="H36" s="1">
        <f t="shared" si="2"/>
        <v>36.5</v>
      </c>
      <c r="I36" s="11">
        <v>21</v>
      </c>
      <c r="J36" s="11" t="s">
        <v>63</v>
      </c>
      <c r="K36" s="11">
        <f t="shared" si="1"/>
        <v>21</v>
      </c>
      <c r="L36" s="1" t="s">
        <v>21</v>
      </c>
      <c r="M36" s="2">
        <v>43132</v>
      </c>
      <c r="N36" s="1">
        <v>0</v>
      </c>
      <c r="P36" s="1">
        <v>0</v>
      </c>
    </row>
    <row r="37" spans="1:23">
      <c r="A37" s="1" t="s">
        <v>17</v>
      </c>
      <c r="C37" s="1">
        <v>9</v>
      </c>
      <c r="D37" s="1">
        <v>10</v>
      </c>
      <c r="E37" s="1">
        <v>10</v>
      </c>
      <c r="F37" s="1">
        <v>42</v>
      </c>
      <c r="G37" s="1">
        <v>43</v>
      </c>
      <c r="H37" s="1">
        <f t="shared" si="2"/>
        <v>42.5</v>
      </c>
      <c r="I37" s="11">
        <v>38</v>
      </c>
      <c r="J37" s="11">
        <v>96</v>
      </c>
      <c r="K37" s="11">
        <f t="shared" si="1"/>
        <v>67</v>
      </c>
      <c r="L37" s="1" t="s">
        <v>21</v>
      </c>
      <c r="M37" s="2">
        <v>43146</v>
      </c>
      <c r="N37" s="1">
        <v>0</v>
      </c>
      <c r="P37" s="1">
        <v>0</v>
      </c>
    </row>
    <row r="38" spans="1:23">
      <c r="A38" s="1" t="s">
        <v>18</v>
      </c>
      <c r="C38" s="1">
        <v>5</v>
      </c>
      <c r="D38" s="1">
        <v>6</v>
      </c>
      <c r="E38" s="1">
        <v>3</v>
      </c>
      <c r="F38" s="1">
        <v>37</v>
      </c>
      <c r="G38" s="1">
        <v>37</v>
      </c>
      <c r="H38" s="1">
        <f t="shared" si="2"/>
        <v>37</v>
      </c>
      <c r="I38" s="11">
        <v>120</v>
      </c>
      <c r="J38" s="11" t="s">
        <v>63</v>
      </c>
      <c r="K38" s="11">
        <f t="shared" si="1"/>
        <v>120</v>
      </c>
      <c r="L38" s="1" t="s">
        <v>21</v>
      </c>
      <c r="M38" s="2">
        <v>43146</v>
      </c>
      <c r="N38" s="1">
        <v>0</v>
      </c>
      <c r="P38" s="1">
        <v>0</v>
      </c>
    </row>
    <row r="39" spans="1:23" ht="16" customHeight="1">
      <c r="A39" s="1" t="s">
        <v>67</v>
      </c>
      <c r="C39" s="1">
        <v>17</v>
      </c>
      <c r="D39" s="1">
        <v>18</v>
      </c>
      <c r="E39" s="1">
        <v>7</v>
      </c>
      <c r="F39" s="1">
        <v>42</v>
      </c>
      <c r="G39" s="1">
        <v>42</v>
      </c>
      <c r="H39" s="1">
        <f t="shared" si="2"/>
        <v>42</v>
      </c>
      <c r="I39" s="11">
        <v>18</v>
      </c>
      <c r="J39" s="11">
        <v>37</v>
      </c>
      <c r="K39" s="11">
        <f t="shared" si="1"/>
        <v>27.5</v>
      </c>
      <c r="L39" s="1" t="s">
        <v>21</v>
      </c>
      <c r="M39" s="2">
        <v>43146</v>
      </c>
      <c r="N39" s="1">
        <v>0</v>
      </c>
      <c r="P39" s="1">
        <v>0</v>
      </c>
    </row>
    <row r="40" spans="1:23">
      <c r="A40" s="1" t="s">
        <v>69</v>
      </c>
      <c r="C40" s="1">
        <v>14</v>
      </c>
      <c r="D40" s="1">
        <v>14</v>
      </c>
      <c r="E40" s="1">
        <v>8</v>
      </c>
      <c r="F40" s="1">
        <v>36</v>
      </c>
      <c r="G40" s="1">
        <v>36</v>
      </c>
      <c r="H40" s="1">
        <f t="shared" si="2"/>
        <v>36</v>
      </c>
      <c r="I40" s="11">
        <v>15</v>
      </c>
      <c r="J40" s="11">
        <v>26</v>
      </c>
      <c r="K40" s="11">
        <f t="shared" si="1"/>
        <v>20.5</v>
      </c>
      <c r="L40" s="1" t="s">
        <v>21</v>
      </c>
      <c r="M40" s="2">
        <v>43146</v>
      </c>
      <c r="N40" s="1">
        <v>0</v>
      </c>
      <c r="P40" s="1">
        <v>0</v>
      </c>
    </row>
    <row r="41" spans="1:23">
      <c r="A41" s="1" t="s">
        <v>71</v>
      </c>
      <c r="C41" s="1">
        <v>14</v>
      </c>
      <c r="D41" s="1">
        <v>13</v>
      </c>
      <c r="E41" s="1">
        <v>3</v>
      </c>
      <c r="F41" s="1">
        <v>41</v>
      </c>
      <c r="G41" s="1">
        <v>41</v>
      </c>
      <c r="H41" s="1">
        <f t="shared" si="2"/>
        <v>41</v>
      </c>
      <c r="I41" s="11">
        <v>60</v>
      </c>
      <c r="J41" s="11">
        <v>158</v>
      </c>
      <c r="K41" s="11">
        <f t="shared" si="1"/>
        <v>109</v>
      </c>
      <c r="L41" s="1" t="s">
        <v>21</v>
      </c>
      <c r="M41" s="2">
        <v>43146</v>
      </c>
      <c r="N41" s="1">
        <v>0</v>
      </c>
      <c r="P41" s="1">
        <v>0</v>
      </c>
    </row>
    <row r="42" spans="1:23">
      <c r="A42" s="1" t="s">
        <v>73</v>
      </c>
      <c r="C42" s="1">
        <v>10</v>
      </c>
      <c r="D42" s="1">
        <v>12</v>
      </c>
      <c r="E42" s="1">
        <v>9</v>
      </c>
      <c r="F42" s="1">
        <v>29</v>
      </c>
      <c r="G42" s="1">
        <v>30</v>
      </c>
      <c r="H42" s="1">
        <f t="shared" si="2"/>
        <v>29.5</v>
      </c>
      <c r="I42" s="11">
        <v>4</v>
      </c>
      <c r="J42" s="11">
        <v>3</v>
      </c>
      <c r="K42" s="11">
        <f t="shared" si="1"/>
        <v>3.5</v>
      </c>
      <c r="L42" s="1" t="s">
        <v>21</v>
      </c>
      <c r="M42" s="2">
        <v>43146</v>
      </c>
      <c r="N42" s="1">
        <v>0</v>
      </c>
      <c r="P42" s="1">
        <v>0</v>
      </c>
    </row>
    <row r="43" spans="1:23">
      <c r="A43" s="1" t="s">
        <v>75</v>
      </c>
      <c r="C43" s="1">
        <v>8</v>
      </c>
      <c r="D43" s="1">
        <v>9</v>
      </c>
      <c r="E43" s="1">
        <v>4</v>
      </c>
      <c r="F43" s="1">
        <v>39</v>
      </c>
      <c r="G43" s="1">
        <v>41</v>
      </c>
      <c r="H43" s="1">
        <f t="shared" si="2"/>
        <v>40</v>
      </c>
      <c r="I43" s="11">
        <v>62</v>
      </c>
      <c r="J43" s="11">
        <v>76</v>
      </c>
      <c r="K43" s="11">
        <f t="shared" si="1"/>
        <v>69</v>
      </c>
      <c r="L43" s="1" t="s">
        <v>21</v>
      </c>
      <c r="M43" s="2">
        <v>43146</v>
      </c>
      <c r="N43" s="1">
        <v>0</v>
      </c>
      <c r="P43" s="1">
        <v>0</v>
      </c>
    </row>
    <row r="44" spans="1:23">
      <c r="A44" s="1" t="s">
        <v>89</v>
      </c>
      <c r="B44" s="1" t="s">
        <v>79</v>
      </c>
      <c r="C44" s="1">
        <v>20</v>
      </c>
      <c r="D44" s="1">
        <v>25</v>
      </c>
      <c r="E44" s="1">
        <v>12</v>
      </c>
      <c r="F44" s="1">
        <v>34</v>
      </c>
      <c r="G44" s="1">
        <v>35</v>
      </c>
      <c r="H44" s="1">
        <f t="shared" si="2"/>
        <v>34.5</v>
      </c>
      <c r="I44" s="1">
        <v>47</v>
      </c>
      <c r="J44" s="1">
        <v>84</v>
      </c>
      <c r="K44" s="1">
        <f t="shared" si="1"/>
        <v>65.5</v>
      </c>
      <c r="L44" s="1" t="s">
        <v>21</v>
      </c>
      <c r="M44" s="2">
        <v>43155</v>
      </c>
      <c r="N44" s="1">
        <v>0</v>
      </c>
      <c r="P44" s="1">
        <v>0</v>
      </c>
    </row>
    <row r="45" spans="1:23">
      <c r="A45" s="1" t="s">
        <v>77</v>
      </c>
      <c r="B45" s="1" t="s">
        <v>81</v>
      </c>
      <c r="C45" s="1">
        <v>9</v>
      </c>
      <c r="D45" s="1">
        <v>9</v>
      </c>
      <c r="E45" s="1">
        <v>3</v>
      </c>
      <c r="F45" s="1">
        <v>46</v>
      </c>
      <c r="G45" s="1">
        <v>47</v>
      </c>
      <c r="H45" s="1">
        <f t="shared" si="2"/>
        <v>46.5</v>
      </c>
      <c r="I45" s="1" t="s">
        <v>63</v>
      </c>
      <c r="J45" s="1" t="s">
        <v>63</v>
      </c>
      <c r="K45" s="1" t="s">
        <v>63</v>
      </c>
      <c r="L45" s="1" t="s">
        <v>21</v>
      </c>
      <c r="M45" s="2">
        <v>43155</v>
      </c>
      <c r="N45" s="1">
        <v>1</v>
      </c>
      <c r="O45" s="1">
        <v>0</v>
      </c>
      <c r="P45" s="1">
        <v>4</v>
      </c>
      <c r="Q45" s="1">
        <v>4</v>
      </c>
      <c r="R45" s="1">
        <v>0</v>
      </c>
    </row>
    <row r="46" spans="1:23">
      <c r="A46" s="1" t="s">
        <v>79</v>
      </c>
      <c r="B46" s="1" t="s">
        <v>91</v>
      </c>
      <c r="C46" s="1">
        <v>11</v>
      </c>
      <c r="D46" s="1">
        <v>19</v>
      </c>
      <c r="E46" s="1">
        <v>7</v>
      </c>
      <c r="F46" s="1">
        <v>31</v>
      </c>
      <c r="G46" s="1">
        <v>31</v>
      </c>
      <c r="H46" s="1">
        <f t="shared" si="2"/>
        <v>31</v>
      </c>
      <c r="I46" s="11" t="s">
        <v>63</v>
      </c>
      <c r="J46" s="11" t="s">
        <v>63</v>
      </c>
      <c r="K46" s="11" t="s">
        <v>63</v>
      </c>
      <c r="L46" s="1" t="s">
        <v>21</v>
      </c>
      <c r="M46" s="2">
        <v>43155</v>
      </c>
      <c r="N46" s="1">
        <v>0</v>
      </c>
      <c r="P46" s="1">
        <v>0</v>
      </c>
    </row>
    <row r="47" spans="1:23">
      <c r="A47" s="1" t="s">
        <v>81</v>
      </c>
      <c r="B47" s="1" t="s">
        <v>83</v>
      </c>
      <c r="C47" s="1">
        <v>9</v>
      </c>
      <c r="D47" s="1">
        <v>18</v>
      </c>
      <c r="E47" s="1">
        <v>9</v>
      </c>
      <c r="F47" s="1">
        <v>35</v>
      </c>
      <c r="G47" s="1">
        <v>34</v>
      </c>
      <c r="H47" s="1">
        <f t="shared" si="2"/>
        <v>34.5</v>
      </c>
      <c r="I47" s="11">
        <v>26</v>
      </c>
      <c r="J47" s="11">
        <v>0</v>
      </c>
      <c r="K47" s="11">
        <f t="shared" ref="K47" si="7">AVERAGE(I47:J47)</f>
        <v>13</v>
      </c>
      <c r="L47" s="1" t="s">
        <v>21</v>
      </c>
      <c r="M47" s="2">
        <v>43155</v>
      </c>
      <c r="N47" s="11">
        <v>1</v>
      </c>
      <c r="O47" s="11">
        <v>0</v>
      </c>
      <c r="P47" s="15">
        <v>3</v>
      </c>
      <c r="Q47" s="15">
        <v>3</v>
      </c>
      <c r="R47" s="1">
        <v>0</v>
      </c>
      <c r="S47" s="1">
        <v>42</v>
      </c>
      <c r="T47" s="1">
        <v>13</v>
      </c>
      <c r="U47" s="1">
        <f t="shared" si="3"/>
        <v>27.5</v>
      </c>
      <c r="V47" s="1">
        <v>0</v>
      </c>
      <c r="W47" s="1" t="s">
        <v>254</v>
      </c>
    </row>
    <row r="48" spans="1:23">
      <c r="A48" s="1" t="s">
        <v>91</v>
      </c>
      <c r="B48" s="1" t="s">
        <v>85</v>
      </c>
      <c r="C48" s="1">
        <v>8</v>
      </c>
      <c r="D48" s="1">
        <v>15</v>
      </c>
      <c r="E48" s="1">
        <v>8</v>
      </c>
      <c r="F48" s="1">
        <v>32</v>
      </c>
      <c r="G48" s="1">
        <v>33</v>
      </c>
      <c r="H48" s="1">
        <f t="shared" si="2"/>
        <v>32.5</v>
      </c>
      <c r="I48" s="13">
        <v>150</v>
      </c>
      <c r="J48" s="13">
        <v>107</v>
      </c>
      <c r="K48" s="13">
        <f t="shared" si="1"/>
        <v>128.5</v>
      </c>
      <c r="L48" s="1" t="s">
        <v>21</v>
      </c>
      <c r="M48" s="2">
        <v>43155</v>
      </c>
      <c r="N48" s="1">
        <v>1</v>
      </c>
      <c r="O48" s="1">
        <v>0</v>
      </c>
      <c r="P48" s="1">
        <v>7</v>
      </c>
      <c r="Q48" s="1">
        <v>1</v>
      </c>
      <c r="R48" s="1">
        <v>6</v>
      </c>
      <c r="S48" s="1">
        <v>34</v>
      </c>
      <c r="T48" s="1">
        <v>32</v>
      </c>
      <c r="U48" s="1">
        <f t="shared" si="3"/>
        <v>33</v>
      </c>
      <c r="V48" s="1">
        <v>0</v>
      </c>
    </row>
    <row r="49" spans="1:33">
      <c r="A49" s="1" t="s">
        <v>83</v>
      </c>
      <c r="B49" s="1" t="s">
        <v>87</v>
      </c>
      <c r="C49" s="1">
        <v>1</v>
      </c>
      <c r="D49" s="1">
        <v>21</v>
      </c>
      <c r="E49" s="1">
        <v>8</v>
      </c>
      <c r="F49" s="1">
        <v>34</v>
      </c>
      <c r="G49" s="1">
        <v>35</v>
      </c>
      <c r="H49" s="1">
        <f t="shared" si="2"/>
        <v>34.5</v>
      </c>
      <c r="I49" s="11">
        <v>150</v>
      </c>
      <c r="J49" s="11">
        <v>0</v>
      </c>
      <c r="K49" s="11">
        <f t="shared" si="1"/>
        <v>75</v>
      </c>
      <c r="L49" s="1" t="s">
        <v>21</v>
      </c>
      <c r="M49" s="2">
        <v>43155</v>
      </c>
      <c r="N49" s="1">
        <v>1</v>
      </c>
      <c r="O49" s="1">
        <v>0</v>
      </c>
      <c r="P49" s="1">
        <v>2</v>
      </c>
      <c r="Q49" s="1">
        <v>1</v>
      </c>
      <c r="R49" s="1">
        <v>1</v>
      </c>
      <c r="AA49" s="13"/>
      <c r="AB49" s="13"/>
      <c r="AC49" s="13"/>
      <c r="AD49" s="13"/>
      <c r="AE49" s="13"/>
      <c r="AF49" s="13"/>
      <c r="AG49" s="13"/>
    </row>
    <row r="50" spans="1:33" s="13" customFormat="1">
      <c r="A50" s="13" t="s">
        <v>85</v>
      </c>
      <c r="B50" s="13" t="s">
        <v>94</v>
      </c>
      <c r="C50" s="13">
        <v>3</v>
      </c>
      <c r="D50" s="13">
        <v>6</v>
      </c>
      <c r="E50" s="13">
        <v>3</v>
      </c>
      <c r="F50" s="13">
        <v>34</v>
      </c>
      <c r="G50" s="13">
        <v>33</v>
      </c>
      <c r="H50" s="13">
        <f t="shared" si="2"/>
        <v>33.5</v>
      </c>
      <c r="I50" s="1">
        <v>57</v>
      </c>
      <c r="J50" s="1" t="s">
        <v>63</v>
      </c>
      <c r="K50" s="1">
        <f t="shared" si="1"/>
        <v>57</v>
      </c>
      <c r="L50" s="13" t="s">
        <v>21</v>
      </c>
      <c r="M50" s="14">
        <v>43155</v>
      </c>
      <c r="N50" s="13">
        <v>0</v>
      </c>
      <c r="P50" s="13">
        <v>0</v>
      </c>
      <c r="S50" s="1"/>
      <c r="T50" s="1"/>
      <c r="U50" s="1"/>
      <c r="V50" s="1"/>
      <c r="W50" s="1"/>
      <c r="AA50" s="1"/>
      <c r="AB50" s="1"/>
      <c r="AC50" s="1"/>
      <c r="AD50" s="1"/>
      <c r="AE50" s="1"/>
      <c r="AF50" s="1"/>
      <c r="AG50" s="1"/>
    </row>
    <row r="51" spans="1:33" ht="16" customHeight="1">
      <c r="A51" s="1" t="s">
        <v>87</v>
      </c>
      <c r="B51" s="1" t="s">
        <v>105</v>
      </c>
      <c r="C51" s="1">
        <v>8</v>
      </c>
      <c r="D51" s="1">
        <v>20</v>
      </c>
      <c r="E51" s="1">
        <v>8</v>
      </c>
      <c r="F51" s="1">
        <v>21</v>
      </c>
      <c r="G51" s="1">
        <v>22</v>
      </c>
      <c r="H51" s="1">
        <f t="shared" si="2"/>
        <v>21.5</v>
      </c>
      <c r="I51" s="1">
        <v>4</v>
      </c>
      <c r="J51" s="1">
        <v>8</v>
      </c>
      <c r="K51" s="1">
        <f t="shared" si="1"/>
        <v>6</v>
      </c>
      <c r="L51" s="1" t="s">
        <v>21</v>
      </c>
      <c r="M51" s="2">
        <v>43155</v>
      </c>
      <c r="N51" s="11">
        <v>1</v>
      </c>
      <c r="O51" s="11">
        <v>0</v>
      </c>
      <c r="P51" s="15">
        <v>3</v>
      </c>
      <c r="Q51" s="15">
        <v>3</v>
      </c>
      <c r="R51" s="15">
        <v>0</v>
      </c>
      <c r="S51" s="1">
        <v>24</v>
      </c>
      <c r="T51" s="1">
        <v>26</v>
      </c>
      <c r="U51" s="1">
        <f t="shared" si="3"/>
        <v>25</v>
      </c>
      <c r="V51" s="1">
        <v>0</v>
      </c>
    </row>
    <row r="52" spans="1:33">
      <c r="A52" s="1" t="s">
        <v>94</v>
      </c>
      <c r="B52" s="1" t="s">
        <v>107</v>
      </c>
      <c r="C52" s="1">
        <v>13</v>
      </c>
      <c r="D52" s="1">
        <v>20</v>
      </c>
      <c r="E52" s="1">
        <v>5</v>
      </c>
      <c r="F52" s="1">
        <v>34</v>
      </c>
      <c r="G52" s="1">
        <v>34</v>
      </c>
      <c r="H52" s="1">
        <f t="shared" si="2"/>
        <v>34</v>
      </c>
      <c r="I52" s="1">
        <v>150</v>
      </c>
      <c r="J52" s="1">
        <v>150</v>
      </c>
      <c r="K52" s="1">
        <f t="shared" si="1"/>
        <v>150</v>
      </c>
      <c r="L52" s="1" t="s">
        <v>21</v>
      </c>
      <c r="M52" s="2">
        <v>43155</v>
      </c>
      <c r="N52" s="1">
        <v>1</v>
      </c>
      <c r="O52" s="1">
        <v>0</v>
      </c>
      <c r="P52" s="1">
        <v>5</v>
      </c>
      <c r="Q52" s="1">
        <v>3</v>
      </c>
      <c r="R52" s="1">
        <v>2</v>
      </c>
      <c r="S52" s="1">
        <v>16</v>
      </c>
      <c r="T52" s="1">
        <v>19</v>
      </c>
      <c r="U52" s="1">
        <f t="shared" si="3"/>
        <v>17.5</v>
      </c>
      <c r="V52" s="1">
        <v>0</v>
      </c>
    </row>
    <row r="53" spans="1:33">
      <c r="A53" s="1" t="s">
        <v>95</v>
      </c>
      <c r="B53" s="1" t="s">
        <v>109</v>
      </c>
      <c r="C53" s="1">
        <v>10</v>
      </c>
      <c r="D53" s="1">
        <v>16</v>
      </c>
      <c r="E53" s="1">
        <v>11</v>
      </c>
      <c r="F53" s="1">
        <v>36</v>
      </c>
      <c r="G53" s="1">
        <v>37</v>
      </c>
      <c r="H53" s="1">
        <f t="shared" si="2"/>
        <v>36.5</v>
      </c>
      <c r="I53" s="11">
        <v>150</v>
      </c>
      <c r="J53" s="11">
        <v>150</v>
      </c>
      <c r="K53" s="11">
        <f t="shared" si="1"/>
        <v>150</v>
      </c>
      <c r="L53" s="1" t="s">
        <v>21</v>
      </c>
      <c r="M53" s="2">
        <v>43155</v>
      </c>
      <c r="N53" s="1">
        <v>1</v>
      </c>
      <c r="O53" s="1">
        <v>0</v>
      </c>
      <c r="P53" s="1">
        <v>1</v>
      </c>
      <c r="R53" s="1">
        <v>1</v>
      </c>
      <c r="S53" s="1" t="s">
        <v>63</v>
      </c>
    </row>
    <row r="54" spans="1:33">
      <c r="A54" s="1" t="s">
        <v>97</v>
      </c>
      <c r="B54" s="1" t="s">
        <v>111</v>
      </c>
      <c r="C54" s="1">
        <v>6</v>
      </c>
      <c r="D54" s="1">
        <v>12</v>
      </c>
      <c r="E54" s="1">
        <v>4</v>
      </c>
      <c r="F54" s="1">
        <v>35</v>
      </c>
      <c r="G54" s="1">
        <v>35</v>
      </c>
      <c r="H54" s="1">
        <f t="shared" si="2"/>
        <v>35</v>
      </c>
      <c r="I54" s="11">
        <v>150</v>
      </c>
      <c r="J54" s="11" t="s">
        <v>63</v>
      </c>
      <c r="K54" s="11">
        <f t="shared" si="1"/>
        <v>150</v>
      </c>
      <c r="L54" s="1" t="s">
        <v>21</v>
      </c>
      <c r="M54" s="2">
        <v>43155</v>
      </c>
      <c r="N54" s="1">
        <v>1</v>
      </c>
      <c r="O54" s="1">
        <v>0</v>
      </c>
      <c r="P54" s="1">
        <v>4</v>
      </c>
      <c r="Q54" s="1">
        <v>3</v>
      </c>
      <c r="R54" s="1">
        <v>1</v>
      </c>
      <c r="S54" s="1">
        <v>38</v>
      </c>
      <c r="T54" s="1">
        <v>43</v>
      </c>
      <c r="U54" s="1">
        <f t="shared" si="3"/>
        <v>40.5</v>
      </c>
      <c r="V54" s="1">
        <v>0</v>
      </c>
    </row>
    <row r="55" spans="1:33">
      <c r="A55" s="1" t="s">
        <v>99</v>
      </c>
      <c r="B55" s="1" t="s">
        <v>113</v>
      </c>
      <c r="C55" s="1">
        <v>6</v>
      </c>
      <c r="D55" s="1">
        <v>9</v>
      </c>
      <c r="E55" s="1">
        <v>1</v>
      </c>
      <c r="F55" s="1">
        <v>34</v>
      </c>
      <c r="G55" s="1">
        <v>33</v>
      </c>
      <c r="H55" s="1">
        <f t="shared" si="2"/>
        <v>33.5</v>
      </c>
      <c r="I55" s="11">
        <v>150</v>
      </c>
      <c r="J55" s="11" t="s">
        <v>63</v>
      </c>
      <c r="K55" s="11">
        <f t="shared" si="1"/>
        <v>150</v>
      </c>
      <c r="L55" s="1" t="s">
        <v>21</v>
      </c>
      <c r="M55" s="2">
        <v>43155</v>
      </c>
      <c r="N55" s="1">
        <v>0</v>
      </c>
      <c r="P55" s="1">
        <v>0</v>
      </c>
    </row>
    <row r="56" spans="1:33">
      <c r="A56" s="1" t="s">
        <v>101</v>
      </c>
      <c r="B56" s="1" t="s">
        <v>115</v>
      </c>
      <c r="C56" s="1">
        <v>5</v>
      </c>
      <c r="D56" s="1">
        <v>13</v>
      </c>
      <c r="E56" s="1">
        <v>4</v>
      </c>
      <c r="F56" s="1">
        <v>36</v>
      </c>
      <c r="G56" s="1">
        <v>37</v>
      </c>
      <c r="H56" s="1">
        <f t="shared" si="2"/>
        <v>36.5</v>
      </c>
      <c r="I56" s="11">
        <v>0</v>
      </c>
      <c r="J56" s="11">
        <v>42</v>
      </c>
      <c r="K56" s="11">
        <f t="shared" si="1"/>
        <v>21</v>
      </c>
      <c r="L56" s="1" t="s">
        <v>21</v>
      </c>
      <c r="M56" s="2">
        <v>43155</v>
      </c>
      <c r="N56" s="1">
        <v>0</v>
      </c>
      <c r="P56" s="1">
        <v>0</v>
      </c>
    </row>
    <row r="57" spans="1:33">
      <c r="A57" s="1" t="s">
        <v>103</v>
      </c>
      <c r="B57" s="1" t="s">
        <v>117</v>
      </c>
      <c r="C57" s="1">
        <v>22</v>
      </c>
      <c r="D57" s="1">
        <v>33</v>
      </c>
      <c r="E57" s="1">
        <v>9</v>
      </c>
      <c r="F57" s="1">
        <v>31</v>
      </c>
      <c r="G57" s="1">
        <v>30</v>
      </c>
      <c r="H57" s="1">
        <f t="shared" si="2"/>
        <v>30.5</v>
      </c>
      <c r="I57" s="13">
        <v>4</v>
      </c>
      <c r="J57" s="13">
        <v>0</v>
      </c>
      <c r="K57" s="13">
        <f t="shared" si="1"/>
        <v>2</v>
      </c>
      <c r="L57" s="1" t="s">
        <v>21</v>
      </c>
      <c r="M57" s="2">
        <v>43155</v>
      </c>
      <c r="N57" s="1">
        <v>1</v>
      </c>
      <c r="O57" s="1">
        <v>0</v>
      </c>
      <c r="P57" s="1">
        <v>9</v>
      </c>
      <c r="Q57" s="1">
        <v>3</v>
      </c>
      <c r="R57" s="1">
        <v>6</v>
      </c>
      <c r="S57" s="1">
        <v>33</v>
      </c>
      <c r="T57" s="1">
        <v>40</v>
      </c>
      <c r="U57" s="1">
        <f>AVERAGE(S57:T57)</f>
        <v>36.5</v>
      </c>
      <c r="V57" s="1">
        <v>0</v>
      </c>
    </row>
    <row r="58" spans="1:33">
      <c r="A58" s="1" t="s">
        <v>30</v>
      </c>
      <c r="C58" s="1">
        <v>6</v>
      </c>
      <c r="D58" s="1">
        <v>11</v>
      </c>
      <c r="E58" s="1">
        <v>5</v>
      </c>
      <c r="F58" s="1">
        <v>30</v>
      </c>
      <c r="G58" s="1">
        <v>31</v>
      </c>
      <c r="H58" s="1">
        <f t="shared" si="2"/>
        <v>30.5</v>
      </c>
      <c r="I58" s="11">
        <v>150</v>
      </c>
      <c r="J58" s="11">
        <v>120</v>
      </c>
      <c r="K58" s="11">
        <f t="shared" si="1"/>
        <v>135</v>
      </c>
      <c r="L58" s="1" t="s">
        <v>20</v>
      </c>
      <c r="M58" s="2">
        <v>43135</v>
      </c>
      <c r="N58" s="1">
        <v>0</v>
      </c>
      <c r="P58" s="1">
        <v>0</v>
      </c>
    </row>
    <row r="59" spans="1:33">
      <c r="A59" s="1" t="s">
        <v>32</v>
      </c>
      <c r="C59" s="1">
        <v>12</v>
      </c>
      <c r="D59" s="1">
        <v>13</v>
      </c>
      <c r="E59" s="1">
        <v>12</v>
      </c>
      <c r="F59" s="1">
        <v>28</v>
      </c>
      <c r="G59" s="1">
        <v>29</v>
      </c>
      <c r="H59" s="1">
        <f t="shared" si="2"/>
        <v>28.5</v>
      </c>
      <c r="I59" s="11">
        <v>150</v>
      </c>
      <c r="J59" s="11">
        <v>48</v>
      </c>
      <c r="K59" s="11">
        <f t="shared" si="1"/>
        <v>99</v>
      </c>
      <c r="L59" s="1" t="s">
        <v>20</v>
      </c>
      <c r="M59" s="2">
        <v>43135</v>
      </c>
      <c r="N59" s="1">
        <v>0</v>
      </c>
      <c r="P59" s="1">
        <v>0</v>
      </c>
    </row>
    <row r="60" spans="1:33">
      <c r="A60" s="1" t="s">
        <v>34</v>
      </c>
      <c r="C60" s="1">
        <v>8</v>
      </c>
      <c r="D60" s="1">
        <v>12</v>
      </c>
      <c r="E60" s="1">
        <v>8</v>
      </c>
      <c r="F60" s="1">
        <v>29</v>
      </c>
      <c r="G60" s="1">
        <v>30</v>
      </c>
      <c r="H60" s="1">
        <f t="shared" si="2"/>
        <v>29.5</v>
      </c>
      <c r="I60" s="11">
        <v>17</v>
      </c>
      <c r="J60" s="11">
        <v>150</v>
      </c>
      <c r="K60" s="11">
        <f t="shared" si="1"/>
        <v>83.5</v>
      </c>
      <c r="L60" s="1" t="s">
        <v>20</v>
      </c>
      <c r="M60" s="2">
        <v>43135</v>
      </c>
      <c r="N60" s="1">
        <v>0</v>
      </c>
      <c r="P60" s="1">
        <v>0</v>
      </c>
    </row>
    <row r="61" spans="1:33">
      <c r="A61" s="1" t="s">
        <v>36</v>
      </c>
      <c r="C61" s="1">
        <v>14</v>
      </c>
      <c r="D61" s="1">
        <v>15</v>
      </c>
      <c r="E61" s="1">
        <v>10</v>
      </c>
      <c r="F61" s="1">
        <v>27</v>
      </c>
      <c r="G61" s="1">
        <v>28</v>
      </c>
      <c r="H61" s="1">
        <f t="shared" si="2"/>
        <v>27.5</v>
      </c>
      <c r="I61" s="11">
        <v>54</v>
      </c>
      <c r="J61" s="11">
        <v>94</v>
      </c>
      <c r="K61" s="11">
        <f t="shared" si="1"/>
        <v>74</v>
      </c>
      <c r="L61" s="1" t="s">
        <v>20</v>
      </c>
      <c r="M61" s="2">
        <v>43135</v>
      </c>
      <c r="N61" s="1">
        <v>0</v>
      </c>
      <c r="P61" s="1">
        <v>0</v>
      </c>
    </row>
    <row r="62" spans="1:33">
      <c r="A62" s="1" t="s">
        <v>38</v>
      </c>
      <c r="C62" s="1">
        <v>12</v>
      </c>
      <c r="D62" s="1">
        <v>12</v>
      </c>
      <c r="E62" s="1">
        <v>11</v>
      </c>
      <c r="F62" s="1">
        <v>18</v>
      </c>
      <c r="G62" s="1">
        <v>19</v>
      </c>
      <c r="H62" s="1">
        <f t="shared" si="2"/>
        <v>18.5</v>
      </c>
      <c r="I62" s="11">
        <v>1</v>
      </c>
      <c r="J62" s="11">
        <v>2</v>
      </c>
      <c r="K62" s="11">
        <f t="shared" si="1"/>
        <v>1.5</v>
      </c>
      <c r="L62" s="1" t="s">
        <v>20</v>
      </c>
      <c r="M62" s="2">
        <v>43135</v>
      </c>
      <c r="N62" s="1">
        <v>1</v>
      </c>
      <c r="O62" s="1">
        <v>0</v>
      </c>
      <c r="P62" s="1">
        <v>1</v>
      </c>
      <c r="Q62" s="1">
        <v>1</v>
      </c>
      <c r="R62" s="1">
        <v>0</v>
      </c>
      <c r="S62" s="1" t="s">
        <v>63</v>
      </c>
      <c r="T62" s="1" t="s">
        <v>63</v>
      </c>
      <c r="U62" s="1" t="s">
        <v>63</v>
      </c>
      <c r="V62" s="1" t="s">
        <v>63</v>
      </c>
      <c r="W62" s="1" t="s">
        <v>277</v>
      </c>
    </row>
    <row r="63" spans="1:33">
      <c r="A63" s="1" t="s">
        <v>40</v>
      </c>
      <c r="C63" s="1">
        <v>8</v>
      </c>
      <c r="D63" s="1">
        <v>7</v>
      </c>
      <c r="E63" s="1">
        <v>5</v>
      </c>
      <c r="F63" s="1">
        <v>27</v>
      </c>
      <c r="G63" s="1">
        <v>39</v>
      </c>
      <c r="H63" s="1">
        <f t="shared" si="2"/>
        <v>33</v>
      </c>
      <c r="I63" s="11">
        <v>150</v>
      </c>
      <c r="J63" s="11">
        <v>28</v>
      </c>
      <c r="K63" s="11">
        <f t="shared" si="1"/>
        <v>89</v>
      </c>
      <c r="L63" s="1" t="s">
        <v>20</v>
      </c>
      <c r="M63" s="2">
        <v>43135</v>
      </c>
      <c r="N63" s="1">
        <v>0</v>
      </c>
      <c r="P63" s="1">
        <v>0</v>
      </c>
    </row>
    <row r="64" spans="1:33">
      <c r="A64" s="1" t="s">
        <v>42</v>
      </c>
      <c r="C64" s="1">
        <v>10</v>
      </c>
      <c r="D64" s="1">
        <v>12</v>
      </c>
      <c r="E64" s="1">
        <v>11</v>
      </c>
      <c r="F64" s="11">
        <v>10</v>
      </c>
      <c r="G64" s="11">
        <v>11</v>
      </c>
      <c r="H64" s="1">
        <f t="shared" si="2"/>
        <v>10.5</v>
      </c>
      <c r="I64" s="11">
        <v>0</v>
      </c>
      <c r="J64" s="11">
        <v>27</v>
      </c>
      <c r="K64" s="11">
        <f t="shared" si="1"/>
        <v>13.5</v>
      </c>
      <c r="L64" s="1" t="s">
        <v>20</v>
      </c>
      <c r="M64" s="2">
        <v>43135</v>
      </c>
      <c r="N64" s="1">
        <v>1</v>
      </c>
      <c r="O64" s="1">
        <v>0</v>
      </c>
      <c r="P64" s="1">
        <v>5</v>
      </c>
      <c r="Q64" s="1">
        <v>0</v>
      </c>
      <c r="R64" s="1">
        <v>5</v>
      </c>
      <c r="S64" s="1" t="s">
        <v>63</v>
      </c>
      <c r="T64" s="1" t="s">
        <v>63</v>
      </c>
      <c r="U64" s="1" t="s">
        <v>63</v>
      </c>
      <c r="V64" s="1" t="s">
        <v>63</v>
      </c>
      <c r="W64" s="1" t="s">
        <v>276</v>
      </c>
    </row>
    <row r="65" spans="1:24">
      <c r="A65" s="1" t="s">
        <v>46</v>
      </c>
      <c r="C65" s="1">
        <v>5</v>
      </c>
      <c r="D65" s="1">
        <v>10</v>
      </c>
      <c r="E65" s="1">
        <v>9</v>
      </c>
      <c r="F65" s="1">
        <v>26</v>
      </c>
      <c r="G65" s="1">
        <v>25</v>
      </c>
      <c r="H65" s="1">
        <f t="shared" si="2"/>
        <v>25.5</v>
      </c>
      <c r="I65" s="11">
        <v>150</v>
      </c>
      <c r="J65" s="11">
        <v>150</v>
      </c>
      <c r="K65" s="11">
        <f t="shared" si="1"/>
        <v>150</v>
      </c>
      <c r="L65" s="1" t="s">
        <v>20</v>
      </c>
      <c r="M65" s="2">
        <v>43144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32</v>
      </c>
      <c r="T65" s="1" t="s">
        <v>63</v>
      </c>
      <c r="U65" s="1">
        <f>S65</f>
        <v>32</v>
      </c>
      <c r="V65" s="1">
        <v>0</v>
      </c>
    </row>
    <row r="66" spans="1:24">
      <c r="A66" s="1" t="s">
        <v>62</v>
      </c>
      <c r="C66" s="1">
        <v>10</v>
      </c>
      <c r="D66" s="1">
        <v>12</v>
      </c>
      <c r="E66" s="1">
        <v>4</v>
      </c>
      <c r="F66" s="1">
        <v>25</v>
      </c>
      <c r="G66" s="1">
        <v>25</v>
      </c>
      <c r="H66" s="1">
        <f t="shared" si="2"/>
        <v>25</v>
      </c>
      <c r="I66" s="11">
        <v>62</v>
      </c>
      <c r="J66" s="11" t="s">
        <v>63</v>
      </c>
      <c r="K66" s="11">
        <f t="shared" si="1"/>
        <v>62</v>
      </c>
      <c r="L66" s="1" t="s">
        <v>20</v>
      </c>
      <c r="M66" s="2">
        <v>43144</v>
      </c>
      <c r="N66" s="1">
        <v>0</v>
      </c>
      <c r="P66" s="1">
        <v>0</v>
      </c>
    </row>
    <row r="67" spans="1:24">
      <c r="A67" s="1" t="s">
        <v>49</v>
      </c>
      <c r="C67" s="1">
        <v>10</v>
      </c>
      <c r="D67" s="1">
        <v>12</v>
      </c>
      <c r="E67" s="1">
        <v>5</v>
      </c>
      <c r="F67" s="1">
        <v>29</v>
      </c>
      <c r="G67" s="1">
        <v>29</v>
      </c>
      <c r="H67" s="1">
        <f t="shared" si="2"/>
        <v>29</v>
      </c>
      <c r="I67" s="11">
        <v>21</v>
      </c>
      <c r="J67" s="11">
        <v>9</v>
      </c>
      <c r="K67" s="11">
        <f t="shared" ref="K67:K104" si="8">AVERAGE(I67:J67)</f>
        <v>15</v>
      </c>
      <c r="L67" s="1" t="s">
        <v>20</v>
      </c>
      <c r="M67" s="2">
        <v>43144</v>
      </c>
      <c r="N67" s="11">
        <v>1</v>
      </c>
      <c r="O67" s="11">
        <v>0</v>
      </c>
      <c r="P67" s="15">
        <v>4</v>
      </c>
      <c r="Q67" s="15">
        <v>4</v>
      </c>
      <c r="R67" s="1">
        <v>0</v>
      </c>
      <c r="S67" s="1">
        <v>11</v>
      </c>
      <c r="T67" s="1">
        <v>17</v>
      </c>
      <c r="U67" s="1">
        <f>AVERAGE(S67:T67)</f>
        <v>14</v>
      </c>
      <c r="V67" s="1">
        <v>0</v>
      </c>
    </row>
    <row r="68" spans="1:24">
      <c r="A68" s="1" t="s">
        <v>51</v>
      </c>
      <c r="C68" s="1">
        <v>11</v>
      </c>
      <c r="D68" s="1">
        <v>13</v>
      </c>
      <c r="E68" s="1">
        <v>5</v>
      </c>
      <c r="F68" s="1">
        <v>29</v>
      </c>
      <c r="G68" s="1">
        <v>30</v>
      </c>
      <c r="H68" s="1">
        <f t="shared" si="2"/>
        <v>29.5</v>
      </c>
      <c r="I68" s="11">
        <v>12</v>
      </c>
      <c r="J68" s="11">
        <v>29</v>
      </c>
      <c r="K68" s="11">
        <f t="shared" si="8"/>
        <v>20.5</v>
      </c>
      <c r="L68" s="1" t="s">
        <v>20</v>
      </c>
      <c r="M68" s="2">
        <v>43144</v>
      </c>
      <c r="N68" s="1">
        <v>0</v>
      </c>
      <c r="P68" s="1">
        <v>0</v>
      </c>
    </row>
    <row r="69" spans="1:24">
      <c r="A69" s="1" t="s">
        <v>53</v>
      </c>
      <c r="C69" s="1">
        <v>9</v>
      </c>
      <c r="D69" s="1">
        <v>10</v>
      </c>
      <c r="E69" s="1">
        <v>6</v>
      </c>
      <c r="F69" s="1">
        <v>23</v>
      </c>
      <c r="G69" s="1">
        <v>22</v>
      </c>
      <c r="H69" s="1">
        <f t="shared" si="2"/>
        <v>22.5</v>
      </c>
      <c r="I69" s="11">
        <v>3</v>
      </c>
      <c r="J69" s="11" t="s">
        <v>63</v>
      </c>
      <c r="K69" s="11">
        <f t="shared" si="8"/>
        <v>3</v>
      </c>
      <c r="L69" s="1" t="s">
        <v>20</v>
      </c>
      <c r="M69" s="2">
        <v>43144</v>
      </c>
      <c r="N69" s="1">
        <v>0</v>
      </c>
      <c r="P69" s="1">
        <v>0</v>
      </c>
    </row>
    <row r="70" spans="1:24">
      <c r="A70" s="1" t="s">
        <v>55</v>
      </c>
      <c r="C70" s="1">
        <v>5</v>
      </c>
      <c r="D70" s="1">
        <v>5</v>
      </c>
      <c r="E70" s="1">
        <v>2</v>
      </c>
      <c r="F70" s="1">
        <v>29</v>
      </c>
      <c r="G70" s="1">
        <v>29</v>
      </c>
      <c r="H70" s="1">
        <f t="shared" si="2"/>
        <v>29</v>
      </c>
      <c r="I70" s="11">
        <v>9</v>
      </c>
      <c r="J70" s="11">
        <v>0</v>
      </c>
      <c r="K70" s="11">
        <f t="shared" si="8"/>
        <v>4.5</v>
      </c>
      <c r="L70" s="1" t="s">
        <v>20</v>
      </c>
      <c r="M70" s="2">
        <v>43144</v>
      </c>
      <c r="N70" s="1">
        <v>0</v>
      </c>
      <c r="P70" s="1">
        <v>0</v>
      </c>
    </row>
    <row r="71" spans="1:24">
      <c r="A71" s="1" t="s">
        <v>57</v>
      </c>
      <c r="C71" s="1">
        <v>10</v>
      </c>
      <c r="D71" s="1">
        <v>8</v>
      </c>
      <c r="E71" s="1">
        <v>4</v>
      </c>
      <c r="F71" s="1">
        <v>24</v>
      </c>
      <c r="G71" s="1">
        <v>25</v>
      </c>
      <c r="H71" s="1">
        <f t="shared" si="2"/>
        <v>24.5</v>
      </c>
      <c r="I71" s="11">
        <v>0</v>
      </c>
      <c r="J71" s="11">
        <v>4</v>
      </c>
      <c r="K71" s="11">
        <f t="shared" si="8"/>
        <v>2</v>
      </c>
      <c r="L71" s="1" t="s">
        <v>20</v>
      </c>
      <c r="M71" s="2">
        <v>43144</v>
      </c>
      <c r="N71" s="1">
        <v>0</v>
      </c>
      <c r="P71" s="1">
        <v>0</v>
      </c>
    </row>
    <row r="72" spans="1:24">
      <c r="A72" s="1" t="s">
        <v>59</v>
      </c>
      <c r="C72" s="1">
        <v>10</v>
      </c>
      <c r="D72" s="1" t="s">
        <v>63</v>
      </c>
      <c r="E72" s="1" t="s">
        <v>63</v>
      </c>
      <c r="F72" s="1" t="s">
        <v>63</v>
      </c>
      <c r="G72" s="1" t="s">
        <v>63</v>
      </c>
      <c r="H72" s="1" t="s">
        <v>63</v>
      </c>
      <c r="I72" s="11" t="s">
        <v>63</v>
      </c>
      <c r="J72" s="11" t="s">
        <v>63</v>
      </c>
      <c r="K72" s="11" t="s">
        <v>63</v>
      </c>
      <c r="L72" s="1" t="s">
        <v>20</v>
      </c>
      <c r="M72" s="2">
        <v>43144</v>
      </c>
      <c r="N72" s="1">
        <v>0</v>
      </c>
      <c r="P72" s="1">
        <v>0</v>
      </c>
      <c r="X72" s="1" t="s">
        <v>65</v>
      </c>
    </row>
    <row r="73" spans="1:24">
      <c r="A73" s="1" t="s">
        <v>61</v>
      </c>
      <c r="C73" s="1">
        <v>10</v>
      </c>
      <c r="D73" s="1">
        <v>13</v>
      </c>
      <c r="E73" s="1">
        <v>5</v>
      </c>
      <c r="F73" s="1">
        <v>25</v>
      </c>
      <c r="G73" s="1">
        <v>26</v>
      </c>
      <c r="H73" s="1">
        <f t="shared" ref="H73:H94" si="9">AVERAGE(F73:G73)</f>
        <v>25.5</v>
      </c>
      <c r="I73" s="11">
        <v>12</v>
      </c>
      <c r="J73" s="11">
        <v>15</v>
      </c>
      <c r="K73" s="11">
        <f t="shared" si="8"/>
        <v>13.5</v>
      </c>
      <c r="L73" s="1" t="s">
        <v>20</v>
      </c>
      <c r="M73" s="2">
        <v>43144</v>
      </c>
      <c r="N73" s="1">
        <v>0</v>
      </c>
      <c r="P73" s="1">
        <v>0</v>
      </c>
    </row>
    <row r="74" spans="1:24">
      <c r="A74" s="1" t="s">
        <v>121</v>
      </c>
      <c r="B74" s="1" t="s">
        <v>139</v>
      </c>
      <c r="C74" s="1">
        <v>5</v>
      </c>
      <c r="D74" s="1">
        <v>6</v>
      </c>
      <c r="E74" s="1">
        <v>1</v>
      </c>
      <c r="F74" s="1">
        <v>25</v>
      </c>
      <c r="G74" s="1">
        <v>25</v>
      </c>
      <c r="H74" s="1">
        <f t="shared" si="9"/>
        <v>25</v>
      </c>
      <c r="I74" s="11">
        <v>150</v>
      </c>
      <c r="J74" s="11">
        <v>150</v>
      </c>
      <c r="K74" s="11">
        <f t="shared" si="8"/>
        <v>150</v>
      </c>
      <c r="L74" s="1" t="s">
        <v>20</v>
      </c>
      <c r="M74" s="2">
        <v>43156</v>
      </c>
      <c r="N74" s="1">
        <v>1</v>
      </c>
      <c r="O74" s="1">
        <v>0</v>
      </c>
      <c r="P74" s="1">
        <v>5</v>
      </c>
      <c r="Q74" s="1">
        <v>5</v>
      </c>
      <c r="R74" s="1">
        <v>0</v>
      </c>
      <c r="S74" s="1">
        <v>23</v>
      </c>
      <c r="T74" s="1">
        <v>22</v>
      </c>
      <c r="U74" s="1">
        <f>AVERAGE(S74:T74)</f>
        <v>22.5</v>
      </c>
      <c r="V74" s="1">
        <v>0</v>
      </c>
    </row>
    <row r="75" spans="1:24">
      <c r="A75" s="1" t="s">
        <v>122</v>
      </c>
      <c r="B75" s="1" t="s">
        <v>147</v>
      </c>
      <c r="C75" s="1">
        <v>12</v>
      </c>
      <c r="D75" s="1">
        <v>19</v>
      </c>
      <c r="E75" s="1">
        <v>3</v>
      </c>
      <c r="F75" s="1">
        <v>29</v>
      </c>
      <c r="G75" s="1">
        <v>28</v>
      </c>
      <c r="H75" s="1">
        <f t="shared" si="9"/>
        <v>28.5</v>
      </c>
      <c r="I75" s="11" t="s">
        <v>63</v>
      </c>
      <c r="J75" s="11" t="s">
        <v>63</v>
      </c>
      <c r="K75" s="11" t="s">
        <v>63</v>
      </c>
      <c r="L75" s="1" t="s">
        <v>20</v>
      </c>
      <c r="M75" s="2">
        <v>43156</v>
      </c>
      <c r="N75" s="1">
        <v>1</v>
      </c>
      <c r="O75" s="1">
        <v>0</v>
      </c>
      <c r="P75" s="1">
        <v>12</v>
      </c>
      <c r="Q75" s="1">
        <v>4</v>
      </c>
      <c r="R75" s="1">
        <v>8</v>
      </c>
      <c r="S75" s="1">
        <v>38</v>
      </c>
      <c r="T75" s="1">
        <v>32</v>
      </c>
      <c r="U75" s="1">
        <f>AVERAGE(S75:T75)</f>
        <v>35</v>
      </c>
      <c r="V75" s="1">
        <v>0</v>
      </c>
    </row>
    <row r="76" spans="1:24">
      <c r="A76" s="1" t="s">
        <v>124</v>
      </c>
      <c r="B76" s="1" t="s">
        <v>155</v>
      </c>
      <c r="C76" s="1">
        <v>10</v>
      </c>
      <c r="D76" s="1">
        <v>11</v>
      </c>
      <c r="E76" s="1">
        <v>4</v>
      </c>
      <c r="F76" s="1">
        <v>30</v>
      </c>
      <c r="G76" s="1">
        <v>31</v>
      </c>
      <c r="H76" s="1">
        <f t="shared" si="9"/>
        <v>30.5</v>
      </c>
      <c r="I76" s="11">
        <v>18</v>
      </c>
      <c r="J76" s="11" t="s">
        <v>63</v>
      </c>
      <c r="K76" s="11">
        <v>18</v>
      </c>
      <c r="L76" s="1" t="s">
        <v>20</v>
      </c>
      <c r="M76" s="2">
        <v>43156</v>
      </c>
      <c r="N76" s="1">
        <v>1</v>
      </c>
      <c r="O76" s="1">
        <v>0</v>
      </c>
      <c r="P76" s="1">
        <v>8</v>
      </c>
      <c r="Q76" s="1">
        <v>7</v>
      </c>
      <c r="R76" s="1">
        <v>1</v>
      </c>
      <c r="S76" s="1">
        <v>34</v>
      </c>
      <c r="T76" s="1">
        <v>38</v>
      </c>
      <c r="U76" s="1">
        <f>AVERAGE(S76:T76)</f>
        <v>36</v>
      </c>
      <c r="V76" s="1">
        <v>0</v>
      </c>
    </row>
    <row r="77" spans="1:24">
      <c r="A77" s="1" t="s">
        <v>126</v>
      </c>
      <c r="B77" s="1" t="s">
        <v>149</v>
      </c>
      <c r="C77" s="1">
        <v>5</v>
      </c>
      <c r="D77" s="1">
        <v>13</v>
      </c>
      <c r="E77" s="1">
        <v>3</v>
      </c>
      <c r="F77" s="1">
        <v>29</v>
      </c>
      <c r="G77" s="1">
        <v>28</v>
      </c>
      <c r="H77" s="1">
        <f t="shared" si="9"/>
        <v>28.5</v>
      </c>
      <c r="I77" s="11">
        <v>150</v>
      </c>
      <c r="J77" s="11">
        <v>150</v>
      </c>
      <c r="K77" s="11">
        <f t="shared" ref="K77" si="10">AVERAGE(I77:J77)</f>
        <v>150</v>
      </c>
      <c r="L77" s="1" t="s">
        <v>20</v>
      </c>
      <c r="M77" s="2">
        <v>43156</v>
      </c>
      <c r="N77" s="1">
        <v>1</v>
      </c>
      <c r="O77" s="1">
        <v>1</v>
      </c>
      <c r="P77" s="1">
        <v>7</v>
      </c>
      <c r="Q77" s="1">
        <v>6</v>
      </c>
      <c r="R77" s="1">
        <v>1</v>
      </c>
      <c r="S77" s="1">
        <v>54</v>
      </c>
      <c r="T77" s="1">
        <v>48</v>
      </c>
      <c r="U77" s="1">
        <f>AVERAGE(S77:T77)</f>
        <v>51</v>
      </c>
      <c r="V77" s="1">
        <v>1</v>
      </c>
      <c r="W77" s="1" t="s">
        <v>283</v>
      </c>
    </row>
    <row r="78" spans="1:24">
      <c r="A78" s="1" t="s">
        <v>128</v>
      </c>
      <c r="B78" s="1" t="s">
        <v>150</v>
      </c>
      <c r="C78" s="1">
        <v>1</v>
      </c>
      <c r="D78" s="1">
        <v>13</v>
      </c>
      <c r="E78" s="1">
        <v>3</v>
      </c>
      <c r="F78" s="1">
        <v>29</v>
      </c>
      <c r="G78" s="1">
        <v>28</v>
      </c>
      <c r="H78" s="1">
        <f t="shared" si="9"/>
        <v>28.5</v>
      </c>
      <c r="I78" s="11">
        <v>150</v>
      </c>
      <c r="J78" s="11">
        <v>150</v>
      </c>
      <c r="K78" s="11">
        <f t="shared" si="8"/>
        <v>150</v>
      </c>
      <c r="L78" s="1" t="s">
        <v>20</v>
      </c>
      <c r="M78" s="2">
        <v>43156</v>
      </c>
      <c r="N78" s="1">
        <v>1</v>
      </c>
      <c r="O78" s="1">
        <v>0</v>
      </c>
      <c r="P78" s="1">
        <v>12</v>
      </c>
      <c r="Q78" s="1">
        <v>12</v>
      </c>
      <c r="R78" s="1">
        <v>0</v>
      </c>
      <c r="S78" s="1">
        <v>67</v>
      </c>
      <c r="T78" s="1">
        <v>62</v>
      </c>
      <c r="U78" s="1">
        <f>AVERAGE(S78:T78)</f>
        <v>64.5</v>
      </c>
      <c r="V78" s="1">
        <v>0</v>
      </c>
    </row>
    <row r="79" spans="1:24">
      <c r="A79" s="1" t="s">
        <v>130</v>
      </c>
      <c r="B79" s="1" t="s">
        <v>153</v>
      </c>
      <c r="C79" s="1">
        <v>7</v>
      </c>
      <c r="D79" s="1">
        <v>18</v>
      </c>
      <c r="E79" s="1">
        <v>6</v>
      </c>
      <c r="F79" s="1">
        <v>27</v>
      </c>
      <c r="G79" s="1">
        <v>27</v>
      </c>
      <c r="H79" s="1">
        <f t="shared" si="9"/>
        <v>27</v>
      </c>
      <c r="I79" s="11">
        <v>94</v>
      </c>
      <c r="J79" s="11">
        <v>150</v>
      </c>
      <c r="K79" s="11">
        <f t="shared" si="8"/>
        <v>122</v>
      </c>
      <c r="L79" s="1" t="s">
        <v>20</v>
      </c>
      <c r="M79" s="2">
        <v>43156</v>
      </c>
      <c r="N79" s="1">
        <v>1</v>
      </c>
      <c r="O79" s="1">
        <v>1</v>
      </c>
      <c r="P79" s="1">
        <v>11</v>
      </c>
      <c r="Q79" s="1">
        <v>8</v>
      </c>
      <c r="R79" s="1">
        <v>3</v>
      </c>
      <c r="S79" s="1" t="s">
        <v>63</v>
      </c>
      <c r="T79" s="1" t="s">
        <v>63</v>
      </c>
      <c r="U79" s="1" t="s">
        <v>63</v>
      </c>
      <c r="V79" s="1">
        <v>1</v>
      </c>
      <c r="W79" s="1" t="s">
        <v>280</v>
      </c>
    </row>
    <row r="80" spans="1:24">
      <c r="A80" s="1" t="s">
        <v>132</v>
      </c>
      <c r="B80" s="1" t="s">
        <v>165</v>
      </c>
      <c r="C80" s="1">
        <v>10</v>
      </c>
      <c r="D80" s="1">
        <v>14</v>
      </c>
      <c r="E80" s="1">
        <v>4</v>
      </c>
      <c r="F80" s="1">
        <v>31</v>
      </c>
      <c r="G80" s="1">
        <v>31</v>
      </c>
      <c r="H80" s="1">
        <f t="shared" si="9"/>
        <v>31</v>
      </c>
      <c r="I80" s="11">
        <v>27</v>
      </c>
      <c r="J80" s="11">
        <v>150</v>
      </c>
      <c r="K80" s="11">
        <f t="shared" si="8"/>
        <v>88.5</v>
      </c>
      <c r="L80" s="1" t="s">
        <v>20</v>
      </c>
      <c r="M80" s="2">
        <v>43156</v>
      </c>
      <c r="N80" s="1">
        <v>1</v>
      </c>
      <c r="O80" s="1">
        <v>0</v>
      </c>
      <c r="P80" s="1">
        <v>7</v>
      </c>
      <c r="Q80" s="1">
        <v>5</v>
      </c>
      <c r="R80" s="1">
        <v>2</v>
      </c>
      <c r="S80" s="1">
        <v>41</v>
      </c>
      <c r="T80" s="1">
        <v>32</v>
      </c>
      <c r="U80" s="1">
        <f>AVERAGE(S80:T80)</f>
        <v>36.5</v>
      </c>
      <c r="V80" s="1">
        <v>0</v>
      </c>
    </row>
    <row r="81" spans="1:24">
      <c r="A81" s="1" t="s">
        <v>133</v>
      </c>
      <c r="B81" s="1" t="s">
        <v>167</v>
      </c>
      <c r="C81" s="1">
        <v>8</v>
      </c>
      <c r="D81" s="1">
        <v>9</v>
      </c>
      <c r="E81" s="1">
        <v>0</v>
      </c>
      <c r="F81" s="1">
        <v>27</v>
      </c>
      <c r="G81" s="1">
        <v>28</v>
      </c>
      <c r="H81" s="1">
        <f t="shared" si="9"/>
        <v>27.5</v>
      </c>
      <c r="I81" s="11" t="s">
        <v>63</v>
      </c>
      <c r="J81" s="11" t="s">
        <v>63</v>
      </c>
      <c r="K81" s="11" t="s">
        <v>63</v>
      </c>
      <c r="L81" s="1" t="s">
        <v>20</v>
      </c>
      <c r="M81" s="2">
        <v>43156</v>
      </c>
      <c r="N81" s="1">
        <v>1</v>
      </c>
      <c r="O81" s="1">
        <v>0</v>
      </c>
      <c r="P81" s="1">
        <v>2</v>
      </c>
      <c r="Q81" s="1">
        <v>0</v>
      </c>
      <c r="R81" s="1">
        <v>2</v>
      </c>
      <c r="S81" s="1" t="s">
        <v>63</v>
      </c>
      <c r="T81" s="1" t="s">
        <v>63</v>
      </c>
      <c r="U81" s="1" t="s">
        <v>63</v>
      </c>
      <c r="V81" s="1">
        <v>0</v>
      </c>
      <c r="W81" s="1" t="s">
        <v>255</v>
      </c>
    </row>
    <row r="82" spans="1:24">
      <c r="A82" s="1" t="s">
        <v>135</v>
      </c>
      <c r="B82" s="1" t="s">
        <v>141</v>
      </c>
      <c r="C82" s="1">
        <v>5</v>
      </c>
      <c r="D82" s="1">
        <v>5</v>
      </c>
      <c r="E82" s="1">
        <v>0</v>
      </c>
      <c r="F82" s="1">
        <v>23</v>
      </c>
      <c r="G82" s="1">
        <v>24</v>
      </c>
      <c r="H82" s="1">
        <f t="shared" si="9"/>
        <v>23.5</v>
      </c>
      <c r="I82" s="11">
        <v>150</v>
      </c>
      <c r="J82" s="11">
        <v>150</v>
      </c>
      <c r="K82" s="11">
        <f t="shared" ref="K82:K83" si="11">AVERAGE(I82:J82)</f>
        <v>150</v>
      </c>
      <c r="L82" s="1" t="s">
        <v>20</v>
      </c>
      <c r="M82" s="2">
        <v>43156</v>
      </c>
      <c r="N82" s="1">
        <v>1</v>
      </c>
      <c r="O82" s="1">
        <v>0</v>
      </c>
      <c r="P82" s="1">
        <v>4</v>
      </c>
      <c r="Q82" s="1">
        <v>3</v>
      </c>
      <c r="R82" s="1">
        <v>1</v>
      </c>
      <c r="S82" s="1">
        <v>54</v>
      </c>
      <c r="T82" s="1">
        <v>48</v>
      </c>
      <c r="U82" s="1">
        <f>AVERAGE(S82:T82)</f>
        <v>51</v>
      </c>
      <c r="V82" s="1">
        <v>0</v>
      </c>
    </row>
    <row r="83" spans="1:24">
      <c r="A83" s="1" t="s">
        <v>137</v>
      </c>
      <c r="B83" s="1" t="s">
        <v>143</v>
      </c>
      <c r="C83" s="1">
        <v>8</v>
      </c>
      <c r="D83" s="1">
        <v>18</v>
      </c>
      <c r="E83" s="1">
        <v>7</v>
      </c>
      <c r="F83" s="1">
        <v>30</v>
      </c>
      <c r="G83" s="1">
        <v>30</v>
      </c>
      <c r="H83" s="1">
        <f t="shared" si="9"/>
        <v>30</v>
      </c>
      <c r="I83" s="11">
        <v>150</v>
      </c>
      <c r="J83" s="11">
        <v>150</v>
      </c>
      <c r="K83" s="11">
        <f t="shared" si="11"/>
        <v>150</v>
      </c>
      <c r="L83" s="1" t="s">
        <v>20</v>
      </c>
      <c r="M83" s="2">
        <v>43156</v>
      </c>
      <c r="N83" s="1">
        <v>1</v>
      </c>
      <c r="O83" s="1">
        <v>0</v>
      </c>
      <c r="P83" s="1">
        <v>11</v>
      </c>
      <c r="Q83" s="1">
        <v>7</v>
      </c>
      <c r="R83" s="1">
        <v>4</v>
      </c>
      <c r="S83" s="1">
        <v>36</v>
      </c>
      <c r="T83" s="1">
        <v>34</v>
      </c>
      <c r="U83" s="1">
        <f>AVERAGE(S83:T83)</f>
        <v>35</v>
      </c>
      <c r="V83" s="1">
        <v>0</v>
      </c>
    </row>
    <row r="84" spans="1:24">
      <c r="A84" s="1" t="s">
        <v>157</v>
      </c>
      <c r="B84" s="1" t="s">
        <v>169</v>
      </c>
      <c r="C84" s="1">
        <v>4</v>
      </c>
      <c r="D84" s="1">
        <v>5</v>
      </c>
      <c r="E84" s="1">
        <v>0</v>
      </c>
      <c r="F84" s="1">
        <v>23</v>
      </c>
      <c r="G84" s="1">
        <v>24</v>
      </c>
      <c r="H84" s="1">
        <f t="shared" si="9"/>
        <v>23.5</v>
      </c>
      <c r="I84" s="11" t="s">
        <v>63</v>
      </c>
      <c r="J84" s="11" t="s">
        <v>63</v>
      </c>
      <c r="K84" s="11" t="s">
        <v>63</v>
      </c>
      <c r="L84" s="1" t="s">
        <v>20</v>
      </c>
      <c r="M84" s="2">
        <v>43156</v>
      </c>
      <c r="N84" s="1">
        <v>1</v>
      </c>
      <c r="O84" s="1">
        <v>0</v>
      </c>
      <c r="P84" s="1">
        <v>5</v>
      </c>
      <c r="Q84" s="1">
        <v>3</v>
      </c>
      <c r="R84" s="1">
        <v>2</v>
      </c>
      <c r="S84" s="1">
        <v>27</v>
      </c>
      <c r="T84" s="1">
        <v>33</v>
      </c>
      <c r="U84" s="1">
        <f>AVERAGE(S84:T84)</f>
        <v>30</v>
      </c>
      <c r="V84" s="1">
        <v>0</v>
      </c>
    </row>
    <row r="85" spans="1:24">
      <c r="A85" s="1" t="s">
        <v>159</v>
      </c>
      <c r="B85" s="1" t="s">
        <v>171</v>
      </c>
      <c r="C85" s="1">
        <v>10</v>
      </c>
      <c r="D85" s="1">
        <v>9</v>
      </c>
      <c r="E85" s="1">
        <v>2</v>
      </c>
      <c r="F85" s="1">
        <v>31</v>
      </c>
      <c r="G85" s="1">
        <v>30</v>
      </c>
      <c r="H85" s="1">
        <f t="shared" si="9"/>
        <v>30.5</v>
      </c>
      <c r="I85" s="11">
        <v>150</v>
      </c>
      <c r="J85" s="11">
        <v>100</v>
      </c>
      <c r="K85" s="11">
        <f>AVERAGE(I85:J85)</f>
        <v>125</v>
      </c>
      <c r="L85" s="1" t="s">
        <v>20</v>
      </c>
      <c r="M85" s="2">
        <v>43156</v>
      </c>
      <c r="N85" s="1">
        <v>1</v>
      </c>
      <c r="O85" s="1">
        <v>0</v>
      </c>
      <c r="P85" s="1">
        <v>5</v>
      </c>
      <c r="Q85" s="1">
        <v>4</v>
      </c>
      <c r="R85" s="1">
        <v>1</v>
      </c>
      <c r="S85" s="1">
        <v>18</v>
      </c>
      <c r="T85" s="1">
        <v>32</v>
      </c>
      <c r="U85" s="1">
        <f>AVERAGE(S85:T85)</f>
        <v>25</v>
      </c>
      <c r="V85" s="1">
        <v>0</v>
      </c>
    </row>
    <row r="86" spans="1:24">
      <c r="A86" s="1" t="s">
        <v>161</v>
      </c>
      <c r="B86" s="1" t="s">
        <v>145</v>
      </c>
      <c r="C86" s="1">
        <v>3</v>
      </c>
      <c r="D86" s="1">
        <v>5</v>
      </c>
      <c r="E86" s="1">
        <v>2</v>
      </c>
      <c r="F86" s="1">
        <v>20</v>
      </c>
      <c r="G86" s="1">
        <v>20</v>
      </c>
      <c r="H86" s="1">
        <f t="shared" si="9"/>
        <v>20</v>
      </c>
      <c r="I86" s="11">
        <v>10</v>
      </c>
      <c r="J86" s="11" t="s">
        <v>63</v>
      </c>
      <c r="K86" s="11">
        <f t="shared" ref="K86" si="12">AVERAGE(I86:J86)</f>
        <v>10</v>
      </c>
      <c r="L86" s="1" t="s">
        <v>20</v>
      </c>
      <c r="M86" s="2">
        <v>43156</v>
      </c>
      <c r="N86" s="1">
        <v>0</v>
      </c>
      <c r="P86" s="1">
        <v>0</v>
      </c>
    </row>
    <row r="87" spans="1:24">
      <c r="A87" s="1" t="s">
        <v>163</v>
      </c>
      <c r="B87" s="1" t="s">
        <v>173</v>
      </c>
      <c r="C87" s="1">
        <v>12</v>
      </c>
      <c r="D87" s="1">
        <v>22</v>
      </c>
      <c r="E87" s="1">
        <v>5</v>
      </c>
      <c r="F87" s="1">
        <v>32</v>
      </c>
      <c r="G87" s="1">
        <v>33</v>
      </c>
      <c r="H87" s="1">
        <f t="shared" si="9"/>
        <v>32.5</v>
      </c>
      <c r="I87" s="11"/>
      <c r="J87" s="11" t="s">
        <v>63</v>
      </c>
      <c r="K87" s="11" t="s">
        <v>63</v>
      </c>
      <c r="L87" s="1" t="s">
        <v>20</v>
      </c>
      <c r="M87" s="2">
        <v>43156</v>
      </c>
      <c r="N87" s="1">
        <v>1</v>
      </c>
      <c r="O87" s="1">
        <v>1</v>
      </c>
      <c r="P87" s="1">
        <v>11</v>
      </c>
      <c r="Q87" s="1">
        <v>4</v>
      </c>
      <c r="R87" s="1">
        <v>7</v>
      </c>
      <c r="S87" s="1">
        <v>28</v>
      </c>
      <c r="T87" s="1">
        <v>60</v>
      </c>
      <c r="U87" s="1">
        <f>AVERAGE(S87:T87)</f>
        <v>44</v>
      </c>
      <c r="V87" s="1">
        <v>1</v>
      </c>
      <c r="W87" s="1" t="s">
        <v>284</v>
      </c>
    </row>
    <row r="88" spans="1:24">
      <c r="A88" s="1" t="s">
        <v>29</v>
      </c>
      <c r="C88" s="1">
        <v>6</v>
      </c>
      <c r="D88" s="1">
        <v>5</v>
      </c>
      <c r="E88" s="1">
        <v>5</v>
      </c>
      <c r="F88" s="1">
        <v>38</v>
      </c>
      <c r="G88" s="1">
        <v>40</v>
      </c>
      <c r="H88" s="1">
        <f t="shared" si="9"/>
        <v>39</v>
      </c>
      <c r="I88" s="11">
        <v>37</v>
      </c>
      <c r="J88" s="11" t="s">
        <v>63</v>
      </c>
      <c r="K88" s="11">
        <f t="shared" si="8"/>
        <v>37</v>
      </c>
      <c r="L88" s="1" t="s">
        <v>21</v>
      </c>
      <c r="M88" s="2">
        <v>43135</v>
      </c>
      <c r="N88" s="1">
        <v>0</v>
      </c>
      <c r="P88" s="1">
        <v>0</v>
      </c>
    </row>
    <row r="89" spans="1:24">
      <c r="A89" s="1" t="s">
        <v>31</v>
      </c>
      <c r="C89" s="1">
        <v>12</v>
      </c>
      <c r="D89" s="1">
        <v>12</v>
      </c>
      <c r="E89" s="1">
        <v>4</v>
      </c>
      <c r="F89" s="1">
        <v>41</v>
      </c>
      <c r="G89" s="1">
        <v>41</v>
      </c>
      <c r="H89" s="1">
        <f t="shared" si="9"/>
        <v>41</v>
      </c>
      <c r="I89" s="11">
        <v>71</v>
      </c>
      <c r="J89" s="11" t="s">
        <v>63</v>
      </c>
      <c r="K89" s="11">
        <f t="shared" si="8"/>
        <v>71</v>
      </c>
      <c r="L89" s="1" t="s">
        <v>21</v>
      </c>
      <c r="M89" s="2">
        <v>43135</v>
      </c>
      <c r="N89" s="1">
        <v>0</v>
      </c>
      <c r="P89" s="1">
        <v>0</v>
      </c>
    </row>
    <row r="90" spans="1:24">
      <c r="A90" s="1" t="s">
        <v>33</v>
      </c>
      <c r="C90" s="1">
        <v>8</v>
      </c>
      <c r="D90" s="1">
        <v>2</v>
      </c>
      <c r="E90" s="1">
        <v>0</v>
      </c>
      <c r="F90" s="1">
        <v>41</v>
      </c>
      <c r="G90" s="1">
        <v>41</v>
      </c>
      <c r="H90" s="1">
        <f t="shared" si="9"/>
        <v>41</v>
      </c>
      <c r="I90" s="11" t="s">
        <v>63</v>
      </c>
      <c r="J90" s="11" t="s">
        <v>63</v>
      </c>
      <c r="K90" s="11" t="s">
        <v>63</v>
      </c>
      <c r="L90" s="1" t="s">
        <v>21</v>
      </c>
      <c r="M90" s="2">
        <v>43135</v>
      </c>
      <c r="N90" s="1">
        <v>0</v>
      </c>
      <c r="P90" s="1">
        <v>0</v>
      </c>
    </row>
    <row r="91" spans="1:24">
      <c r="A91" s="1" t="s">
        <v>35</v>
      </c>
      <c r="C91" s="1">
        <v>14</v>
      </c>
      <c r="D91" s="1">
        <v>13</v>
      </c>
      <c r="E91" s="1">
        <v>4</v>
      </c>
      <c r="F91" s="1">
        <v>42</v>
      </c>
      <c r="G91" s="1">
        <v>41</v>
      </c>
      <c r="H91" s="1">
        <f t="shared" si="9"/>
        <v>41.5</v>
      </c>
      <c r="I91" s="11">
        <v>150</v>
      </c>
      <c r="J91" s="11" t="s">
        <v>63</v>
      </c>
      <c r="K91" s="11">
        <f t="shared" si="8"/>
        <v>150</v>
      </c>
      <c r="L91" s="1" t="s">
        <v>21</v>
      </c>
      <c r="M91" s="2">
        <v>43135</v>
      </c>
      <c r="N91" s="1">
        <v>0</v>
      </c>
      <c r="P91" s="1">
        <v>0</v>
      </c>
    </row>
    <row r="92" spans="1:24">
      <c r="A92" s="1" t="s">
        <v>37</v>
      </c>
      <c r="C92" s="1">
        <v>12</v>
      </c>
      <c r="D92" s="1">
        <v>12</v>
      </c>
      <c r="E92" s="1">
        <v>5</v>
      </c>
      <c r="F92" s="1">
        <v>48</v>
      </c>
      <c r="G92" s="1">
        <v>49</v>
      </c>
      <c r="H92" s="1">
        <f t="shared" si="9"/>
        <v>48.5</v>
      </c>
      <c r="I92" s="11">
        <v>12</v>
      </c>
      <c r="J92" s="11">
        <v>35</v>
      </c>
      <c r="K92" s="11">
        <f t="shared" si="8"/>
        <v>23.5</v>
      </c>
      <c r="L92" s="1" t="s">
        <v>21</v>
      </c>
      <c r="M92" s="2">
        <v>43135</v>
      </c>
      <c r="N92" s="1">
        <v>0</v>
      </c>
      <c r="P92" s="1">
        <v>0</v>
      </c>
    </row>
    <row r="93" spans="1:24">
      <c r="A93" s="1" t="s">
        <v>39</v>
      </c>
      <c r="C93" s="1">
        <v>8</v>
      </c>
      <c r="D93" s="1">
        <v>9</v>
      </c>
      <c r="E93" s="1">
        <v>4</v>
      </c>
      <c r="F93" s="1">
        <v>39</v>
      </c>
      <c r="G93" s="1">
        <v>39</v>
      </c>
      <c r="H93" s="1">
        <f t="shared" si="9"/>
        <v>39</v>
      </c>
      <c r="I93" s="11">
        <v>56</v>
      </c>
      <c r="J93" s="11">
        <v>7</v>
      </c>
      <c r="K93" s="11">
        <f t="shared" si="8"/>
        <v>31.5</v>
      </c>
      <c r="L93" s="1" t="s">
        <v>21</v>
      </c>
      <c r="M93" s="2">
        <v>43135</v>
      </c>
      <c r="N93" s="1">
        <v>0</v>
      </c>
      <c r="P93" s="1">
        <v>0</v>
      </c>
    </row>
    <row r="94" spans="1:24">
      <c r="A94" s="1" t="s">
        <v>41</v>
      </c>
      <c r="C94" s="1">
        <v>10</v>
      </c>
      <c r="D94" s="1">
        <v>9</v>
      </c>
      <c r="E94" s="1">
        <v>7</v>
      </c>
      <c r="F94" s="1">
        <v>41</v>
      </c>
      <c r="G94" s="1">
        <v>40</v>
      </c>
      <c r="H94" s="1">
        <f t="shared" si="9"/>
        <v>40.5</v>
      </c>
      <c r="I94" s="11">
        <v>30</v>
      </c>
      <c r="J94" s="11">
        <v>45</v>
      </c>
      <c r="K94" s="11">
        <f t="shared" si="8"/>
        <v>37.5</v>
      </c>
      <c r="L94" s="1" t="s">
        <v>21</v>
      </c>
      <c r="M94" s="2">
        <v>43135</v>
      </c>
      <c r="N94" s="1">
        <v>0</v>
      </c>
      <c r="P94" s="1">
        <v>0</v>
      </c>
    </row>
    <row r="95" spans="1:24">
      <c r="A95" s="1" t="s">
        <v>45</v>
      </c>
      <c r="C95" s="1">
        <v>5</v>
      </c>
      <c r="D95" s="1">
        <v>5</v>
      </c>
      <c r="E95" s="1">
        <v>0</v>
      </c>
      <c r="F95" s="1" t="s">
        <v>63</v>
      </c>
      <c r="G95" s="1" t="s">
        <v>63</v>
      </c>
      <c r="H95" s="1" t="s">
        <v>63</v>
      </c>
      <c r="I95" s="11">
        <v>80</v>
      </c>
      <c r="J95" s="11">
        <v>14</v>
      </c>
      <c r="K95" s="11">
        <f t="shared" si="8"/>
        <v>47</v>
      </c>
      <c r="L95" s="1" t="s">
        <v>21</v>
      </c>
      <c r="M95" s="2">
        <v>43144</v>
      </c>
      <c r="N95" s="1">
        <v>1</v>
      </c>
      <c r="O95" s="1">
        <v>0</v>
      </c>
      <c r="P95" s="1">
        <v>1</v>
      </c>
      <c r="Q95" s="1">
        <v>1</v>
      </c>
      <c r="R95" s="1">
        <v>0</v>
      </c>
      <c r="S95" s="1">
        <v>54</v>
      </c>
      <c r="T95" s="1" t="s">
        <v>63</v>
      </c>
      <c r="U95" s="1">
        <f>AVERAGE(S95)</f>
        <v>54</v>
      </c>
      <c r="V95" s="1">
        <v>0</v>
      </c>
      <c r="X95" s="1" t="s">
        <v>66</v>
      </c>
    </row>
    <row r="96" spans="1:24">
      <c r="A96" s="1" t="s">
        <v>47</v>
      </c>
      <c r="C96" s="1">
        <v>10</v>
      </c>
      <c r="D96" s="1">
        <v>14</v>
      </c>
      <c r="E96" s="1">
        <v>2</v>
      </c>
      <c r="F96" s="1">
        <v>41</v>
      </c>
      <c r="G96" s="1">
        <v>42</v>
      </c>
      <c r="H96" s="1">
        <f t="shared" ref="H96:H98" si="13">AVERAGE(F96:G96)</f>
        <v>41.5</v>
      </c>
      <c r="I96" s="11" t="s">
        <v>63</v>
      </c>
      <c r="J96" s="11" t="s">
        <v>63</v>
      </c>
      <c r="K96" s="11" t="s">
        <v>63</v>
      </c>
      <c r="L96" s="1" t="s">
        <v>21</v>
      </c>
      <c r="M96" s="2">
        <v>43144</v>
      </c>
      <c r="N96" s="11">
        <v>1</v>
      </c>
      <c r="O96" s="11">
        <v>0</v>
      </c>
      <c r="P96" s="15">
        <v>1</v>
      </c>
    </row>
    <row r="97" spans="1:24" ht="16" customHeight="1">
      <c r="A97" s="1" t="s">
        <v>48</v>
      </c>
      <c r="C97" s="1">
        <v>10</v>
      </c>
      <c r="D97" s="1">
        <v>10</v>
      </c>
      <c r="E97" s="1">
        <v>0</v>
      </c>
      <c r="F97" s="1">
        <v>40</v>
      </c>
      <c r="G97" s="1">
        <v>42</v>
      </c>
      <c r="H97" s="1">
        <f t="shared" si="13"/>
        <v>41</v>
      </c>
      <c r="I97" s="11">
        <v>8</v>
      </c>
      <c r="J97" s="11">
        <v>24</v>
      </c>
      <c r="K97" s="11">
        <f t="shared" si="8"/>
        <v>16</v>
      </c>
      <c r="L97" s="1" t="s">
        <v>21</v>
      </c>
      <c r="M97" s="2">
        <v>43144</v>
      </c>
      <c r="N97" s="1">
        <v>0</v>
      </c>
      <c r="P97" s="1">
        <v>0</v>
      </c>
    </row>
    <row r="98" spans="1:24">
      <c r="A98" s="1" t="s">
        <v>50</v>
      </c>
      <c r="C98" s="1">
        <v>11</v>
      </c>
      <c r="D98" s="1">
        <v>11</v>
      </c>
      <c r="E98" s="1">
        <v>4</v>
      </c>
      <c r="F98" s="1">
        <v>42</v>
      </c>
      <c r="G98" s="1">
        <v>41</v>
      </c>
      <c r="H98" s="1">
        <f t="shared" si="13"/>
        <v>41.5</v>
      </c>
      <c r="I98" s="11" t="s">
        <v>63</v>
      </c>
      <c r="J98" s="11" t="s">
        <v>63</v>
      </c>
      <c r="K98" s="11" t="s">
        <v>63</v>
      </c>
      <c r="L98" s="1" t="s">
        <v>21</v>
      </c>
      <c r="M98" s="2">
        <v>43144</v>
      </c>
      <c r="N98" s="1">
        <v>1</v>
      </c>
      <c r="O98" s="1">
        <v>1</v>
      </c>
      <c r="P98" s="1">
        <v>4</v>
      </c>
      <c r="Q98" s="1">
        <v>4</v>
      </c>
      <c r="R98" s="1">
        <v>0</v>
      </c>
      <c r="S98" s="1">
        <v>62</v>
      </c>
      <c r="T98" s="1">
        <v>72</v>
      </c>
      <c r="U98" s="1">
        <f>AVERAGE(S98:T98)</f>
        <v>67</v>
      </c>
      <c r="V98" s="1">
        <v>1</v>
      </c>
      <c r="X98" s="1" t="s">
        <v>285</v>
      </c>
    </row>
    <row r="99" spans="1:24">
      <c r="A99" s="1" t="s">
        <v>52</v>
      </c>
      <c r="C99" s="1">
        <v>9</v>
      </c>
      <c r="D99" s="1" t="s">
        <v>63</v>
      </c>
      <c r="E99" s="1" t="s">
        <v>63</v>
      </c>
      <c r="F99" s="1" t="s">
        <v>63</v>
      </c>
      <c r="G99" s="1" t="s">
        <v>63</v>
      </c>
      <c r="H99" s="1" t="s">
        <v>63</v>
      </c>
      <c r="I99" s="11" t="s">
        <v>63</v>
      </c>
      <c r="J99" s="11" t="s">
        <v>63</v>
      </c>
      <c r="K99" s="11" t="s">
        <v>63</v>
      </c>
      <c r="L99" s="1" t="s">
        <v>21</v>
      </c>
      <c r="M99" s="2">
        <v>43144</v>
      </c>
      <c r="N99" s="1">
        <v>0</v>
      </c>
      <c r="P99" s="1">
        <v>0</v>
      </c>
      <c r="X99" s="1" t="s">
        <v>64</v>
      </c>
    </row>
    <row r="100" spans="1:24">
      <c r="A100" s="1" t="s">
        <v>54</v>
      </c>
      <c r="C100" s="1">
        <v>5</v>
      </c>
      <c r="D100" s="1">
        <v>5</v>
      </c>
      <c r="E100" s="1">
        <v>3</v>
      </c>
      <c r="F100" s="1">
        <v>41</v>
      </c>
      <c r="G100" s="1">
        <v>41</v>
      </c>
      <c r="H100" s="1">
        <f t="shared" ref="H100:H108" si="14">AVERAGE(F100:G100)</f>
        <v>41</v>
      </c>
      <c r="I100" s="11">
        <v>4</v>
      </c>
      <c r="J100" s="11">
        <v>0</v>
      </c>
      <c r="K100" s="11">
        <f t="shared" si="8"/>
        <v>2</v>
      </c>
      <c r="L100" s="1" t="s">
        <v>21</v>
      </c>
      <c r="M100" s="2">
        <v>43144</v>
      </c>
      <c r="N100" s="1">
        <v>0</v>
      </c>
      <c r="P100" s="1">
        <v>0</v>
      </c>
    </row>
    <row r="101" spans="1:24">
      <c r="A101" s="1" t="s">
        <v>56</v>
      </c>
      <c r="C101" s="1">
        <v>10</v>
      </c>
      <c r="D101" s="1">
        <v>10</v>
      </c>
      <c r="E101" s="1">
        <v>5</v>
      </c>
      <c r="F101" s="1">
        <v>44</v>
      </c>
      <c r="G101" s="1">
        <v>44</v>
      </c>
      <c r="H101" s="1">
        <f t="shared" si="14"/>
        <v>44</v>
      </c>
      <c r="I101" s="11">
        <v>68</v>
      </c>
      <c r="J101" s="11" t="s">
        <v>63</v>
      </c>
      <c r="K101" s="11">
        <f t="shared" si="8"/>
        <v>68</v>
      </c>
      <c r="L101" s="1" t="s">
        <v>21</v>
      </c>
      <c r="M101" s="2">
        <v>43144</v>
      </c>
      <c r="N101" s="1">
        <v>0</v>
      </c>
      <c r="P101" s="1">
        <v>0</v>
      </c>
    </row>
    <row r="102" spans="1:24">
      <c r="A102" s="1" t="s">
        <v>58</v>
      </c>
      <c r="C102" s="1">
        <v>10</v>
      </c>
      <c r="D102" s="1">
        <v>8</v>
      </c>
      <c r="E102" s="1">
        <v>2</v>
      </c>
      <c r="F102" s="1">
        <v>42</v>
      </c>
      <c r="G102" s="1" t="s">
        <v>63</v>
      </c>
      <c r="H102" s="1">
        <f t="shared" si="14"/>
        <v>42</v>
      </c>
      <c r="I102" s="11">
        <v>24</v>
      </c>
      <c r="J102" s="11">
        <v>17</v>
      </c>
      <c r="K102" s="11">
        <f t="shared" si="8"/>
        <v>20.5</v>
      </c>
      <c r="L102" s="1" t="s">
        <v>21</v>
      </c>
      <c r="M102" s="2">
        <v>43144</v>
      </c>
      <c r="N102" s="1">
        <v>0</v>
      </c>
      <c r="P102" s="1">
        <v>0</v>
      </c>
    </row>
    <row r="103" spans="1:24">
      <c r="A103" s="1" t="s">
        <v>60</v>
      </c>
      <c r="C103" s="1">
        <v>10</v>
      </c>
      <c r="D103" s="1">
        <v>11</v>
      </c>
      <c r="E103" s="1">
        <v>2</v>
      </c>
      <c r="F103" s="1">
        <v>48</v>
      </c>
      <c r="G103" s="1">
        <v>48</v>
      </c>
      <c r="H103" s="1">
        <f t="shared" si="14"/>
        <v>48</v>
      </c>
      <c r="I103" s="11">
        <v>14</v>
      </c>
      <c r="J103" s="11">
        <v>7</v>
      </c>
      <c r="K103" s="11">
        <f t="shared" si="8"/>
        <v>10.5</v>
      </c>
      <c r="L103" s="1" t="s">
        <v>21</v>
      </c>
      <c r="M103" s="2">
        <v>43144</v>
      </c>
      <c r="N103" s="1">
        <v>0</v>
      </c>
      <c r="P103" s="1">
        <v>0</v>
      </c>
    </row>
    <row r="104" spans="1:24">
      <c r="A104" s="1" t="s">
        <v>119</v>
      </c>
      <c r="B104" s="1" t="s">
        <v>138</v>
      </c>
      <c r="C104" s="1">
        <v>5</v>
      </c>
      <c r="D104" s="1">
        <v>5</v>
      </c>
      <c r="E104" s="1">
        <v>0</v>
      </c>
      <c r="F104" s="1">
        <v>40</v>
      </c>
      <c r="G104" s="1">
        <v>41</v>
      </c>
      <c r="H104" s="1">
        <f t="shared" si="14"/>
        <v>40.5</v>
      </c>
      <c r="I104" s="11">
        <v>150</v>
      </c>
      <c r="J104" s="11" t="s">
        <v>63</v>
      </c>
      <c r="K104" s="11">
        <f t="shared" si="8"/>
        <v>150</v>
      </c>
      <c r="L104" s="1" t="s">
        <v>21</v>
      </c>
      <c r="M104" s="2">
        <v>43156</v>
      </c>
      <c r="N104" s="1">
        <v>1</v>
      </c>
      <c r="O104" s="1">
        <v>0</v>
      </c>
      <c r="P104" s="1">
        <v>2</v>
      </c>
      <c r="Q104" s="1">
        <v>0</v>
      </c>
      <c r="R104" s="1">
        <v>2</v>
      </c>
      <c r="S104" s="1" t="s">
        <v>63</v>
      </c>
      <c r="T104" s="1" t="s">
        <v>63</v>
      </c>
      <c r="U104" s="1" t="s">
        <v>63</v>
      </c>
      <c r="V104" s="1" t="s">
        <v>63</v>
      </c>
      <c r="W104" s="1" t="s">
        <v>256</v>
      </c>
    </row>
    <row r="105" spans="1:24">
      <c r="A105" s="1" t="s">
        <v>120</v>
      </c>
      <c r="B105" s="1" t="s">
        <v>146</v>
      </c>
      <c r="C105" s="1">
        <v>12</v>
      </c>
      <c r="D105" s="1">
        <v>23</v>
      </c>
      <c r="E105" s="1">
        <v>3</v>
      </c>
      <c r="F105" s="1">
        <v>36</v>
      </c>
      <c r="G105" s="1">
        <v>35</v>
      </c>
      <c r="H105" s="1">
        <f t="shared" si="14"/>
        <v>35.5</v>
      </c>
      <c r="I105" s="11" t="s">
        <v>63</v>
      </c>
      <c r="J105" s="11" t="s">
        <v>63</v>
      </c>
      <c r="K105" s="11" t="s">
        <v>63</v>
      </c>
      <c r="L105" s="1" t="s">
        <v>21</v>
      </c>
      <c r="M105" s="2">
        <v>43156</v>
      </c>
      <c r="N105" s="1">
        <v>1</v>
      </c>
      <c r="O105" s="1">
        <v>0</v>
      </c>
      <c r="P105" s="1">
        <v>10</v>
      </c>
      <c r="Q105" s="1">
        <v>5</v>
      </c>
      <c r="R105" s="1">
        <v>5</v>
      </c>
      <c r="S105" s="1">
        <v>36</v>
      </c>
      <c r="T105" s="1">
        <v>41</v>
      </c>
      <c r="U105" s="1">
        <f>AVERAGE(S105:T105)</f>
        <v>38.5</v>
      </c>
      <c r="V105" s="1">
        <v>0</v>
      </c>
    </row>
    <row r="106" spans="1:24">
      <c r="A106" s="1" t="s">
        <v>123</v>
      </c>
      <c r="B106" s="1" t="s">
        <v>154</v>
      </c>
      <c r="C106" s="1">
        <v>10</v>
      </c>
      <c r="D106" s="1">
        <v>11</v>
      </c>
      <c r="E106" s="1">
        <v>4</v>
      </c>
      <c r="F106" s="1">
        <v>30</v>
      </c>
      <c r="G106" s="1">
        <v>32</v>
      </c>
      <c r="H106" s="1">
        <f t="shared" si="14"/>
        <v>31</v>
      </c>
      <c r="I106" s="11">
        <v>150</v>
      </c>
      <c r="J106" s="11">
        <v>150</v>
      </c>
      <c r="K106" s="11">
        <f t="shared" ref="K106:K111" si="15">AVERAGE(I106:J106)</f>
        <v>150</v>
      </c>
      <c r="L106" s="1" t="s">
        <v>21</v>
      </c>
      <c r="M106" s="2">
        <v>43156</v>
      </c>
      <c r="N106" s="1">
        <v>1</v>
      </c>
      <c r="O106" s="1">
        <v>0</v>
      </c>
      <c r="P106" s="1">
        <v>7</v>
      </c>
      <c r="Q106" s="1">
        <v>6</v>
      </c>
      <c r="R106" s="1">
        <v>1</v>
      </c>
      <c r="S106" s="1">
        <v>46</v>
      </c>
      <c r="T106" s="1">
        <v>48</v>
      </c>
      <c r="U106" s="1">
        <f>AVERAGE(S106,T106)</f>
        <v>47</v>
      </c>
      <c r="V106" s="1">
        <v>0</v>
      </c>
    </row>
    <row r="107" spans="1:24">
      <c r="A107" s="1" t="s">
        <v>125</v>
      </c>
      <c r="B107" s="1" t="s">
        <v>148</v>
      </c>
      <c r="C107" s="1">
        <v>5</v>
      </c>
      <c r="D107" s="1">
        <v>28</v>
      </c>
      <c r="E107" s="1">
        <v>6</v>
      </c>
      <c r="F107" s="1">
        <v>31</v>
      </c>
      <c r="G107" s="1">
        <v>32</v>
      </c>
      <c r="H107" s="1">
        <f t="shared" si="14"/>
        <v>31.5</v>
      </c>
      <c r="I107" s="11">
        <v>130</v>
      </c>
      <c r="J107" s="11">
        <v>140</v>
      </c>
      <c r="K107" s="11">
        <f t="shared" si="15"/>
        <v>135</v>
      </c>
      <c r="L107" s="1" t="s">
        <v>21</v>
      </c>
      <c r="M107" s="2">
        <v>43156</v>
      </c>
      <c r="N107" s="1">
        <v>1</v>
      </c>
      <c r="O107" s="1">
        <v>0</v>
      </c>
      <c r="P107" s="1">
        <v>14</v>
      </c>
      <c r="Q107" s="1">
        <v>14</v>
      </c>
      <c r="R107" s="1">
        <v>0</v>
      </c>
      <c r="S107" s="1">
        <v>48</v>
      </c>
      <c r="T107" s="1">
        <v>38</v>
      </c>
      <c r="U107" s="1">
        <f>AVERAGE(S107:T107)</f>
        <v>43</v>
      </c>
      <c r="V107" s="1">
        <v>0</v>
      </c>
    </row>
    <row r="108" spans="1:24">
      <c r="A108" s="1" t="s">
        <v>127</v>
      </c>
      <c r="B108" s="1" t="s">
        <v>151</v>
      </c>
      <c r="C108" s="1">
        <v>1</v>
      </c>
      <c r="D108" s="1">
        <v>23</v>
      </c>
      <c r="E108" s="1">
        <v>3</v>
      </c>
      <c r="F108" s="1">
        <v>41</v>
      </c>
      <c r="G108" s="1">
        <v>40</v>
      </c>
      <c r="H108" s="1">
        <f t="shared" si="14"/>
        <v>40.5</v>
      </c>
      <c r="I108" s="11">
        <v>150</v>
      </c>
      <c r="J108" s="11">
        <v>150</v>
      </c>
      <c r="K108" s="11">
        <f t="shared" si="15"/>
        <v>150</v>
      </c>
      <c r="L108" s="1" t="s">
        <v>21</v>
      </c>
      <c r="M108" s="2">
        <v>43156</v>
      </c>
      <c r="N108" s="1">
        <v>1</v>
      </c>
      <c r="O108" s="1">
        <v>0</v>
      </c>
      <c r="P108" s="1">
        <v>13</v>
      </c>
      <c r="Q108" s="1">
        <v>10</v>
      </c>
      <c r="R108" s="1">
        <v>0</v>
      </c>
      <c r="S108" s="1">
        <v>53</v>
      </c>
      <c r="T108" s="1">
        <v>52</v>
      </c>
      <c r="U108" s="1">
        <f>AVERAGE(S108:T108)</f>
        <v>52.5</v>
      </c>
      <c r="V108" s="1">
        <v>0</v>
      </c>
      <c r="W108" s="1" t="s">
        <v>257</v>
      </c>
    </row>
    <row r="109" spans="1:24">
      <c r="A109" s="1" t="s">
        <v>129</v>
      </c>
      <c r="B109" s="1" t="s">
        <v>152</v>
      </c>
      <c r="C109" s="1">
        <v>7</v>
      </c>
      <c r="D109" s="1">
        <v>11</v>
      </c>
      <c r="E109" s="1">
        <v>0</v>
      </c>
      <c r="F109" s="1">
        <v>36</v>
      </c>
      <c r="G109" s="1">
        <v>37</v>
      </c>
      <c r="H109" s="1">
        <f>AVERAGE(F109:G109)</f>
        <v>36.5</v>
      </c>
      <c r="I109" s="11">
        <v>150</v>
      </c>
      <c r="J109" s="11">
        <v>48</v>
      </c>
      <c r="K109" s="11">
        <f t="shared" si="15"/>
        <v>99</v>
      </c>
      <c r="L109" s="1" t="s">
        <v>21</v>
      </c>
      <c r="M109" s="2">
        <v>43156</v>
      </c>
      <c r="N109" s="1">
        <v>1</v>
      </c>
      <c r="O109" s="1">
        <v>0</v>
      </c>
      <c r="P109" s="1">
        <v>8</v>
      </c>
      <c r="Q109" s="1">
        <v>7</v>
      </c>
      <c r="R109" s="1">
        <v>1</v>
      </c>
      <c r="S109" s="1">
        <v>54</v>
      </c>
      <c r="T109" s="1">
        <v>42</v>
      </c>
      <c r="U109" s="1">
        <f t="shared" ref="U109:U117" si="16">AVERAGE(S109:T109)</f>
        <v>48</v>
      </c>
      <c r="V109" s="1">
        <v>0</v>
      </c>
    </row>
    <row r="110" spans="1:24">
      <c r="A110" s="1" t="s">
        <v>131</v>
      </c>
      <c r="B110" s="1" t="s">
        <v>164</v>
      </c>
      <c r="C110" s="1">
        <v>10</v>
      </c>
      <c r="D110" s="1">
        <v>11</v>
      </c>
      <c r="E110" s="1">
        <v>4</v>
      </c>
      <c r="F110" s="1">
        <v>43</v>
      </c>
      <c r="G110" s="1">
        <v>43</v>
      </c>
      <c r="H110" s="1">
        <f t="shared" ref="H110:H117" si="17">AVERAGE(F110:G110)</f>
        <v>43</v>
      </c>
      <c r="I110" s="11">
        <v>150</v>
      </c>
      <c r="J110" s="11">
        <v>35</v>
      </c>
      <c r="K110" s="11">
        <f t="shared" si="15"/>
        <v>92.5</v>
      </c>
      <c r="L110" s="1" t="s">
        <v>21</v>
      </c>
      <c r="M110" s="2">
        <v>43156</v>
      </c>
      <c r="N110" s="1">
        <v>1</v>
      </c>
      <c r="O110" s="1">
        <v>0</v>
      </c>
      <c r="P110" s="1">
        <v>7</v>
      </c>
      <c r="Q110" s="1">
        <v>6</v>
      </c>
      <c r="R110" s="1">
        <v>1</v>
      </c>
      <c r="S110" s="16">
        <v>76</v>
      </c>
      <c r="T110" s="16">
        <v>45</v>
      </c>
      <c r="U110" s="1">
        <f t="shared" si="16"/>
        <v>60.5</v>
      </c>
      <c r="V110" s="1">
        <v>0</v>
      </c>
    </row>
    <row r="111" spans="1:24">
      <c r="A111" s="1" t="s">
        <v>286</v>
      </c>
      <c r="B111" s="1" t="s">
        <v>166</v>
      </c>
      <c r="C111" s="1">
        <v>8</v>
      </c>
      <c r="D111" s="1">
        <v>8</v>
      </c>
      <c r="E111" s="1">
        <v>0</v>
      </c>
      <c r="F111" s="1">
        <v>34</v>
      </c>
      <c r="G111" s="1">
        <v>35</v>
      </c>
      <c r="H111" s="1">
        <f t="shared" si="17"/>
        <v>34.5</v>
      </c>
      <c r="I111" s="11">
        <v>150</v>
      </c>
      <c r="J111" s="11">
        <v>150</v>
      </c>
      <c r="K111" s="11">
        <f t="shared" si="15"/>
        <v>150</v>
      </c>
      <c r="L111" s="1" t="s">
        <v>21</v>
      </c>
      <c r="M111" s="2">
        <v>43156</v>
      </c>
      <c r="N111" s="1">
        <v>1</v>
      </c>
      <c r="O111" s="1">
        <v>0</v>
      </c>
      <c r="P111" s="1">
        <v>8</v>
      </c>
      <c r="Q111" s="1">
        <v>8</v>
      </c>
      <c r="R111" s="1">
        <v>0</v>
      </c>
      <c r="S111" s="1">
        <v>48</v>
      </c>
      <c r="T111" s="1">
        <v>59</v>
      </c>
      <c r="U111" s="1">
        <f t="shared" si="16"/>
        <v>53.5</v>
      </c>
      <c r="V111" s="1">
        <v>0</v>
      </c>
    </row>
    <row r="112" spans="1:24">
      <c r="A112" s="1" t="s">
        <v>134</v>
      </c>
      <c r="B112" s="1" t="s">
        <v>140</v>
      </c>
      <c r="C112" s="1">
        <v>5</v>
      </c>
      <c r="D112" s="1">
        <v>5</v>
      </c>
      <c r="E112" s="1">
        <v>1</v>
      </c>
      <c r="F112" s="1">
        <v>38</v>
      </c>
      <c r="G112" s="1">
        <v>36</v>
      </c>
      <c r="H112" s="1">
        <f t="shared" si="17"/>
        <v>37</v>
      </c>
      <c r="I112" s="11">
        <v>150</v>
      </c>
      <c r="J112" s="11">
        <v>150</v>
      </c>
      <c r="K112" s="11" t="s">
        <v>63</v>
      </c>
      <c r="L112" s="1" t="s">
        <v>21</v>
      </c>
      <c r="M112" s="2">
        <v>43156</v>
      </c>
      <c r="N112" s="1">
        <v>1</v>
      </c>
      <c r="O112" s="1">
        <v>0</v>
      </c>
      <c r="P112" s="1">
        <v>5</v>
      </c>
      <c r="Q112" s="1">
        <v>3</v>
      </c>
      <c r="R112" s="1">
        <v>2</v>
      </c>
      <c r="S112" s="1">
        <v>81</v>
      </c>
      <c r="T112" s="1">
        <v>79</v>
      </c>
      <c r="U112" s="1">
        <f t="shared" si="16"/>
        <v>80</v>
      </c>
      <c r="V112" s="1">
        <v>0</v>
      </c>
    </row>
    <row r="113" spans="1:23">
      <c r="A113" s="1" t="s">
        <v>136</v>
      </c>
      <c r="B113" s="1" t="s">
        <v>142</v>
      </c>
      <c r="C113" s="1">
        <v>8</v>
      </c>
      <c r="D113" s="1">
        <v>7</v>
      </c>
      <c r="E113" s="1">
        <v>0</v>
      </c>
      <c r="F113" s="1">
        <v>33</v>
      </c>
      <c r="G113" s="1">
        <v>33</v>
      </c>
      <c r="H113" s="1">
        <f t="shared" si="17"/>
        <v>33</v>
      </c>
      <c r="I113" s="11">
        <v>34</v>
      </c>
      <c r="J113" s="11" t="s">
        <v>63</v>
      </c>
      <c r="K113" s="11">
        <f>AVERAGE(I113:J113)</f>
        <v>34</v>
      </c>
      <c r="L113" s="1" t="s">
        <v>21</v>
      </c>
      <c r="M113" s="2">
        <v>43156</v>
      </c>
      <c r="N113" s="1">
        <v>1</v>
      </c>
      <c r="O113" s="1">
        <v>0</v>
      </c>
      <c r="P113" s="1">
        <v>5</v>
      </c>
      <c r="Q113" s="1">
        <v>0</v>
      </c>
      <c r="R113" s="1">
        <v>5</v>
      </c>
      <c r="S113" s="1" t="s">
        <v>63</v>
      </c>
      <c r="T113" s="1" t="s">
        <v>63</v>
      </c>
      <c r="U113" s="1" t="s">
        <v>63</v>
      </c>
      <c r="W113" s="1" t="s">
        <v>256</v>
      </c>
    </row>
    <row r="114" spans="1:23">
      <c r="A114" s="1" t="s">
        <v>156</v>
      </c>
      <c r="B114" s="1" t="s">
        <v>168</v>
      </c>
      <c r="C114" s="1">
        <v>4</v>
      </c>
      <c r="D114" s="1">
        <v>11</v>
      </c>
      <c r="E114" s="1">
        <v>3</v>
      </c>
      <c r="F114" s="1">
        <v>37</v>
      </c>
      <c r="G114" s="1">
        <v>36</v>
      </c>
      <c r="H114" s="1">
        <f t="shared" si="17"/>
        <v>36.5</v>
      </c>
      <c r="I114" s="11">
        <v>150</v>
      </c>
      <c r="J114" s="11">
        <v>150</v>
      </c>
      <c r="K114" s="11">
        <f t="shared" ref="K114" si="18">AVERAGE(I114:J114)</f>
        <v>150</v>
      </c>
      <c r="L114" s="1" t="s">
        <v>21</v>
      </c>
      <c r="M114" s="2">
        <v>43156</v>
      </c>
      <c r="N114" s="1">
        <v>1</v>
      </c>
      <c r="O114" s="1">
        <v>0</v>
      </c>
      <c r="P114" s="1">
        <v>4</v>
      </c>
      <c r="Q114" s="1">
        <v>4</v>
      </c>
      <c r="R114" s="1">
        <v>0</v>
      </c>
      <c r="S114" s="1">
        <v>58</v>
      </c>
      <c r="T114" s="1" t="s">
        <v>63</v>
      </c>
      <c r="U114" s="1">
        <f t="shared" si="16"/>
        <v>58</v>
      </c>
      <c r="V114" s="1">
        <v>0</v>
      </c>
      <c r="W114" s="1" t="s">
        <v>258</v>
      </c>
    </row>
    <row r="115" spans="1:23">
      <c r="A115" s="1" t="s">
        <v>158</v>
      </c>
      <c r="B115" s="1" t="s">
        <v>170</v>
      </c>
      <c r="C115" s="1">
        <v>10</v>
      </c>
      <c r="D115" s="1">
        <v>9</v>
      </c>
      <c r="E115" s="1">
        <v>0</v>
      </c>
      <c r="F115" s="1">
        <v>43</v>
      </c>
      <c r="G115" s="1">
        <v>42</v>
      </c>
      <c r="H115" s="1">
        <f t="shared" si="17"/>
        <v>42.5</v>
      </c>
      <c r="I115" s="11" t="s">
        <v>63</v>
      </c>
      <c r="J115" s="11" t="s">
        <v>63</v>
      </c>
      <c r="K115" s="11" t="s">
        <v>63</v>
      </c>
      <c r="L115" s="1" t="s">
        <v>21</v>
      </c>
      <c r="M115" s="2">
        <v>43156</v>
      </c>
      <c r="N115" s="1">
        <v>1</v>
      </c>
      <c r="O115" s="1">
        <v>0</v>
      </c>
      <c r="P115" s="1">
        <v>5</v>
      </c>
      <c r="Q115" s="1">
        <v>5</v>
      </c>
      <c r="R115" s="1">
        <v>0</v>
      </c>
      <c r="S115" s="1">
        <v>49</v>
      </c>
      <c r="T115" s="1">
        <v>58</v>
      </c>
      <c r="U115" s="1">
        <f t="shared" si="16"/>
        <v>53.5</v>
      </c>
      <c r="V115" s="1">
        <v>0</v>
      </c>
    </row>
    <row r="116" spans="1:23">
      <c r="A116" s="1" t="s">
        <v>160</v>
      </c>
      <c r="B116" s="1" t="s">
        <v>144</v>
      </c>
      <c r="C116" s="1">
        <v>3</v>
      </c>
      <c r="D116" s="1">
        <v>5</v>
      </c>
      <c r="E116" s="1">
        <v>2</v>
      </c>
      <c r="F116" s="1">
        <v>30</v>
      </c>
      <c r="G116" s="1">
        <v>30</v>
      </c>
      <c r="H116" s="1">
        <f t="shared" si="17"/>
        <v>30</v>
      </c>
      <c r="I116" s="11" t="s">
        <v>63</v>
      </c>
      <c r="J116" s="11" t="s">
        <v>63</v>
      </c>
      <c r="K116" s="11" t="s">
        <v>63</v>
      </c>
      <c r="L116" s="1" t="s">
        <v>21</v>
      </c>
      <c r="M116" s="2">
        <v>43156</v>
      </c>
      <c r="N116" s="1">
        <v>1</v>
      </c>
      <c r="O116" s="1">
        <v>0</v>
      </c>
      <c r="P116" s="1">
        <v>4</v>
      </c>
      <c r="Q116" s="1">
        <v>4</v>
      </c>
      <c r="R116" s="1">
        <v>0</v>
      </c>
      <c r="S116" s="1">
        <v>34</v>
      </c>
      <c r="T116" s="1">
        <v>38</v>
      </c>
      <c r="U116" s="1">
        <f t="shared" si="16"/>
        <v>36</v>
      </c>
      <c r="V116" s="1">
        <v>0</v>
      </c>
    </row>
    <row r="117" spans="1:23">
      <c r="A117" s="1" t="s">
        <v>162</v>
      </c>
      <c r="B117" s="1" t="s">
        <v>172</v>
      </c>
      <c r="C117" s="1">
        <v>12</v>
      </c>
      <c r="D117" s="1">
        <v>10</v>
      </c>
      <c r="E117" s="1">
        <v>0</v>
      </c>
      <c r="F117" s="1">
        <v>33</v>
      </c>
      <c r="G117" s="1">
        <v>34</v>
      </c>
      <c r="H117" s="1">
        <f t="shared" si="17"/>
        <v>33.5</v>
      </c>
      <c r="I117" s="11">
        <v>64</v>
      </c>
      <c r="J117" s="11" t="s">
        <v>63</v>
      </c>
      <c r="K117" s="11">
        <f t="shared" ref="K117" si="19">AVERAGE(I117:J117)</f>
        <v>64</v>
      </c>
      <c r="L117" s="1" t="s">
        <v>21</v>
      </c>
      <c r="M117" s="2">
        <v>43156</v>
      </c>
      <c r="N117" s="1">
        <v>1</v>
      </c>
      <c r="O117" s="1">
        <v>0</v>
      </c>
      <c r="P117" s="1">
        <v>10</v>
      </c>
      <c r="Q117" s="1">
        <v>5</v>
      </c>
      <c r="R117" s="1">
        <v>5</v>
      </c>
      <c r="S117" s="1">
        <v>44</v>
      </c>
      <c r="T117" s="1">
        <v>52</v>
      </c>
      <c r="U117" s="1">
        <f t="shared" si="16"/>
        <v>48</v>
      </c>
      <c r="V117" s="1">
        <v>0</v>
      </c>
    </row>
  </sheetData>
  <sortState ref="A2:AA125">
    <sortCondition ref="H2:H125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7" sqref="C7"/>
    </sheetView>
  </sheetViews>
  <sheetFormatPr baseColWidth="10" defaultRowHeight="15" x14ac:dyDescent="0"/>
  <cols>
    <col min="9" max="9" width="17.83203125" customWidth="1"/>
  </cols>
  <sheetData>
    <row r="1" spans="1:9">
      <c r="A1" t="s">
        <v>0</v>
      </c>
      <c r="B1" t="s">
        <v>174</v>
      </c>
      <c r="C1" t="s">
        <v>179</v>
      </c>
      <c r="D1" t="s">
        <v>180</v>
      </c>
      <c r="E1" t="s">
        <v>181</v>
      </c>
      <c r="F1" t="s">
        <v>260</v>
      </c>
      <c r="G1" t="s">
        <v>260</v>
      </c>
      <c r="H1" t="s">
        <v>248</v>
      </c>
    </row>
    <row r="2" spans="1:9">
      <c r="A2" t="s">
        <v>175</v>
      </c>
      <c r="B2" t="s">
        <v>176</v>
      </c>
      <c r="C2" s="3">
        <v>0.125</v>
      </c>
      <c r="D2">
        <v>0</v>
      </c>
      <c r="E2">
        <v>1</v>
      </c>
      <c r="F2" t="s">
        <v>63</v>
      </c>
      <c r="G2" t="s">
        <v>63</v>
      </c>
      <c r="H2">
        <v>0</v>
      </c>
      <c r="I2" t="s">
        <v>282</v>
      </c>
    </row>
    <row r="3" spans="1:9">
      <c r="A3" t="s">
        <v>175</v>
      </c>
      <c r="B3" t="s">
        <v>177</v>
      </c>
      <c r="C3" s="3">
        <v>0.9</v>
      </c>
      <c r="D3">
        <v>9</v>
      </c>
      <c r="E3">
        <v>0</v>
      </c>
      <c r="F3">
        <v>63</v>
      </c>
      <c r="G3">
        <v>67</v>
      </c>
      <c r="H3">
        <f>AVERAGE(F3:G3)</f>
        <v>65</v>
      </c>
    </row>
    <row r="4" spans="1:9">
      <c r="A4" t="s">
        <v>175</v>
      </c>
      <c r="B4" t="s">
        <v>178</v>
      </c>
      <c r="C4" s="3">
        <v>0.9</v>
      </c>
      <c r="D4">
        <v>9</v>
      </c>
      <c r="E4">
        <v>0</v>
      </c>
      <c r="F4">
        <v>78</v>
      </c>
      <c r="G4">
        <v>62</v>
      </c>
      <c r="H4">
        <f t="shared" ref="H4" si="0">AVERAGE(F4:G4)</f>
        <v>70</v>
      </c>
    </row>
    <row r="5" spans="1:9">
      <c r="A5" t="s">
        <v>182</v>
      </c>
      <c r="B5" t="s">
        <v>176</v>
      </c>
      <c r="C5" s="3">
        <v>6.25E-2</v>
      </c>
      <c r="D5">
        <v>0</v>
      </c>
      <c r="E5">
        <v>1</v>
      </c>
      <c r="F5" t="s">
        <v>63</v>
      </c>
      <c r="G5" t="s">
        <v>63</v>
      </c>
      <c r="H5">
        <v>0</v>
      </c>
      <c r="I5" t="s">
        <v>282</v>
      </c>
    </row>
    <row r="6" spans="1:9">
      <c r="A6" t="s">
        <v>182</v>
      </c>
      <c r="B6" t="s">
        <v>177</v>
      </c>
      <c r="C6" s="3">
        <v>0.9285714285714286</v>
      </c>
      <c r="D6">
        <v>9</v>
      </c>
      <c r="E6">
        <v>3</v>
      </c>
      <c r="F6">
        <v>81</v>
      </c>
      <c r="G6">
        <v>76</v>
      </c>
      <c r="H6">
        <f>AVERAGE(F6:G6)</f>
        <v>78.5</v>
      </c>
    </row>
    <row r="7" spans="1:9">
      <c r="A7" t="s">
        <v>182</v>
      </c>
      <c r="B7" t="s">
        <v>178</v>
      </c>
      <c r="C7" s="3">
        <v>0.9</v>
      </c>
      <c r="D7">
        <v>15</v>
      </c>
      <c r="E7">
        <v>3</v>
      </c>
      <c r="F7">
        <v>72</v>
      </c>
      <c r="G7">
        <v>78</v>
      </c>
      <c r="H7">
        <f>AVERAGE(F7:G7)</f>
        <v>75</v>
      </c>
    </row>
    <row r="8" spans="1:9">
      <c r="C8" s="3"/>
    </row>
    <row r="9" spans="1:9">
      <c r="C9" s="3"/>
    </row>
    <row r="10" spans="1:9">
      <c r="C10" s="3"/>
    </row>
    <row r="11" spans="1:9">
      <c r="C11" s="3"/>
    </row>
    <row r="12" spans="1:9">
      <c r="C12" s="3"/>
    </row>
    <row r="13" spans="1:9">
      <c r="C13" s="3"/>
    </row>
    <row r="14" spans="1:9">
      <c r="C14" s="3"/>
    </row>
    <row r="15" spans="1:9">
      <c r="C15" s="3"/>
    </row>
    <row r="16" spans="1:9">
      <c r="C16" s="3"/>
    </row>
    <row r="17" spans="3:3">
      <c r="C17" s="3"/>
    </row>
    <row r="18" spans="3:3">
      <c r="C18" s="3"/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51" workbookViewId="0">
      <selection activeCell="G19" sqref="G19"/>
    </sheetView>
  </sheetViews>
  <sheetFormatPr baseColWidth="10" defaultRowHeight="15" x14ac:dyDescent="0"/>
  <cols>
    <col min="4" max="4" width="10.83203125" style="3"/>
  </cols>
  <sheetData>
    <row r="1" spans="1:13" s="4" customFormat="1">
      <c r="A1" s="4" t="s">
        <v>191</v>
      </c>
      <c r="B1" s="4" t="s">
        <v>193</v>
      </c>
      <c r="C1" s="4" t="s">
        <v>218</v>
      </c>
      <c r="D1" s="5" t="s">
        <v>217</v>
      </c>
      <c r="E1" s="4" t="s">
        <v>183</v>
      </c>
      <c r="F1" s="4" t="s">
        <v>184</v>
      </c>
      <c r="G1" s="4" t="s">
        <v>185</v>
      </c>
      <c r="H1" s="4" t="s">
        <v>186</v>
      </c>
      <c r="I1" s="4" t="s">
        <v>187</v>
      </c>
      <c r="J1" s="4" t="s">
        <v>188</v>
      </c>
      <c r="K1" s="4" t="s">
        <v>189</v>
      </c>
      <c r="L1" s="4" t="s">
        <v>190</v>
      </c>
      <c r="M1" s="4" t="s">
        <v>213</v>
      </c>
    </row>
    <row r="2" spans="1:13" s="6" customFormat="1">
      <c r="A2" s="6" t="s">
        <v>192</v>
      </c>
      <c r="B2" s="6" t="s">
        <v>228</v>
      </c>
      <c r="C2" s="8">
        <v>2093</v>
      </c>
      <c r="D2" s="7">
        <f t="shared" ref="D2:D4" si="0">AVERAGE(E2:L2)</f>
        <v>40.75</v>
      </c>
      <c r="E2" s="6">
        <v>42</v>
      </c>
      <c r="F2" s="6">
        <v>42.5</v>
      </c>
      <c r="G2" s="6">
        <v>38</v>
      </c>
      <c r="H2" s="6">
        <v>41.5</v>
      </c>
      <c r="I2" s="6">
        <v>46</v>
      </c>
      <c r="J2" s="6">
        <v>46.5</v>
      </c>
      <c r="K2" s="6">
        <v>41</v>
      </c>
      <c r="L2" s="6">
        <v>28.5</v>
      </c>
    </row>
    <row r="3" spans="1:13" s="6" customFormat="1">
      <c r="A3" s="6" t="s">
        <v>215</v>
      </c>
      <c r="B3" s="6" t="s">
        <v>229</v>
      </c>
      <c r="C3" s="8">
        <v>2123</v>
      </c>
      <c r="D3" s="7">
        <f t="shared" si="0"/>
        <v>43.4375</v>
      </c>
      <c r="E3" s="6">
        <v>40.5</v>
      </c>
      <c r="F3" s="6">
        <v>45.5</v>
      </c>
      <c r="G3" s="6">
        <v>45.5</v>
      </c>
      <c r="H3" s="6">
        <v>42.5</v>
      </c>
      <c r="I3" s="6">
        <v>42.5</v>
      </c>
      <c r="J3" s="6">
        <v>44.5</v>
      </c>
      <c r="K3" s="6">
        <v>48.5</v>
      </c>
      <c r="L3" s="6">
        <v>38</v>
      </c>
    </row>
    <row r="4" spans="1:13" s="6" customFormat="1">
      <c r="A4" s="6" t="s">
        <v>215</v>
      </c>
      <c r="B4" s="6" t="s">
        <v>230</v>
      </c>
      <c r="C4" s="8">
        <v>2161</v>
      </c>
      <c r="D4" s="7">
        <f t="shared" si="0"/>
        <v>42.625</v>
      </c>
      <c r="E4" s="6">
        <v>38</v>
      </c>
      <c r="F4" s="6">
        <v>39</v>
      </c>
      <c r="G4" s="6">
        <v>44.5</v>
      </c>
      <c r="H4" s="6">
        <v>45.5</v>
      </c>
      <c r="I4" s="6">
        <v>44.5</v>
      </c>
      <c r="J4" s="6">
        <v>45</v>
      </c>
      <c r="K4" s="6">
        <v>45.5</v>
      </c>
      <c r="L4" s="6">
        <v>39</v>
      </c>
    </row>
    <row r="5" spans="1:13">
      <c r="A5" t="s">
        <v>192</v>
      </c>
      <c r="B5" t="s">
        <v>194</v>
      </c>
      <c r="C5" s="8">
        <v>2198</v>
      </c>
      <c r="D5" s="3">
        <f>AVERAGE(E5:L5)</f>
        <v>45.09375</v>
      </c>
      <c r="E5">
        <v>41.25</v>
      </c>
      <c r="F5">
        <v>44</v>
      </c>
      <c r="G5">
        <v>48.5</v>
      </c>
      <c r="H5">
        <v>40</v>
      </c>
      <c r="I5">
        <v>42.5</v>
      </c>
      <c r="J5">
        <v>48.5</v>
      </c>
      <c r="K5">
        <v>54</v>
      </c>
      <c r="L5">
        <v>42</v>
      </c>
    </row>
    <row r="6" spans="1:13">
      <c r="A6" t="s">
        <v>192</v>
      </c>
      <c r="B6" t="s">
        <v>195</v>
      </c>
      <c r="C6" s="8">
        <v>2241</v>
      </c>
      <c r="D6" s="3">
        <f t="shared" ref="D6:D23" si="1">AVERAGE(E6:L6)</f>
        <v>40.625</v>
      </c>
      <c r="E6">
        <v>43</v>
      </c>
      <c r="F6">
        <v>40.5</v>
      </c>
      <c r="G6">
        <v>39</v>
      </c>
      <c r="H6">
        <v>40.5</v>
      </c>
      <c r="I6">
        <v>37</v>
      </c>
      <c r="J6">
        <v>45</v>
      </c>
      <c r="K6">
        <v>38.5</v>
      </c>
      <c r="L6">
        <v>41.5</v>
      </c>
    </row>
    <row r="7" spans="1:13">
      <c r="A7" t="s">
        <v>192</v>
      </c>
      <c r="B7" t="s">
        <v>196</v>
      </c>
      <c r="C7" s="9">
        <v>2302</v>
      </c>
      <c r="D7" s="3">
        <f t="shared" si="1"/>
        <v>42.8125</v>
      </c>
      <c r="E7">
        <v>46.5</v>
      </c>
      <c r="F7">
        <v>42.5</v>
      </c>
      <c r="G7">
        <v>42.5</v>
      </c>
      <c r="H7">
        <v>43</v>
      </c>
      <c r="I7">
        <v>41.5</v>
      </c>
      <c r="J7">
        <v>42</v>
      </c>
      <c r="K7">
        <v>43</v>
      </c>
      <c r="L7">
        <v>41.5</v>
      </c>
    </row>
    <row r="8" spans="1:13">
      <c r="A8" t="s">
        <v>192</v>
      </c>
      <c r="B8" t="s">
        <v>197</v>
      </c>
      <c r="C8" s="9">
        <v>2318</v>
      </c>
      <c r="D8" s="3">
        <f t="shared" si="1"/>
        <v>44.785714285714285</v>
      </c>
      <c r="E8">
        <v>44</v>
      </c>
      <c r="F8">
        <v>52</v>
      </c>
      <c r="G8">
        <v>44</v>
      </c>
      <c r="H8">
        <v>45</v>
      </c>
      <c r="I8">
        <v>47.5</v>
      </c>
      <c r="J8">
        <v>41</v>
      </c>
      <c r="K8">
        <v>40</v>
      </c>
    </row>
    <row r="9" spans="1:13">
      <c r="A9" t="s">
        <v>192</v>
      </c>
      <c r="B9" t="s">
        <v>198</v>
      </c>
      <c r="C9" s="9">
        <v>2356</v>
      </c>
      <c r="D9" s="3">
        <f t="shared" si="1"/>
        <v>35.375</v>
      </c>
      <c r="E9">
        <v>35</v>
      </c>
      <c r="F9">
        <v>35</v>
      </c>
      <c r="G9">
        <v>37.5</v>
      </c>
      <c r="H9">
        <v>38</v>
      </c>
      <c r="I9">
        <v>38.5</v>
      </c>
      <c r="J9">
        <v>34</v>
      </c>
      <c r="K9">
        <v>33.5</v>
      </c>
      <c r="L9">
        <v>31.5</v>
      </c>
    </row>
    <row r="10" spans="1:13">
      <c r="A10" t="s">
        <v>192</v>
      </c>
      <c r="B10" t="s">
        <v>199</v>
      </c>
      <c r="C10" s="9">
        <v>2396</v>
      </c>
      <c r="D10" s="3">
        <f t="shared" si="1"/>
        <v>37.375</v>
      </c>
      <c r="E10">
        <v>39.5</v>
      </c>
      <c r="F10">
        <v>37</v>
      </c>
      <c r="G10">
        <v>36</v>
      </c>
      <c r="H10">
        <v>38</v>
      </c>
      <c r="I10">
        <v>35</v>
      </c>
      <c r="J10">
        <v>37</v>
      </c>
      <c r="K10">
        <v>37</v>
      </c>
      <c r="L10">
        <v>39.5</v>
      </c>
    </row>
    <row r="11" spans="1:13">
      <c r="A11" t="s">
        <v>192</v>
      </c>
      <c r="B11" t="s">
        <v>200</v>
      </c>
      <c r="C11" s="9">
        <v>2439</v>
      </c>
      <c r="D11" s="3">
        <f>AVERAGE(E11:L11)</f>
        <v>34.9375</v>
      </c>
      <c r="E11">
        <v>35</v>
      </c>
      <c r="F11">
        <v>35</v>
      </c>
      <c r="G11">
        <v>35</v>
      </c>
      <c r="H11">
        <v>33.5</v>
      </c>
      <c r="I11">
        <v>34</v>
      </c>
      <c r="J11">
        <v>37</v>
      </c>
      <c r="K11">
        <v>34</v>
      </c>
      <c r="L11">
        <v>36</v>
      </c>
    </row>
    <row r="12" spans="1:13">
      <c r="A12" t="s">
        <v>192</v>
      </c>
      <c r="B12" t="s">
        <v>201</v>
      </c>
      <c r="C12" s="9">
        <v>2479</v>
      </c>
      <c r="D12" s="3">
        <f t="shared" si="1"/>
        <v>36.375</v>
      </c>
      <c r="E12">
        <v>33.5</v>
      </c>
      <c r="F12">
        <v>39</v>
      </c>
      <c r="G12">
        <v>40.5</v>
      </c>
      <c r="H12">
        <v>36.5</v>
      </c>
      <c r="I12">
        <v>37</v>
      </c>
      <c r="J12">
        <v>34.5</v>
      </c>
      <c r="K12">
        <v>36.5</v>
      </c>
      <c r="L12">
        <v>33.5</v>
      </c>
    </row>
    <row r="13" spans="1:13">
      <c r="A13" t="s">
        <v>192</v>
      </c>
      <c r="B13" t="s">
        <v>202</v>
      </c>
      <c r="C13">
        <v>2524</v>
      </c>
      <c r="D13" s="3">
        <f t="shared" si="1"/>
        <v>33.785714285714285</v>
      </c>
      <c r="E13">
        <v>34</v>
      </c>
      <c r="F13">
        <v>37.5</v>
      </c>
      <c r="G13">
        <v>32.5</v>
      </c>
      <c r="H13">
        <v>36</v>
      </c>
      <c r="I13">
        <v>31.5</v>
      </c>
      <c r="J13">
        <v>31.5</v>
      </c>
      <c r="K13">
        <v>33.5</v>
      </c>
    </row>
    <row r="14" spans="1:13">
      <c r="A14" t="s">
        <v>192</v>
      </c>
      <c r="B14" t="s">
        <v>203</v>
      </c>
      <c r="C14">
        <v>2558</v>
      </c>
      <c r="D14" s="3">
        <f t="shared" si="1"/>
        <v>34.5625</v>
      </c>
      <c r="E14">
        <v>32.5</v>
      </c>
      <c r="F14">
        <v>38</v>
      </c>
      <c r="G14">
        <v>35.5</v>
      </c>
      <c r="H14">
        <v>34.5</v>
      </c>
      <c r="I14">
        <v>37</v>
      </c>
      <c r="J14">
        <v>33</v>
      </c>
      <c r="K14">
        <v>29.5</v>
      </c>
      <c r="L14">
        <v>36.5</v>
      </c>
    </row>
    <row r="15" spans="1:13">
      <c r="A15" t="s">
        <v>192</v>
      </c>
      <c r="B15" t="s">
        <v>204</v>
      </c>
      <c r="C15">
        <v>2590</v>
      </c>
      <c r="D15" s="3">
        <f t="shared" si="1"/>
        <v>35.0625</v>
      </c>
      <c r="E15">
        <v>28.5</v>
      </c>
      <c r="F15">
        <v>34.5</v>
      </c>
      <c r="G15">
        <v>37.5</v>
      </c>
      <c r="H15">
        <v>35.5</v>
      </c>
      <c r="I15">
        <v>34</v>
      </c>
      <c r="J15">
        <v>34.5</v>
      </c>
      <c r="K15">
        <v>40</v>
      </c>
      <c r="L15">
        <v>36</v>
      </c>
    </row>
    <row r="16" spans="1:13">
      <c r="A16" t="s">
        <v>192</v>
      </c>
      <c r="B16" t="s">
        <v>205</v>
      </c>
      <c r="C16">
        <v>2641</v>
      </c>
      <c r="D16" s="3">
        <f t="shared" si="1"/>
        <v>36.3125</v>
      </c>
      <c r="E16">
        <v>31</v>
      </c>
      <c r="F16">
        <v>33</v>
      </c>
      <c r="G16">
        <v>38.5</v>
      </c>
      <c r="H16">
        <v>38</v>
      </c>
      <c r="I16">
        <v>39.5</v>
      </c>
      <c r="J16">
        <v>38</v>
      </c>
      <c r="K16">
        <v>35.5</v>
      </c>
      <c r="L16">
        <v>37</v>
      </c>
    </row>
    <row r="17" spans="1:14">
      <c r="A17" t="s">
        <v>192</v>
      </c>
      <c r="B17" t="s">
        <v>206</v>
      </c>
      <c r="C17">
        <v>2680</v>
      </c>
      <c r="D17" s="3">
        <f t="shared" si="1"/>
        <v>32.4375</v>
      </c>
      <c r="E17">
        <v>32.5</v>
      </c>
      <c r="F17">
        <v>29.5</v>
      </c>
      <c r="G17">
        <v>29.5</v>
      </c>
      <c r="H17">
        <v>31.5</v>
      </c>
      <c r="I17">
        <v>32</v>
      </c>
      <c r="J17">
        <v>37</v>
      </c>
      <c r="K17">
        <v>34</v>
      </c>
      <c r="L17">
        <v>33.5</v>
      </c>
    </row>
    <row r="18" spans="1:14">
      <c r="A18" t="s">
        <v>192</v>
      </c>
      <c r="B18" t="s">
        <v>207</v>
      </c>
      <c r="C18">
        <v>2723</v>
      </c>
      <c r="D18" s="3">
        <f t="shared" si="1"/>
        <v>33.6</v>
      </c>
      <c r="E18">
        <v>34</v>
      </c>
      <c r="F18">
        <v>35.5</v>
      </c>
      <c r="G18">
        <v>33.5</v>
      </c>
      <c r="H18">
        <v>32</v>
      </c>
      <c r="I18">
        <v>33</v>
      </c>
    </row>
    <row r="19" spans="1:14">
      <c r="A19" t="s">
        <v>192</v>
      </c>
      <c r="B19" t="s">
        <v>208</v>
      </c>
      <c r="C19" s="10">
        <v>2762</v>
      </c>
      <c r="D19" s="3">
        <f t="shared" si="1"/>
        <v>37.166666666666664</v>
      </c>
      <c r="E19">
        <v>41.5</v>
      </c>
      <c r="F19">
        <v>36</v>
      </c>
      <c r="G19">
        <v>34</v>
      </c>
    </row>
    <row r="20" spans="1:14">
      <c r="A20" t="s">
        <v>192</v>
      </c>
      <c r="B20" t="s">
        <v>209</v>
      </c>
      <c r="C20" s="10">
        <v>2803</v>
      </c>
      <c r="D20" s="3">
        <f t="shared" si="1"/>
        <v>33</v>
      </c>
      <c r="E20">
        <v>36</v>
      </c>
      <c r="F20">
        <v>33.5</v>
      </c>
      <c r="G20">
        <v>28.5</v>
      </c>
      <c r="H20">
        <v>27.5</v>
      </c>
      <c r="I20">
        <v>32.5</v>
      </c>
      <c r="J20">
        <v>40</v>
      </c>
    </row>
    <row r="21" spans="1:14">
      <c r="A21" t="s">
        <v>192</v>
      </c>
      <c r="B21" t="s">
        <v>210</v>
      </c>
      <c r="C21" s="10">
        <v>2836</v>
      </c>
      <c r="D21" s="3">
        <f t="shared" si="1"/>
        <v>33.125</v>
      </c>
      <c r="E21">
        <v>32.5</v>
      </c>
      <c r="F21">
        <v>34.5</v>
      </c>
      <c r="G21">
        <v>35</v>
      </c>
      <c r="H21">
        <v>33</v>
      </c>
      <c r="I21">
        <v>32.5</v>
      </c>
      <c r="J21">
        <v>34</v>
      </c>
      <c r="K21">
        <v>33.5</v>
      </c>
      <c r="L21">
        <v>30</v>
      </c>
    </row>
    <row r="22" spans="1:14">
      <c r="A22" t="s">
        <v>192</v>
      </c>
      <c r="B22" t="s">
        <v>211</v>
      </c>
      <c r="C22" s="10">
        <v>2882</v>
      </c>
      <c r="D22" s="3">
        <f t="shared" si="1"/>
        <v>25.625</v>
      </c>
      <c r="E22">
        <v>28.5</v>
      </c>
      <c r="F22">
        <v>31.5</v>
      </c>
      <c r="G22">
        <v>32</v>
      </c>
      <c r="H22">
        <v>27</v>
      </c>
      <c r="I22">
        <v>27</v>
      </c>
      <c r="J22">
        <v>21.5</v>
      </c>
      <c r="K22">
        <v>11.5</v>
      </c>
      <c r="L22">
        <v>26</v>
      </c>
      <c r="M22">
        <v>37</v>
      </c>
      <c r="N22" t="s">
        <v>214</v>
      </c>
    </row>
    <row r="23" spans="1:14">
      <c r="A23" t="s">
        <v>192</v>
      </c>
      <c r="B23" t="s">
        <v>212</v>
      </c>
      <c r="C23" s="10">
        <v>2915</v>
      </c>
      <c r="D23" s="3">
        <f t="shared" si="1"/>
        <v>30.5625</v>
      </c>
      <c r="E23">
        <v>31.5</v>
      </c>
      <c r="F23">
        <v>33</v>
      </c>
      <c r="G23">
        <v>30</v>
      </c>
      <c r="H23">
        <v>31</v>
      </c>
      <c r="I23">
        <v>25</v>
      </c>
      <c r="J23">
        <v>28.5</v>
      </c>
      <c r="K23">
        <v>33</v>
      </c>
      <c r="L23">
        <v>32.5</v>
      </c>
    </row>
    <row r="26" spans="1:14">
      <c r="A26" t="s">
        <v>219</v>
      </c>
      <c r="B26" t="s">
        <v>220</v>
      </c>
      <c r="C26" s="3">
        <f>AVERAGE(D2:L6)</f>
        <v>42.506250000000001</v>
      </c>
      <c r="D26" s="3" t="s">
        <v>224</v>
      </c>
    </row>
    <row r="27" spans="1:14">
      <c r="B27" t="s">
        <v>221</v>
      </c>
      <c r="C27" s="3">
        <f>AVERAGE(D7:L11)</f>
        <v>38.926948051948052</v>
      </c>
      <c r="D27" s="3" t="s">
        <v>225</v>
      </c>
    </row>
    <row r="28" spans="1:14">
      <c r="B28" t="s">
        <v>222</v>
      </c>
      <c r="C28" s="3">
        <f>AVERAGE(D12:L16)</f>
        <v>35.252232142857139</v>
      </c>
      <c r="D28" s="3" t="s">
        <v>226</v>
      </c>
    </row>
    <row r="29" spans="1:14">
      <c r="B29" t="s">
        <v>223</v>
      </c>
      <c r="C29" s="3">
        <f>AVERAGE(D17:L23)</f>
        <v>31.641823899371069</v>
      </c>
      <c r="D29" s="3" t="s">
        <v>227</v>
      </c>
    </row>
    <row r="32" spans="1:14" s="6" customFormat="1">
      <c r="A32" s="6" t="s">
        <v>215</v>
      </c>
      <c r="B32" s="6" t="s">
        <v>216</v>
      </c>
      <c r="C32" s="8">
        <v>2200</v>
      </c>
      <c r="D32" s="7">
        <f t="shared" ref="D32" si="2">AVERAGE(E32:L32)</f>
        <v>44.375</v>
      </c>
      <c r="E32" s="6">
        <v>46.5</v>
      </c>
      <c r="F32" s="6">
        <v>46.5</v>
      </c>
      <c r="G32" s="6">
        <v>41.5</v>
      </c>
      <c r="H32" s="6">
        <v>39</v>
      </c>
      <c r="I32" s="6">
        <v>44.5</v>
      </c>
      <c r="J32" s="6">
        <v>47.5</v>
      </c>
      <c r="K32" s="6">
        <v>44.5</v>
      </c>
      <c r="L32" s="6">
        <v>45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workbookViewId="0">
      <selection activeCell="G6" sqref="G6"/>
    </sheetView>
  </sheetViews>
  <sheetFormatPr baseColWidth="10" defaultRowHeight="15" x14ac:dyDescent="0"/>
  <sheetData>
    <row r="1" spans="1:5">
      <c r="A1" t="s">
        <v>193</v>
      </c>
      <c r="B1" t="s">
        <v>265</v>
      </c>
      <c r="C1" t="s">
        <v>266</v>
      </c>
      <c r="D1" t="s">
        <v>267</v>
      </c>
      <c r="E1" t="s">
        <v>268</v>
      </c>
    </row>
    <row r="2" spans="1:5">
      <c r="A2" t="s">
        <v>269</v>
      </c>
      <c r="B2">
        <v>2093</v>
      </c>
      <c r="C2" t="s">
        <v>270</v>
      </c>
      <c r="D2">
        <v>1</v>
      </c>
      <c r="E2">
        <v>42</v>
      </c>
    </row>
    <row r="3" spans="1:5">
      <c r="A3" t="s">
        <v>269</v>
      </c>
      <c r="B3">
        <v>2093</v>
      </c>
      <c r="C3" t="s">
        <v>270</v>
      </c>
      <c r="D3">
        <v>1</v>
      </c>
      <c r="E3">
        <v>42.5</v>
      </c>
    </row>
    <row r="4" spans="1:5">
      <c r="A4" t="s">
        <v>269</v>
      </c>
      <c r="B4">
        <v>2093</v>
      </c>
      <c r="C4" t="s">
        <v>270</v>
      </c>
      <c r="D4">
        <v>1</v>
      </c>
      <c r="E4">
        <v>38</v>
      </c>
    </row>
    <row r="5" spans="1:5">
      <c r="A5" t="s">
        <v>269</v>
      </c>
      <c r="B5">
        <v>2093</v>
      </c>
      <c r="C5" t="s">
        <v>270</v>
      </c>
      <c r="D5">
        <v>1</v>
      </c>
      <c r="E5">
        <v>41.5</v>
      </c>
    </row>
    <row r="6" spans="1:5">
      <c r="A6" t="s">
        <v>269</v>
      </c>
      <c r="B6">
        <v>2093</v>
      </c>
      <c r="C6" t="s">
        <v>270</v>
      </c>
      <c r="D6">
        <v>1</v>
      </c>
      <c r="E6">
        <v>46</v>
      </c>
    </row>
    <row r="7" spans="1:5">
      <c r="A7" t="s">
        <v>269</v>
      </c>
      <c r="B7">
        <v>2093</v>
      </c>
      <c r="C7" t="s">
        <v>270</v>
      </c>
      <c r="D7">
        <v>1</v>
      </c>
      <c r="E7">
        <v>46.5</v>
      </c>
    </row>
    <row r="8" spans="1:5">
      <c r="A8" t="s">
        <v>269</v>
      </c>
      <c r="B8">
        <v>2093</v>
      </c>
      <c r="C8" t="s">
        <v>270</v>
      </c>
      <c r="D8">
        <v>1</v>
      </c>
      <c r="E8">
        <v>41</v>
      </c>
    </row>
    <row r="9" spans="1:5">
      <c r="A9" t="s">
        <v>269</v>
      </c>
      <c r="B9">
        <v>2093</v>
      </c>
      <c r="C9" t="s">
        <v>270</v>
      </c>
      <c r="D9">
        <v>1</v>
      </c>
      <c r="E9">
        <v>28.5</v>
      </c>
    </row>
    <row r="10" spans="1:5">
      <c r="A10" t="s">
        <v>271</v>
      </c>
      <c r="B10">
        <v>2123</v>
      </c>
      <c r="C10" t="s">
        <v>270</v>
      </c>
      <c r="D10">
        <v>1</v>
      </c>
      <c r="E10">
        <v>40.5</v>
      </c>
    </row>
    <row r="11" spans="1:5">
      <c r="A11" t="s">
        <v>271</v>
      </c>
      <c r="B11">
        <v>2123</v>
      </c>
      <c r="C11" t="s">
        <v>270</v>
      </c>
      <c r="D11">
        <v>1</v>
      </c>
      <c r="E11">
        <v>45.5</v>
      </c>
    </row>
    <row r="12" spans="1:5">
      <c r="A12" t="s">
        <v>271</v>
      </c>
      <c r="B12">
        <v>2123</v>
      </c>
      <c r="C12" t="s">
        <v>270</v>
      </c>
      <c r="D12">
        <v>1</v>
      </c>
      <c r="E12">
        <v>45.5</v>
      </c>
    </row>
    <row r="13" spans="1:5">
      <c r="A13" t="s">
        <v>271</v>
      </c>
      <c r="B13">
        <v>2123</v>
      </c>
      <c r="C13" t="s">
        <v>270</v>
      </c>
      <c r="D13">
        <v>1</v>
      </c>
      <c r="E13">
        <v>42.5</v>
      </c>
    </row>
    <row r="14" spans="1:5">
      <c r="A14" t="s">
        <v>271</v>
      </c>
      <c r="B14">
        <v>2123</v>
      </c>
      <c r="C14" t="s">
        <v>270</v>
      </c>
      <c r="D14">
        <v>1</v>
      </c>
      <c r="E14">
        <v>42.5</v>
      </c>
    </row>
    <row r="15" spans="1:5">
      <c r="A15" t="s">
        <v>271</v>
      </c>
      <c r="B15">
        <v>2123</v>
      </c>
      <c r="C15" t="s">
        <v>270</v>
      </c>
      <c r="D15">
        <v>1</v>
      </c>
      <c r="E15">
        <v>44.5</v>
      </c>
    </row>
    <row r="16" spans="1:5">
      <c r="A16" t="s">
        <v>271</v>
      </c>
      <c r="B16">
        <v>2123</v>
      </c>
      <c r="C16" t="s">
        <v>270</v>
      </c>
      <c r="D16">
        <v>1</v>
      </c>
      <c r="E16">
        <v>48.5</v>
      </c>
    </row>
    <row r="17" spans="1:5">
      <c r="A17" t="s">
        <v>271</v>
      </c>
      <c r="B17">
        <v>2123</v>
      </c>
      <c r="C17" t="s">
        <v>270</v>
      </c>
      <c r="D17">
        <v>1</v>
      </c>
      <c r="E17">
        <v>38</v>
      </c>
    </row>
    <row r="18" spans="1:5">
      <c r="A18" t="s">
        <v>272</v>
      </c>
      <c r="B18">
        <v>2161</v>
      </c>
      <c r="C18" t="s">
        <v>270</v>
      </c>
      <c r="D18">
        <v>1</v>
      </c>
      <c r="E18">
        <v>38</v>
      </c>
    </row>
    <row r="19" spans="1:5">
      <c r="A19" t="s">
        <v>272</v>
      </c>
      <c r="B19">
        <v>2161</v>
      </c>
      <c r="C19" t="s">
        <v>270</v>
      </c>
      <c r="D19">
        <v>1</v>
      </c>
      <c r="E19">
        <v>39</v>
      </c>
    </row>
    <row r="20" spans="1:5">
      <c r="A20" t="s">
        <v>272</v>
      </c>
      <c r="B20">
        <v>2161</v>
      </c>
      <c r="C20" t="s">
        <v>270</v>
      </c>
      <c r="D20">
        <v>1</v>
      </c>
      <c r="E20">
        <v>44.5</v>
      </c>
    </row>
    <row r="21" spans="1:5">
      <c r="A21" t="s">
        <v>272</v>
      </c>
      <c r="B21">
        <v>2161</v>
      </c>
      <c r="C21" t="s">
        <v>270</v>
      </c>
      <c r="D21">
        <v>1</v>
      </c>
      <c r="E21">
        <v>45.5</v>
      </c>
    </row>
    <row r="22" spans="1:5">
      <c r="A22" t="s">
        <v>272</v>
      </c>
      <c r="B22">
        <v>2161</v>
      </c>
      <c r="C22" t="s">
        <v>270</v>
      </c>
      <c r="D22">
        <v>1</v>
      </c>
      <c r="E22">
        <v>44.5</v>
      </c>
    </row>
    <row r="23" spans="1:5">
      <c r="A23" t="s">
        <v>272</v>
      </c>
      <c r="B23">
        <v>2161</v>
      </c>
      <c r="C23" t="s">
        <v>270</v>
      </c>
      <c r="D23">
        <v>1</v>
      </c>
      <c r="E23">
        <v>45</v>
      </c>
    </row>
    <row r="24" spans="1:5">
      <c r="A24" t="s">
        <v>272</v>
      </c>
      <c r="B24">
        <v>2161</v>
      </c>
      <c r="C24" t="s">
        <v>270</v>
      </c>
      <c r="D24">
        <v>1</v>
      </c>
      <c r="E24">
        <v>45.5</v>
      </c>
    </row>
    <row r="25" spans="1:5">
      <c r="A25" t="s">
        <v>272</v>
      </c>
      <c r="B25">
        <v>2161</v>
      </c>
      <c r="C25" t="s">
        <v>270</v>
      </c>
      <c r="D25">
        <v>1</v>
      </c>
      <c r="E25">
        <v>39</v>
      </c>
    </row>
    <row r="26" spans="1:5">
      <c r="A26" t="s">
        <v>194</v>
      </c>
      <c r="B26">
        <v>2198</v>
      </c>
      <c r="C26" t="s">
        <v>270</v>
      </c>
      <c r="D26">
        <v>1</v>
      </c>
      <c r="E26">
        <v>41.25</v>
      </c>
    </row>
    <row r="27" spans="1:5">
      <c r="A27" t="s">
        <v>194</v>
      </c>
      <c r="B27">
        <v>2198</v>
      </c>
      <c r="C27" t="s">
        <v>270</v>
      </c>
      <c r="D27">
        <v>1</v>
      </c>
      <c r="E27">
        <v>44</v>
      </c>
    </row>
    <row r="28" spans="1:5">
      <c r="A28" t="s">
        <v>194</v>
      </c>
      <c r="B28">
        <v>2198</v>
      </c>
      <c r="C28" t="s">
        <v>270</v>
      </c>
      <c r="D28">
        <v>1</v>
      </c>
      <c r="E28">
        <v>48.5</v>
      </c>
    </row>
    <row r="29" spans="1:5">
      <c r="A29" t="s">
        <v>194</v>
      </c>
      <c r="B29">
        <v>2198</v>
      </c>
      <c r="C29" t="s">
        <v>270</v>
      </c>
      <c r="D29">
        <v>1</v>
      </c>
      <c r="E29">
        <v>40</v>
      </c>
    </row>
    <row r="30" spans="1:5">
      <c r="A30" t="s">
        <v>194</v>
      </c>
      <c r="B30">
        <v>2198</v>
      </c>
      <c r="C30" t="s">
        <v>270</v>
      </c>
      <c r="D30">
        <v>1</v>
      </c>
      <c r="E30">
        <v>42.5</v>
      </c>
    </row>
    <row r="31" spans="1:5">
      <c r="A31" t="s">
        <v>194</v>
      </c>
      <c r="B31">
        <v>2198</v>
      </c>
      <c r="C31" t="s">
        <v>270</v>
      </c>
      <c r="D31">
        <v>1</v>
      </c>
      <c r="E31">
        <v>48.5</v>
      </c>
    </row>
    <row r="32" spans="1:5">
      <c r="A32" t="s">
        <v>194</v>
      </c>
      <c r="B32">
        <v>2198</v>
      </c>
      <c r="C32" t="s">
        <v>270</v>
      </c>
      <c r="D32">
        <v>1</v>
      </c>
      <c r="E32">
        <v>54</v>
      </c>
    </row>
    <row r="33" spans="1:5">
      <c r="A33" t="s">
        <v>194</v>
      </c>
      <c r="B33">
        <v>2198</v>
      </c>
      <c r="C33" t="s">
        <v>270</v>
      </c>
      <c r="D33">
        <v>1</v>
      </c>
      <c r="E33">
        <v>42</v>
      </c>
    </row>
    <row r="34" spans="1:5">
      <c r="A34" t="s">
        <v>195</v>
      </c>
      <c r="B34">
        <v>2241</v>
      </c>
      <c r="C34" t="s">
        <v>270</v>
      </c>
      <c r="D34">
        <v>1</v>
      </c>
      <c r="E34">
        <v>40.630000000000003</v>
      </c>
    </row>
    <row r="35" spans="1:5">
      <c r="A35" t="s">
        <v>195</v>
      </c>
      <c r="B35">
        <v>2241</v>
      </c>
      <c r="C35" t="s">
        <v>270</v>
      </c>
      <c r="D35">
        <v>1</v>
      </c>
      <c r="E35">
        <v>43</v>
      </c>
    </row>
    <row r="36" spans="1:5">
      <c r="A36" t="s">
        <v>195</v>
      </c>
      <c r="B36">
        <v>2241</v>
      </c>
      <c r="C36" t="s">
        <v>270</v>
      </c>
      <c r="D36">
        <v>1</v>
      </c>
      <c r="E36">
        <v>40.5</v>
      </c>
    </row>
    <row r="37" spans="1:5">
      <c r="A37" t="s">
        <v>195</v>
      </c>
      <c r="B37">
        <v>2241</v>
      </c>
      <c r="C37" t="s">
        <v>270</v>
      </c>
      <c r="D37">
        <v>1</v>
      </c>
      <c r="E37">
        <v>39</v>
      </c>
    </row>
    <row r="38" spans="1:5">
      <c r="A38" t="s">
        <v>195</v>
      </c>
      <c r="B38">
        <v>2241</v>
      </c>
      <c r="C38" t="s">
        <v>270</v>
      </c>
      <c r="D38">
        <v>1</v>
      </c>
      <c r="E38">
        <v>40.5</v>
      </c>
    </row>
    <row r="39" spans="1:5">
      <c r="A39" t="s">
        <v>195</v>
      </c>
      <c r="B39">
        <v>2241</v>
      </c>
      <c r="C39" t="s">
        <v>270</v>
      </c>
      <c r="D39">
        <v>1</v>
      </c>
      <c r="E39">
        <v>37</v>
      </c>
    </row>
    <row r="40" spans="1:5">
      <c r="A40" t="s">
        <v>195</v>
      </c>
      <c r="B40">
        <v>2241</v>
      </c>
      <c r="C40" t="s">
        <v>270</v>
      </c>
      <c r="D40">
        <v>1</v>
      </c>
      <c r="E40">
        <v>45</v>
      </c>
    </row>
    <row r="41" spans="1:5">
      <c r="A41" t="s">
        <v>195</v>
      </c>
      <c r="B41">
        <v>2241</v>
      </c>
      <c r="C41" t="s">
        <v>270</v>
      </c>
      <c r="D41">
        <v>1</v>
      </c>
      <c r="E41">
        <v>38.5</v>
      </c>
    </row>
    <row r="42" spans="1:5">
      <c r="A42" t="s">
        <v>195</v>
      </c>
      <c r="B42">
        <v>2241</v>
      </c>
      <c r="C42" t="s">
        <v>270</v>
      </c>
      <c r="D42">
        <v>1</v>
      </c>
      <c r="E42">
        <v>41.5</v>
      </c>
    </row>
    <row r="43" spans="1:5">
      <c r="A43" t="s">
        <v>196</v>
      </c>
      <c r="B43">
        <v>2302</v>
      </c>
      <c r="C43" t="s">
        <v>273</v>
      </c>
      <c r="D43">
        <v>2</v>
      </c>
      <c r="E43">
        <v>46.5</v>
      </c>
    </row>
    <row r="44" spans="1:5">
      <c r="A44" t="s">
        <v>196</v>
      </c>
      <c r="B44">
        <v>2302</v>
      </c>
      <c r="C44" t="s">
        <v>273</v>
      </c>
      <c r="D44">
        <v>2</v>
      </c>
      <c r="E44">
        <v>42.5</v>
      </c>
    </row>
    <row r="45" spans="1:5">
      <c r="A45" t="s">
        <v>196</v>
      </c>
      <c r="B45">
        <v>2302</v>
      </c>
      <c r="C45" t="s">
        <v>273</v>
      </c>
      <c r="D45">
        <v>2</v>
      </c>
      <c r="E45">
        <v>42.5</v>
      </c>
    </row>
    <row r="46" spans="1:5">
      <c r="A46" t="s">
        <v>196</v>
      </c>
      <c r="B46">
        <v>2302</v>
      </c>
      <c r="C46" t="s">
        <v>273</v>
      </c>
      <c r="D46">
        <v>2</v>
      </c>
      <c r="E46">
        <v>43</v>
      </c>
    </row>
    <row r="47" spans="1:5">
      <c r="A47" t="s">
        <v>196</v>
      </c>
      <c r="B47">
        <v>2302</v>
      </c>
      <c r="C47" t="s">
        <v>273</v>
      </c>
      <c r="D47">
        <v>2</v>
      </c>
      <c r="E47">
        <v>41.5</v>
      </c>
    </row>
    <row r="48" spans="1:5">
      <c r="A48" t="s">
        <v>196</v>
      </c>
      <c r="B48">
        <v>2302</v>
      </c>
      <c r="C48" t="s">
        <v>273</v>
      </c>
      <c r="D48">
        <v>2</v>
      </c>
      <c r="E48">
        <v>42</v>
      </c>
    </row>
    <row r="49" spans="1:5">
      <c r="A49" t="s">
        <v>196</v>
      </c>
      <c r="B49">
        <v>2302</v>
      </c>
      <c r="C49" t="s">
        <v>273</v>
      </c>
      <c r="D49">
        <v>2</v>
      </c>
      <c r="E49">
        <v>43</v>
      </c>
    </row>
    <row r="50" spans="1:5">
      <c r="A50" t="s">
        <v>196</v>
      </c>
      <c r="B50">
        <v>2302</v>
      </c>
      <c r="C50" t="s">
        <v>273</v>
      </c>
      <c r="D50">
        <v>2</v>
      </c>
      <c r="E50">
        <v>41.5</v>
      </c>
    </row>
    <row r="51" spans="1:5">
      <c r="A51" t="s">
        <v>197</v>
      </c>
      <c r="B51">
        <v>2318</v>
      </c>
      <c r="C51" t="s">
        <v>273</v>
      </c>
      <c r="D51">
        <v>2</v>
      </c>
      <c r="E51">
        <v>44</v>
      </c>
    </row>
    <row r="52" spans="1:5">
      <c r="A52" t="s">
        <v>197</v>
      </c>
      <c r="B52">
        <v>2318</v>
      </c>
      <c r="C52" t="s">
        <v>273</v>
      </c>
      <c r="D52">
        <v>2</v>
      </c>
      <c r="E52">
        <v>52</v>
      </c>
    </row>
    <row r="53" spans="1:5">
      <c r="A53" t="s">
        <v>197</v>
      </c>
      <c r="B53">
        <v>2318</v>
      </c>
      <c r="C53" t="s">
        <v>273</v>
      </c>
      <c r="D53">
        <v>2</v>
      </c>
      <c r="E53">
        <v>44</v>
      </c>
    </row>
    <row r="54" spans="1:5">
      <c r="A54" t="s">
        <v>197</v>
      </c>
      <c r="B54">
        <v>2318</v>
      </c>
      <c r="C54" t="s">
        <v>273</v>
      </c>
      <c r="D54">
        <v>2</v>
      </c>
      <c r="E54">
        <v>45</v>
      </c>
    </row>
    <row r="55" spans="1:5">
      <c r="A55" t="s">
        <v>197</v>
      </c>
      <c r="B55">
        <v>2318</v>
      </c>
      <c r="C55" t="s">
        <v>273</v>
      </c>
      <c r="D55">
        <v>2</v>
      </c>
      <c r="E55">
        <v>47.5</v>
      </c>
    </row>
    <row r="56" spans="1:5">
      <c r="A56" t="s">
        <v>197</v>
      </c>
      <c r="B56">
        <v>2318</v>
      </c>
      <c r="C56" t="s">
        <v>273</v>
      </c>
      <c r="D56">
        <v>2</v>
      </c>
      <c r="E56">
        <v>41</v>
      </c>
    </row>
    <row r="57" spans="1:5">
      <c r="A57" t="s">
        <v>197</v>
      </c>
      <c r="B57">
        <v>2318</v>
      </c>
      <c r="C57" t="s">
        <v>273</v>
      </c>
      <c r="D57">
        <v>2</v>
      </c>
      <c r="E57">
        <v>40</v>
      </c>
    </row>
    <row r="58" spans="1:5">
      <c r="A58" t="s">
        <v>198</v>
      </c>
      <c r="B58">
        <v>2356</v>
      </c>
      <c r="C58" t="s">
        <v>273</v>
      </c>
      <c r="D58">
        <v>2</v>
      </c>
      <c r="E58">
        <v>35</v>
      </c>
    </row>
    <row r="59" spans="1:5">
      <c r="A59" t="s">
        <v>198</v>
      </c>
      <c r="B59">
        <v>2356</v>
      </c>
      <c r="C59" t="s">
        <v>273</v>
      </c>
      <c r="D59">
        <v>2</v>
      </c>
      <c r="E59">
        <v>35</v>
      </c>
    </row>
    <row r="60" spans="1:5">
      <c r="A60" t="s">
        <v>198</v>
      </c>
      <c r="B60">
        <v>2356</v>
      </c>
      <c r="C60" t="s">
        <v>273</v>
      </c>
      <c r="D60">
        <v>2</v>
      </c>
      <c r="E60">
        <v>37.5</v>
      </c>
    </row>
    <row r="61" spans="1:5">
      <c r="A61" t="s">
        <v>198</v>
      </c>
      <c r="B61">
        <v>2356</v>
      </c>
      <c r="C61" t="s">
        <v>273</v>
      </c>
      <c r="D61">
        <v>2</v>
      </c>
      <c r="E61">
        <v>38</v>
      </c>
    </row>
    <row r="62" spans="1:5">
      <c r="A62" t="s">
        <v>198</v>
      </c>
      <c r="B62">
        <v>2356</v>
      </c>
      <c r="C62" t="s">
        <v>273</v>
      </c>
      <c r="D62">
        <v>2</v>
      </c>
      <c r="E62">
        <v>38.5</v>
      </c>
    </row>
    <row r="63" spans="1:5">
      <c r="A63" t="s">
        <v>198</v>
      </c>
      <c r="B63">
        <v>2356</v>
      </c>
      <c r="C63" t="s">
        <v>273</v>
      </c>
      <c r="D63">
        <v>2</v>
      </c>
      <c r="E63">
        <v>34</v>
      </c>
    </row>
    <row r="64" spans="1:5">
      <c r="A64" t="s">
        <v>198</v>
      </c>
      <c r="B64">
        <v>2356</v>
      </c>
      <c r="C64" t="s">
        <v>273</v>
      </c>
      <c r="D64">
        <v>2</v>
      </c>
      <c r="E64">
        <v>33.5</v>
      </c>
    </row>
    <row r="65" spans="1:5">
      <c r="A65" t="s">
        <v>198</v>
      </c>
      <c r="B65">
        <v>2356</v>
      </c>
      <c r="C65" t="s">
        <v>273</v>
      </c>
      <c r="D65">
        <v>2</v>
      </c>
      <c r="E65">
        <v>31.5</v>
      </c>
    </row>
    <row r="66" spans="1:5">
      <c r="A66" t="s">
        <v>199</v>
      </c>
      <c r="B66">
        <v>2396</v>
      </c>
      <c r="C66" t="s">
        <v>273</v>
      </c>
      <c r="D66">
        <v>2</v>
      </c>
      <c r="E66">
        <v>39.5</v>
      </c>
    </row>
    <row r="67" spans="1:5">
      <c r="A67" t="s">
        <v>199</v>
      </c>
      <c r="B67">
        <v>2396</v>
      </c>
      <c r="C67" t="s">
        <v>273</v>
      </c>
      <c r="D67">
        <v>2</v>
      </c>
      <c r="E67">
        <v>37</v>
      </c>
    </row>
    <row r="68" spans="1:5">
      <c r="A68" t="s">
        <v>199</v>
      </c>
      <c r="B68">
        <v>2396</v>
      </c>
      <c r="C68" t="s">
        <v>273</v>
      </c>
      <c r="D68">
        <v>2</v>
      </c>
      <c r="E68">
        <v>36</v>
      </c>
    </row>
    <row r="69" spans="1:5">
      <c r="A69" t="s">
        <v>199</v>
      </c>
      <c r="B69">
        <v>2396</v>
      </c>
      <c r="C69" t="s">
        <v>273</v>
      </c>
      <c r="D69">
        <v>2</v>
      </c>
      <c r="E69">
        <v>38</v>
      </c>
    </row>
    <row r="70" spans="1:5">
      <c r="A70" t="s">
        <v>199</v>
      </c>
      <c r="B70">
        <v>2396</v>
      </c>
      <c r="C70" t="s">
        <v>273</v>
      </c>
      <c r="D70">
        <v>2</v>
      </c>
      <c r="E70">
        <v>35</v>
      </c>
    </row>
    <row r="71" spans="1:5">
      <c r="A71" t="s">
        <v>199</v>
      </c>
      <c r="B71">
        <v>2396</v>
      </c>
      <c r="C71" t="s">
        <v>273</v>
      </c>
      <c r="D71">
        <v>2</v>
      </c>
      <c r="E71">
        <v>37</v>
      </c>
    </row>
    <row r="72" spans="1:5">
      <c r="A72" t="s">
        <v>199</v>
      </c>
      <c r="B72">
        <v>2396</v>
      </c>
      <c r="C72" t="s">
        <v>273</v>
      </c>
      <c r="D72">
        <v>2</v>
      </c>
      <c r="E72">
        <v>37</v>
      </c>
    </row>
    <row r="73" spans="1:5">
      <c r="A73" t="s">
        <v>199</v>
      </c>
      <c r="B73">
        <v>2396</v>
      </c>
      <c r="C73" t="s">
        <v>273</v>
      </c>
      <c r="D73">
        <v>2</v>
      </c>
      <c r="E73">
        <v>39.5</v>
      </c>
    </row>
    <row r="74" spans="1:5">
      <c r="A74" t="s">
        <v>200</v>
      </c>
      <c r="B74">
        <v>2439</v>
      </c>
      <c r="C74" t="s">
        <v>273</v>
      </c>
      <c r="D74">
        <v>2</v>
      </c>
      <c r="E74">
        <v>35</v>
      </c>
    </row>
    <row r="75" spans="1:5">
      <c r="A75" t="s">
        <v>200</v>
      </c>
      <c r="B75">
        <v>2439</v>
      </c>
      <c r="C75" t="s">
        <v>273</v>
      </c>
      <c r="D75">
        <v>2</v>
      </c>
      <c r="E75">
        <v>35</v>
      </c>
    </row>
    <row r="76" spans="1:5">
      <c r="A76" t="s">
        <v>200</v>
      </c>
      <c r="B76">
        <v>2439</v>
      </c>
      <c r="C76" t="s">
        <v>273</v>
      </c>
      <c r="D76">
        <v>2</v>
      </c>
      <c r="E76">
        <v>35</v>
      </c>
    </row>
    <row r="77" spans="1:5">
      <c r="A77" t="s">
        <v>200</v>
      </c>
      <c r="B77">
        <v>2439</v>
      </c>
      <c r="C77" t="s">
        <v>273</v>
      </c>
      <c r="D77">
        <v>2</v>
      </c>
      <c r="E77">
        <v>33.5</v>
      </c>
    </row>
    <row r="78" spans="1:5">
      <c r="A78" t="s">
        <v>200</v>
      </c>
      <c r="B78">
        <v>2439</v>
      </c>
      <c r="C78" t="s">
        <v>273</v>
      </c>
      <c r="D78">
        <v>2</v>
      </c>
      <c r="E78">
        <v>34</v>
      </c>
    </row>
    <row r="79" spans="1:5">
      <c r="A79" t="s">
        <v>200</v>
      </c>
      <c r="B79">
        <v>2439</v>
      </c>
      <c r="C79" t="s">
        <v>273</v>
      </c>
      <c r="D79">
        <v>2</v>
      </c>
      <c r="E79">
        <v>37</v>
      </c>
    </row>
    <row r="80" spans="1:5">
      <c r="A80" t="s">
        <v>200</v>
      </c>
      <c r="B80">
        <v>2439</v>
      </c>
      <c r="C80" t="s">
        <v>273</v>
      </c>
      <c r="D80">
        <v>2</v>
      </c>
      <c r="E80">
        <v>34</v>
      </c>
    </row>
    <row r="81" spans="1:5">
      <c r="A81" t="s">
        <v>200</v>
      </c>
      <c r="B81">
        <v>2439</v>
      </c>
      <c r="C81" t="s">
        <v>273</v>
      </c>
      <c r="D81">
        <v>2</v>
      </c>
      <c r="E81">
        <v>36</v>
      </c>
    </row>
    <row r="82" spans="1:5">
      <c r="A82" t="s">
        <v>201</v>
      </c>
      <c r="B82">
        <v>2479</v>
      </c>
      <c r="C82" t="s">
        <v>273</v>
      </c>
      <c r="D82">
        <v>2</v>
      </c>
      <c r="E82">
        <v>33.5</v>
      </c>
    </row>
    <row r="83" spans="1:5">
      <c r="A83" t="s">
        <v>201</v>
      </c>
      <c r="B83">
        <v>2479</v>
      </c>
      <c r="C83" t="s">
        <v>273</v>
      </c>
      <c r="D83">
        <v>2</v>
      </c>
      <c r="E83">
        <v>39</v>
      </c>
    </row>
    <row r="84" spans="1:5">
      <c r="A84" t="s">
        <v>201</v>
      </c>
      <c r="B84">
        <v>2479</v>
      </c>
      <c r="C84" t="s">
        <v>273</v>
      </c>
      <c r="D84">
        <v>2</v>
      </c>
      <c r="E84">
        <v>40.5</v>
      </c>
    </row>
    <row r="85" spans="1:5">
      <c r="A85" t="s">
        <v>201</v>
      </c>
      <c r="B85">
        <v>2479</v>
      </c>
      <c r="C85" t="s">
        <v>273</v>
      </c>
      <c r="D85">
        <v>2</v>
      </c>
      <c r="E85">
        <v>36.5</v>
      </c>
    </row>
    <row r="86" spans="1:5">
      <c r="A86" t="s">
        <v>201</v>
      </c>
      <c r="B86">
        <v>2479</v>
      </c>
      <c r="C86" t="s">
        <v>273</v>
      </c>
      <c r="D86">
        <v>2</v>
      </c>
      <c r="E86">
        <v>37</v>
      </c>
    </row>
    <row r="87" spans="1:5">
      <c r="A87" t="s">
        <v>201</v>
      </c>
      <c r="B87">
        <v>2479</v>
      </c>
      <c r="C87" t="s">
        <v>273</v>
      </c>
      <c r="D87">
        <v>2</v>
      </c>
      <c r="E87">
        <v>34.5</v>
      </c>
    </row>
    <row r="88" spans="1:5">
      <c r="A88" t="s">
        <v>201</v>
      </c>
      <c r="B88">
        <v>2479</v>
      </c>
      <c r="C88" t="s">
        <v>273</v>
      </c>
      <c r="D88">
        <v>2</v>
      </c>
      <c r="E88">
        <v>36.5</v>
      </c>
    </row>
    <row r="89" spans="1:5">
      <c r="A89" t="s">
        <v>201</v>
      </c>
      <c r="B89">
        <v>2479</v>
      </c>
      <c r="C89" t="s">
        <v>273</v>
      </c>
      <c r="D89">
        <v>2</v>
      </c>
      <c r="E89">
        <v>33.5</v>
      </c>
    </row>
    <row r="90" spans="1:5">
      <c r="A90" t="s">
        <v>202</v>
      </c>
      <c r="B90">
        <v>2524</v>
      </c>
      <c r="C90" t="s">
        <v>274</v>
      </c>
      <c r="D90">
        <v>3</v>
      </c>
      <c r="E90">
        <v>34</v>
      </c>
    </row>
    <row r="91" spans="1:5">
      <c r="A91" t="s">
        <v>202</v>
      </c>
      <c r="B91">
        <v>2524</v>
      </c>
      <c r="C91" t="s">
        <v>274</v>
      </c>
      <c r="D91">
        <v>3</v>
      </c>
      <c r="E91">
        <v>37.5</v>
      </c>
    </row>
    <row r="92" spans="1:5">
      <c r="A92" t="s">
        <v>202</v>
      </c>
      <c r="B92">
        <v>2524</v>
      </c>
      <c r="C92" t="s">
        <v>274</v>
      </c>
      <c r="D92">
        <v>3</v>
      </c>
      <c r="E92">
        <v>32.5</v>
      </c>
    </row>
    <row r="93" spans="1:5">
      <c r="A93" t="s">
        <v>202</v>
      </c>
      <c r="B93">
        <v>2524</v>
      </c>
      <c r="C93" t="s">
        <v>274</v>
      </c>
      <c r="D93">
        <v>3</v>
      </c>
      <c r="E93">
        <v>36</v>
      </c>
    </row>
    <row r="94" spans="1:5">
      <c r="A94" t="s">
        <v>202</v>
      </c>
      <c r="B94">
        <v>2524</v>
      </c>
      <c r="C94" t="s">
        <v>274</v>
      </c>
      <c r="D94">
        <v>3</v>
      </c>
      <c r="E94">
        <v>31.5</v>
      </c>
    </row>
    <row r="95" spans="1:5">
      <c r="A95" t="s">
        <v>202</v>
      </c>
      <c r="B95">
        <v>2524</v>
      </c>
      <c r="C95" t="s">
        <v>274</v>
      </c>
      <c r="D95">
        <v>3</v>
      </c>
      <c r="E95">
        <v>31.5</v>
      </c>
    </row>
    <row r="96" spans="1:5">
      <c r="A96" t="s">
        <v>202</v>
      </c>
      <c r="B96">
        <v>2524</v>
      </c>
      <c r="C96" t="s">
        <v>274</v>
      </c>
      <c r="D96">
        <v>3</v>
      </c>
      <c r="E96">
        <v>33.5</v>
      </c>
    </row>
    <row r="97" spans="1:5">
      <c r="A97" t="s">
        <v>203</v>
      </c>
      <c r="B97">
        <v>2558</v>
      </c>
      <c r="C97" t="s">
        <v>274</v>
      </c>
      <c r="D97">
        <v>3</v>
      </c>
      <c r="E97">
        <v>32.5</v>
      </c>
    </row>
    <row r="98" spans="1:5">
      <c r="A98" t="s">
        <v>203</v>
      </c>
      <c r="B98">
        <v>2558</v>
      </c>
      <c r="C98" t="s">
        <v>274</v>
      </c>
      <c r="D98">
        <v>3</v>
      </c>
      <c r="E98">
        <v>38</v>
      </c>
    </row>
    <row r="99" spans="1:5">
      <c r="A99" t="s">
        <v>203</v>
      </c>
      <c r="B99">
        <v>2558</v>
      </c>
      <c r="C99" t="s">
        <v>274</v>
      </c>
      <c r="D99">
        <v>3</v>
      </c>
      <c r="E99">
        <v>35.5</v>
      </c>
    </row>
    <row r="100" spans="1:5">
      <c r="A100" t="s">
        <v>203</v>
      </c>
      <c r="B100">
        <v>2558</v>
      </c>
      <c r="C100" t="s">
        <v>274</v>
      </c>
      <c r="D100">
        <v>3</v>
      </c>
      <c r="E100">
        <v>34.5</v>
      </c>
    </row>
    <row r="101" spans="1:5">
      <c r="A101" t="s">
        <v>203</v>
      </c>
      <c r="B101">
        <v>2558</v>
      </c>
      <c r="C101" t="s">
        <v>274</v>
      </c>
      <c r="D101">
        <v>3</v>
      </c>
      <c r="E101">
        <v>37</v>
      </c>
    </row>
    <row r="102" spans="1:5">
      <c r="A102" t="s">
        <v>203</v>
      </c>
      <c r="B102">
        <v>2558</v>
      </c>
      <c r="C102" t="s">
        <v>274</v>
      </c>
      <c r="D102">
        <v>3</v>
      </c>
      <c r="E102">
        <v>33</v>
      </c>
    </row>
    <row r="103" spans="1:5">
      <c r="A103" t="s">
        <v>203</v>
      </c>
      <c r="B103">
        <v>2558</v>
      </c>
      <c r="C103" t="s">
        <v>274</v>
      </c>
      <c r="D103">
        <v>3</v>
      </c>
      <c r="E103">
        <v>29.5</v>
      </c>
    </row>
    <row r="104" spans="1:5">
      <c r="A104" t="s">
        <v>203</v>
      </c>
      <c r="B104">
        <v>2558</v>
      </c>
      <c r="C104" t="s">
        <v>274</v>
      </c>
      <c r="D104">
        <v>3</v>
      </c>
      <c r="E104">
        <v>36.5</v>
      </c>
    </row>
    <row r="105" spans="1:5">
      <c r="A105" t="s">
        <v>204</v>
      </c>
      <c r="B105">
        <v>2590</v>
      </c>
      <c r="C105" t="s">
        <v>274</v>
      </c>
      <c r="D105">
        <v>3</v>
      </c>
      <c r="E105">
        <v>28.5</v>
      </c>
    </row>
    <row r="106" spans="1:5">
      <c r="A106" t="s">
        <v>204</v>
      </c>
      <c r="B106">
        <v>2590</v>
      </c>
      <c r="C106" t="s">
        <v>274</v>
      </c>
      <c r="D106">
        <v>3</v>
      </c>
      <c r="E106">
        <v>34.5</v>
      </c>
    </row>
    <row r="107" spans="1:5">
      <c r="A107" t="s">
        <v>204</v>
      </c>
      <c r="B107">
        <v>2590</v>
      </c>
      <c r="C107" t="s">
        <v>274</v>
      </c>
      <c r="D107">
        <v>3</v>
      </c>
      <c r="E107">
        <v>37.5</v>
      </c>
    </row>
    <row r="108" spans="1:5">
      <c r="A108" t="s">
        <v>204</v>
      </c>
      <c r="B108">
        <v>2590</v>
      </c>
      <c r="C108" t="s">
        <v>274</v>
      </c>
      <c r="D108">
        <v>3</v>
      </c>
      <c r="E108">
        <v>35.5</v>
      </c>
    </row>
    <row r="109" spans="1:5">
      <c r="A109" t="s">
        <v>204</v>
      </c>
      <c r="B109">
        <v>2590</v>
      </c>
      <c r="C109" t="s">
        <v>274</v>
      </c>
      <c r="D109">
        <v>3</v>
      </c>
      <c r="E109">
        <v>34</v>
      </c>
    </row>
    <row r="110" spans="1:5">
      <c r="A110" t="s">
        <v>204</v>
      </c>
      <c r="B110">
        <v>2590</v>
      </c>
      <c r="C110" t="s">
        <v>274</v>
      </c>
      <c r="D110">
        <v>3</v>
      </c>
      <c r="E110">
        <v>34.5</v>
      </c>
    </row>
    <row r="111" spans="1:5">
      <c r="A111" t="s">
        <v>204</v>
      </c>
      <c r="B111">
        <v>2590</v>
      </c>
      <c r="C111" t="s">
        <v>274</v>
      </c>
      <c r="D111">
        <v>3</v>
      </c>
      <c r="E111">
        <v>40</v>
      </c>
    </row>
    <row r="112" spans="1:5">
      <c r="A112" t="s">
        <v>204</v>
      </c>
      <c r="B112">
        <v>2590</v>
      </c>
      <c r="C112" t="s">
        <v>274</v>
      </c>
      <c r="D112">
        <v>3</v>
      </c>
      <c r="E112">
        <v>36</v>
      </c>
    </row>
    <row r="113" spans="1:5">
      <c r="A113" t="s">
        <v>205</v>
      </c>
      <c r="B113">
        <v>2641</v>
      </c>
      <c r="C113" t="s">
        <v>274</v>
      </c>
      <c r="D113">
        <v>3</v>
      </c>
      <c r="E113">
        <v>31</v>
      </c>
    </row>
    <row r="114" spans="1:5">
      <c r="A114" t="s">
        <v>205</v>
      </c>
      <c r="B114">
        <v>2641</v>
      </c>
      <c r="C114" t="s">
        <v>274</v>
      </c>
      <c r="D114">
        <v>3</v>
      </c>
      <c r="E114">
        <v>33</v>
      </c>
    </row>
    <row r="115" spans="1:5">
      <c r="A115" t="s">
        <v>205</v>
      </c>
      <c r="B115">
        <v>2641</v>
      </c>
      <c r="C115" t="s">
        <v>274</v>
      </c>
      <c r="D115">
        <v>3</v>
      </c>
      <c r="E115">
        <v>38.5</v>
      </c>
    </row>
    <row r="116" spans="1:5">
      <c r="A116" t="s">
        <v>205</v>
      </c>
      <c r="B116">
        <v>2641</v>
      </c>
      <c r="C116" t="s">
        <v>274</v>
      </c>
      <c r="D116">
        <v>3</v>
      </c>
      <c r="E116">
        <v>38</v>
      </c>
    </row>
    <row r="117" spans="1:5">
      <c r="A117" t="s">
        <v>205</v>
      </c>
      <c r="B117">
        <v>2641</v>
      </c>
      <c r="C117" t="s">
        <v>274</v>
      </c>
      <c r="D117">
        <v>3</v>
      </c>
      <c r="E117">
        <v>39.5</v>
      </c>
    </row>
    <row r="118" spans="1:5">
      <c r="A118" t="s">
        <v>205</v>
      </c>
      <c r="B118">
        <v>2641</v>
      </c>
      <c r="C118" t="s">
        <v>274</v>
      </c>
      <c r="D118">
        <v>3</v>
      </c>
      <c r="E118">
        <v>38</v>
      </c>
    </row>
    <row r="119" spans="1:5">
      <c r="A119" t="s">
        <v>205</v>
      </c>
      <c r="B119">
        <v>2641</v>
      </c>
      <c r="C119" t="s">
        <v>274</v>
      </c>
      <c r="D119">
        <v>3</v>
      </c>
      <c r="E119">
        <v>35.5</v>
      </c>
    </row>
    <row r="120" spans="1:5">
      <c r="A120" t="s">
        <v>205</v>
      </c>
      <c r="B120">
        <v>2641</v>
      </c>
      <c r="C120" t="s">
        <v>274</v>
      </c>
      <c r="D120">
        <v>3</v>
      </c>
      <c r="E120">
        <v>37</v>
      </c>
    </row>
    <row r="121" spans="1:5">
      <c r="A121" t="s">
        <v>206</v>
      </c>
      <c r="B121">
        <v>2680</v>
      </c>
      <c r="C121" t="s">
        <v>274</v>
      </c>
      <c r="D121">
        <v>3</v>
      </c>
      <c r="E121">
        <v>32.5</v>
      </c>
    </row>
    <row r="122" spans="1:5">
      <c r="A122" t="s">
        <v>206</v>
      </c>
      <c r="B122">
        <v>2680</v>
      </c>
      <c r="C122" t="s">
        <v>274</v>
      </c>
      <c r="D122">
        <v>3</v>
      </c>
      <c r="E122">
        <v>29.5</v>
      </c>
    </row>
    <row r="123" spans="1:5">
      <c r="A123" t="s">
        <v>206</v>
      </c>
      <c r="B123">
        <v>2680</v>
      </c>
      <c r="C123" t="s">
        <v>274</v>
      </c>
      <c r="D123">
        <v>3</v>
      </c>
      <c r="E123">
        <v>29.5</v>
      </c>
    </row>
    <row r="124" spans="1:5">
      <c r="A124" t="s">
        <v>206</v>
      </c>
      <c r="B124">
        <v>2680</v>
      </c>
      <c r="C124" t="s">
        <v>274</v>
      </c>
      <c r="D124">
        <v>3</v>
      </c>
      <c r="E124">
        <v>31.5</v>
      </c>
    </row>
    <row r="125" spans="1:5">
      <c r="A125" t="s">
        <v>206</v>
      </c>
      <c r="B125">
        <v>2680</v>
      </c>
      <c r="C125" t="s">
        <v>274</v>
      </c>
      <c r="D125">
        <v>3</v>
      </c>
      <c r="E125">
        <v>32</v>
      </c>
    </row>
    <row r="126" spans="1:5">
      <c r="A126" t="s">
        <v>206</v>
      </c>
      <c r="B126">
        <v>2680</v>
      </c>
      <c r="C126" t="s">
        <v>274</v>
      </c>
      <c r="D126">
        <v>3</v>
      </c>
      <c r="E126">
        <v>37</v>
      </c>
    </row>
    <row r="127" spans="1:5">
      <c r="A127" t="s">
        <v>206</v>
      </c>
      <c r="B127">
        <v>2680</v>
      </c>
      <c r="C127" t="s">
        <v>274</v>
      </c>
      <c r="D127">
        <v>3</v>
      </c>
      <c r="E127">
        <v>34</v>
      </c>
    </row>
    <row r="128" spans="1:5">
      <c r="A128" t="s">
        <v>206</v>
      </c>
      <c r="B128">
        <v>2680</v>
      </c>
      <c r="C128" t="s">
        <v>274</v>
      </c>
      <c r="D128">
        <v>3</v>
      </c>
      <c r="E128">
        <v>33.5</v>
      </c>
    </row>
    <row r="129" spans="1:5">
      <c r="A129" t="s">
        <v>207</v>
      </c>
      <c r="B129">
        <v>2723</v>
      </c>
      <c r="C129" t="s">
        <v>274</v>
      </c>
      <c r="D129">
        <v>3</v>
      </c>
      <c r="E129">
        <v>34.9</v>
      </c>
    </row>
    <row r="130" spans="1:5">
      <c r="A130" t="s">
        <v>207</v>
      </c>
      <c r="B130">
        <v>2723</v>
      </c>
      <c r="C130" t="s">
        <v>274</v>
      </c>
      <c r="D130">
        <v>3</v>
      </c>
      <c r="E130">
        <v>34</v>
      </c>
    </row>
    <row r="131" spans="1:5">
      <c r="A131" t="s">
        <v>207</v>
      </c>
      <c r="B131">
        <v>2723</v>
      </c>
      <c r="C131" t="s">
        <v>274</v>
      </c>
      <c r="D131">
        <v>3</v>
      </c>
      <c r="E131">
        <v>35.5</v>
      </c>
    </row>
    <row r="132" spans="1:5">
      <c r="A132" t="s">
        <v>207</v>
      </c>
      <c r="B132">
        <v>2723</v>
      </c>
      <c r="C132" t="s">
        <v>274</v>
      </c>
      <c r="D132">
        <v>3</v>
      </c>
      <c r="E132">
        <v>33.5</v>
      </c>
    </row>
    <row r="133" spans="1:5">
      <c r="A133" t="s">
        <v>207</v>
      </c>
      <c r="B133">
        <v>2723</v>
      </c>
      <c r="C133" t="s">
        <v>274</v>
      </c>
      <c r="D133">
        <v>3</v>
      </c>
      <c r="E133">
        <v>32</v>
      </c>
    </row>
    <row r="134" spans="1:5">
      <c r="A134" t="s">
        <v>207</v>
      </c>
      <c r="B134">
        <v>2723</v>
      </c>
      <c r="C134" t="s">
        <v>274</v>
      </c>
      <c r="D134">
        <v>3</v>
      </c>
      <c r="E134">
        <v>33</v>
      </c>
    </row>
    <row r="135" spans="1:5">
      <c r="A135" t="s">
        <v>208</v>
      </c>
      <c r="B135">
        <v>2762</v>
      </c>
      <c r="C135" t="s">
        <v>275</v>
      </c>
      <c r="D135">
        <v>4</v>
      </c>
      <c r="E135">
        <v>33.69</v>
      </c>
    </row>
    <row r="136" spans="1:5">
      <c r="A136" t="s">
        <v>208</v>
      </c>
      <c r="B136">
        <v>2762</v>
      </c>
      <c r="C136" t="s">
        <v>275</v>
      </c>
      <c r="D136">
        <v>4</v>
      </c>
      <c r="E136">
        <v>41.5</v>
      </c>
    </row>
    <row r="137" spans="1:5">
      <c r="A137" t="s">
        <v>208</v>
      </c>
      <c r="B137">
        <v>2762</v>
      </c>
      <c r="C137" t="s">
        <v>275</v>
      </c>
      <c r="D137">
        <v>4</v>
      </c>
      <c r="E137">
        <v>36</v>
      </c>
    </row>
    <row r="138" spans="1:5">
      <c r="A138" t="s">
        <v>208</v>
      </c>
      <c r="B138">
        <v>2762</v>
      </c>
      <c r="C138" t="s">
        <v>275</v>
      </c>
      <c r="D138">
        <v>4</v>
      </c>
      <c r="E138">
        <v>34</v>
      </c>
    </row>
    <row r="139" spans="1:5">
      <c r="A139" t="s">
        <v>209</v>
      </c>
      <c r="B139">
        <v>2803</v>
      </c>
      <c r="C139" t="s">
        <v>275</v>
      </c>
      <c r="D139">
        <v>4</v>
      </c>
      <c r="E139">
        <v>36</v>
      </c>
    </row>
    <row r="140" spans="1:5">
      <c r="A140" t="s">
        <v>209</v>
      </c>
      <c r="B140">
        <v>2803</v>
      </c>
      <c r="C140" t="s">
        <v>275</v>
      </c>
      <c r="D140">
        <v>4</v>
      </c>
      <c r="E140">
        <v>33.5</v>
      </c>
    </row>
    <row r="141" spans="1:5">
      <c r="A141" t="s">
        <v>209</v>
      </c>
      <c r="B141">
        <v>2803</v>
      </c>
      <c r="C141" t="s">
        <v>275</v>
      </c>
      <c r="D141">
        <v>4</v>
      </c>
      <c r="E141">
        <v>28.5</v>
      </c>
    </row>
    <row r="142" spans="1:5">
      <c r="A142" t="s">
        <v>209</v>
      </c>
      <c r="B142">
        <v>2803</v>
      </c>
      <c r="C142" t="s">
        <v>275</v>
      </c>
      <c r="D142">
        <v>4</v>
      </c>
      <c r="E142">
        <v>27.5</v>
      </c>
    </row>
    <row r="143" spans="1:5">
      <c r="A143" t="s">
        <v>209</v>
      </c>
      <c r="B143">
        <v>2803</v>
      </c>
      <c r="C143" t="s">
        <v>275</v>
      </c>
      <c r="D143">
        <v>4</v>
      </c>
      <c r="E143">
        <v>32.5</v>
      </c>
    </row>
    <row r="144" spans="1:5">
      <c r="A144" t="s">
        <v>209</v>
      </c>
      <c r="B144">
        <v>2803</v>
      </c>
      <c r="C144" t="s">
        <v>275</v>
      </c>
      <c r="D144">
        <v>4</v>
      </c>
      <c r="E144">
        <v>40</v>
      </c>
    </row>
    <row r="145" spans="1:5">
      <c r="A145" t="s">
        <v>210</v>
      </c>
      <c r="B145">
        <v>2836</v>
      </c>
      <c r="C145" t="s">
        <v>275</v>
      </c>
      <c r="D145">
        <v>4</v>
      </c>
      <c r="E145">
        <v>33.130000000000003</v>
      </c>
    </row>
    <row r="146" spans="1:5">
      <c r="A146" t="s">
        <v>210</v>
      </c>
      <c r="B146">
        <v>2836</v>
      </c>
      <c r="C146" t="s">
        <v>275</v>
      </c>
      <c r="D146">
        <v>4</v>
      </c>
      <c r="E146">
        <v>32.5</v>
      </c>
    </row>
    <row r="147" spans="1:5">
      <c r="A147" t="s">
        <v>210</v>
      </c>
      <c r="B147">
        <v>2836</v>
      </c>
      <c r="C147" t="s">
        <v>275</v>
      </c>
      <c r="D147">
        <v>4</v>
      </c>
      <c r="E147">
        <v>34.5</v>
      </c>
    </row>
    <row r="148" spans="1:5">
      <c r="A148" t="s">
        <v>210</v>
      </c>
      <c r="B148">
        <v>2836</v>
      </c>
      <c r="C148" t="s">
        <v>275</v>
      </c>
      <c r="D148">
        <v>4</v>
      </c>
      <c r="E148">
        <v>35</v>
      </c>
    </row>
    <row r="149" spans="1:5">
      <c r="A149" t="s">
        <v>210</v>
      </c>
      <c r="B149">
        <v>2836</v>
      </c>
      <c r="C149" t="s">
        <v>275</v>
      </c>
      <c r="D149">
        <v>4</v>
      </c>
      <c r="E149">
        <v>33</v>
      </c>
    </row>
    <row r="150" spans="1:5">
      <c r="A150" t="s">
        <v>210</v>
      </c>
      <c r="B150">
        <v>2836</v>
      </c>
      <c r="C150" t="s">
        <v>275</v>
      </c>
      <c r="D150">
        <v>4</v>
      </c>
      <c r="E150">
        <v>32.5</v>
      </c>
    </row>
    <row r="151" spans="1:5">
      <c r="A151" t="s">
        <v>210</v>
      </c>
      <c r="B151">
        <v>2836</v>
      </c>
      <c r="C151" t="s">
        <v>275</v>
      </c>
      <c r="D151">
        <v>4</v>
      </c>
      <c r="E151">
        <v>34</v>
      </c>
    </row>
    <row r="152" spans="1:5">
      <c r="A152" t="s">
        <v>210</v>
      </c>
      <c r="B152">
        <v>2836</v>
      </c>
      <c r="C152" t="s">
        <v>275</v>
      </c>
      <c r="D152">
        <v>4</v>
      </c>
      <c r="E152">
        <v>33.5</v>
      </c>
    </row>
    <row r="153" spans="1:5">
      <c r="A153" t="s">
        <v>210</v>
      </c>
      <c r="B153">
        <v>2836</v>
      </c>
      <c r="C153" t="s">
        <v>275</v>
      </c>
      <c r="D153">
        <v>4</v>
      </c>
      <c r="E153">
        <v>30</v>
      </c>
    </row>
    <row r="154" spans="1:5">
      <c r="A154" t="s">
        <v>211</v>
      </c>
      <c r="B154">
        <v>2882</v>
      </c>
      <c r="C154" t="s">
        <v>275</v>
      </c>
      <c r="D154">
        <v>4</v>
      </c>
      <c r="E154">
        <v>28.5</v>
      </c>
    </row>
    <row r="155" spans="1:5">
      <c r="A155" t="s">
        <v>211</v>
      </c>
      <c r="B155">
        <v>2882</v>
      </c>
      <c r="C155" t="s">
        <v>275</v>
      </c>
      <c r="D155">
        <v>4</v>
      </c>
      <c r="E155">
        <v>31.5</v>
      </c>
    </row>
    <row r="156" spans="1:5">
      <c r="A156" t="s">
        <v>211</v>
      </c>
      <c r="B156">
        <v>2882</v>
      </c>
      <c r="C156" t="s">
        <v>275</v>
      </c>
      <c r="D156">
        <v>4</v>
      </c>
      <c r="E156">
        <v>32</v>
      </c>
    </row>
    <row r="157" spans="1:5">
      <c r="A157" t="s">
        <v>211</v>
      </c>
      <c r="B157">
        <v>2882</v>
      </c>
      <c r="C157" t="s">
        <v>275</v>
      </c>
      <c r="D157">
        <v>4</v>
      </c>
      <c r="E157">
        <v>27</v>
      </c>
    </row>
    <row r="158" spans="1:5">
      <c r="A158" t="s">
        <v>211</v>
      </c>
      <c r="B158">
        <v>2882</v>
      </c>
      <c r="C158" t="s">
        <v>275</v>
      </c>
      <c r="D158">
        <v>4</v>
      </c>
      <c r="E158">
        <v>27</v>
      </c>
    </row>
    <row r="159" spans="1:5">
      <c r="A159" t="s">
        <v>211</v>
      </c>
      <c r="B159">
        <v>2882</v>
      </c>
      <c r="C159" t="s">
        <v>275</v>
      </c>
      <c r="D159">
        <v>4</v>
      </c>
      <c r="E159">
        <v>21.5</v>
      </c>
    </row>
    <row r="160" spans="1:5">
      <c r="A160" t="s">
        <v>211</v>
      </c>
      <c r="B160">
        <v>2882</v>
      </c>
      <c r="C160" t="s">
        <v>275</v>
      </c>
      <c r="D160">
        <v>4</v>
      </c>
      <c r="E160">
        <v>11.5</v>
      </c>
    </row>
    <row r="161" spans="1:5">
      <c r="A161" t="s">
        <v>211</v>
      </c>
      <c r="B161">
        <v>2882</v>
      </c>
      <c r="C161" t="s">
        <v>275</v>
      </c>
      <c r="D161">
        <v>4</v>
      </c>
      <c r="E161">
        <v>26</v>
      </c>
    </row>
    <row r="162" spans="1:5">
      <c r="A162" t="s">
        <v>211</v>
      </c>
      <c r="B162">
        <v>2915</v>
      </c>
      <c r="C162" t="s">
        <v>275</v>
      </c>
      <c r="D162">
        <v>4</v>
      </c>
      <c r="E162">
        <v>31.5</v>
      </c>
    </row>
    <row r="163" spans="1:5">
      <c r="A163" t="s">
        <v>212</v>
      </c>
      <c r="B163">
        <v>2915</v>
      </c>
      <c r="C163" t="s">
        <v>275</v>
      </c>
      <c r="D163">
        <v>4</v>
      </c>
      <c r="E163">
        <v>33</v>
      </c>
    </row>
    <row r="164" spans="1:5">
      <c r="A164" t="s">
        <v>212</v>
      </c>
      <c r="B164">
        <v>2915</v>
      </c>
      <c r="C164" t="s">
        <v>275</v>
      </c>
      <c r="D164">
        <v>4</v>
      </c>
      <c r="E164">
        <v>30</v>
      </c>
    </row>
    <row r="165" spans="1:5">
      <c r="A165" t="s">
        <v>212</v>
      </c>
      <c r="B165">
        <v>2915</v>
      </c>
      <c r="C165" t="s">
        <v>275</v>
      </c>
      <c r="D165">
        <v>4</v>
      </c>
      <c r="E165">
        <v>31</v>
      </c>
    </row>
    <row r="166" spans="1:5">
      <c r="A166" t="s">
        <v>212</v>
      </c>
      <c r="B166">
        <v>2915</v>
      </c>
      <c r="C166" t="s">
        <v>275</v>
      </c>
      <c r="D166">
        <v>4</v>
      </c>
      <c r="E166">
        <v>25</v>
      </c>
    </row>
    <row r="167" spans="1:5">
      <c r="A167" t="s">
        <v>212</v>
      </c>
      <c r="B167">
        <v>2915</v>
      </c>
      <c r="C167" t="s">
        <v>275</v>
      </c>
      <c r="D167">
        <v>4</v>
      </c>
      <c r="E167">
        <v>28.5</v>
      </c>
    </row>
    <row r="168" spans="1:5">
      <c r="A168" t="s">
        <v>212</v>
      </c>
      <c r="B168">
        <v>2915</v>
      </c>
      <c r="C168" t="s">
        <v>275</v>
      </c>
      <c r="D168">
        <v>4</v>
      </c>
      <c r="E168">
        <v>33</v>
      </c>
    </row>
    <row r="169" spans="1:5">
      <c r="A169" t="s">
        <v>212</v>
      </c>
      <c r="B169">
        <v>2915</v>
      </c>
      <c r="C169" t="s">
        <v>275</v>
      </c>
      <c r="D169">
        <v>4</v>
      </c>
      <c r="E169">
        <v>32.5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translocations</vt:lpstr>
      <vt:lpstr>Cross</vt:lpstr>
      <vt:lpstr>Gradient</vt:lpstr>
      <vt:lpstr>gradientR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Barton</dc:creator>
  <cp:lastModifiedBy>Louise Barton</cp:lastModifiedBy>
  <dcterms:created xsi:type="dcterms:W3CDTF">2018-03-28T18:22:54Z</dcterms:created>
  <dcterms:modified xsi:type="dcterms:W3CDTF">2019-01-10T16:03:44Z</dcterms:modified>
</cp:coreProperties>
</file>