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DB44AEEFA2C45C/Documents/"/>
    </mc:Choice>
  </mc:AlternateContent>
  <xr:revisionPtr revIDLastSave="294" documentId="8_{CE3BBAEC-E0D3-403D-84B0-CB639B2F89B7}" xr6:coauthVersionLast="47" xr6:coauthVersionMax="47" xr10:uidLastSave="{E3BC524D-E7B7-4595-A091-B3429B927F67}"/>
  <bookViews>
    <workbookView xWindow="-98" yWindow="-98" windowWidth="17115" windowHeight="10755" xr2:uid="{B25E86A8-5E66-47F6-BEF9-EC4B84D47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I6" i="1"/>
  <c r="I7" i="1"/>
  <c r="I8" i="1"/>
  <c r="I9" i="1"/>
  <c r="I10" i="1"/>
  <c r="I11" i="1"/>
  <c r="I5" i="1"/>
  <c r="V6" i="1"/>
  <c r="R7" i="1" l="1"/>
  <c r="N8" i="1"/>
  <c r="N5" i="1"/>
  <c r="N7" i="1"/>
  <c r="R8" i="1"/>
  <c r="R6" i="1"/>
  <c r="R5" i="1"/>
  <c r="V5" i="1"/>
  <c r="V8" i="1"/>
  <c r="V7" i="1"/>
  <c r="R9" i="1" l="1"/>
  <c r="N9" i="1"/>
  <c r="V9" i="1"/>
</calcChain>
</file>

<file path=xl/sharedStrings.xml><?xml version="1.0" encoding="utf-8"?>
<sst xmlns="http://schemas.openxmlformats.org/spreadsheetml/2006/main" count="27" uniqueCount="9">
  <si>
    <t>Sans calibration</t>
  </si>
  <si>
    <t>Temp</t>
  </si>
  <si>
    <t>Adu</t>
  </si>
  <si>
    <t>Calibration défaut</t>
  </si>
  <si>
    <t>Calibration custom</t>
  </si>
  <si>
    <t>T théo</t>
  </si>
  <si>
    <t>T réel</t>
  </si>
  <si>
    <r>
      <t>∆T</t>
    </r>
    <r>
      <rPr>
        <vertAlign val="superscript"/>
        <sz val="11"/>
        <color theme="1"/>
        <rFont val="Aptos Narrow"/>
        <family val="2"/>
      </rPr>
      <t>2</t>
    </r>
  </si>
  <si>
    <t>Moyenne carrée: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</si>
</sst>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Sans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Sheet1!$C$5:$C$11</c:f>
              <c:numCache>
                <c:formatCode>0.0</c:formatCode>
                <c:ptCount val="7"/>
                <c:pt idx="0">
                  <c:v>27.2</c:v>
                </c:pt>
                <c:pt idx="1">
                  <c:v>143.69999999999999</c:v>
                </c:pt>
                <c:pt idx="2">
                  <c:v>161.5</c:v>
                </c:pt>
                <c:pt idx="3">
                  <c:v>179.8</c:v>
                </c:pt>
                <c:pt idx="4">
                  <c:v>188.6</c:v>
                </c:pt>
                <c:pt idx="5">
                  <c:v>209.2</c:v>
                </c:pt>
                <c:pt idx="6">
                  <c:v>213.6</c:v>
                </c:pt>
              </c:numCache>
            </c:numRef>
          </c:xVal>
          <c:yVal>
            <c:numRef>
              <c:f>Sheet1!$D$5:$D$11</c:f>
              <c:numCache>
                <c:formatCode>0.000</c:formatCode>
                <c:ptCount val="7"/>
                <c:pt idx="0">
                  <c:v>35099.362999999998</c:v>
                </c:pt>
                <c:pt idx="1">
                  <c:v>36277.07</c:v>
                </c:pt>
                <c:pt idx="2">
                  <c:v>37895.32</c:v>
                </c:pt>
                <c:pt idx="3">
                  <c:v>41447.188000000002</c:v>
                </c:pt>
                <c:pt idx="4">
                  <c:v>47059.25</c:v>
                </c:pt>
                <c:pt idx="5">
                  <c:v>54732.608999999997</c:v>
                </c:pt>
                <c:pt idx="6">
                  <c:v>58235.93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645-956F-F61294D069E5}"/>
            </c:ext>
          </c:extLst>
        </c:ser>
        <c:ser>
          <c:idx val="1"/>
          <c:order val="1"/>
          <c:tx>
            <c:v>Calibration défaut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Sheet1!$E$5:$E$11</c:f>
              <c:numCache>
                <c:formatCode>0.0</c:formatCode>
                <c:ptCount val="7"/>
                <c:pt idx="0">
                  <c:v>29.2</c:v>
                </c:pt>
                <c:pt idx="1">
                  <c:v>113.9</c:v>
                </c:pt>
                <c:pt idx="2">
                  <c:v>150.69999999999999</c:v>
                </c:pt>
                <c:pt idx="3">
                  <c:v>155.1</c:v>
                </c:pt>
                <c:pt idx="4">
                  <c:v>170.5</c:v>
                </c:pt>
                <c:pt idx="5">
                  <c:v>193.5</c:v>
                </c:pt>
                <c:pt idx="6">
                  <c:v>203.2</c:v>
                </c:pt>
              </c:numCache>
            </c:numRef>
          </c:xVal>
          <c:yVal>
            <c:numRef>
              <c:f>Sheet1!$F$5:$F$11</c:f>
              <c:numCache>
                <c:formatCode>0.000</c:formatCode>
                <c:ptCount val="7"/>
                <c:pt idx="0">
                  <c:v>4489.5069999999996</c:v>
                </c:pt>
                <c:pt idx="1">
                  <c:v>4964.1310000000003</c:v>
                </c:pt>
                <c:pt idx="2">
                  <c:v>8588.68</c:v>
                </c:pt>
                <c:pt idx="3">
                  <c:v>10062.397000000001</c:v>
                </c:pt>
                <c:pt idx="4">
                  <c:v>14892.936</c:v>
                </c:pt>
                <c:pt idx="5">
                  <c:v>27269.559000000001</c:v>
                </c:pt>
                <c:pt idx="6">
                  <c:v>44739.690999999999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3-4645-956F-F61294D069E5}"/>
            </c:ext>
          </c:extLst>
        </c:ser>
        <c:ser>
          <c:idx val="2"/>
          <c:order val="2"/>
          <c:tx>
            <c:v>Calibration custom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Sheet1!$G$5:$G$11</c:f>
              <c:numCache>
                <c:formatCode>0.0</c:formatCode>
                <c:ptCount val="7"/>
                <c:pt idx="0">
                  <c:v>29</c:v>
                </c:pt>
                <c:pt idx="1">
                  <c:v>98.8</c:v>
                </c:pt>
                <c:pt idx="2">
                  <c:v>121.7</c:v>
                </c:pt>
                <c:pt idx="3" formatCode="General">
                  <c:v>140.30000000000001</c:v>
                </c:pt>
                <c:pt idx="4">
                  <c:v>165</c:v>
                </c:pt>
                <c:pt idx="5">
                  <c:v>173.3</c:v>
                </c:pt>
                <c:pt idx="6">
                  <c:v>192</c:v>
                </c:pt>
              </c:numCache>
            </c:numRef>
          </c:xVal>
          <c:yVal>
            <c:numRef>
              <c:f>Sheet1!$H$5:$H$11</c:f>
              <c:numCache>
                <c:formatCode>0.000</c:formatCode>
                <c:ptCount val="7"/>
                <c:pt idx="0">
                  <c:v>34793.167999999998</c:v>
                </c:pt>
                <c:pt idx="1">
                  <c:v>35046.108999999997</c:v>
                </c:pt>
                <c:pt idx="2">
                  <c:v>35574.144999999997</c:v>
                </c:pt>
                <c:pt idx="3" formatCode="General">
                  <c:v>37046.531000000003</c:v>
                </c:pt>
                <c:pt idx="4">
                  <c:v>41541.300999999999</c:v>
                </c:pt>
                <c:pt idx="5">
                  <c:v>47502.542999999998</c:v>
                </c:pt>
                <c:pt idx="6">
                  <c:v>57052.648000000001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3-4645-956F-F61294D069E5}"/>
            </c:ext>
          </c:extLst>
        </c:ser>
        <c:ser>
          <c:idx val="3"/>
          <c:order val="3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Sheet1!$E$5:$E$11</c:f>
              <c:numCache>
                <c:formatCode>0.0</c:formatCode>
                <c:ptCount val="7"/>
                <c:pt idx="0">
                  <c:v>29.2</c:v>
                </c:pt>
                <c:pt idx="1">
                  <c:v>113.9</c:v>
                </c:pt>
                <c:pt idx="2">
                  <c:v>150.69999999999999</c:v>
                </c:pt>
                <c:pt idx="3">
                  <c:v>155.1</c:v>
                </c:pt>
                <c:pt idx="4">
                  <c:v>170.5</c:v>
                </c:pt>
                <c:pt idx="5">
                  <c:v>193.5</c:v>
                </c:pt>
                <c:pt idx="6">
                  <c:v>203.2</c:v>
                </c:pt>
              </c:numCache>
            </c:numRef>
          </c:xVal>
          <c:yVal>
            <c:numRef>
              <c:f>Sheet1!$I$5:$I$11</c:f>
              <c:numCache>
                <c:formatCode>0.000</c:formatCode>
                <c:ptCount val="7"/>
                <c:pt idx="0">
                  <c:v>34489.506999999998</c:v>
                </c:pt>
                <c:pt idx="1">
                  <c:v>34964.131000000001</c:v>
                </c:pt>
                <c:pt idx="2">
                  <c:v>38588.68</c:v>
                </c:pt>
                <c:pt idx="3">
                  <c:v>40062.396999999997</c:v>
                </c:pt>
                <c:pt idx="4">
                  <c:v>44892.936000000002</c:v>
                </c:pt>
                <c:pt idx="5">
                  <c:v>57269.559000000001</c:v>
                </c:pt>
                <c:pt idx="6">
                  <c:v>74739.690999999992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D-4B8B-BA9F-76CFAEBF5F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6980160"/>
        <c:axId val="806989280"/>
      </c:scatterChart>
      <c:valAx>
        <c:axId val="8069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mesurée</a:t>
                </a:r>
                <a:r>
                  <a:rPr lang="fr-CA" baseline="0"/>
                  <a:t> (</a:t>
                </a:r>
                <a:r>
                  <a:rPr lang="fr-CA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°</a:t>
                </a:r>
                <a:r>
                  <a:rPr lang="fr-CA" baseline="0"/>
                  <a:t>C)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C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989280"/>
        <c:crosses val="autoZero"/>
        <c:crossBetween val="midCat"/>
      </c:valAx>
      <c:valAx>
        <c:axId val="806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ADU capté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9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465071182697878"/>
          <c:y val="2.7285696667314712E-2"/>
          <c:w val="0.34211984896711634"/>
          <c:h val="3.9687777777777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437808</xdr:colOff>
      <xdr:row>15</xdr:row>
      <xdr:rowOff>162605</xdr:rowOff>
    </xdr:from>
    <xdr:to>
      <xdr:col>18</xdr:col>
      <xdr:colOff>127577</xdr:colOff>
      <xdr:row>45</xdr:row>
      <xdr:rowOff>51712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A5488-1C49-1F50-BCEB-22CFB524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9C35-93B0-40C0-A337-2AD649E775E7}">
  <dimension ref="B1:W14"/>
  <sheetViews>
    <sheetView tabSelected="1" zoomScale="70" zoomScaleNormal="70" workbookViewId="0">
      <selection activeCell="W14" sqref="W14"/>
    </sheetView>
  </sheetViews>
  <sheetFormatPr baseColWidth="10" defaultColWidth="9.06640625" defaultRowHeight="14.25" x14ac:dyDescent="0.45"/>
  <cols>
    <col min="4" max="4" width="9.6640625" bestFit="1" customWidth="1"/>
    <col min="6" max="6" width="9.6640625" bestFit="1" customWidth="1"/>
    <col min="8" max="8" width="10.73046875" bestFit="1" customWidth="1"/>
    <col min="9" max="9" width="9.6640625" bestFit="1" customWidth="1"/>
    <col min="13" max="13" width="9.6640625" bestFit="1" customWidth="1"/>
    <col min="17" max="17" width="9.6640625" bestFit="1" customWidth="1"/>
    <col min="21" max="21" width="9.6640625" bestFit="1" customWidth="1"/>
  </cols>
  <sheetData>
    <row r="1" spans="2:23" x14ac:dyDescent="0.4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4.65" thickBot="1" x14ac:dyDescent="0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45">
      <c r="B3" s="1"/>
      <c r="C3" s="35" t="s">
        <v>0</v>
      </c>
      <c r="D3" s="37"/>
      <c r="E3" s="35" t="s">
        <v>3</v>
      </c>
      <c r="F3" s="37"/>
      <c r="G3" s="35" t="s">
        <v>4</v>
      </c>
      <c r="H3" s="37"/>
      <c r="I3" s="1"/>
      <c r="J3" s="1"/>
      <c r="K3" s="35" t="s">
        <v>0</v>
      </c>
      <c r="L3" s="36"/>
      <c r="M3" s="36"/>
      <c r="N3" s="37"/>
      <c r="O3" s="35" t="s">
        <v>3</v>
      </c>
      <c r="P3" s="36"/>
      <c r="Q3" s="36"/>
      <c r="R3" s="37"/>
      <c r="S3" s="35" t="s">
        <v>4</v>
      </c>
      <c r="T3" s="36"/>
      <c r="U3" s="36"/>
      <c r="V3" s="37"/>
      <c r="W3" s="1"/>
    </row>
    <row r="4" spans="2:23" ht="15" customHeight="1" x14ac:dyDescent="0.45">
      <c r="B4" s="1"/>
      <c r="C4" s="2" t="s">
        <v>1</v>
      </c>
      <c r="D4" s="3" t="s">
        <v>2</v>
      </c>
      <c r="E4" s="2" t="s">
        <v>1</v>
      </c>
      <c r="F4" s="3" t="s">
        <v>2</v>
      </c>
      <c r="G4" s="2" t="s">
        <v>1</v>
      </c>
      <c r="H4" s="3" t="s">
        <v>2</v>
      </c>
      <c r="I4" s="1"/>
      <c r="J4" s="1"/>
      <c r="K4" s="2" t="s">
        <v>5</v>
      </c>
      <c r="L4" s="4" t="s">
        <v>6</v>
      </c>
      <c r="M4" s="4" t="s">
        <v>2</v>
      </c>
      <c r="N4" s="5" t="s">
        <v>7</v>
      </c>
      <c r="O4" s="2" t="s">
        <v>5</v>
      </c>
      <c r="P4" s="4" t="s">
        <v>6</v>
      </c>
      <c r="Q4" s="4" t="s">
        <v>2</v>
      </c>
      <c r="R4" s="5" t="s">
        <v>7</v>
      </c>
      <c r="S4" s="2" t="s">
        <v>5</v>
      </c>
      <c r="T4" s="4" t="s">
        <v>6</v>
      </c>
      <c r="U4" s="4" t="s">
        <v>2</v>
      </c>
      <c r="V4" s="5" t="s">
        <v>7</v>
      </c>
      <c r="W4" s="1"/>
    </row>
    <row r="5" spans="2:23" x14ac:dyDescent="0.45">
      <c r="B5" s="1"/>
      <c r="C5" s="16">
        <v>27.2</v>
      </c>
      <c r="D5" s="7">
        <v>35099.362999999998</v>
      </c>
      <c r="E5" s="16">
        <v>29.2</v>
      </c>
      <c r="F5" s="30">
        <v>4489.5069999999996</v>
      </c>
      <c r="G5" s="16">
        <v>29</v>
      </c>
      <c r="H5" s="8">
        <v>34793.167999999998</v>
      </c>
      <c r="I5" s="33">
        <f>F5+30000</f>
        <v>34489.506999999998</v>
      </c>
      <c r="J5" s="1"/>
      <c r="K5" s="16"/>
      <c r="L5" s="14">
        <v>28.7</v>
      </c>
      <c r="M5" s="23">
        <v>35352.737999999998</v>
      </c>
      <c r="N5" s="9">
        <f>(K5-L5)^2</f>
        <v>823.68999999999994</v>
      </c>
      <c r="O5" s="16"/>
      <c r="P5" s="14">
        <v>27.6</v>
      </c>
      <c r="Q5" s="23">
        <v>4454.2669999999998</v>
      </c>
      <c r="R5" s="9">
        <f>(O5-P5)^2</f>
        <v>761.7600000000001</v>
      </c>
      <c r="S5" s="16"/>
      <c r="T5" s="14">
        <v>124</v>
      </c>
      <c r="U5" s="23">
        <v>36440.398000000001</v>
      </c>
      <c r="V5" s="9">
        <f>(S5-T5)^2</f>
        <v>15376</v>
      </c>
      <c r="W5" s="1"/>
    </row>
    <row r="6" spans="2:23" x14ac:dyDescent="0.45">
      <c r="B6" s="1"/>
      <c r="C6" s="17">
        <v>143.69999999999999</v>
      </c>
      <c r="D6" s="7">
        <v>36277.07</v>
      </c>
      <c r="E6" s="17">
        <v>113.9</v>
      </c>
      <c r="F6" s="30">
        <v>4964.1310000000003</v>
      </c>
      <c r="G6" s="17">
        <v>98.8</v>
      </c>
      <c r="H6" s="26">
        <v>35046.108999999997</v>
      </c>
      <c r="I6" s="33">
        <f t="shared" ref="I6:I11" si="0">F6+30000</f>
        <v>34964.131000000001</v>
      </c>
      <c r="J6" s="1"/>
      <c r="K6" s="27"/>
      <c r="L6" s="15">
        <v>168.2</v>
      </c>
      <c r="M6" s="24">
        <v>39005.347999999998</v>
      </c>
      <c r="N6" s="9" t="e">
        <f>(K6-#REF!)^2</f>
        <v>#REF!</v>
      </c>
      <c r="O6" s="16"/>
      <c r="P6" s="15">
        <v>147.69999999999999</v>
      </c>
      <c r="Q6" s="24">
        <v>9062.9140000000007</v>
      </c>
      <c r="R6" s="9">
        <f t="shared" ref="R6:R8" si="1">(O6-P6)^2</f>
        <v>21815.289999999997</v>
      </c>
      <c r="S6" s="16"/>
      <c r="T6" s="15">
        <v>151.1</v>
      </c>
      <c r="U6" s="24">
        <v>38407.508000000002</v>
      </c>
      <c r="V6" s="9">
        <f>(S6-T6)^2</f>
        <v>22831.21</v>
      </c>
      <c r="W6" s="1"/>
    </row>
    <row r="7" spans="2:23" x14ac:dyDescent="0.45">
      <c r="B7" s="1"/>
      <c r="C7" s="17">
        <v>161.5</v>
      </c>
      <c r="D7" s="7">
        <v>37895.32</v>
      </c>
      <c r="E7" s="17">
        <v>150.69999999999999</v>
      </c>
      <c r="F7" s="30">
        <v>8588.68</v>
      </c>
      <c r="G7" s="17">
        <v>121.7</v>
      </c>
      <c r="H7" s="26">
        <v>35574.144999999997</v>
      </c>
      <c r="I7" s="33">
        <f t="shared" si="0"/>
        <v>38588.68</v>
      </c>
      <c r="J7" s="1"/>
      <c r="K7" s="17"/>
      <c r="L7" s="29">
        <v>184.8</v>
      </c>
      <c r="M7" s="24">
        <v>42812.652000000002</v>
      </c>
      <c r="N7" s="9">
        <f>(K7-L6)^2</f>
        <v>28291.239999999998</v>
      </c>
      <c r="O7" s="16"/>
      <c r="P7" s="15">
        <v>180.6</v>
      </c>
      <c r="Q7" s="24">
        <v>19282.673999999999</v>
      </c>
      <c r="R7" s="9">
        <f t="shared" si="1"/>
        <v>32616.359999999997</v>
      </c>
      <c r="S7" s="16"/>
      <c r="T7" s="15">
        <v>159.6</v>
      </c>
      <c r="U7" s="24">
        <v>40576.296999999999</v>
      </c>
      <c r="V7" s="9">
        <f t="shared" ref="V7:V8" si="2">(S7-T7)^2</f>
        <v>25472.16</v>
      </c>
      <c r="W7" s="1"/>
    </row>
    <row r="8" spans="2:23" ht="14.65" thickBot="1" x14ac:dyDescent="0.5">
      <c r="B8" s="1"/>
      <c r="C8" s="17">
        <v>179.8</v>
      </c>
      <c r="D8" s="7">
        <v>41447.188000000002</v>
      </c>
      <c r="E8" s="17">
        <v>155.1</v>
      </c>
      <c r="F8" s="30">
        <v>10062.397000000001</v>
      </c>
      <c r="G8" s="21">
        <v>140.30000000000001</v>
      </c>
      <c r="H8" s="10">
        <v>37046.531000000003</v>
      </c>
      <c r="I8" s="33">
        <f t="shared" si="0"/>
        <v>40062.396999999997</v>
      </c>
      <c r="J8" s="1"/>
      <c r="K8" s="28"/>
      <c r="L8" s="22">
        <v>200.3</v>
      </c>
      <c r="M8" s="25">
        <v>47147.593999999997</v>
      </c>
      <c r="N8" s="11">
        <f t="shared" ref="N8" si="3">(K8-L8)^2</f>
        <v>40120.090000000004</v>
      </c>
      <c r="O8" s="16"/>
      <c r="P8" s="22">
        <v>201.1</v>
      </c>
      <c r="Q8" s="25">
        <v>34028.959000000003</v>
      </c>
      <c r="R8" s="11">
        <f t="shared" si="1"/>
        <v>40441.21</v>
      </c>
      <c r="S8" s="16"/>
      <c r="T8" s="22">
        <v>185.1</v>
      </c>
      <c r="U8" s="25">
        <v>50282.347999999998</v>
      </c>
      <c r="V8" s="11">
        <f t="shared" si="2"/>
        <v>34262.009999999995</v>
      </c>
      <c r="W8" s="1"/>
    </row>
    <row r="9" spans="2:23" x14ac:dyDescent="0.45">
      <c r="B9" s="1"/>
      <c r="C9" s="17">
        <v>188.6</v>
      </c>
      <c r="D9" s="7">
        <v>47059.25</v>
      </c>
      <c r="E9" s="6">
        <v>170.5</v>
      </c>
      <c r="F9" s="31">
        <v>14892.936</v>
      </c>
      <c r="G9" s="17">
        <v>165</v>
      </c>
      <c r="H9" s="7">
        <v>41541.300999999999</v>
      </c>
      <c r="I9" s="33">
        <f t="shared" si="0"/>
        <v>44892.936000000002</v>
      </c>
      <c r="J9" s="1"/>
      <c r="K9" s="34" t="s">
        <v>8</v>
      </c>
      <c r="L9" s="34"/>
      <c r="M9" s="34"/>
      <c r="N9" s="1" t="e">
        <f>AVERAGE(N5:N8)</f>
        <v>#REF!</v>
      </c>
      <c r="O9" s="34" t="s">
        <v>8</v>
      </c>
      <c r="P9" s="34"/>
      <c r="Q9" s="34"/>
      <c r="R9" s="1">
        <f>AVERAGE(R5:R8)</f>
        <v>23908.654999999999</v>
      </c>
      <c r="S9" s="34" t="s">
        <v>8</v>
      </c>
      <c r="T9" s="34"/>
      <c r="U9" s="34"/>
      <c r="V9" s="1">
        <f>AVERAGE(V5:V8)</f>
        <v>24485.344999999998</v>
      </c>
      <c r="W9" s="1"/>
    </row>
    <row r="10" spans="2:23" x14ac:dyDescent="0.45">
      <c r="B10" s="1"/>
      <c r="C10" s="17">
        <v>209.2</v>
      </c>
      <c r="D10" s="7">
        <v>54732.608999999997</v>
      </c>
      <c r="E10" s="6">
        <v>193.5</v>
      </c>
      <c r="F10" s="31">
        <v>27269.559000000001</v>
      </c>
      <c r="G10" s="17">
        <v>173.3</v>
      </c>
      <c r="H10" s="7">
        <v>47502.542999999998</v>
      </c>
      <c r="I10" s="33">
        <f t="shared" si="0"/>
        <v>57269.559000000001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45">
      <c r="B11" s="1"/>
      <c r="C11" s="18">
        <v>213.6</v>
      </c>
      <c r="D11" s="7">
        <v>58235.93</v>
      </c>
      <c r="E11" s="6">
        <v>203.2</v>
      </c>
      <c r="F11" s="32">
        <v>44739.690999999999</v>
      </c>
      <c r="G11" s="17">
        <v>192</v>
      </c>
      <c r="H11" s="7">
        <v>57052.648000000001</v>
      </c>
      <c r="I11" s="33">
        <f t="shared" si="0"/>
        <v>74739.690999999992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45">
      <c r="C12" s="2"/>
      <c r="D12" s="3"/>
      <c r="E12" s="2"/>
      <c r="F12" s="3"/>
      <c r="G12" s="2"/>
      <c r="H12" s="3"/>
    </row>
    <row r="13" spans="2:23" ht="14.65" thickBot="1" x14ac:dyDescent="0.5">
      <c r="C13" s="20"/>
      <c r="D13" s="13"/>
      <c r="E13" s="12"/>
      <c r="F13" s="19"/>
      <c r="G13" s="20"/>
      <c r="H13" s="13"/>
    </row>
    <row r="14" spans="2:23" x14ac:dyDescent="0.45">
      <c r="C14" s="1"/>
      <c r="D14" s="1"/>
      <c r="E14" s="1"/>
      <c r="F14" s="1"/>
      <c r="G14" s="1"/>
      <c r="H14" s="1"/>
    </row>
  </sheetData>
  <mergeCells count="9">
    <mergeCell ref="S9:U9"/>
    <mergeCell ref="K3:N3"/>
    <mergeCell ref="O3:R3"/>
    <mergeCell ref="S3:V3"/>
    <mergeCell ref="C3:D3"/>
    <mergeCell ref="E3:F3"/>
    <mergeCell ref="G3:H3"/>
    <mergeCell ref="K9:M9"/>
    <mergeCell ref="O9:Q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AA3D2BAE541478CCEAD3EEE73CF38" ma:contentTypeVersion="15" ma:contentTypeDescription="Create a new document." ma:contentTypeScope="" ma:versionID="89500ca229375cb1131219311c2ddb4f">
  <xsd:schema xmlns:xsd="http://www.w3.org/2001/XMLSchema" xmlns:xs="http://www.w3.org/2001/XMLSchema" xmlns:p="http://schemas.microsoft.com/office/2006/metadata/properties" xmlns:ns3="676bd6d1-e1d1-4d0c-9b8f-91f3b1619ebf" xmlns:ns4="88b65a77-92e3-4e66-b01c-4ca2d287fca9" targetNamespace="http://schemas.microsoft.com/office/2006/metadata/properties" ma:root="true" ma:fieldsID="df25c3172a8e12cb188daa5b15797819" ns3:_="" ns4:_="">
    <xsd:import namespace="676bd6d1-e1d1-4d0c-9b8f-91f3b1619ebf"/>
    <xsd:import namespace="88b65a77-92e3-4e66-b01c-4ca2d287fc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d6d1-e1d1-4d0c-9b8f-91f3b1619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65a77-92e3-4e66-b01c-4ca2d287fca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6bd6d1-e1d1-4d0c-9b8f-91f3b1619ebf" xsi:nil="true"/>
  </documentManagement>
</p:properties>
</file>

<file path=customXml/itemProps1.xml><?xml version="1.0" encoding="utf-8"?>
<ds:datastoreItem xmlns:ds="http://schemas.openxmlformats.org/officeDocument/2006/customXml" ds:itemID="{40866347-8427-4FC1-8168-7513C1596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bd6d1-e1d1-4d0c-9b8f-91f3b1619ebf"/>
    <ds:schemaRef ds:uri="88b65a77-92e3-4e66-b01c-4ca2d287fc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65D053-35C9-45E1-9AD3-2D35E3E960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4F536-63DF-48A7-9899-12D15E7C5345}">
  <ds:schemaRefs>
    <ds:schemaRef ds:uri="88b65a77-92e3-4e66-b01c-4ca2d287fca9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676bd6d1-e1d1-4d0c-9b8f-91f3b1619eb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Cloutier</dc:creator>
  <cp:lastModifiedBy>Mélodie Robin</cp:lastModifiedBy>
  <dcterms:created xsi:type="dcterms:W3CDTF">2025-03-19T00:39:35Z</dcterms:created>
  <dcterms:modified xsi:type="dcterms:W3CDTF">2025-03-24T18:02:02Z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0x0101009D2AA3D2BAE541478CCEAD3EEE73CF38</vt:lpwstr>
  </property>
</Properties>
</file>