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477307dcfacde399/Documents/"/>
    </mc:Choice>
  </mc:AlternateContent>
  <xr:revisionPtr revIDLastSave="1663" documentId="8_{E0330187-BE85-4930-95CA-A88582353E1F}" xr6:coauthVersionLast="47" xr6:coauthVersionMax="47" xr10:uidLastSave="{7F5EFB87-85C6-4DFF-AE7B-A2D5C2F60478}"/>
  <bookViews>
    <workbookView xWindow="-98" yWindow="-98" windowWidth="19396" windowHeight="11596" activeTab="1" xr2:uid="{48EFE2E3-24A8-466C-891B-A09DF0BCACA7}"/>
  </bookViews>
  <sheets>
    <sheet name="Dashboard" sheetId="1" r:id="rId1"/>
    <sheet name="Charting" sheetId="3" r:id="rId2"/>
    <sheet name="Transactions" sheetId="2" r:id="rId3"/>
    <sheet name="Watchlist" sheetId="9" r:id="rId4"/>
    <sheet name="GPT cache" sheetId="6" state="veryHidden"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0" i="1" l="1"/>
  <c r="K39" i="1"/>
  <c r="E28" i="2" a="1"/>
  <c r="E28" i="2" s="1"/>
  <c r="I28" i="2"/>
  <c r="K14" i="9" a="1"/>
  <c r="K14" i="9" s="1"/>
  <c r="K15" i="9" a="1"/>
  <c r="K15" i="9" s="1"/>
  <c r="K16" i="9" a="1"/>
  <c r="K16" i="9" s="1"/>
  <c r="K17" i="9" a="1"/>
  <c r="K17" i="9" s="1"/>
  <c r="K18" i="9" a="1"/>
  <c r="K18" i="9" s="1"/>
  <c r="K19" i="9" a="1"/>
  <c r="K19" i="9" s="1"/>
  <c r="K20" i="9" a="1"/>
  <c r="K20" i="9" s="1"/>
  <c r="K21" i="9" a="1"/>
  <c r="K21" i="9" s="1"/>
  <c r="K22" i="9" a="1"/>
  <c r="K22" i="9" s="1"/>
  <c r="J14" i="9" a="1"/>
  <c r="J14" i="9" s="1"/>
  <c r="J15" i="9" a="1"/>
  <c r="J15" i="9" s="1"/>
  <c r="J16" i="9" a="1"/>
  <c r="J16" i="9" s="1"/>
  <c r="J17" i="9" a="1"/>
  <c r="J17" i="9" s="1"/>
  <c r="J18" i="9" a="1"/>
  <c r="J18" i="9" s="1"/>
  <c r="J19" i="9" a="1"/>
  <c r="J19" i="9" s="1"/>
  <c r="J20" i="9" a="1"/>
  <c r="J20" i="9" s="1"/>
  <c r="J21" i="9" a="1"/>
  <c r="J21" i="9" s="1"/>
  <c r="J22" i="9" a="1"/>
  <c r="J22" i="9" s="1"/>
  <c r="G14" i="9" a="1"/>
  <c r="G14" i="9" s="1"/>
  <c r="I14" i="9" s="1" a="1"/>
  <c r="I14" i="9" s="1"/>
  <c r="G15" i="9" a="1"/>
  <c r="G15" i="9" s="1"/>
  <c r="I15" i="9" s="1" a="1"/>
  <c r="I15" i="9" s="1"/>
  <c r="G16" i="9" a="1"/>
  <c r="G16" i="9" s="1"/>
  <c r="I16" i="9" s="1" a="1"/>
  <c r="I16" i="9" s="1"/>
  <c r="G17" i="9" a="1"/>
  <c r="G17" i="9" s="1"/>
  <c r="I17" i="9" s="1" a="1"/>
  <c r="I17" i="9" s="1"/>
  <c r="G18" i="9" a="1"/>
  <c r="G18" i="9" s="1"/>
  <c r="I18" i="9" s="1" a="1"/>
  <c r="I18" i="9" s="1"/>
  <c r="G19" i="9" a="1"/>
  <c r="G19" i="9" s="1"/>
  <c r="I19" i="9" s="1" a="1"/>
  <c r="I19" i="9" s="1"/>
  <c r="G20" i="9" a="1"/>
  <c r="G20" i="9" s="1"/>
  <c r="I20" i="9" s="1" a="1"/>
  <c r="I20" i="9" s="1"/>
  <c r="G21" i="9" a="1"/>
  <c r="G21" i="9" s="1"/>
  <c r="I21" i="9" s="1" a="1"/>
  <c r="I21" i="9" s="1"/>
  <c r="G22" i="9" a="1"/>
  <c r="G22" i="9" s="1"/>
  <c r="I22" i="9" s="1" a="1"/>
  <c r="I22" i="9" s="1"/>
  <c r="E14" i="9" a="1"/>
  <c r="E14" i="9" s="1"/>
  <c r="E15" i="9" a="1"/>
  <c r="E15" i="9" s="1"/>
  <c r="E16" i="9" a="1"/>
  <c r="E16" i="9" s="1"/>
  <c r="E17" i="9" a="1"/>
  <c r="E17" i="9" s="1"/>
  <c r="E18" i="9" a="1"/>
  <c r="E18" i="9" s="1"/>
  <c r="E19" i="9" a="1"/>
  <c r="E19" i="9" s="1"/>
  <c r="E20" i="9" a="1"/>
  <c r="E20" i="9" s="1"/>
  <c r="E21" i="9" a="1"/>
  <c r="E21" i="9" s="1"/>
  <c r="E22" i="9" a="1"/>
  <c r="E22" i="9" s="1"/>
  <c r="F14" i="9" a="1"/>
  <c r="F14" i="9" s="1"/>
  <c r="F15" i="9" a="1"/>
  <c r="F15" i="9" s="1"/>
  <c r="F16" i="9" a="1"/>
  <c r="F16" i="9" s="1"/>
  <c r="F17" i="9" a="1"/>
  <c r="F17" i="9" s="1"/>
  <c r="F18" i="9" a="1"/>
  <c r="F18" i="9" s="1"/>
  <c r="F19" i="9" a="1"/>
  <c r="F19" i="9" s="1"/>
  <c r="F20" i="9" a="1"/>
  <c r="F20" i="9" s="1"/>
  <c r="F21" i="9" a="1"/>
  <c r="F21" i="9" s="1"/>
  <c r="F22" i="9" a="1"/>
  <c r="F22" i="9" s="1"/>
  <c r="H14" i="9" a="1"/>
  <c r="H14" i="9" s="1"/>
  <c r="H15" i="9" a="1"/>
  <c r="H15" i="9" s="1"/>
  <c r="H16" i="9" a="1"/>
  <c r="H16" i="9" s="1"/>
  <c r="H17" i="9" a="1"/>
  <c r="H17" i="9" s="1"/>
  <c r="H18" i="9" a="1"/>
  <c r="H18" i="9" s="1"/>
  <c r="H19" i="9" a="1"/>
  <c r="H19" i="9" s="1"/>
  <c r="H20" i="9" a="1"/>
  <c r="H20" i="9" s="1"/>
  <c r="H21" i="9" a="1"/>
  <c r="H21" i="9" s="1"/>
  <c r="H22" i="9" a="1"/>
  <c r="H22" i="9" s="1"/>
  <c r="D6" i="9" a="1"/>
  <c r="G13" i="9" s="1" a="1"/>
  <c r="G13" i="9" s="1"/>
  <c r="H10" i="9" l="1" a="1"/>
  <c r="H10" i="9" s="1"/>
  <c r="H9" i="9" a="1"/>
  <c r="H9" i="9" s="1"/>
  <c r="H7" i="9" a="1"/>
  <c r="H7" i="9" s="1"/>
  <c r="H13" i="9" a="1"/>
  <c r="H13" i="9" s="1"/>
  <c r="H12" i="9" a="1"/>
  <c r="H12" i="9" s="1"/>
  <c r="H11" i="9" a="1"/>
  <c r="H11" i="9" s="1"/>
  <c r="H8" i="9" a="1"/>
  <c r="H8" i="9" s="1"/>
  <c r="I13" i="9" a="1"/>
  <c r="I13" i="9" s="1"/>
  <c r="K7" i="9" a="1"/>
  <c r="K7" i="9" s="1"/>
  <c r="J9" i="9" a="1"/>
  <c r="J9" i="9" s="1"/>
  <c r="G10" i="9" a="1"/>
  <c r="G10" i="9" s="1"/>
  <c r="F12" i="9" a="1"/>
  <c r="F12" i="9" s="1"/>
  <c r="D6" i="9"/>
  <c r="H6" i="9" s="1" a="1"/>
  <c r="H6" i="9" s="1"/>
  <c r="G7" i="9" a="1"/>
  <c r="G7" i="9" s="1"/>
  <c r="F9" i="9" a="1"/>
  <c r="F9" i="9" s="1"/>
  <c r="E11" i="9" a="1"/>
  <c r="E11" i="9" s="1"/>
  <c r="K12" i="9" a="1"/>
  <c r="K12" i="9" s="1"/>
  <c r="G8" i="9" a="1"/>
  <c r="G8" i="9" s="1"/>
  <c r="E12" i="9" a="1"/>
  <c r="E12" i="9" s="1"/>
  <c r="E8" i="9" a="1"/>
  <c r="E8" i="9" s="1"/>
  <c r="K9" i="9" a="1"/>
  <c r="K9" i="9" s="1"/>
  <c r="J11" i="9" a="1"/>
  <c r="J11" i="9" s="1"/>
  <c r="G12" i="9" a="1"/>
  <c r="G12" i="9" s="1"/>
  <c r="E13" i="9" a="1"/>
  <c r="E13" i="9" s="1"/>
  <c r="F8" i="9" a="1"/>
  <c r="F8" i="9" s="1"/>
  <c r="E10" i="9" a="1"/>
  <c r="E10" i="9" s="1"/>
  <c r="K11" i="9" a="1"/>
  <c r="K11" i="9" s="1"/>
  <c r="J13" i="9" a="1"/>
  <c r="J13" i="9" s="1"/>
  <c r="J8" i="9" a="1"/>
  <c r="J8" i="9" s="1"/>
  <c r="G9" i="9" a="1"/>
  <c r="G9" i="9" s="1"/>
  <c r="F11" i="9" a="1"/>
  <c r="F11" i="9" s="1"/>
  <c r="E7" i="9" a="1"/>
  <c r="E7" i="9" s="1"/>
  <c r="K8" i="9" a="1"/>
  <c r="K8" i="9" s="1"/>
  <c r="J10" i="9" a="1"/>
  <c r="J10" i="9" s="1"/>
  <c r="G11" i="9" a="1"/>
  <c r="G11" i="9" s="1"/>
  <c r="F13" i="9" a="1"/>
  <c r="F13" i="9" s="1"/>
  <c r="J7" i="9" a="1"/>
  <c r="J7" i="9" s="1"/>
  <c r="F10" i="9" a="1"/>
  <c r="F10" i="9" s="1"/>
  <c r="K13" i="9" a="1"/>
  <c r="K13" i="9" s="1"/>
  <c r="F7" i="9" a="1"/>
  <c r="F7" i="9" s="1"/>
  <c r="E9" i="9" a="1"/>
  <c r="E9" i="9" s="1"/>
  <c r="K10" i="9" a="1"/>
  <c r="K10" i="9" s="1"/>
  <c r="J12" i="9" a="1"/>
  <c r="J12" i="9" s="1"/>
  <c r="I9" i="9" l="1" a="1"/>
  <c r="I9" i="9" s="1"/>
  <c r="I7" i="9" a="1"/>
  <c r="I7" i="9" s="1"/>
  <c r="K6" i="9" a="1"/>
  <c r="K6" i="9" s="1"/>
  <c r="F6" i="9" a="1"/>
  <c r="F6" i="9" s="1"/>
  <c r="E6" i="9" a="1"/>
  <c r="E6" i="9" s="1"/>
  <c r="J6" i="9" a="1"/>
  <c r="J6" i="9" s="1"/>
  <c r="G6" i="9" a="1"/>
  <c r="G6" i="9" s="1"/>
  <c r="I11" i="9" a="1"/>
  <c r="I11" i="9" s="1"/>
  <c r="I10" i="9" a="1"/>
  <c r="I10" i="9" s="1"/>
  <c r="I8" i="9" a="1"/>
  <c r="I8" i="9" s="1"/>
  <c r="I12" i="9" a="1"/>
  <c r="I12" i="9" s="1"/>
  <c r="I6" i="9" l="1" a="1"/>
  <c r="I6" i="9" s="1"/>
  <c r="F4" i="3" l="1"/>
  <c r="C5" i="3"/>
  <c r="F5" i="3" s="1"/>
  <c r="C4" i="3"/>
  <c r="B7" i="3" a="1"/>
  <c r="E7" i="3" a="1"/>
  <c r="E7" i="3" l="1"/>
  <c r="B7" i="3"/>
  <c r="B7" i="1" l="1" a="1"/>
  <c r="I27" i="2"/>
  <c r="I5" i="2"/>
  <c r="I6" i="2"/>
  <c r="I7" i="2"/>
  <c r="I8" i="2"/>
  <c r="I9" i="2"/>
  <c r="I10" i="2"/>
  <c r="I11" i="2"/>
  <c r="I12" i="2"/>
  <c r="I13" i="2"/>
  <c r="I14" i="2"/>
  <c r="I15" i="2"/>
  <c r="I16" i="2"/>
  <c r="I17" i="2"/>
  <c r="I18" i="2"/>
  <c r="I19" i="2"/>
  <c r="I20" i="2"/>
  <c r="I21" i="2"/>
  <c r="I22" i="2"/>
  <c r="I23" i="2"/>
  <c r="I24" i="2"/>
  <c r="I25" i="2"/>
  <c r="I26" i="2"/>
  <c r="I4" i="2"/>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11" i="2" a="1"/>
  <c r="E11" i="2" s="1"/>
  <c r="E8" i="2" a="1"/>
  <c r="E8" i="2" s="1"/>
  <c r="E9" i="2" a="1"/>
  <c r="E9" i="2" s="1"/>
  <c r="E10" i="2" a="1"/>
  <c r="E10" i="2" s="1"/>
  <c r="E5" i="2" a="1"/>
  <c r="E5" i="2" s="1"/>
  <c r="E6" i="2" a="1"/>
  <c r="E6" i="2" s="1"/>
  <c r="E7" i="2" a="1"/>
  <c r="E7" i="2" s="1"/>
  <c r="E4" i="2" a="1"/>
  <c r="E4" i="2" s="1"/>
  <c r="L11" i="1" l="1" a="1"/>
  <c r="L11" i="1" s="1"/>
  <c r="L9" i="1" a="1"/>
  <c r="L9" i="1" s="1"/>
  <c r="L8" i="1" a="1"/>
  <c r="L8" i="1" s="1"/>
  <c r="L12" i="1" a="1"/>
  <c r="L12" i="1" s="1"/>
  <c r="L13" i="1" a="1"/>
  <c r="L13" i="1" s="1"/>
  <c r="L10" i="1" a="1"/>
  <c r="L10" i="1" s="1"/>
  <c r="L14" i="1" a="1"/>
  <c r="L14" i="1" s="1"/>
  <c r="J10" i="1" a="1"/>
  <c r="J10" i="1" s="1"/>
  <c r="J11" i="1" a="1"/>
  <c r="J11" i="1" s="1"/>
  <c r="J12" i="1" a="1"/>
  <c r="J12" i="1" s="1"/>
  <c r="J13" i="1" a="1"/>
  <c r="J13" i="1" s="1"/>
  <c r="J8" i="1" a="1"/>
  <c r="J8" i="1" s="1"/>
  <c r="J14" i="1" a="1"/>
  <c r="J14" i="1" s="1"/>
  <c r="J9" i="1" a="1"/>
  <c r="J9" i="1" s="1"/>
  <c r="B7" i="1"/>
  <c r="L7" i="1" s="1" a="1"/>
  <c r="L7" i="1" s="1"/>
  <c r="F15" i="1" a="1"/>
  <c r="F15" i="1" s="1"/>
  <c r="D15" i="1" a="1"/>
  <c r="D15" i="1" s="1"/>
  <c r="C15" i="1" a="1"/>
  <c r="C15" i="1" s="1"/>
  <c r="M14" i="1" a="1"/>
  <c r="M14" i="1" s="1"/>
  <c r="M13" i="1" a="1"/>
  <c r="M13" i="1" s="1"/>
  <c r="M12" i="1" a="1"/>
  <c r="M12" i="1" s="1"/>
  <c r="M11" i="1" a="1"/>
  <c r="M11" i="1" s="1"/>
  <c r="M10" i="1" a="1"/>
  <c r="M10" i="1" s="1"/>
  <c r="M9" i="1" a="1"/>
  <c r="M9" i="1" s="1"/>
  <c r="M8" i="1" a="1"/>
  <c r="M8" i="1" s="1"/>
  <c r="F12" i="1" a="1"/>
  <c r="F12" i="1" s="1"/>
  <c r="I12" i="1" s="1" a="1"/>
  <c r="I12" i="1" s="1"/>
  <c r="F11" i="1" a="1"/>
  <c r="F11" i="1" s="1"/>
  <c r="I11" i="1" s="1" a="1"/>
  <c r="I11" i="1" s="1"/>
  <c r="F13" i="1" a="1"/>
  <c r="F13" i="1" s="1"/>
  <c r="I13" i="1" s="1" a="1"/>
  <c r="I13" i="1" s="1"/>
  <c r="F10" i="1" a="1"/>
  <c r="F10" i="1" s="1"/>
  <c r="I10" i="1" s="1" a="1"/>
  <c r="I10" i="1" s="1"/>
  <c r="F9" i="1" a="1"/>
  <c r="F9" i="1" s="1"/>
  <c r="I9" i="1" s="1" a="1"/>
  <c r="I9" i="1" s="1"/>
  <c r="F8" i="1" a="1"/>
  <c r="F8" i="1" s="1"/>
  <c r="I8" i="1" s="1" a="1"/>
  <c r="I8" i="1" s="1"/>
  <c r="F14" i="1" a="1"/>
  <c r="F14" i="1" s="1"/>
  <c r="I14" i="1" s="1" a="1"/>
  <c r="I14" i="1" s="1"/>
  <c r="C11" i="1" a="1"/>
  <c r="C11" i="1" s="1"/>
  <c r="C9" i="1" a="1"/>
  <c r="C9" i="1" s="1"/>
  <c r="C10" i="1" a="1"/>
  <c r="C10" i="1" s="1"/>
  <c r="C8" i="1" a="1"/>
  <c r="C8" i="1" s="1"/>
  <c r="C14" i="1" a="1"/>
  <c r="C14" i="1" s="1"/>
  <c r="C13" i="1" a="1"/>
  <c r="C13" i="1" s="1"/>
  <c r="D14" i="1" a="1"/>
  <c r="D14" i="1" s="1"/>
  <c r="C12" i="1" a="1"/>
  <c r="C12" i="1" s="1"/>
  <c r="D13" i="1" a="1"/>
  <c r="D13" i="1" s="1"/>
  <c r="D12" i="1" a="1"/>
  <c r="D12" i="1" s="1"/>
  <c r="D11" i="1" a="1"/>
  <c r="D11" i="1" s="1"/>
  <c r="D10" i="1" a="1"/>
  <c r="D10" i="1" s="1"/>
  <c r="D9" i="1" a="1"/>
  <c r="D9" i="1" s="1"/>
  <c r="D8" i="1" a="1"/>
  <c r="D8" i="1" s="1"/>
  <c r="D7" i="1" l="1" a="1"/>
  <c r="D7" i="1" s="1"/>
  <c r="J7" i="1" a="1"/>
  <c r="J7" i="1" s="1"/>
  <c r="C7" i="1" a="1"/>
  <c r="C7" i="1" s="1"/>
  <c r="M7" i="1" a="1"/>
  <c r="M7" i="1" s="1"/>
  <c r="F7" i="1" a="1"/>
  <c r="F7" i="1" s="1"/>
  <c r="I7" i="1" s="1" a="1"/>
  <c r="I7" i="1" s="1"/>
  <c r="F3" i="1" s="1"/>
  <c r="E7" i="1" a="1"/>
  <c r="E7" i="1" s="1"/>
  <c r="G7" i="1" s="1"/>
  <c r="I15" i="1" a="1"/>
  <c r="I15" i="1" s="1"/>
  <c r="G10" i="1" l="1"/>
  <c r="G12" i="1"/>
  <c r="G15" i="1"/>
  <c r="G11" i="1"/>
  <c r="G13" i="1"/>
  <c r="G9" i="1"/>
  <c r="G8" i="1"/>
  <c r="G14" i="1"/>
  <c r="K7" i="1" l="1" a="1"/>
  <c r="K7" i="1" s="1"/>
  <c r="G3" i="1" s="1" a="1"/>
  <c r="G3" i="1" s="1"/>
  <c r="H7" i="1" a="1"/>
  <c r="H7" i="1" s="1"/>
  <c r="E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0"/>
        </ext>
      </extLst>
    </bk>
    <bk>
      <extLst>
        <ext uri="{3e2802c4-a4d2-4d8b-9148-e3be6c30e623}">
          <xlrd:rvb i="1"/>
        </ext>
      </extLst>
    </bk>
    <bk>
      <extLst>
        <ext uri="{3e2802c4-a4d2-4d8b-9148-e3be6c30e623}">
          <xlrd:rvb i="4"/>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62"/>
        </ext>
      </extLst>
    </bk>
    <bk>
      <extLst>
        <ext uri="{3e2802c4-a4d2-4d8b-9148-e3be6c30e623}">
          <xlrd:rvb i="65"/>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<sst xmlns="http://schemas.openxmlformats.org/spreadsheetml/2006/main" count="104" uniqueCount="43">
  <si>
    <t>Date</t>
  </si>
  <si>
    <t>Company</t>
  </si>
  <si>
    <t>Ticker</t>
  </si>
  <si>
    <t>Transaction</t>
  </si>
  <si>
    <t>Quantity</t>
  </si>
  <si>
    <t>Price</t>
  </si>
  <si>
    <t>Total Transacation Amount</t>
  </si>
  <si>
    <t>Currency</t>
  </si>
  <si>
    <t>Buy</t>
  </si>
  <si>
    <t>AMZN</t>
  </si>
  <si>
    <t>HD</t>
  </si>
  <si>
    <t>EIX</t>
  </si>
  <si>
    <t>PM</t>
  </si>
  <si>
    <t>Reinvest</t>
  </si>
  <si>
    <t>USD</t>
  </si>
  <si>
    <t>Stock Portfolio Tracker</t>
  </si>
  <si>
    <t>Industry</t>
  </si>
  <si>
    <t>Market Value</t>
  </si>
  <si>
    <t>% Breakdown</t>
  </si>
  <si>
    <t>Current Price</t>
  </si>
  <si>
    <t>$ Day Change</t>
  </si>
  <si>
    <t>Gain / (Loss)</t>
  </si>
  <si>
    <t>52 Week High</t>
  </si>
  <si>
    <t>52 Week Low</t>
  </si>
  <si>
    <t>Portfolio Value</t>
  </si>
  <si>
    <t>Portfolio Breakdown</t>
  </si>
  <si>
    <t>Gain / (Loss) Breakdown</t>
  </si>
  <si>
    <t>Historical Performance</t>
  </si>
  <si>
    <t>Time Period (Months) -&gt;</t>
  </si>
  <si>
    <t xml:space="preserve">Actual </t>
  </si>
  <si>
    <t xml:space="preserve">Months -&gt; </t>
  </si>
  <si>
    <t xml:space="preserve"> Ticker -&gt;</t>
  </si>
  <si>
    <t>Compasrison</t>
  </si>
  <si>
    <t>Company -&gt;</t>
  </si>
  <si>
    <t>Months -&gt;</t>
  </si>
  <si>
    <t>Comparison -&gt;</t>
  </si>
  <si>
    <t>Stock Lookup -&gt;</t>
  </si>
  <si>
    <t>{"hash":"a37fca469a210ca2404124f4dcae648ec24191d75fc47c26af38767d538f34cd","version":1,"value":"[[\"Here is a list of 100 companies from the S&amp;P 500 index:\\n\\n1. 3M Company\\n2. Abbott Laboratories\\n3. AbbVie Inc.\\n4. Accenture plc\\n5. Adobe Inc.\\n6. Advanced Micro Devices, Inc.\\n7. Aflac Incorporated\\n8. Air Products and Chemicals, Inc.\\n9. Alaska Air Group, Inc.\\n10. Albemarle Corporation\\n11. Alcoa Corporation\\n12. Alexandria Real Estate Equities, Inc.\\n13. Align Technology, Inc.\\n14. Alliant Energy Corporation\\n15. Allstate Corporation\\n16. Alphabet Inc. (Google)\\n17. Altria Group, Inc.\\n18. Amazon.com, Inc.\\n19. American Airlines Group Inc.\\n20. American Electric Power Company, Inc.\\n21. American Express Company\\n22. American International Group, Inc.\\n23. American Tower Corporation\\n24. Ameriprise Financial, Inc.\\n25. AmerisourceBergen Corporation\\n26. Amgen Inc.\\n27. Analog Devices, Inc.\\n28. Anthem, Inc.\\n29. Apple Inc.\\n30. Applied Materials, Inc.\\n31. Arista Networks, Inc.\\n32. Arthur J. Gallagher &amp; Co.\\n33. Assurant, Inc.\\n34. AT&amp;T Inc.\\n35. Atmos Energy Corporation\\n36. AutoZone, Inc.\\n37. AvalonBay Communities, Inc.\\n38. Avery Dennison Corporation\\n39. Baker Hughes Company\\n40. Ball Corporation\\n41. Bank of America Corporation\\n42. The Bank of New York Mellon Corporation\\n43. Bard (C.R.) Inc.\\n44. Baxter International Inc.\\n45. Becton, Dickinson and Company\\n46. Berkshire Hathaway Inc.\\n47. Best Buy Co., Inc.\\n48. Biogen Inc.\\n49. BlackRock, Inc.\\n50. The Boeing Company\\n51. Booking Holdings Inc.\\n52. BorgWarner Inc.\\n53. Boston Properties, Inc.\\n54. Boston Scientific Corporation\\n55. Bristol-Myers Squibb Company\\n56. Broadcom Inc.\\n57. Brown-Forman Corporation\\n58. C.H. Robinson Worldwide, Inc.\\n59. Cabot Oil &amp; Gas Corporation\\n60. Cadence Design Systems, Inc.\\n61. Caesars Entertainment, Inc.\\n62. Campbell Soup Company\\n63. Capital One Financial Corporation\\n64. Cardinal Health, Inc.\\n65. Carrier Global Corporation\\n66. Caterpillar Inc.\\n67. CBRE Group, Inc.\\n68. Celanese Corporation\\n69. Centene Corporation\\n70. CenterPoint Energy, Inc.\\n71. CenturyLink, Inc.\\n72. Cerner Corporation\\n73. CF Industries Holdings, Inc.\\n74. Charles Schwab Corporation\\n75. Charter Communications, Inc.\\n76. Chevron Corporation\\n77. Chipotle Mexican Grill, Inc.\\n78. Chubb Limited\\n79. Church &amp; Dwight Co., Inc.\\n80. Cigna Corporation\\n81. Cincinnati Financial Corporation\\n82. Cintas Corporation\\n83. Cisco Systems, Inc.\\n84. Citigroup Inc.\\n85. Citizens Financial Group, Inc.\\n86. The Clorox Company\\n87. The Coca-Cola Company\\n88. Colgate-Palmolive Company\\n89. Comcast Corporation\\n90. Conagra Brands, Inc.\\n91. Concho Resources Inc.\\n92. ConocoPhillips\\n93. Consolidated Edison, Inc.\\n94. Constellation Brands, Inc.\\n95. The Cooper Companies, Inc.\\n96. Copart, Inc.\\n97. Corning Incorporated\\n98. Costco Wholesale Corporation\\n99. Coty Inc.\\n100. Crown Castle International Corp.\\n\\nPlease note that this list is subject to change as companies may be added or removed from the S&amp;P 500 index over time.\"]]"}</t>
  </si>
  <si>
    <t>Gain / (Loss) %</t>
  </si>
  <si>
    <t xml:space="preserve"> </t>
  </si>
  <si>
    <t>Watchlist</t>
  </si>
  <si>
    <t>Market Cap</t>
  </si>
  <si>
    <t>% Day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</si>
</sst>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409]* #,##0.00_);_([$$-409]* \(#,##0.00\);_([$$-409]* &quot;-&quot;??_);_(@_)"/>
    <numFmt numFmtId="165" formatCode="0.00_);\(0.00\)"/>
    <numFmt numFmtId="166" formatCode="0.0%"/>
  </numFmts>
  <fonts count="6"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b/>
      <sz val="22"/>
      <color theme="0"/>
      <name val="Aptos Narrow"/>
      <family val="2"/>
      <scheme val="minor"/>
    </font>
    <font>
      <b/>
      <sz val="12"/>
      <color theme="0"/>
      <name val="Aptos Narrow"/>
      <family val="2"/>
      <scheme val="minor"/>
    </font>
  </fonts>
  <fills count="6">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7" tint="0.79998168889431442"/>
        <bgColor indexed="65"/>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s>
  <cellStyleXfs count="7">
    <xf numFmtId="0" fontId="0" fillId="0" borderId="0"/>
    <xf numFmtId="44" fontId="1" fillId="0" borderId="0" applyFont="0" applyFill="0" applyBorder="0" applyAlignment="0" applyProtection="0"/>
    <xf numFmtId="9" fontId="1" fillId="0" borderId="0" applyFont="0" applyFill="0" applyBorder="0" applyAlignment="0" applyProtection="0"/>
    <xf numFmtId="0" fontId="1" fillId="2" borderId="1" applyNumberFormat="0" applyFont="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22">
    <xf numFmtId="0" fontId="0" fillId="0" borderId="0" xfId="0"/>
    <xf numFmtId="14" fontId="0" fillId="0" borderId="0" xfId="0" applyNumberFormat="1"/>
    <xf numFmtId="0" fontId="0" fillId="0" borderId="0" xfId="0" applyAlignment="1">
      <alignment horizontal="center"/>
    </xf>
    <xf numFmtId="0" fontId="3" fillId="3" borderId="0" xfId="4"/>
    <xf numFmtId="0" fontId="0" fillId="0" borderId="0" xfId="0" applyAlignment="1">
      <alignment horizontal="left"/>
    </xf>
    <xf numFmtId="164" fontId="0" fillId="0" borderId="0" xfId="0" applyNumberFormat="1"/>
    <xf numFmtId="10" fontId="0" fillId="0" borderId="0" xfId="2" applyNumberFormat="1" applyFont="1" applyAlignment="1"/>
    <xf numFmtId="0" fontId="4" fillId="3" borderId="0" xfId="4" applyFont="1" applyAlignment="1">
      <alignment vertical="center"/>
    </xf>
    <xf numFmtId="0" fontId="5" fillId="3" borderId="0" xfId="4" applyFont="1" applyAlignment="1">
      <alignment vertical="center"/>
    </xf>
    <xf numFmtId="164" fontId="5" fillId="3" borderId="0" xfId="4" applyNumberFormat="1" applyFont="1" applyAlignment="1">
      <alignment vertical="center"/>
    </xf>
    <xf numFmtId="44" fontId="0" fillId="0" borderId="0" xfId="1" applyFont="1"/>
    <xf numFmtId="0" fontId="0" fillId="2" borderId="1" xfId="3" applyFont="1"/>
    <xf numFmtId="0" fontId="1" fillId="5" borderId="2" xfId="6" applyBorder="1"/>
    <xf numFmtId="165" fontId="5" fillId="3" borderId="0" xfId="4" applyNumberFormat="1" applyFont="1" applyAlignment="1">
      <alignment vertical="center"/>
    </xf>
    <xf numFmtId="166" fontId="0" fillId="0" borderId="0" xfId="2" applyNumberFormat="1" applyFont="1" applyFill="1"/>
    <xf numFmtId="0" fontId="4" fillId="3" borderId="0" xfId="4" applyFont="1" applyAlignment="1">
      <alignment horizontal="left" vertical="center"/>
    </xf>
    <xf numFmtId="0" fontId="3" fillId="3" borderId="0" xfId="4" applyAlignment="1">
      <alignment horizontal="center"/>
    </xf>
    <xf numFmtId="0" fontId="2" fillId="3" borderId="0" xfId="4" applyFont="1" applyAlignment="1">
      <alignment horizontal="center"/>
    </xf>
    <xf numFmtId="0" fontId="1" fillId="4" borderId="0" xfId="5" applyAlignment="1">
      <alignment horizontal="center"/>
    </xf>
    <xf numFmtId="0" fontId="0" fillId="2" borderId="3" xfId="3" applyFont="1" applyBorder="1"/>
    <xf numFmtId="0" fontId="0" fillId="2" borderId="4" xfId="3" applyFont="1" applyBorder="1"/>
    <xf numFmtId="0" fontId="0" fillId="0" borderId="0" xfId="0"/>
  </cellXfs>
  <cellStyles count="7">
    <cellStyle name="20% - Accent1" xfId="5" builtinId="30"/>
    <cellStyle name="20% - Accent4" xfId="6" builtinId="42"/>
    <cellStyle name="Accent1" xfId="4" builtinId="29"/>
    <cellStyle name="Currency" xfId="1" builtinId="4"/>
    <cellStyle name="Normal" xfId="0" builtinId="0"/>
    <cellStyle name="Note" xfId="3" builtinId="10"/>
    <cellStyle name="Percent" xfId="2" builtinId="5"/>
  </cellStyles>
  <dxfs count="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38698290744093E-3"/>
          <c:y val="9.3190304680161443E-2"/>
          <c:w val="0.72334375447581534"/>
          <c:h val="0.87934711446789937"/>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F99-43E9-9DDD-EA5D5E2D9C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99-43E9-9DDD-EA5D5E2D9C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F99-43E9-9DDD-EA5D5E2D9C4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F99-43E9-9DDD-EA5D5E2D9C4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F99-43E9-9DDD-EA5D5E2D9C4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F99-43E9-9DDD-EA5D5E2D9C4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F99-43E9-9DDD-EA5D5E2D9C4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F99-43E9-9DDD-EA5D5E2D9C4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Dashboard!$C$7:$C$14</c:f>
              <c:strCache>
                <c:ptCount val="8"/>
                <c:pt idx="0">
                  <c:v>AMZN</c:v>
                </c:pt>
                <c:pt idx="1">
                  <c:v>PM</c:v>
                </c:pt>
                <c:pt idx="2">
                  <c:v>GOOGL</c:v>
                </c:pt>
                <c:pt idx="3">
                  <c:v>HD</c:v>
                </c:pt>
                <c:pt idx="4">
                  <c:v>EIX</c:v>
                </c:pt>
                <c:pt idx="5">
                  <c:v>AAPL</c:v>
                </c:pt>
                <c:pt idx="6">
                  <c:v>JPM</c:v>
                </c:pt>
                <c:pt idx="7">
                  <c:v>KO</c:v>
                </c:pt>
              </c:strCache>
            </c:strRef>
          </c:cat>
          <c:val>
            <c:numRef>
              <c:f>Dashboard!$H$7:$H$14</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7A1-475B-AF0E-5760C61799A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Dashboard!$C$7:$C$14</c:f>
              <c:strCache>
                <c:ptCount val="8"/>
                <c:pt idx="0">
                  <c:v>AMZN</c:v>
                </c:pt>
                <c:pt idx="1">
                  <c:v>PM</c:v>
                </c:pt>
                <c:pt idx="2">
                  <c:v>GOOGL</c:v>
                </c:pt>
                <c:pt idx="3">
                  <c:v>HD</c:v>
                </c:pt>
                <c:pt idx="4">
                  <c:v>EIX</c:v>
                </c:pt>
                <c:pt idx="5">
                  <c:v>AAPL</c:v>
                </c:pt>
                <c:pt idx="6">
                  <c:v>JPM</c:v>
                </c:pt>
                <c:pt idx="7">
                  <c:v>KO</c:v>
                </c:pt>
              </c:strCache>
            </c:strRef>
          </c:cat>
          <c:val>
            <c:numRef>
              <c:f>Dashboard!$K$7:$K$14</c:f>
              <c:numCache>
                <c:formatCode>_("$"* #,##0.00_);_("$"* \(#,##0.00\);_("$"* "-"??_);_(@_)</c:formatCode>
                <c:ptCount val="8"/>
                <c:pt idx="0">
                  <c:v>0</c:v>
                </c:pt>
                <c:pt idx="1">
                  <c:v>-1374.5563</c:v>
                </c:pt>
                <c:pt idx="2">
                  <c:v>-706.26</c:v>
                </c:pt>
                <c:pt idx="3">
                  <c:v>-356.56990000000002</c:v>
                </c:pt>
                <c:pt idx="4">
                  <c:v>-207.18</c:v>
                </c:pt>
                <c:pt idx="5">
                  <c:v>-756.35927322000009</c:v>
                </c:pt>
                <c:pt idx="6">
                  <c:v>-174.87780000000001</c:v>
                </c:pt>
                <c:pt idx="7">
                  <c:v>-61.439900000000002</c:v>
                </c:pt>
              </c:numCache>
            </c:numRef>
          </c:val>
          <c:extLst>
            <c:ext xmlns:c16="http://schemas.microsoft.com/office/drawing/2014/chart" uri="{C3380CC4-5D6E-409C-BE32-E72D297353CC}">
              <c16:uniqueId val="{00000000-5962-44F9-9DF9-CF1852DF85C3}"/>
            </c:ext>
          </c:extLst>
        </c:ser>
        <c:dLbls>
          <c:showLegendKey val="0"/>
          <c:showVal val="0"/>
          <c:showCatName val="0"/>
          <c:showSerName val="0"/>
          <c:showPercent val="0"/>
          <c:showBubbleSize val="0"/>
        </c:dLbls>
        <c:gapWidth val="219"/>
        <c:overlap val="-27"/>
        <c:axId val="674649647"/>
        <c:axId val="674264303"/>
      </c:barChart>
      <c:catAx>
        <c:axId val="67464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64303"/>
        <c:crosses val="autoZero"/>
        <c:auto val="1"/>
        <c:lblAlgn val="ctr"/>
        <c:lblOffset val="100"/>
        <c:noMultiLvlLbl val="0"/>
      </c:catAx>
      <c:valAx>
        <c:axId val="674264303"/>
        <c:scaling>
          <c:orientation val="minMax"/>
          <c:min val="-2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649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val>
            <c:numRef>
              <c:f>Charting!$B$7:$B$256</c:f>
              <c:numCache>
                <c:formatCode>m/d/yyyy</c:formatCode>
                <c:ptCount val="250"/>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extLst>
            <c:ext xmlns:c16="http://schemas.microsoft.com/office/drawing/2014/chart" uri="{C3380CC4-5D6E-409C-BE32-E72D297353CC}">
              <c16:uniqueId val="{00000000-8FB3-4257-AD06-7343900ABBDB}"/>
            </c:ext>
          </c:extLst>
        </c:ser>
        <c:ser>
          <c:idx val="1"/>
          <c:order val="1"/>
          <c:spPr>
            <a:ln w="28575" cap="rnd">
              <a:solidFill>
                <a:schemeClr val="accent2"/>
              </a:solidFill>
              <a:round/>
            </a:ln>
            <a:effectLst/>
          </c:spPr>
          <c:marker>
            <c:symbol val="none"/>
          </c:marker>
          <c:val>
            <c:numRef>
              <c:f>Charting!$C$7:$C$256</c:f>
              <c:numCache>
                <c:formatCode>_([$$-409]* #,##0.00_);_([$$-409]* \(#,##0.00\);_([$$-409]* "-"??_);_(@_)</c:formatCode>
                <c:ptCount val="250"/>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extLst>
            <c:ext xmlns:c16="http://schemas.microsoft.com/office/drawing/2014/chart" uri="{C3380CC4-5D6E-409C-BE32-E72D297353CC}">
              <c16:uniqueId val="{00000000-14FD-4E21-B9B3-15DB2BE92044}"/>
            </c:ext>
          </c:extLst>
        </c:ser>
        <c:dLbls>
          <c:showLegendKey val="0"/>
          <c:showVal val="0"/>
          <c:showCatName val="0"/>
          <c:showSerName val="0"/>
          <c:showPercent val="0"/>
          <c:showBubbleSize val="0"/>
        </c:dLbls>
        <c:smooth val="0"/>
        <c:axId val="1321053775"/>
        <c:axId val="49182543"/>
      </c:lineChart>
      <c:catAx>
        <c:axId val="1321053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82543"/>
        <c:crosses val="autoZero"/>
        <c:auto val="1"/>
        <c:lblAlgn val="ctr"/>
        <c:lblOffset val="100"/>
        <c:noMultiLvlLbl val="0"/>
      </c:catAx>
      <c:valAx>
        <c:axId val="4918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053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EIX</c:v>
                </c:pt>
              </c:strCache>
            </c:strRef>
          </c:tx>
          <c:spPr>
            <a:ln w="28575" cap="rnd">
              <a:solidFill>
                <a:schemeClr val="accent1"/>
              </a:solidFill>
              <a:round/>
            </a:ln>
            <a:effectLst/>
          </c:spPr>
          <c:marker>
            <c:symbol val="none"/>
          </c:marker>
          <c:cat>
            <c:numRef>
              <c:f>Charting!$B$8:$B$68</c:f>
              <c:numCache>
                <c:formatCode>m/d/yyyy</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cat>
          <c:val>
            <c:numRef>
              <c:f>Charting!$C$8:$C$68</c:f>
              <c:numCache>
                <c:formatCode>_([$$-409]* #,##0.00_);_([$$-409]* \(#,##0.00\);_([$$-409]* "-"??_);_(@_)</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0-9E2A-4AF1-8F19-401B6373CDF7}"/>
            </c:ext>
          </c:extLst>
        </c:ser>
        <c:ser>
          <c:idx val="1"/>
          <c:order val="1"/>
          <c:tx>
            <c:strRef>
              <c:f>Charting!$F$4</c:f>
              <c:strCache>
                <c:ptCount val="1"/>
                <c:pt idx="0">
                  <c:v>APPLE INC. (XNAS:AAPL)</c:v>
                </c:pt>
              </c:strCache>
            </c:strRef>
          </c:tx>
          <c:spPr>
            <a:ln w="28575" cap="rnd">
              <a:solidFill>
                <a:schemeClr val="accent2"/>
              </a:solidFill>
              <a:round/>
            </a:ln>
            <a:effectLst/>
          </c:spPr>
          <c:marker>
            <c:symbol val="none"/>
          </c:marker>
          <c:cat>
            <c:numRef>
              <c:f>Charting!$B$8:$B$68</c:f>
              <c:numCache>
                <c:formatCode>m/d/yyyy</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cat>
          <c:val>
            <c:numRef>
              <c:f>Charting!$F$9:$F$68</c:f>
              <c:numCache>
                <c:formatCode>_([$$-409]* #,##0.00_);_([$$-409]* \(#,##0.00\);_([$$-409]* "-"??_);_(@_)</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numCache>
            </c:numRef>
          </c:val>
          <c:smooth val="0"/>
          <c:extLst>
            <c:ext xmlns:c16="http://schemas.microsoft.com/office/drawing/2014/chart" uri="{C3380CC4-5D6E-409C-BE32-E72D297353CC}">
              <c16:uniqueId val="{00000001-9E2A-4AF1-8F19-401B6373CDF7}"/>
            </c:ext>
          </c:extLst>
        </c:ser>
        <c:dLbls>
          <c:showLegendKey val="0"/>
          <c:showVal val="0"/>
          <c:showCatName val="0"/>
          <c:showSerName val="0"/>
          <c:showPercent val="0"/>
          <c:showBubbleSize val="0"/>
        </c:dLbls>
        <c:smooth val="0"/>
        <c:axId val="1319165951"/>
        <c:axId val="1453305295"/>
      </c:lineChart>
      <c:dateAx>
        <c:axId val="13191659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305295"/>
        <c:crosses val="autoZero"/>
        <c:auto val="1"/>
        <c:lblOffset val="100"/>
        <c:baseTimeUnit val="days"/>
      </c:dateAx>
      <c:valAx>
        <c:axId val="145330529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65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Charting!$B$7:$B$256</c:f>
              <c:numCache>
                <c:formatCode>m/d/yyyy</c:formatCode>
                <c:ptCount val="250"/>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extLst>
            <c:ext xmlns:c16="http://schemas.microsoft.com/office/drawing/2014/chart" uri="{C3380CC4-5D6E-409C-BE32-E72D297353CC}">
              <c16:uniqueId val="{00000000-25B2-4853-BC9F-A62A2A99DF51}"/>
            </c:ext>
          </c:extLst>
        </c:ser>
        <c:ser>
          <c:idx val="1"/>
          <c:order val="1"/>
          <c:spPr>
            <a:ln w="28575" cap="rnd">
              <a:solidFill>
                <a:schemeClr val="accent2"/>
              </a:solidFill>
              <a:round/>
            </a:ln>
            <a:effectLst/>
          </c:spPr>
          <c:marker>
            <c:symbol val="none"/>
          </c:marker>
          <c:val>
            <c:numRef>
              <c:f>Charting!$C$7:$C$256</c:f>
              <c:numCache>
                <c:formatCode>_([$$-409]* #,##0.00_);_([$$-409]* \(#,##0.00\);_([$$-409]* "-"??_);_(@_)</c:formatCode>
                <c:ptCount val="250"/>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extLst>
            <c:ext xmlns:c16="http://schemas.microsoft.com/office/drawing/2014/chart" uri="{C3380CC4-5D6E-409C-BE32-E72D297353CC}">
              <c16:uniqueId val="{00000000-DEE9-4080-8094-54CA79AA7C0E}"/>
            </c:ext>
          </c:extLst>
        </c:ser>
        <c:dLbls>
          <c:showLegendKey val="0"/>
          <c:showVal val="0"/>
          <c:showCatName val="0"/>
          <c:showSerName val="0"/>
          <c:showPercent val="0"/>
          <c:showBubbleSize val="0"/>
        </c:dLbls>
        <c:smooth val="0"/>
        <c:axId val="1321053775"/>
        <c:axId val="49182543"/>
      </c:lineChart>
      <c:catAx>
        <c:axId val="1321053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82543"/>
        <c:crosses val="autoZero"/>
        <c:auto val="1"/>
        <c:lblAlgn val="ctr"/>
        <c:lblOffset val="100"/>
        <c:noMultiLvlLbl val="0"/>
      </c:catAx>
      <c:valAx>
        <c:axId val="4918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053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EIX</c:v>
                </c:pt>
              </c:strCache>
            </c:strRef>
          </c:tx>
          <c:spPr>
            <a:ln w="28575" cap="rnd">
              <a:solidFill>
                <a:schemeClr val="accent1"/>
              </a:solidFill>
              <a:round/>
            </a:ln>
            <a:effectLst/>
          </c:spPr>
          <c:marker>
            <c:symbol val="none"/>
          </c:marker>
          <c:cat>
            <c:numRef>
              <c:f>Charting!$B$8:$B$68</c:f>
              <c:numCache>
                <c:formatCode>m/d/yyyy</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cat>
          <c:val>
            <c:numRef>
              <c:f>Charting!$C$8:$C$68</c:f>
              <c:numCache>
                <c:formatCode>_([$$-409]* #,##0.00_);_([$$-409]* \(#,##0.00\);_([$$-409]* "-"??_);_(@_)</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smooth val="0"/>
          <c:extLst>
            <c:ext xmlns:c16="http://schemas.microsoft.com/office/drawing/2014/chart" uri="{C3380CC4-5D6E-409C-BE32-E72D297353CC}">
              <c16:uniqueId val="{00000000-8BC8-471E-A30B-A92BF0E8A457}"/>
            </c:ext>
          </c:extLst>
        </c:ser>
        <c:ser>
          <c:idx val="1"/>
          <c:order val="1"/>
          <c:tx>
            <c:strRef>
              <c:f>Charting!$F$4</c:f>
              <c:strCache>
                <c:ptCount val="1"/>
                <c:pt idx="0">
                  <c:v>APPLE INC. (XNAS:AAPL)</c:v>
                </c:pt>
              </c:strCache>
            </c:strRef>
          </c:tx>
          <c:spPr>
            <a:ln w="28575" cap="rnd">
              <a:solidFill>
                <a:schemeClr val="accent2"/>
              </a:solidFill>
              <a:round/>
            </a:ln>
            <a:effectLst/>
          </c:spPr>
          <c:marker>
            <c:symbol val="none"/>
          </c:marker>
          <c:cat>
            <c:numRef>
              <c:f>Charting!$B$8:$B$68</c:f>
              <c:numCache>
                <c:formatCode>m/d/yyyy</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cat>
          <c:val>
            <c:numRef>
              <c:f>Charting!$F$9:$F$68</c:f>
              <c:numCache>
                <c:formatCode>_([$$-409]* #,##0.00_);_([$$-409]* \(#,##0.00\);_([$$-409]* "-"??_);_(@_)</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numCache>
            </c:numRef>
          </c:val>
          <c:smooth val="0"/>
          <c:extLst>
            <c:ext xmlns:c16="http://schemas.microsoft.com/office/drawing/2014/chart" uri="{C3380CC4-5D6E-409C-BE32-E72D297353CC}">
              <c16:uniqueId val="{00000001-8BC8-471E-A30B-A92BF0E8A457}"/>
            </c:ext>
          </c:extLst>
        </c:ser>
        <c:dLbls>
          <c:showLegendKey val="0"/>
          <c:showVal val="0"/>
          <c:showCatName val="0"/>
          <c:showSerName val="0"/>
          <c:showPercent val="0"/>
          <c:showBubbleSize val="0"/>
        </c:dLbls>
        <c:smooth val="0"/>
        <c:axId val="1319165951"/>
        <c:axId val="1453305295"/>
      </c:lineChart>
      <c:dateAx>
        <c:axId val="13191659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305295"/>
        <c:crosses val="autoZero"/>
        <c:auto val="1"/>
        <c:lblOffset val="100"/>
        <c:baseTimeUnit val="days"/>
      </c:dateAx>
      <c:valAx>
        <c:axId val="145330529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65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7142</xdr:colOff>
      <xdr:row>16</xdr:row>
      <xdr:rowOff>4763</xdr:rowOff>
    </xdr:from>
    <xdr:to>
      <xdr:col>3</xdr:col>
      <xdr:colOff>0</xdr:colOff>
      <xdr:row>31</xdr:row>
      <xdr:rowOff>14288</xdr:rowOff>
    </xdr:to>
    <xdr:graphicFrame macro="">
      <xdr:nvGraphicFramePr>
        <xdr:cNvPr id="2" name="Chart 1">
          <a:extLst>
            <a:ext uri="{FF2B5EF4-FFF2-40B4-BE49-F238E27FC236}">
              <a16:creationId xmlns:a16="http://schemas.microsoft.com/office/drawing/2014/main" id="{2F203E4D-C3B1-5A72-6E18-3FFB7655D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2538413</xdr:colOff>
      <xdr:row>16</xdr:row>
      <xdr:rowOff>9525</xdr:rowOff>
    </xdr:from>
    <xdr:to>
      <xdr:col>8</xdr:col>
      <xdr:colOff>4763</xdr:colOff>
      <xdr:row>32</xdr:row>
      <xdr:rowOff>4762</xdr:rowOff>
    </xdr:to>
    <xdr:graphicFrame macro="">
      <xdr:nvGraphicFramePr>
        <xdr:cNvPr id="5" name="Chart 4">
          <a:extLst>
            <a:ext uri="{FF2B5EF4-FFF2-40B4-BE49-F238E27FC236}">
              <a16:creationId xmlns:a16="http://schemas.microsoft.com/office/drawing/2014/main" id="{15E763E1-10C7-E8A5-49F4-32700DE69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814387</xdr:colOff>
      <xdr:row>20</xdr:row>
      <xdr:rowOff>4763</xdr:rowOff>
    </xdr:from>
    <xdr:to>
      <xdr:col>16</xdr:col>
      <xdr:colOff>19050</xdr:colOff>
      <xdr:row>37</xdr:row>
      <xdr:rowOff>0</xdr:rowOff>
    </xdr:to>
    <xdr:graphicFrame macro="">
      <xdr:nvGraphicFramePr>
        <xdr:cNvPr id="6" name="Chart 5">
          <a:extLst>
            <a:ext uri="{FF2B5EF4-FFF2-40B4-BE49-F238E27FC236}">
              <a16:creationId xmlns:a16="http://schemas.microsoft.com/office/drawing/2014/main" id="{AB04425F-D05E-472B-90B2-82B10BA62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38</xdr:row>
      <xdr:rowOff>180974</xdr:rowOff>
    </xdr:from>
    <xdr:to>
      <xdr:col>16</xdr:col>
      <xdr:colOff>0</xdr:colOff>
      <xdr:row>55</xdr:row>
      <xdr:rowOff>28574</xdr:rowOff>
    </xdr:to>
    <xdr:graphicFrame macro="">
      <xdr:nvGraphicFramePr>
        <xdr:cNvPr id="7" name="Chart 6">
          <a:extLst>
            <a:ext uri="{FF2B5EF4-FFF2-40B4-BE49-F238E27FC236}">
              <a16:creationId xmlns:a16="http://schemas.microsoft.com/office/drawing/2014/main" id="{A78707B4-A236-4302-8B88-BC6D501D1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631031</xdr:colOff>
      <xdr:row>2</xdr:row>
      <xdr:rowOff>11905</xdr:rowOff>
    </xdr:from>
    <xdr:to>
      <xdr:col>14</xdr:col>
      <xdr:colOff>21431</xdr:colOff>
      <xdr:row>17</xdr:row>
      <xdr:rowOff>40480</xdr:rowOff>
    </xdr:to>
    <xdr:graphicFrame macro="">
      <xdr:nvGraphicFramePr>
        <xdr:cNvPr id="2" name="Chart 1">
          <a:extLst>
            <a:ext uri="{FF2B5EF4-FFF2-40B4-BE49-F238E27FC236}">
              <a16:creationId xmlns:a16="http://schemas.microsoft.com/office/drawing/2014/main" id="{5E6C5A04-BBFA-CADA-EC43-2E9257454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559595</xdr:colOff>
      <xdr:row>19</xdr:row>
      <xdr:rowOff>158350</xdr:rowOff>
    </xdr:from>
    <xdr:to>
      <xdr:col>13</xdr:col>
      <xdr:colOff>631032</xdr:colOff>
      <xdr:row>35</xdr:row>
      <xdr:rowOff>44050</xdr:rowOff>
    </xdr:to>
    <xdr:graphicFrame macro="">
      <xdr:nvGraphicFramePr>
        <xdr:cNvPr id="3" name="Chart 2">
          <a:extLst>
            <a:ext uri="{FF2B5EF4-FFF2-40B4-BE49-F238E27FC236}">
              <a16:creationId xmlns:a16="http://schemas.microsoft.com/office/drawing/2014/main" id="{4BCF877F-1595-6434-F96D-38B716490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49">
    <v t="i">2</v>
    <v t="i">3</v>
    <v t="i">4</v>
    <v t="i">5</v>
    <v t="i">9</v>
    <v t="i">10</v>
    <v t="i">11</v>
    <v t="i">12</v>
    <v t="i">13</v>
    <v t="i">16</v>
    <v t="i">17</v>
    <v t="i">18</v>
    <v t="i">19</v>
    <v t="i">20</v>
    <v t="i">23</v>
    <v t="i">24</v>
    <v t="i">25</v>
    <v t="i">26</v>
    <v t="i">27</v>
    <v t="i">30</v>
    <v t="i">31</v>
    <v t="i">32</v>
    <v t="i">33</v>
    <v t="i">34</v>
    <v t="i">37</v>
    <v t="i">38</v>
    <v t="i">39</v>
    <v t="i">40</v>
    <v t="i">41</v>
    <v t="i">44</v>
    <v t="i">45</v>
    <v t="i">46</v>
    <v t="i">47</v>
    <v t="i">48</v>
    <v t="i">51</v>
    <v t="i">52</v>
    <v t="i">53</v>
    <v t="i">54</v>
    <v t="i">55</v>
    <v t="i">59</v>
    <v t="i">60</v>
    <v t="i">61</v>
    <v t="i">62</v>
    <v t="i">65</v>
    <v t="i">66</v>
    <v t="i">67</v>
    <v t="i">68</v>
    <v t="i">69</v>
    <v t="i">72</v>
    <v t="i">73</v>
    <v t="i">74</v>
    <v t="i">75</v>
    <v t="i">76</v>
    <v t="i">80</v>
    <v t="i">81</v>
    <v t="i">82</v>
    <v t="i">83</v>
    <v t="i">86</v>
    <v t="i">87</v>
    <v t="i">88</v>
    <v t="i">89</v>
    <v t="i">90</v>
    <v t="i">93</v>
    <v t="i">95</v>
    <v t="i">96</v>
    <v t="i">97</v>
    <v t="i">100</v>
    <v t="i">101</v>
    <v t="i">102</v>
    <v t="i">103</v>
    <v t="i">104</v>
    <v t="i">107</v>
    <v t="i">108</v>
    <v t="i">109</v>
    <v t="i">110</v>
    <v t="i">111</v>
    <v t="i">114</v>
    <v t="i">115</v>
    <v t="i">116</v>
    <v t="i">117</v>
    <v t="i">118</v>
    <v t="i">121</v>
    <v t="i">122</v>
    <v t="i">123</v>
    <v t="i">124</v>
    <v t="i">125</v>
    <v t="i">128</v>
    <v t="i">129</v>
    <v t="i">130</v>
    <v t="i">131</v>
    <v t="i">132</v>
    <v t="i">135</v>
    <v t="i">136</v>
    <v t="i">137</v>
    <v t="i">138</v>
    <v t="i">139</v>
    <v t="i">142</v>
    <v t="i">143</v>
    <v t="i">144</v>
    <v t="i">145</v>
    <v t="i">146</v>
    <v t="i">149</v>
    <v t="i">150</v>
    <v t="i">151</v>
    <v t="i">152</v>
    <v t="i">153</v>
    <v t="i">157</v>
    <v t="i">158</v>
    <v t="i">159</v>
    <v t="i">160</v>
    <v t="i">163</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208</v>
    <v t="i">209</v>
    <v t="i">212</v>
    <v t="i">213</v>
    <v t="i">214</v>
    <v t="i">215</v>
    <v t="i">216</v>
    <v t="i">219</v>
    <v t="i">220</v>
    <v t="i">221</v>
    <v t="i">222</v>
    <v t="i">223</v>
    <v t="i">226</v>
    <v t="i">227</v>
    <v t="i">228</v>
    <v t="i">229</v>
    <v t="i">230</v>
    <v t="i">233</v>
    <v t="i">234</v>
    <v t="i">235</v>
    <v t="i">237</v>
    <v t="i">240</v>
    <v t="i">241</v>
    <v t="i">242</v>
    <v t="i">243</v>
    <v t="i">244</v>
    <v t="i">247</v>
    <v t="i">248</v>
    <v t="i">249</v>
    <v t="i">250</v>
    <v t="i">251</v>
    <v t="i">254</v>
    <v t="i">255</v>
    <v t="i">256</v>
    <v t="i">257</v>
    <v t="i">258</v>
    <v t="i">261</v>
    <v t="i">262</v>
    <v t="i">263</v>
    <v t="i">264</v>
    <v t="i">265</v>
    <v t="i">269</v>
    <v t="i">270</v>
    <v t="i">271</v>
    <v t="i">272</v>
    <v t="i">276</v>
    <v t="i">277</v>
    <v t="i">278</v>
    <v t="i">279</v>
    <v t="i">282</v>
    <v t="i">283</v>
    <v t="i">284</v>
    <v t="i">285</v>
    <v t="i">286</v>
    <v t="i">290</v>
    <v t="i">291</v>
    <v t="i">292</v>
    <v t="i">293</v>
    <v t="i">296</v>
    <v t="i">297</v>
    <v t="i">298</v>
    <v t="i">299</v>
    <v t="i">300</v>
    <v t="i">303</v>
    <v t="i">304</v>
    <v t="i">305</v>
    <v t="i">306</v>
    <v t="i">307</v>
    <v t="i">310</v>
    <v t="i">311</v>
    <v t="i">312</v>
    <v t="i">313</v>
    <v t="i">314</v>
    <v t="i">317</v>
    <v t="i">318</v>
    <v t="i">319</v>
    <v t="i">320</v>
    <v t="i">321</v>
    <v t="i">325</v>
    <v t="i">326</v>
    <v t="i">327</v>
    <v t="i">328</v>
    <v t="i">331</v>
    <v t="i">332</v>
    <v t="i">333</v>
    <v t="i">334</v>
    <v t="i">335</v>
    <v t="i">338</v>
    <v t="i">339</v>
    <v t="i">340</v>
    <v t="i">341</v>
    <v t="i">342</v>
    <v t="i">345</v>
    <v t="i">346</v>
    <v t="i">347</v>
    <v t="i">348</v>
    <v t="i">349</v>
    <v t="i">352</v>
    <v t="i">353</v>
    <v t="i">354</v>
    <v t="i">355</v>
    <v t="i">356</v>
    <v t="i">359</v>
    <v t="i">360</v>
    <v t="i">361</v>
    <v t="i">362</v>
  </a>
  <a r="1" c="249">
    <v>70.540000000000006</v>
    <v>70.290000000000006</v>
    <v>72.260000000000005</v>
    <v>72.56</v>
    <v>72.84</v>
    <v>72.81</v>
    <v>73.069999999999993</v>
    <v>72.95</v>
    <v>71.61</v>
    <v>72.08</v>
    <v>72.11</v>
    <v>72.739999999999995</v>
    <v>73</v>
    <v>72.930000000000007</v>
    <v>73.67</v>
    <v>73.77</v>
    <v>73</v>
    <v>73.569999999999993</v>
    <v>73.599999999999994</v>
    <v>73.95</v>
    <v>73.28</v>
    <v>71.67</v>
    <v>72.489999999999995</v>
    <v>73.56</v>
    <v>73.39</v>
    <v>73.63</v>
    <v>74.19</v>
    <v>73.209999999999994</v>
    <v>73.680000000000007</v>
    <v>72.239999999999995</v>
    <v>70.3</v>
    <v>69.739999999999995</v>
    <v>68.849999999999994</v>
    <v>68.239999999999995</v>
    <v>67.680000000000007</v>
    <v>67.37</v>
    <v>66.58</v>
    <v>65.66</v>
    <v>65.63</v>
    <v>65.72</v>
    <v>67.52</v>
    <v>66.680000000000007</v>
    <v>66.680000000000007</v>
    <v>66.8</v>
    <v>66.709999999999994</v>
    <v>68.7</v>
    <v>68.569999999999993</v>
    <v>67.72</v>
    <v>67.650000000000006</v>
    <v>67.88</v>
    <v>68.17</v>
    <v>68.8</v>
    <v>70.180000000000007</v>
    <v>68.77</v>
    <v>69.73</v>
    <v>69.09</v>
    <v>67.760000000000005</v>
    <v>68.8</v>
    <v>69.400000000000006</v>
    <v>68.37</v>
    <v>68.569999999999993</v>
    <v>69.45</v>
    <v>69.09</v>
    <v>70.23</v>
    <v>69.430000000000007</v>
    <v>68.86</v>
    <v>68.31</v>
    <v>69.38</v>
    <v>70.459999999999994</v>
    <v>70.95</v>
    <v>70.47</v>
    <v>69.89</v>
    <v>69.37</v>
    <v>70.64</v>
    <v>72.150000000000006</v>
    <v>72.400000000000006</v>
    <v>72.540000000000006</v>
    <v>72.39</v>
    <v>72.099999999999994</v>
    <v>70.86</v>
    <v>72.959999999999994</v>
    <v>71.959999999999994</v>
    <v>71.040000000000006</v>
    <v>71.540000000000006</v>
    <v>70.34</v>
    <v>69.239999999999995</v>
    <v>69.790000000000006</v>
    <v>70.5</v>
    <v>70.28</v>
    <v>69.95</v>
    <v>70.53</v>
    <v>69.760000000000005</v>
    <v>68.819999999999993</v>
    <v>69.16</v>
    <v>68.599999999999994</v>
    <v>69.040000000000006</v>
    <v>69.010000000000005</v>
    <v>69.540000000000006</v>
    <v>69.92</v>
    <v>69.56</v>
    <v>69.930000000000007</v>
    <v>69.72</v>
    <v>70.16</v>
    <v>69.930000000000007</v>
    <v>68.849999999999994</v>
    <v>68.41</v>
    <v>67.23</v>
    <v>67.73</v>
    <v>68.680000000000007</v>
    <v>69.8</v>
    <v>69.87</v>
    <v>70.290000000000006</v>
    <v>70.739999999999995</v>
    <v>71.52</v>
    <v>71.56</v>
    <v>71.22</v>
    <v>70.19</v>
    <v>69.75</v>
    <v>68.900000000000006</v>
    <v>68.069999999999993</v>
    <v>67.64</v>
    <v>65.8</v>
    <v>65.3</v>
    <v>63.59</v>
    <v>63.29</v>
    <v>61.04</v>
    <v>61.23</v>
    <v>61.23</v>
    <v>60.69</v>
    <v>62.06</v>
    <v>62.53</v>
    <v>63.27</v>
    <v>64.930000000000007</v>
    <v>64.89</v>
    <v>65.69</v>
    <v>66.150000000000006</v>
    <v>66.37</v>
    <v>65.599999999999994</v>
    <v>64</v>
    <v>62.71</v>
    <v>61.84</v>
    <v>64.06</v>
    <v>63.3</v>
    <v>63.69</v>
    <v>61.94</v>
    <v>62.7</v>
    <v>63.06</v>
    <v>63.97</v>
    <v>63.63</v>
    <v>64.05</v>
    <v>63.88</v>
    <v>63.52</v>
    <v>62.92</v>
    <v>63.17</v>
    <v>63.72</v>
    <v>62.25</v>
    <v>65.709999999999994</v>
    <v>65.27</v>
    <v>65.989999999999995</v>
    <v>65.930000000000007</v>
    <v>65.69</v>
    <v>65.53</v>
    <v>65.900000000000006</v>
    <v>65.849999999999994</v>
    <v>66.27</v>
    <v>66.489999999999995</v>
    <v>65.78</v>
    <v>66.989999999999995</v>
    <v>67.48</v>
    <v>67.37</v>
    <v>66.72</v>
    <v>67.16</v>
    <v>67.31</v>
    <v>67.45</v>
    <v>68.03</v>
    <v>67.62</v>
    <v>70.790000000000006</v>
    <v>70.319999999999993</v>
    <v>70.05</v>
    <v>69.760000000000005</v>
    <v>70.010000000000005</v>
    <v>68.77</v>
    <v>68.87</v>
    <v>69.48</v>
    <v>71.64</v>
    <v>71.91</v>
    <v>71.599999999999994</v>
    <v>71.489999999999995</v>
    <v>72.34</v>
    <v>71.58</v>
    <v>72.290000000000006</v>
    <v>72.569999999999993</v>
    <v>73.17</v>
    <v>73.02</v>
    <v>72.33</v>
    <v>71.17</v>
    <v>71.36</v>
    <v>70.17</v>
    <v>69.3</v>
    <v>68.599999999999994</v>
    <v>68.290000000000006</v>
    <v>67.650000000000006</v>
    <v>67.010000000000005</v>
    <v>65.180000000000007</v>
    <v>67.040000000000006</v>
    <v>67.5</v>
    <v>67.7</v>
    <v>67.31</v>
    <v>67.48</v>
    <v>68.290000000000006</v>
    <v>66.87</v>
    <v>65.56</v>
    <v>65.13</v>
    <v>65.44</v>
    <v>64.72</v>
    <v>64.7</v>
    <v>65.38</v>
    <v>64.41</v>
    <v>65.03</v>
    <v>66.459999999999994</v>
    <v>66.31</v>
    <v>66.540000000000006</v>
    <v>67.95</v>
    <v>67.42</v>
    <v>68.260000000000005</v>
    <v>66.55</v>
    <v>67.709999999999994</v>
    <v>67.849999999999994</v>
    <v>68.02</v>
    <v>66.55</v>
    <v>67.459999999999994</v>
    <v>67.11</v>
    <v>68.25</v>
    <v>68.959999999999994</v>
    <v>69.27</v>
    <v>69.39</v>
    <v>69.459999999999994</v>
    <v>69.650000000000006</v>
    <v>68.45</v>
    <v>68.8</v>
    <v>68.959999999999994</v>
    <v>69.5</v>
    <v>69.5</v>
    <v>70.17</v>
    <v>69.56</v>
    <v>69.23</v>
    <v>68.23</v>
    <v>69.400000000000006</v>
    <v>70.73</v>
  </a>
  <a r="1" c="249">
    <v>166.17</v>
    <v>165.63</v>
    <v>163.76</v>
    <v>164.66</v>
    <v>162.03</v>
    <v>160.80000000000001</v>
    <v>160.1</v>
    <v>165.56</v>
    <v>165.21</v>
    <v>165.23</v>
    <v>166.47</v>
    <v>167.63</v>
    <v>166.65</v>
    <v>165.02</v>
    <v>165.33</v>
    <v>163.77000000000001</v>
    <v>163.76</v>
    <v>168.41</v>
    <v>169.68</v>
    <v>169.59</v>
    <v>168.54</v>
    <v>167.45</v>
    <v>165.79</v>
    <v>173.57</v>
    <v>173.5</v>
    <v>171.77</v>
    <v>173.55500000000001</v>
    <v>173.75</v>
    <v>172.57</v>
    <v>172.07</v>
    <v>172.07</v>
    <v>172.69</v>
    <v>175.05</v>
    <v>175.16</v>
    <v>174.2</v>
    <v>171.56</v>
    <v>171.84</v>
    <v>172.99</v>
    <v>175.43</v>
    <v>177.3</v>
    <v>177.25</v>
    <v>180.09</v>
    <v>180.95</v>
    <v>179.58</v>
    <v>179.21</v>
    <v>177.82</v>
    <v>180.57</v>
    <v>180.96</v>
    <v>183.79</v>
    <v>183.31</v>
    <v>183.95</v>
    <v>186.01</v>
    <v>184.92</v>
    <v>185.01</v>
    <v>183.96</v>
    <v>187</v>
    <v>186.68</v>
    <v>185.27</v>
    <v>188.06</v>
    <v>189.25</v>
    <v>189.59</v>
    <v>193.97</v>
    <v>192.46</v>
    <v>191.33</v>
    <v>191.81</v>
    <v>190.68</v>
    <v>188.61</v>
    <v>188.08</v>
    <v>189.77</v>
    <v>190.54</v>
    <v>190.69</v>
    <v>193.99</v>
    <v>193.73</v>
    <v>195.1</v>
    <v>193.13</v>
    <v>191.94</v>
    <v>192.75</v>
    <v>193.62</v>
    <v>194.5</v>
    <v>193.22</v>
    <v>195.83</v>
    <v>196.45</v>
    <v>195.60499999999999</v>
    <v>192.58</v>
    <v>191.17</v>
    <v>181.99</v>
    <v>178.85</v>
    <v>179.8</v>
    <v>178.19</v>
    <v>177.97</v>
    <v>177.79</v>
    <v>179.46</v>
    <v>177.45</v>
    <v>176.57</v>
    <v>174</v>
    <v>174.49</v>
    <v>175.84</v>
    <v>177.23</v>
    <v>181.12</v>
    <v>176.38</v>
    <v>178.61</v>
    <v>180.19</v>
    <v>184.12</v>
    <v>187.65</v>
    <v>187.87</v>
    <v>189.46</v>
    <v>189.7</v>
    <v>182.91</v>
    <v>177.56</v>
    <v>178.18</v>
    <v>179.36</v>
    <v>176.3</v>
    <v>174.21</v>
    <v>175.74</v>
    <v>175.01</v>
    <v>177.97</v>
    <v>179.07</v>
    <v>175.49</v>
    <v>173.93</v>
    <v>174.79</v>
    <v>176.08</v>
    <v>171.96</v>
    <v>170.43</v>
    <v>170.69</v>
    <v>171.21</v>
    <v>173.75</v>
    <v>172.4</v>
    <v>173.66</v>
    <v>174.91</v>
    <v>177.49</v>
    <v>178.99</v>
    <v>178.39</v>
    <v>179.8</v>
    <v>180.71</v>
    <v>178.85</v>
    <v>178.72</v>
    <v>177.15</v>
    <v>175.84</v>
    <v>175.46</v>
    <v>172.88</v>
    <v>173</v>
    <v>173.44</v>
    <v>171.1</v>
    <v>166.89</v>
    <v>168.22</v>
    <v>170.29</v>
    <v>170.77</v>
    <v>173.97</v>
    <v>177.57</v>
    <v>176.65</v>
    <v>179.23</v>
    <v>181.82</v>
    <v>182.89</v>
    <v>182.41</v>
    <v>186.4</v>
    <v>184.8</v>
    <v>187.44</v>
    <v>188.01</v>
    <v>189.71</v>
    <v>189.69</v>
    <v>191.45</v>
    <v>190.64</v>
    <v>191.31</v>
    <v>189.97</v>
    <v>189.79</v>
    <v>190.4</v>
    <v>189.37</v>
    <v>189.95</v>
    <v>191.24</v>
    <v>189.43</v>
    <v>193.42</v>
    <v>192.32</v>
    <v>194.27</v>
    <v>195.71</v>
    <v>193.18</v>
    <v>194.71</v>
    <v>197.96</v>
    <v>198.11</v>
    <v>197.57</v>
    <v>195.89</v>
    <v>196.94</v>
    <v>194.83</v>
    <v>194.68</v>
    <v>193.6</v>
    <v>193.05</v>
    <v>193.15</v>
    <v>193.58</v>
    <v>192.53</v>
    <v>185.64</v>
    <v>184.25</v>
    <v>181.91</v>
    <v>181.18</v>
    <v>185.56</v>
    <v>185.14</v>
    <v>186.19</v>
    <v>185.59</v>
    <v>185.92</v>
    <v>183.63</v>
    <v>182.68</v>
    <v>188.63</v>
    <v>191.56</v>
    <v>193.89</v>
    <v>195.18</v>
    <v>194.5</v>
    <v>194.17</v>
    <v>192.42</v>
    <v>191.73</v>
    <v>188.04</v>
    <v>184.4</v>
    <v>186.86</v>
    <v>185.85</v>
    <v>187.68</v>
    <v>189.3</v>
    <v>189.41</v>
    <v>188.32</v>
    <v>188.85</v>
    <v>187.15</v>
    <v>185.04</v>
    <v>184.15</v>
    <v>183.86</v>
    <v>182.31</v>
    <v>181.56</v>
    <v>182.32</v>
    <v>184.37</v>
    <v>182.52</v>
    <v>181.16</v>
    <v>182.63</v>
    <v>181.42</v>
    <v>180.75</v>
    <v>179.66</v>
    <v>175.1</v>
    <v>170.12</v>
    <v>169.12</v>
    <v>169</v>
    <v>170.73</v>
    <v>172.75</v>
    <v>173.23</v>
    <v>171.13</v>
    <v>173</v>
    <v>172.62</v>
    <v>173.72</v>
    <v>176.08</v>
    <v>178.67</v>
    <v>171.37</v>
    <v>172.28</v>
    <v>170.85</v>
    <v>169.71</v>
    <v>173.31</v>
    <v>171.48</v>
  </a>
</arrayData>
</file>

<file path=xl/richData/rdrichvalue.xml><?xml version="1.0" encoding="utf-8"?>
<rvData xmlns="http://schemas.microsoft.com/office/spreadsheetml/2017/richdata" count="68">
  <rv s="0">
    <v>8</v>
    <v>1</v>
  </rv>
  <rv s="1">
    <v>0</v>
    <v>8</v>
    <v>7</v>
    <v>6</v>
  </rv>
  <rv s="2">
    <v>https://www.bing.com/financeapi/forcetrigger?t=a1nhlh&amp;q=XNAS%3aAMZN&amp;form=skydnc</v>
    <v>Learn more on Bing</v>
  </rv>
  <rv s="3">
    <v>en-US</v>
    <v>a1nhlh</v>
    <v>268435456</v>
    <v>1</v>
    <v>Powered by Refinitiv</v>
    <v>0</v>
    <v>AMAZON.COM, INC. (XNAS:AMZN)</v>
    <v>2</v>
    <v>3</v>
    <v>Finance</v>
    <v>4</v>
    <v>183</v>
    <v>97.704999999999998</v>
    <v>1.1657999999999999</v>
    <v>-0.33</v>
    <v>-1.8290000000000001E-3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183</v>
    <v>Diversified Retail</v>
    <v>Stock</v>
    <v>45383.746275231249</v>
    <v>2</v>
    <v>179.96</v>
    <v>1870247769000</v>
    <v>AMAZON.COM, INC.</v>
    <v>AMAZON.COM, INC.</v>
    <v>180.73</v>
    <v>62.428800000000003</v>
    <v>180.38</v>
    <v>180.05</v>
    <v>10387380000</v>
    <v>AMZN</v>
    <v>AMAZON.COM, INC. (XNAS:AMZN)</v>
    <v>17446770</v>
    <v>36770725</v>
    <v>1996</v>
  </rv>
  <rv s="4">
    <v>3</v>
  </rv>
  <rv s="1">
    <v>0</v>
    <v>8</v>
    <v>8</v>
    <v>1</v>
  </rv>
  <rv s="2">
    <v>https://www.bing.com/financeapi/forcetrigger?t=a1zzmw&amp;q=XNYS%3aPM&amp;form=skydnc</v>
    <v>Learn more on Bing</v>
  </rv>
  <rv s="3">
    <v>en-US</v>
    <v>a1zzmw</v>
    <v>268435456</v>
    <v>1</v>
    <v>Powered by Refinitiv</v>
    <v>0</v>
    <v>Philip Morris International Inc. (XNYS:PM)</v>
    <v>2</v>
    <v>3</v>
    <v>Finance</v>
    <v>4</v>
    <v>101.91500000000001</v>
    <v>87.23</v>
    <v>0.63139999999999996</v>
    <v>0.31080000000000002</v>
    <v>3.392E-3</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92.45</v>
    <v>Food &amp; Tobacco</v>
    <v>Stock</v>
    <v>45383.746256782033</v>
    <v>6</v>
    <v>91.23</v>
    <v>142718613975</v>
    <v>Philip Morris International Inc.</v>
    <v>Philip Morris International Inc.</v>
    <v>91.37</v>
    <v>18.265899999999998</v>
    <v>91.62</v>
    <v>91.930800000000005</v>
    <v>1552457000</v>
    <v>PM</v>
    <v>Philip Morris International Inc. (XNYS:PM)</v>
    <v>3985573</v>
    <v>5926120</v>
    <v>2007</v>
  </rv>
  <rv s="4">
    <v>7</v>
  </rv>
  <rv s="2">
    <v>https://www.bing.com/financeapi/forcetrigger?t=a1u3rw&amp;q=XNAS%3aGOOGL&amp;form=skydnc</v>
    <v>Learn more on Bing</v>
  </rv>
  <rv s="3">
    <v>en-US</v>
    <v>a1u3rw</v>
    <v>268435456</v>
    <v>1</v>
    <v>Powered by Refinitiv</v>
    <v>0</v>
    <v>ALPHABET INC. (XNAS:GOOGL)</v>
    <v>2</v>
    <v>3</v>
    <v>Finance</v>
    <v>4</v>
    <v>155.68</v>
    <v>101.93</v>
    <v>1.0495000000000001</v>
    <v>3.9443999999999999</v>
    <v>2.6134000000000001E-2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155.68</v>
    <v>Software &amp; IT Services</v>
    <v>Stock</v>
    <v>45383.746273274999</v>
    <v>9</v>
    <v>150.625</v>
    <v>1884055000000</v>
    <v>ALPHABET INC.</v>
    <v>ALPHABET INC.</v>
    <v>150.77000000000001</v>
    <v>26.021999999999998</v>
    <v>150.93</v>
    <v>154.87440000000001</v>
    <v>12433000000</v>
    <v>GOOGL</v>
    <v>ALPHABET INC. (XNAS:GOOGL)</v>
    <v>19460038</v>
    <v>34336475</v>
    <v>2015</v>
  </rv>
  <rv s="4">
    <v>10</v>
  </rv>
  <rv s="2">
    <v>https://www.bing.com/financeapi/forcetrigger?t=a1uj52&amp;q=XNYS%3aHD&amp;form=skydnc</v>
    <v>Learn more on Bing</v>
  </rv>
  <rv s="3">
    <v>en-US</v>
    <v>a1uj52</v>
    <v>268435456</v>
    <v>1</v>
    <v>Powered by Refinitiv</v>
    <v>0</v>
    <v>THE HOME DEPOT, INC. (XNYS:HD)</v>
    <v>2</v>
    <v>3</v>
    <v>Finance</v>
    <v>4</v>
    <v>396.87290000000002</v>
    <v>274.26</v>
    <v>0.98640000000000005</v>
    <v>-12.9</v>
    <v>-3.3628999999999999E-2</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383.13900000000001</v>
    <v>Specialty Retailers</v>
    <v>Stock</v>
    <v>45383.746252823439</v>
    <v>12</v>
    <v>369.74340000000001</v>
    <v>367369519990</v>
    <v>THE HOME DEPOT, INC.</v>
    <v>THE HOME DEPOT, INC.</v>
    <v>381.625</v>
    <v>25.399100000000001</v>
    <v>383.6</v>
    <v>370.7</v>
    <v>991015700</v>
    <v>HD</v>
    <v>THE HOME DEPOT, INC. (XNYS:HD)</v>
    <v>1874130</v>
    <v>3286431</v>
    <v>1978</v>
  </rv>
  <rv s="4">
    <v>13</v>
  </rv>
  <rv s="2">
    <v>https://www.bing.com/financeapi/forcetrigger?t=a1ru6h&amp;q=XNYS%3aEIX&amp;form=skydnc</v>
    <v>Learn more on Bing</v>
  </rv>
  <rv s="3">
    <v>en-US</v>
    <v>a1ru6h</v>
    <v>268435456</v>
    <v>1</v>
    <v>Powered by Refinitiv</v>
    <v>0</v>
    <v>EDISON INTERNATIONAL (XNYS:EIX)</v>
    <v>2</v>
    <v>3</v>
    <v>Finance</v>
    <v>4</v>
    <v>74.92</v>
    <v>58.82</v>
    <v>0.96679999999999999</v>
    <v>-0.495</v>
    <v>-6.9979999999999999E-3</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PO Box 800, 2244 Walnut Grove Ave, ROSEMEAD, CA, 91770 US</v>
    <v>70.58</v>
    <v>Electrical Utilities &amp; IPPs</v>
    <v>Stock</v>
    <v>45383.746202823437</v>
    <v>15</v>
    <v>69.474999999999994</v>
    <v>27018006823</v>
    <v>EDISON INTERNATIONAL</v>
    <v>EDISON INTERNATIONAL</v>
    <v>70.5</v>
    <v>22.714300000000001</v>
    <v>70.73</v>
    <v>70.234999999999999</v>
    <v>384680100</v>
    <v>EIX</v>
    <v>EDISON INTERNATIONAL (XNYS:EIX)</v>
    <v>491637</v>
    <v>1838269</v>
    <v>1987</v>
  </rv>
  <rv s="4">
    <v>16</v>
  </rv>
  <rv s="2">
    <v>https://www.bing.com/financeapi/forcetrigger?t=a1mou2&amp;q=XNAS%3aAAPL&amp;form=skydnc</v>
    <v>Learn more on Bing</v>
  </rv>
  <rv s="3">
    <v>en-US</v>
    <v>a1mou2</v>
    <v>268435456</v>
    <v>1</v>
    <v>Powered by Refinitiv</v>
    <v>0</v>
    <v>APPLE INC. (XNAS:AAPL)</v>
    <v>2</v>
    <v>3</v>
    <v>Finance</v>
    <v>4</v>
    <v>199.62</v>
    <v>159.78</v>
    <v>1.2746999999999999</v>
    <v>-1.4962</v>
    <v>-8.7250000000000001E-3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171.23</v>
    <v>Computers, Phones &amp; Household Electronics</v>
    <v>Stock</v>
    <v>45383.746278055471</v>
    <v>18</v>
    <v>169.48</v>
    <v>2624869441544</v>
    <v>APPLE INC.</v>
    <v>APPLE INC.</v>
    <v>171</v>
    <v>26.6814</v>
    <v>171.48</v>
    <v>169.9838</v>
    <v>15441880000</v>
    <v>AAPL</v>
    <v>APPLE INC. (XNAS:AAPL)</v>
    <v>25933088</v>
    <v>70363770</v>
    <v>1977</v>
  </rv>
  <rv s="4">
    <v>19</v>
  </rv>
  <rv s="2">
    <v>https://www.bing.com/financeapi/forcetrigger?t=a1waa2&amp;q=XNYS%3aJPM&amp;form=skydnc</v>
    <v>Learn more on Bing</v>
  </rv>
  <rv s="3">
    <v>en-US</v>
    <v>a1waa2</v>
    <v>268435456</v>
    <v>1</v>
    <v>Powered by Refinitiv</v>
    <v>0</v>
    <v>JPMORGAN CHASE &amp; CO. (XNYS:JPM)</v>
    <v>2</v>
    <v>3</v>
    <v>Finance</v>
    <v>4</v>
    <v>200.94</v>
    <v>126.22</v>
    <v>1.1338999999999999</v>
    <v>-1.46</v>
    <v>-7.2890000000000003E-3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309926</v>
    <v>New York Stock Exchange</v>
    <v>XNYS</v>
    <v>XNYS</v>
    <v>383 Madison Avenue, NEW YORK, NY, 10179 US</v>
    <v>200.94</v>
    <v>Banking Services</v>
    <v>Stock</v>
    <v>45383.74627226797</v>
    <v>21</v>
    <v>198.8</v>
    <v>572782878480</v>
    <v>JPMORGAN CHASE &amp; CO.</v>
    <v>JPMORGAN CHASE &amp; CO.</v>
    <v>199.91</v>
    <v>12.3413</v>
    <v>200.3</v>
    <v>198.84</v>
    <v>2880622000</v>
    <v>JPM</v>
    <v>JPMORGAN CHASE &amp; CO. (XNYS:JPM)</v>
    <v>3196071</v>
    <v>8079967</v>
    <v>1968</v>
  </rv>
  <rv s="4">
    <v>22</v>
  </rv>
  <rv s="2">
    <v>https://www.bing.com/financeapi/forcetrigger?t=a1wljc&amp;q=XNYS%3aKO&amp;form=skydnc</v>
    <v>Learn more on Bing</v>
  </rv>
  <rv s="3">
    <v>en-US</v>
    <v>a1wljc</v>
    <v>268435456</v>
    <v>1</v>
    <v>Powered by Refinitiv</v>
    <v>0</v>
    <v>THE COCA-COLA COMPANY (XNYS:KO)</v>
    <v>2</v>
    <v>3</v>
    <v>Finance</v>
    <v>4</v>
    <v>64.989999999999995</v>
    <v>51.55</v>
    <v>0.59050000000000002</v>
    <v>-0.42499999999999999</v>
    <v>-6.9470000000000001E-3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61.29</v>
    <v>Beverages</v>
    <v>Stock</v>
    <v>45383.746262291403</v>
    <v>24</v>
    <v>60.64</v>
    <v>263758700000</v>
    <v>THE COCA-COLA COMPANY</v>
    <v>THE COCA-COLA COMPANY</v>
    <v>61.18</v>
    <v>24.780200000000001</v>
    <v>61.18</v>
    <v>60.755000000000003</v>
    <v>4311190000</v>
    <v>KO</v>
    <v>THE COCA-COLA COMPANY (XNYS:KO)</v>
    <v>5239470</v>
    <v>13909177</v>
    <v>1919</v>
  </rv>
  <rv s="4">
    <v>25</v>
  </rv>
  <rv s="2">
    <v>https://www.bing.com/financeapi/forcetrigger?t=bvsk7w&amp;q=XNYS%3aPLTR&amp;form=skydnc</v>
    <v>Learn more on Bing</v>
  </rv>
  <rv s="3">
    <v>en-US</v>
    <v>bvsk7w</v>
    <v>268435456</v>
    <v>1</v>
    <v>Powered by Refinitiv</v>
    <v>0</v>
    <v>PALANTIR TECHNOLOGIES INC. (XNYS:PLTR)</v>
    <v>2</v>
    <v>3</v>
    <v>Finance</v>
    <v>4</v>
    <v>27.5</v>
    <v>7.28</v>
    <v>2.7740999999999998</v>
    <v>-0.19</v>
    <v>-8.2570000000000005E-3</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3735</v>
    <v>New York Stock Exchange</v>
    <v>XNYS</v>
    <v>XNYS</v>
    <v>1200 17Th Street, Floor 15, DENVER, CO, 80202 US</v>
    <v>23.21</v>
    <v>Software &amp; IT Services</v>
    <v>Stock</v>
    <v>45383.746277950784</v>
    <v>27</v>
    <v>22.4</v>
    <v>50471632960</v>
    <v>PALANTIR TECHNOLOGIES INC.</v>
    <v>PALANTIR TECHNOLOGIES INC.</v>
    <v>22.945</v>
    <v>254.36660000000001</v>
    <v>23.01</v>
    <v>22.82</v>
    <v>2211728000</v>
    <v>PLTR</v>
    <v>PALANTIR TECHNOLOGIES INC. (XNYS:PLTR)</v>
    <v>31823109</v>
    <v>61448241</v>
    <v>2003</v>
  </rv>
  <rv s="4">
    <v>28</v>
  </rv>
  <rv s="5">
    <v>14</v>
  </rv>
  <rv s="6">
    <v>12</v>
    <v>Ticker symbol</v>
    <v>0</v>
  </rv>
  <rv s="6">
    <v>12</v>
    <v>Industry</v>
    <v>0</v>
  </rv>
  <rv s="6">
    <v>12</v>
    <v>Price</v>
    <v>0</v>
  </rv>
  <rv s="6">
    <v>12</v>
    <v>Market cap</v>
    <v>0</v>
  </rv>
  <rv s="0">
    <v>12</v>
    <v>1</v>
  </rv>
  <rv s="6">
    <v>12</v>
    <v>52 week high</v>
    <v>0</v>
  </rv>
  <rv s="6">
    <v>12</v>
    <v>52 week low</v>
    <v>0</v>
  </rv>
  <rv s="2">
    <v>https://www.bing.com/financeapi/forcetrigger?t=a1s24c&amp;q=XNYS%3aEOG&amp;form=skydnc</v>
    <v>Learn more on Bing</v>
  </rv>
  <rv s="3">
    <v>en-US</v>
    <v>a1s24c</v>
    <v>268435456</v>
    <v>1</v>
    <v>Powered by Refinitiv</v>
    <v>0</v>
    <v>EOG RESOURCES, INC. (XNYS:EOG)</v>
    <v>2</v>
    <v>3</v>
    <v>Finance</v>
    <v>4</v>
    <v>135.0582</v>
    <v>104.974</v>
    <v>1.3986000000000001</v>
    <v>1.91</v>
    <v>1.4940999999999999E-2</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129.83000000000001</v>
    <v>Oil &amp; Gas</v>
    <v>Stock</v>
    <v>45383.746221250003</v>
    <v>38</v>
    <v>127.44</v>
    <v>75255246525</v>
    <v>EOG RESOURCES, INC.</v>
    <v>EOG RESOURCES, INC.</v>
    <v>128.52000000000001</v>
    <v>9.8400999999999996</v>
    <v>127.84</v>
    <v>129.75</v>
    <v>580001900</v>
    <v>EOG</v>
    <v>EOG RESOURCES, INC. (XNYS:EOG)</v>
    <v>1454101</v>
    <v>4065342</v>
    <v>1985</v>
  </rv>
  <rv s="4">
    <v>39</v>
  </rv>
  <rv s="2">
    <v>https://www.bing.com/financeapi/forcetrigger?t=a256cw&amp;q=XNYS%3aV&amp;form=skydnc</v>
    <v>Learn more on Bing</v>
  </rv>
  <rv s="3">
    <v>en-US</v>
    <v>a256cw</v>
    <v>268435456</v>
    <v>1</v>
    <v>Powered by Refinitiv</v>
    <v>0</v>
    <v>VISA INC. (XNYS:V)</v>
    <v>2</v>
    <v>3</v>
    <v>Finance</v>
    <v>4</v>
    <v>290.95999999999998</v>
    <v>216.14</v>
    <v>0.9556</v>
    <v>-2</v>
    <v>-7.1660000000000005E-3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280.89</v>
    <v>Software &amp; IT Services</v>
    <v>Stock</v>
    <v>45383.746249872653</v>
    <v>41</v>
    <v>276.79000000000002</v>
    <v>556644576360</v>
    <v>VISA INC.</v>
    <v>VISA INC.</v>
    <v>280.41000000000003</v>
    <v>32.152099999999997</v>
    <v>279.08</v>
    <v>277.08</v>
    <v>2008967000</v>
    <v>V</v>
    <v>VISA INC. (XNYS:V)</v>
    <v>1620730</v>
    <v>5878400</v>
    <v>2007</v>
  </rv>
  <rv s="4">
    <v>42</v>
  </rv>
  <rv s="2">
    <v>https://www.bing.com/financeapi/forcetrigger?t=a25obh&amp;q=XNYS%3aVZ&amp;form=skydnc</v>
    <v>Learn more on Bing</v>
  </rv>
  <rv s="3">
    <v>en-US</v>
    <v>a25obh</v>
    <v>268435456</v>
    <v>1</v>
    <v>Powered by Refinitiv</v>
    <v>0</v>
    <v>VERIZON COMMUNICATIONS INC. (XNYS:VZ)</v>
    <v>2</v>
    <v>3</v>
    <v>Finance</v>
    <v>4</v>
    <v>43.21</v>
    <v>30.135000000000002</v>
    <v>0.38729999999999998</v>
    <v>1.4999999999999999E-2</v>
    <v>3.5749999999999996E-4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105400</v>
    <v>New York Stock Exchange</v>
    <v>XNYS</v>
    <v>XNYS</v>
    <v>1095 Avenue Of The Americas, NEW YORK, NY, 10036 US</v>
    <v>41.99</v>
    <v>Telecommunications Services</v>
    <v>Stock</v>
    <v>45383.746255010934</v>
    <v>44</v>
    <v>41.524999999999999</v>
    <v>176474317200</v>
    <v>VERIZON COMMUNICATIONS INC.</v>
    <v>VERIZON COMMUNICATIONS INC.</v>
    <v>41.99</v>
    <v>15.219099999999999</v>
    <v>41.96</v>
    <v>41.975000000000001</v>
    <v>4204272000</v>
    <v>VZ</v>
    <v>VERIZON COMMUNICATIONS INC. (XNYS:VZ)</v>
    <v>6345228</v>
    <v>18472052</v>
    <v>1983</v>
  </rv>
  <rv s="4">
    <v>45</v>
  </rv>
  <rv s="2">
    <v>https://www.bing.com/financeapi/forcetrigger?t=aa4g7w&amp;q=XASX%3aAMP&amp;form=skydnc</v>
    <v>Learn more on Bing</v>
  </rv>
  <rv s="3">
    <v>en-US</v>
    <v>aa4g7w</v>
    <v>268435456</v>
    <v>1</v>
    <v>Powered by Refinitiv</v>
    <v>0</v>
    <v>AMP LIMITED (XASX:AMP)</v>
    <v>2</v>
    <v>5</v>
    <v>Finance</v>
    <v>6</v>
    <v>1.3049999999999999</v>
    <v>0.84299999999999997</v>
    <v>1.0047999999999999</v>
    <v>1.4999999999999999E-2</v>
    <v>1.2987E-2</v>
    <v>AUD</v>
    <v>AMP Ltd is an Australia-based company, which provides banking, superannuation, retirement and financial advice services in Australia and New Zealand. The Company operates through five segments: AMP Bank, AMP’s Platforms, AMP’s Master Trust, Advice, and New Zealand Wealth Management. AMP Bank offers residential mortgages, deposits and transactional banking services. AMP’s Platforms business is a provider of superannuation, retirement and investment solutions, enabling advisers and their clients to build a personalised investment portfolio on its North platform. AMP’s Master Trust segment operates SignatureSuper, which is a retail Master Trust in Australia, providing superannuation and pension solutions to individuals. Advice provides professional services to a network of aligned and independent financial advisers (IFAs). New Zealand Wealth Management encompasses wealth management, financial advice and distribution businesses in New Zealand.</v>
    <v>4300</v>
    <v>Australian Securities Exchange</v>
    <v>XASX</v>
    <v>XASX</v>
    <v>AMP share registry, GPO Box 2980, MELBOURNE, VICTORIA, 3001 AU</v>
    <v>1.1725000000000001</v>
    <v>Investment Banking &amp; Investment Services</v>
    <v>Stock</v>
    <v>45379.333333333336</v>
    <v>47</v>
    <v>1.155</v>
    <v>3171847000</v>
    <v>AMP LIMITED</v>
    <v>AMP LIMITED</v>
    <v>1.165</v>
    <v>12.62</v>
    <v>1.155</v>
    <v>1.17</v>
    <v>2710980000</v>
    <v>AMP</v>
    <v>AMP LIMITED (XASX:AMP)</v>
    <v>11729899</v>
    <v>10418640</v>
    <v>1997</v>
  </rv>
  <rv s="4">
    <v>48</v>
  </rv>
  <rv s="2">
    <v>https://www.bing.com/financeapi/forcetrigger?t=a1y1w7&amp;q=XNYS%3aMTB&amp;form=skydnc</v>
    <v>Learn more on Bing</v>
  </rv>
  <rv s="3">
    <v>en-US</v>
    <v>a1y1w7</v>
    <v>268435456</v>
    <v>1</v>
    <v>Powered by Refinitiv</v>
    <v>0</v>
    <v>M&amp;T BANK CORPORATION (XNYS:MTB)</v>
    <v>2</v>
    <v>3</v>
    <v>Finance</v>
    <v>4</v>
    <v>148.22999999999999</v>
    <v>108.53</v>
    <v>0.79179999999999995</v>
    <v>-2.35</v>
    <v>-1.6157999999999999E-2</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21736</v>
    <v>New York Stock Exchange</v>
    <v>XNYS</v>
    <v>XNYS</v>
    <v>One M&amp;T Plaza, BUFFALO, NY, 14203 US</v>
    <v>145.44</v>
    <v>Banking Services</v>
    <v>Stock</v>
    <v>45383.746289849216</v>
    <v>50</v>
    <v>143.05500000000001</v>
    <v>23842271087</v>
    <v>M&amp;T BANK CORPORATION</v>
    <v>M&amp;T BANK CORPORATION</v>
    <v>145.44</v>
    <v>9.1913</v>
    <v>145.44</v>
    <v>143.09</v>
    <v>166624300</v>
    <v>MTB</v>
    <v>M&amp;T BANK CORPORATION (XNYS:MTB)</v>
    <v>307572</v>
    <v>1130975</v>
    <v>1969</v>
  </rv>
  <rv s="4">
    <v>51</v>
  </rv>
  <rv s="2">
    <v>https://www.bing.com/financeapi/forcetrigger?t=a25e77&amp;q=XNYS%3aVLO&amp;form=skydnc</v>
    <v>Learn more on Bing</v>
  </rv>
  <rv s="3">
    <v>en-US</v>
    <v>a25e77</v>
    <v>268435456</v>
    <v>1</v>
    <v>Powered by Refinitiv</v>
    <v>0</v>
    <v>VALERO ENERGY CORPORATION (XNYS:VLO)</v>
    <v>2</v>
    <v>3</v>
    <v>Finance</v>
    <v>4</v>
    <v>172.46</v>
    <v>104.18</v>
    <v>1.5389999999999999</v>
    <v>1.645</v>
    <v>9.6369999999999997E-3</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1 Valero Way, SAN ANTONIO, TX, 78249 US</v>
    <v>172.43</v>
    <v>Oil &amp; Gas</v>
    <v>Stock</v>
    <v>45383.746260485939</v>
    <v>53</v>
    <v>167.11</v>
    <v>56776455090</v>
    <v>VALERO ENERGY CORPORATION</v>
    <v>VALERO ENERGY CORPORATION</v>
    <v>170</v>
    <v>6.8917999999999999</v>
    <v>170.69</v>
    <v>172.33500000000001</v>
    <v>329454000</v>
    <v>VLO</v>
    <v>VALERO ENERGY CORPORATION (XNYS:VLO)</v>
    <v>1512723</v>
    <v>3583843</v>
    <v>1981</v>
  </rv>
  <rv s="4">
    <v>54</v>
  </rv>
  <rv s="2">
    <v>http://en.wikipedia.org/wiki/Public_domain</v>
    <v>Public domain</v>
  </rv>
  <rv s="2">
    <v>https://en.wikipedia.org/wiki/Microsoft</v>
    <v>Wikipedia</v>
  </rv>
  <rv s="7">
    <v>56</v>
    <v>57</v>
  </rv>
  <rv s="8">
    <v>11</v>
    <v>https://www.bing.com/th?id=AMMS_e6e837c7bf3a77408619758b7447855a&amp;qlt=95</v>
    <v>58</v>
    <v>0</v>
    <v>https://www.bing.com/images/search?form=xlimg&amp;q=microsoft</v>
    <v>Image of MICROSOFT CORPORATION</v>
  </rv>
  <rv s="2">
    <v>https://www.bing.com/financeapi/forcetrigger?t=a1xzim&amp;q=XNAS%3aMSFT&amp;form=skydnc</v>
    <v>Learn more on Bing</v>
  </rv>
  <rv s="9">
    <v>en-US</v>
    <v>a1xzim</v>
    <v>268435456</v>
    <v>1</v>
    <v>Powered by Refinitiv</v>
    <v>7</v>
    <v>MICROSOFT CORPORATION (XNAS:MSFT)</v>
    <v>9</v>
    <v>10</v>
    <v>Finance</v>
    <v>4</v>
    <v>430.82</v>
    <v>275.37</v>
    <v>0.88690000000000002</v>
    <v>1.8031999999999999</v>
    <v>4.2859999999999999E-3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427.89</v>
    <v>59</v>
    <v>Software &amp; IT Services</v>
    <v>Stock</v>
    <v>45383.746294432814</v>
    <v>60</v>
    <v>422.22</v>
    <v>3139531596115</v>
    <v>MICROSOFT CORPORATION</v>
    <v>MICROSOFT CORPORATION</v>
    <v>423.91</v>
    <v>38.049900000000001</v>
    <v>420.72</v>
    <v>422.52319999999997</v>
    <v>7430436000</v>
    <v>MSFT</v>
    <v>MICROSOFT CORPORATION (XNAS:MSFT)</v>
    <v>8771218</v>
    <v>20756031</v>
    <v>1993</v>
  </rv>
  <rv s="4">
    <v>61</v>
  </rv>
  <rv s="2">
    <v>https://www.bing.com/financeapi/forcetrigger?t=a25ya2&amp;q=XNYS%3aWMT&amp;form=skydnc</v>
    <v>Learn more on Bing</v>
  </rv>
  <rv s="3">
    <v>en-US</v>
    <v>a25ya2</v>
    <v>268435456</v>
    <v>1</v>
    <v>Powered by Refinitiv</v>
    <v>0</v>
    <v>WALMART INC. (XNYS:WMT)</v>
    <v>2</v>
    <v>3</v>
    <v>Finance</v>
    <v>4</v>
    <v>61.655000000000001</v>
    <v>48.336599999999997</v>
    <v>0.499</v>
    <v>-3.5000000000000003E-2</v>
    <v>-5.8169999999999999E-4</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60.75</v>
    <v>Food &amp; Drug Retailing</v>
    <v>Stock</v>
    <v>45383.746245450784</v>
    <v>63</v>
    <v>60.09</v>
    <v>484570776615</v>
    <v>WALMART INC.</v>
    <v>WALMART INC.</v>
    <v>60.37</v>
    <v>41.179299999999998</v>
    <v>60.17</v>
    <v>60.134999999999998</v>
    <v>8058049000</v>
    <v>WMT</v>
    <v>WALMART INC. (XNYS:WMT)</v>
    <v>6758598</v>
    <v>20315017</v>
    <v>1969</v>
  </rv>
  <rv s="4">
    <v>64</v>
  </rv>
  <rv s="10">
    <v>12</v>
    <v>EIX</v>
    <v>Daily</v>
    <v>45017</v>
    <v>45383</v>
    <v>0</v>
    <v>1</v>
    <v>638471808000000000,638475409085675365,0</v>
    <v>0</v>
    <v>a1ru6h</v>
    <v/>
    <v>1</v>
  </rv>
  <rv s="10">
    <v>12</v>
    <v>a1mou2</v>
    <v>Daily</v>
    <v>45017</v>
    <v>45383</v>
    <v>0</v>
    <v>1</v>
    <v>638471808000000000,638475409085661902,0</v>
    <v>0</v>
    <v>a1mou2</v>
    <v/>
    <v>2</v>
  </rv>
</rvData>
</file>

<file path=xl/richData/rdrichvaluestructure.xml><?xml version="1.0" encoding="utf-8"?>
<rvStructures xmlns="http://schemas.microsoft.com/office/spreadsheetml/2017/richdata" count="11">
  <s t="_error">
    <k n="errorType" t="i"/>
    <k n="propagated" t="b"/>
  </s>
  <s t="_error">
    <k n="colOffset" t="i"/>
    <k n="errorType" t="i"/>
    <k n="rwOffset" t="i"/>
    <k n="subType"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10</v>
      <v>2</v>
      <v>2</v>
      <v>10</v>
      <v>3</v>
      <v>10</v>
      <v>10</v>
      <v>10</v>
      <v>4</v>
      <v>4</v>
      <v>5</v>
      <v>11</v>
      <v>10</v>
      <v>10</v>
      <v>10</v>
      <v>4</v>
      <v>7</v>
      <v>8</v>
      <v>9</v>
      <v>4</v>
    </spb>
    <spb s="5">
      <v>Delayed 20 minutes</v>
      <v>from previous close</v>
      <v>from previous close</v>
      <v>GMT</v>
    </spb>
    <spb s="0">
      <v>1</v>
      <v>Name</v>
      <v>LearnMoreOnLink</v>
    </spb>
    <spb s="6">
      <v>0</v>
      <v>0</v>
    </spb>
    <spb s="7">
      <v>8</v>
      <v>1</v>
      <v>1</v>
      <v>1</v>
      <v>1</v>
    </spb>
    <spb s="8">
      <v>1</v>
      <v>2</v>
      <v>2</v>
      <v>1</v>
      <v>3</v>
      <v>1</v>
      <v>12</v>
      <v>1</v>
      <v>1</v>
      <v>4</v>
      <v>4</v>
      <v>5</v>
      <v>6</v>
      <v>1</v>
      <v>1</v>
      <v>1</v>
      <v>4</v>
      <v>7</v>
      <v>8</v>
      <v>9</v>
      <v>4</v>
    </spb>
    <spb s="9">
      <v>Powered by Refinitiv</v>
    </spb>
    <spb s="10">
      <v>13</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#,##0.00_-;-[$$-en-AU]* #,##0.00_-;_-[$$-en-AU]* "-"??_-;_-@_-</rpv>
    </rSty>
    <rSty dxfid="1">
      <rpv i="0">_-[$$-en-AU]* #,##0_-;-[$$-en-AU]* #,##0_-;_-[$$-en-AU]* "-"_-;_-@_-</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08C58F-C257-43D3-B914-CE9C664373BD}" name="Table1" displayName="Table1" ref="C3:J28" totalsRowShown="0" headerRowCellStyle="Accent1">
  <autoFilter ref="C3:J28" xr:uid="{4508C58F-C257-43D3-B914-CE9C664373BD}"/>
  <tableColumns count="8">
    <tableColumn id="1" xr3:uid="{B528AD20-0D09-4871-968C-6D8207407DA0}" name="Date" dataDxfId="6"/>
    <tableColumn id="2" xr3:uid="{0C95C52E-81BC-4B93-89F2-191C2E4BAEAB}" name="Company"/>
    <tableColumn id="3" xr3:uid="{0D60B3B2-E162-4A32-968C-31D5CB03302C}" name="Ticker">
      <calculatedColumnFormula array="1">_FV(D4,"Ticker symbol",TRUE)</calculatedColumnFormula>
    </tableColumn>
    <tableColumn id="4" xr3:uid="{DEC86C6A-81D5-4B03-B768-719CD7BCFE15}" name="Transaction" dataDxfId="5"/>
    <tableColumn id="5" xr3:uid="{627C22F0-F4EC-4A21-81F5-9ED240DF1D13}" name="Quantity" dataDxfId="4"/>
    <tableColumn id="6" xr3:uid="{482E92F9-D216-48FF-BC0A-8262AD5C371E}" name="Price"/>
    <tableColumn id="7" xr3:uid="{DB1B08E4-EFB4-4FB2-98E6-8830E752E55E}" name="Total Transacation Amount">
      <calculatedColumnFormula>H4*G4</calculatedColumnFormula>
    </tableColumn>
    <tableColumn id="8" xr3:uid="{506AB680-6B86-4E1F-926C-9D20A43E5B5C}" name="Currency"/>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E6DA724-AEC3-474B-903C-BAD4A0D737DA}">
  <we:reference id="wa200005502" version="1.0.0.11" store="en-US" storeType="OMEX"/>
  <we:alternateReferences>
    <we:reference id="wa200005502" version="1.0.0.11" store="" storeType="OMEX"/>
  </we:alternateReferences>
  <we:properties>
    <we:property name="docId" value="&quot;FrLAUF5dBYeaaoxHx9jI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B40-230C-4659-80EF-44017AE156B6}">
  <dimension ref="B1:P39"/>
  <sheetViews>
    <sheetView topLeftCell="B4" workbookViewId="0">
      <selection activeCell="G7" sqref="G7"/>
    </sheetView>
  </sheetViews>
  <sheetFormatPr defaultRowHeight="14.25" x14ac:dyDescent="0.45"/>
  <cols>
    <col min="2" max="2" width="34.6640625" customWidth="1"/>
    <col min="3" max="3" width="12.796875" customWidth="1"/>
    <col min="4" max="4" width="35.6640625" customWidth="1"/>
    <col min="5" max="5" width="14.73046875" customWidth="1"/>
    <col min="6" max="6" width="13" customWidth="1"/>
    <col min="7" max="7" width="12.59765625" customWidth="1"/>
    <col min="8" max="8" width="14.59765625" customWidth="1"/>
    <col min="9" max="10" width="11.53125" customWidth="1"/>
    <col min="11" max="11" width="13.33203125" customWidth="1"/>
    <col min="12" max="12" width="12" customWidth="1"/>
    <col min="13" max="13" width="11.796875" customWidth="1"/>
    <col min="14" max="14" width="19.1328125" customWidth="1"/>
  </cols>
  <sheetData>
    <row r="1" spans="2:16" ht="14.25" customHeight="1" x14ac:dyDescent="0.45">
      <c r="B1" s="15" t="s">
        <v>15</v>
      </c>
      <c r="C1" s="15"/>
      <c r="D1" s="15"/>
      <c r="E1" s="7"/>
      <c r="F1" s="7"/>
      <c r="G1" s="7"/>
      <c r="H1" s="7"/>
      <c r="I1" s="7"/>
      <c r="J1" s="7"/>
      <c r="K1" s="7"/>
      <c r="L1" s="7"/>
      <c r="M1" s="7"/>
    </row>
    <row r="2" spans="2:16" ht="14.25" customHeight="1" x14ac:dyDescent="0.45">
      <c r="B2" s="15"/>
      <c r="C2" s="15"/>
      <c r="D2" s="15"/>
      <c r="E2" s="8" t="s">
        <v>24</v>
      </c>
      <c r="F2" s="8" t="s">
        <v>20</v>
      </c>
      <c r="G2" s="8" t="s">
        <v>21</v>
      </c>
      <c r="H2" s="8" t="s">
        <v>38</v>
      </c>
      <c r="I2" s="7"/>
      <c r="J2" s="7"/>
      <c r="K2" s="7"/>
      <c r="L2" s="7"/>
      <c r="M2" s="7"/>
    </row>
    <row r="3" spans="2:16" ht="14.25" customHeight="1" x14ac:dyDescent="0.45">
      <c r="B3" s="15"/>
      <c r="C3" s="15"/>
      <c r="D3" s="15"/>
      <c r="E3" s="9" t="e" vm="1">
        <f ca="1">SUM(G7:G14)</f>
        <v>#VALUE!</v>
      </c>
      <c r="F3" s="13">
        <f>SUM(_xlfn.ANCHORARRAY(I7))</f>
        <v>-0.32999999999998408</v>
      </c>
      <c r="G3" s="9" t="e" cm="1" vm="2">
        <f t="array" aca="1" ref="G3" ca="1">K7:K14</f>
        <v>#VALUE!</v>
      </c>
      <c r="H3" s="7"/>
      <c r="I3" s="7"/>
      <c r="J3" s="7"/>
      <c r="K3" s="7"/>
      <c r="L3" s="7"/>
      <c r="M3" s="7"/>
    </row>
    <row r="4" spans="2:16" x14ac:dyDescent="0.45">
      <c r="N4" t="s">
        <v>39</v>
      </c>
    </row>
    <row r="5" spans="2:16" x14ac:dyDescent="0.45">
      <c r="B5" s="17" t="s">
        <v>1</v>
      </c>
      <c r="C5" s="17"/>
      <c r="D5" s="17"/>
      <c r="E5" s="17"/>
      <c r="F5" s="17"/>
      <c r="G5" s="17"/>
      <c r="H5" s="17"/>
      <c r="I5" s="17"/>
      <c r="J5" s="17"/>
      <c r="K5" s="17"/>
      <c r="L5" s="17"/>
      <c r="M5" s="17"/>
    </row>
    <row r="6" spans="2:16" x14ac:dyDescent="0.45">
      <c r="B6" t="s">
        <v>1</v>
      </c>
      <c r="C6" t="s">
        <v>2</v>
      </c>
      <c r="D6" t="s">
        <v>16</v>
      </c>
      <c r="E6" t="s">
        <v>4</v>
      </c>
      <c r="F6" t="s">
        <v>19</v>
      </c>
      <c r="G6" t="s">
        <v>17</v>
      </c>
      <c r="H6" t="s">
        <v>18</v>
      </c>
      <c r="I6" t="s">
        <v>20</v>
      </c>
      <c r="J6" t="s">
        <v>42</v>
      </c>
      <c r="K6" t="s">
        <v>21</v>
      </c>
      <c r="L6" t="s">
        <v>22</v>
      </c>
      <c r="M6" t="s">
        <v>23</v>
      </c>
      <c r="O6" s="5"/>
    </row>
    <row r="7" spans="2:16" x14ac:dyDescent="0.45">
      <c r="B7" t="e" cm="1" vm="3">
        <f t="array" ref="B7:B15">_xlfn.UNIQUE(_xlfn._xlws.FILTER(Table1[Company],SUMIFS(Table1[Quantity],Table1[Company],Table1[Company])&gt;0))</f>
        <v>#VALUE!</v>
      </c>
      <c r="C7" t="str" cm="1">
        <f t="array" ref="C7">_FV(B7,"Ticker symbol",TRUE)</f>
        <v>AMZN</v>
      </c>
      <c r="D7" t="str" cm="1">
        <f t="array" ref="D7">_FV(B7,"Industry")</f>
        <v>Diversified Retail</v>
      </c>
      <c r="E7" s="4" t="e" cm="1" vm="4">
        <f t="array" aca="1" ref="E7" ca="1">SUMIFS(Table1[Quantity],Table1[Company],_xlfn.ANCHORARRAY(B7))</f>
        <v>#VALUE!</v>
      </c>
      <c r="F7" s="5" cm="1">
        <f t="array" ref="F7">_FV(B7,"Price")</f>
        <v>180.05</v>
      </c>
      <c r="G7" s="5" t="e" vm="1">
        <f ca="1">F7*E7</f>
        <v>#VALUE!</v>
      </c>
      <c r="H7" s="6" t="e" cm="1" vm="1">
        <f t="array" aca="1" ref="H7:H14" ca="1">G7:G14/SUM(G7:G14)</f>
        <v>#VALUE!</v>
      </c>
      <c r="I7" s="5" cm="1">
        <f t="array" ref="I7">F7-_FV(B7,"Previous close",TRUE)</f>
        <v>-0.32999999999998408</v>
      </c>
      <c r="J7" s="14" cm="1">
        <f t="array" ref="J7">_FV(B7,"Change (%)",TRUE)</f>
        <v>-1.8290000000000001E-3</v>
      </c>
      <c r="K7" s="10" t="e" cm="1" vm="1">
        <f t="array" aca="1" ref="K7:K15" ca="1">G7:G14-SUMIFS(Table1[Total Transacation Amount],Table1[Company],_xlfn.ANCHORARRAY(B7))</f>
        <v>#VALUE!</v>
      </c>
      <c r="L7" s="5" cm="1">
        <f t="array" ref="L7">_FV(B7,"52 week high",TRUE)</f>
        <v>183</v>
      </c>
      <c r="M7" s="5" cm="1">
        <f t="array" ref="M7">_FV(B7,"52 week low",TRUE)</f>
        <v>97.704999999999998</v>
      </c>
    </row>
    <row r="8" spans="2:16" x14ac:dyDescent="0.45">
      <c r="B8" t="e" vm="5">
        <v>#VALUE!</v>
      </c>
      <c r="C8" t="str" cm="1">
        <f t="array" ref="C8">_FV(B8,"Ticker symbol",TRUE)</f>
        <v>PM</v>
      </c>
      <c r="D8" t="str" cm="1">
        <f t="array" ref="D8">_FV(B8,"Industry")</f>
        <v>Food &amp; Tobacco</v>
      </c>
      <c r="E8" s="4"/>
      <c r="F8" s="5" cm="1">
        <f t="array" ref="F8">_FV(B8,"Price")</f>
        <v>91.930800000000005</v>
      </c>
      <c r="G8" s="5">
        <f t="shared" ref="G8:G15" si="0">F8*E8</f>
        <v>0</v>
      </c>
      <c r="H8" s="6" t="e" vm="1">
        <f ca="1"/>
        <v>#VALUE!</v>
      </c>
      <c r="I8" s="5" cm="1">
        <f t="array" ref="I8">F8-_FV(B8,"Previous close",TRUE)</f>
        <v>0.31080000000000041</v>
      </c>
      <c r="J8" s="14" cm="1">
        <f t="array" ref="J8">_FV(B8,"Change (%)",TRUE)</f>
        <v>3.392E-3</v>
      </c>
      <c r="K8" s="10">
        <f ca="1"/>
        <v>-1374.5563</v>
      </c>
      <c r="L8" s="5" cm="1">
        <f t="array" ref="L8">_FV(B8,"52 week high",TRUE)</f>
        <v>101.91500000000001</v>
      </c>
      <c r="M8" s="5" cm="1">
        <f t="array" ref="M8">_FV(B8,"52 week low",TRUE)</f>
        <v>87.23</v>
      </c>
    </row>
    <row r="9" spans="2:16" x14ac:dyDescent="0.45">
      <c r="B9" t="e" vm="6">
        <v>#VALUE!</v>
      </c>
      <c r="C9" t="str" cm="1">
        <f t="array" ref="C9">_FV(B9,"Ticker symbol",TRUE)</f>
        <v>GOOGL</v>
      </c>
      <c r="D9" t="str" cm="1">
        <f t="array" ref="D9">_FV(B9,"Industry")</f>
        <v>Software &amp; IT Services</v>
      </c>
      <c r="E9" s="4"/>
      <c r="F9" s="5" cm="1">
        <f t="array" ref="F9">_FV(B9,"Price")</f>
        <v>154.87440000000001</v>
      </c>
      <c r="G9" s="5">
        <f t="shared" si="0"/>
        <v>0</v>
      </c>
      <c r="H9" s="6" t="e" vm="1">
        <f ca="1"/>
        <v>#VALUE!</v>
      </c>
      <c r="I9" s="5" cm="1">
        <f t="array" ref="I9">F9-_FV(B9,"Previous close",TRUE)</f>
        <v>3.9444000000000017</v>
      </c>
      <c r="J9" s="14" cm="1">
        <f t="array" ref="J9">_FV(B9,"Change (%)",TRUE)</f>
        <v>2.6134000000000001E-2</v>
      </c>
      <c r="K9" s="10">
        <f ca="1"/>
        <v>-706.26</v>
      </c>
      <c r="L9" s="5" cm="1">
        <f t="array" ref="L9">_FV(B9,"52 week high",TRUE)</f>
        <v>155.68</v>
      </c>
      <c r="M9" s="5" cm="1">
        <f t="array" ref="M9">_FV(B9,"52 week low",TRUE)</f>
        <v>101.93</v>
      </c>
    </row>
    <row r="10" spans="2:16" x14ac:dyDescent="0.45">
      <c r="B10" t="e" vm="7">
        <v>#VALUE!</v>
      </c>
      <c r="C10" t="str" cm="1">
        <f t="array" ref="C10">_FV(B10,"Ticker symbol",TRUE)</f>
        <v>HD</v>
      </c>
      <c r="D10" t="str" cm="1">
        <f t="array" ref="D10">_FV(B10,"Industry")</f>
        <v>Specialty Retailers</v>
      </c>
      <c r="E10" s="4"/>
      <c r="F10" s="5" cm="1">
        <f t="array" ref="F10">_FV(B10,"Price")</f>
        <v>370.7</v>
      </c>
      <c r="G10" s="5">
        <f t="shared" si="0"/>
        <v>0</v>
      </c>
      <c r="H10" s="6" t="e" vm="1">
        <f ca="1"/>
        <v>#VALUE!</v>
      </c>
      <c r="I10" s="5" cm="1">
        <f t="array" ref="I10">F10-_FV(B10,"Previous close",TRUE)</f>
        <v>-12.900000000000034</v>
      </c>
      <c r="J10" s="14" cm="1">
        <f t="array" ref="J10">_FV(B10,"Change (%)",TRUE)</f>
        <v>-3.3628999999999999E-2</v>
      </c>
      <c r="K10" s="10">
        <f ca="1"/>
        <v>-356.56990000000002</v>
      </c>
      <c r="L10" s="5" cm="1">
        <f t="array" ref="L10">_FV(B10,"52 week high",TRUE)</f>
        <v>396.87290000000002</v>
      </c>
      <c r="M10" s="5" cm="1">
        <f t="array" ref="M10">_FV(B10,"52 week low",TRUE)</f>
        <v>274.26</v>
      </c>
    </row>
    <row r="11" spans="2:16" x14ac:dyDescent="0.45">
      <c r="B11" t="e" vm="8">
        <v>#VALUE!</v>
      </c>
      <c r="C11" t="str" cm="1">
        <f t="array" ref="C11">_FV(B11,"Ticker symbol",TRUE)</f>
        <v>EIX</v>
      </c>
      <c r="D11" t="str" cm="1">
        <f t="array" ref="D11">_FV(B11,"Industry")</f>
        <v>Electrical Utilities &amp; IPPs</v>
      </c>
      <c r="E11" s="4"/>
      <c r="F11" s="5" cm="1">
        <f t="array" ref="F11">_FV(B11,"Price")</f>
        <v>70.234999999999999</v>
      </c>
      <c r="G11" s="5">
        <f t="shared" si="0"/>
        <v>0</v>
      </c>
      <c r="H11" s="6" t="e" vm="1">
        <f ca="1"/>
        <v>#VALUE!</v>
      </c>
      <c r="I11" s="5" cm="1">
        <f t="array" ref="I11">F11-_FV(B11,"Previous close",TRUE)</f>
        <v>-0.49500000000000455</v>
      </c>
      <c r="J11" s="14" cm="1">
        <f t="array" ref="J11">_FV(B11,"Change (%)",TRUE)</f>
        <v>-6.9979999999999999E-3</v>
      </c>
      <c r="K11" s="10">
        <f ca="1"/>
        <v>-207.18</v>
      </c>
      <c r="L11" s="5" cm="1">
        <f t="array" ref="L11">_FV(B11,"52 week high",TRUE)</f>
        <v>74.92</v>
      </c>
      <c r="M11" s="5" cm="1">
        <f t="array" ref="M11">_FV(B11,"52 week low",TRUE)</f>
        <v>58.82</v>
      </c>
    </row>
    <row r="12" spans="2:16" x14ac:dyDescent="0.45">
      <c r="B12" t="e" vm="9">
        <v>#VALUE!</v>
      </c>
      <c r="C12" t="str" cm="1">
        <f t="array" ref="C12">_FV(B12,"Ticker symbol",TRUE)</f>
        <v>AAPL</v>
      </c>
      <c r="D12" t="str" cm="1">
        <f t="array" ref="D12">_FV(B12,"Industry")</f>
        <v>Computers, Phones &amp; Household Electronics</v>
      </c>
      <c r="E12" s="4"/>
      <c r="F12" s="5" cm="1">
        <f t="array" ref="F12">_FV(B12,"Price")</f>
        <v>169.9838</v>
      </c>
      <c r="G12" s="5">
        <f t="shared" si="0"/>
        <v>0</v>
      </c>
      <c r="H12" s="6" t="e" vm="1">
        <f ca="1"/>
        <v>#VALUE!</v>
      </c>
      <c r="I12" s="5" cm="1">
        <f t="array" ref="I12">F12-_FV(B12,"Previous close",TRUE)</f>
        <v>-1.4961999999999875</v>
      </c>
      <c r="J12" s="14" cm="1">
        <f t="array" ref="J12">_FV(B12,"Change (%)",TRUE)</f>
        <v>-8.7250000000000001E-3</v>
      </c>
      <c r="K12" s="10">
        <f ca="1"/>
        <v>-756.35927322000009</v>
      </c>
      <c r="L12" s="5" cm="1">
        <f t="array" ref="L12">_FV(B12,"52 week high",TRUE)</f>
        <v>199.62</v>
      </c>
      <c r="M12" s="5" cm="1">
        <f t="array" ref="M12">_FV(B12,"52 week low",TRUE)</f>
        <v>159.78</v>
      </c>
    </row>
    <row r="13" spans="2:16" x14ac:dyDescent="0.45">
      <c r="B13" t="e" vm="10">
        <v>#VALUE!</v>
      </c>
      <c r="C13" t="str" cm="1">
        <f t="array" ref="C13">_FV(B13,"Ticker symbol",TRUE)</f>
        <v>JPM</v>
      </c>
      <c r="D13" t="str" cm="1">
        <f t="array" ref="D13">_FV(B13,"Industry")</f>
        <v>Banking Services</v>
      </c>
      <c r="E13" s="4"/>
      <c r="F13" s="5" cm="1">
        <f t="array" ref="F13">_FV(B13,"Price")</f>
        <v>198.84</v>
      </c>
      <c r="G13" s="5">
        <f t="shared" si="0"/>
        <v>0</v>
      </c>
      <c r="H13" s="6" t="e" vm="1">
        <f ca="1"/>
        <v>#VALUE!</v>
      </c>
      <c r="I13" s="5" cm="1">
        <f t="array" ref="I13">F13-_FV(B13,"Previous close",TRUE)</f>
        <v>-1.460000000000008</v>
      </c>
      <c r="J13" s="14" cm="1">
        <f t="array" ref="J13">_FV(B13,"Change (%)",TRUE)</f>
        <v>-7.2890000000000003E-3</v>
      </c>
      <c r="K13" s="10">
        <f ca="1"/>
        <v>-174.87780000000001</v>
      </c>
      <c r="L13" s="5" cm="1">
        <f t="array" ref="L13">_FV(B13,"52 week high",TRUE)</f>
        <v>200.94</v>
      </c>
      <c r="M13" s="5" cm="1">
        <f t="array" ref="M13">_FV(B13,"52 week low",TRUE)</f>
        <v>126.22</v>
      </c>
    </row>
    <row r="14" spans="2:16" x14ac:dyDescent="0.45">
      <c r="B14" t="e" vm="11">
        <v>#VALUE!</v>
      </c>
      <c r="C14" t="str" cm="1">
        <f t="array" ref="C14">_FV(B14,"Ticker symbol",TRUE)</f>
        <v>KO</v>
      </c>
      <c r="D14" t="str" cm="1">
        <f t="array" ref="D14">_FV(B14,"Industry")</f>
        <v>Beverages</v>
      </c>
      <c r="E14" s="4"/>
      <c r="F14" s="5" cm="1">
        <f t="array" ref="F14">_FV(B14,"Price")</f>
        <v>60.755000000000003</v>
      </c>
      <c r="G14" s="5">
        <f t="shared" si="0"/>
        <v>0</v>
      </c>
      <c r="H14" s="6" t="e" vm="1">
        <f ca="1"/>
        <v>#VALUE!</v>
      </c>
      <c r="I14" s="5" cm="1">
        <f t="array" ref="I14">F14-_FV(B14,"Previous close",TRUE)</f>
        <v>-0.42499999999999716</v>
      </c>
      <c r="J14" s="14" cm="1">
        <f t="array" ref="J14">_FV(B14,"Change (%)",TRUE)</f>
        <v>-6.9470000000000001E-3</v>
      </c>
      <c r="K14" s="10">
        <f ca="1"/>
        <v>-61.439900000000002</v>
      </c>
      <c r="L14" s="5" cm="1">
        <f t="array" ref="L14">_FV(B14,"52 week high",TRUE)</f>
        <v>64.989999999999995</v>
      </c>
      <c r="M14" s="5" cm="1">
        <f t="array" ref="M14">_FV(B14,"52 week low",TRUE)</f>
        <v>51.55</v>
      </c>
    </row>
    <row r="15" spans="2:16" x14ac:dyDescent="0.45">
      <c r="B15" t="e" vm="12">
        <v>#VALUE!</v>
      </c>
      <c r="C15" t="str" cm="1">
        <f t="array" ref="C15">_FV(B15,"Ticker symbol",TRUE)</f>
        <v>PLTR</v>
      </c>
      <c r="D15" t="str" cm="1">
        <f t="array" ref="D15">_FV(B15,"Industry")</f>
        <v>Software &amp; IT Services</v>
      </c>
      <c r="E15" s="4">
        <v>4</v>
      </c>
      <c r="F15" s="5" cm="1">
        <f t="array" ref="F15">_FV(B15,"Price")</f>
        <v>22.82</v>
      </c>
      <c r="G15" s="5">
        <f t="shared" si="0"/>
        <v>91.28</v>
      </c>
      <c r="I15" s="5" cm="1">
        <f t="array" ref="I15">F15-_FV(B15,"Previous close",TRUE)</f>
        <v>-0.19000000000000128</v>
      </c>
      <c r="J15" s="5"/>
      <c r="K15" s="10" t="e">
        <f ca="1"/>
        <v>#N/A</v>
      </c>
    </row>
    <row r="16" spans="2:16" x14ac:dyDescent="0.45">
      <c r="B16" s="16" t="s">
        <v>25</v>
      </c>
      <c r="C16" s="16"/>
      <c r="E16" s="17" t="s">
        <v>26</v>
      </c>
      <c r="F16" s="17"/>
      <c r="G16" s="17"/>
      <c r="H16" s="17"/>
      <c r="K16" s="17" t="s">
        <v>27</v>
      </c>
      <c r="L16" s="17"/>
      <c r="M16" s="17"/>
      <c r="N16" s="17"/>
      <c r="O16" s="17"/>
      <c r="P16" s="17"/>
    </row>
    <row r="17" spans="11:16" x14ac:dyDescent="0.45">
      <c r="K17" s="21"/>
      <c r="L17" s="21"/>
      <c r="M17" s="21"/>
      <c r="N17" s="21"/>
      <c r="O17" s="21"/>
      <c r="P17" s="21"/>
    </row>
    <row r="18" spans="11:16" x14ac:dyDescent="0.45">
      <c r="K18" t="s">
        <v>36</v>
      </c>
      <c r="L18" s="11" t="s">
        <v>11</v>
      </c>
      <c r="M18" s="21"/>
      <c r="N18" t="s">
        <v>28</v>
      </c>
      <c r="O18" s="11">
        <v>12</v>
      </c>
      <c r="P18" s="21"/>
    </row>
    <row r="19" spans="11:16" x14ac:dyDescent="0.45">
      <c r="K19" s="21"/>
      <c r="L19" s="21"/>
      <c r="M19" s="21"/>
      <c r="N19" s="21"/>
      <c r="O19" s="21"/>
      <c r="P19" s="21"/>
    </row>
    <row r="20" spans="11:16" x14ac:dyDescent="0.45">
      <c r="K20" s="18" t="str">
        <f>O18&amp;" month trailing closing prices"</f>
        <v>12 month trailing closing prices</v>
      </c>
      <c r="L20" s="18"/>
      <c r="M20" s="18"/>
      <c r="N20" s="18"/>
      <c r="O20" s="18"/>
      <c r="P20" s="18"/>
    </row>
    <row r="38" spans="11:16" x14ac:dyDescent="0.45">
      <c r="K38" t="s">
        <v>35</v>
      </c>
      <c r="L38" s="19" t="e" vm="9">
        <v>#VALUE!</v>
      </c>
      <c r="M38" s="20"/>
    </row>
    <row r="39" spans="11:16" x14ac:dyDescent="0.45">
      <c r="K39" s="18" t="str">
        <f>O18&amp;" month trailing closing prices"</f>
        <v>12 month trailing closing prices</v>
      </c>
      <c r="L39" s="18"/>
      <c r="M39" s="18"/>
      <c r="N39" s="18"/>
      <c r="O39" s="18"/>
      <c r="P39" s="18"/>
    </row>
  </sheetData>
  <mergeCells count="14">
    <mergeCell ref="K39:P39"/>
    <mergeCell ref="L38:M38"/>
    <mergeCell ref="K17:L17"/>
    <mergeCell ref="K19:L19"/>
    <mergeCell ref="M17:M19"/>
    <mergeCell ref="N17:O17"/>
    <mergeCell ref="N19:O19"/>
    <mergeCell ref="P17:P19"/>
    <mergeCell ref="B1:D3"/>
    <mergeCell ref="B16:C16"/>
    <mergeCell ref="E16:H16"/>
    <mergeCell ref="K16:P16"/>
    <mergeCell ref="K20:P20"/>
    <mergeCell ref="B5:M5"/>
  </mergeCells>
  <conditionalFormatting sqref="J7:J14">
    <cfRule type="cellIs" dxfId="3" priority="1" operator="greaterThan">
      <formula>0</formula>
    </cfRule>
    <cfRule type="cellIs" dxfId="2" priority="2" operator="lessThan">
      <formula>0</formula>
    </cfRule>
  </conditionalFormatting>
  <conditionalFormatting sqref="K7:K15">
    <cfRule type="cellIs" dxfId="1" priority="3" operator="greaterThan">
      <formula>0</formula>
    </cfRule>
    <cfRule type="cellIs" dxfId="0" priority="4" operator="lessThan">
      <formula>0</formula>
    </cfRule>
  </conditionalFormatting>
  <dataValidations count="2">
    <dataValidation type="list" allowBlank="1" showInputMessage="1" showErrorMessage="1" sqref="L18" xr:uid="{503FBEDA-7CE9-4F7F-A569-4840C3FF1816}">
      <formula1>$C$7:$C$14</formula1>
    </dataValidation>
    <dataValidation type="list" allowBlank="1" showInputMessage="1" showErrorMessage="1" sqref="O18" xr:uid="{75E11033-7D98-488B-B379-9F626C6A08EE}">
      <formula1>"1,3,6,12"</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77D4-420E-40F4-AD4F-7A4B64326AB9}">
  <dimension ref="B3:F256"/>
  <sheetViews>
    <sheetView tabSelected="1" zoomScale="55" zoomScaleNormal="55" workbookViewId="0">
      <selection activeCell="B8" sqref="B8"/>
    </sheetView>
  </sheetViews>
  <sheetFormatPr defaultRowHeight="14.25" x14ac:dyDescent="0.45"/>
  <cols>
    <col min="2" max="2" width="10.1328125" customWidth="1"/>
    <col min="5" max="5" width="10.46484375" customWidth="1"/>
    <col min="6" max="6" width="18.33203125" customWidth="1"/>
  </cols>
  <sheetData>
    <row r="3" spans="2:6" x14ac:dyDescent="0.45">
      <c r="B3" s="17" t="s">
        <v>29</v>
      </c>
      <c r="C3" s="17"/>
      <c r="E3" s="16" t="s">
        <v>32</v>
      </c>
      <c r="F3" s="16"/>
    </row>
    <row r="4" spans="2:6" x14ac:dyDescent="0.45">
      <c r="B4" t="s">
        <v>31</v>
      </c>
      <c r="C4" s="12" t="str">
        <f>Dashboard!L18</f>
        <v>EIX</v>
      </c>
      <c r="E4" t="s">
        <v>33</v>
      </c>
      <c r="F4" s="12" t="e" vm="9">
        <f>Dashboard!L38</f>
        <v>#VALUE!</v>
      </c>
    </row>
    <row r="5" spans="2:6" x14ac:dyDescent="0.45">
      <c r="B5" t="s">
        <v>30</v>
      </c>
      <c r="C5" s="12">
        <f>Dashboard!O18</f>
        <v>12</v>
      </c>
      <c r="E5" t="s">
        <v>34</v>
      </c>
      <c r="F5" s="12">
        <f>C5</f>
        <v>12</v>
      </c>
    </row>
    <row r="7" spans="2:6" x14ac:dyDescent="0.45">
      <c r="B7" t="e" cm="1" vm="13">
        <f t="array" aca="1" ref="B7:C256" ca="1">_xlfn.STOCKHISTORY(C4,EDATE(TODAY(),-C5),TODAY())</f>
        <v>#VALUE!</v>
      </c>
      <c r="C7" t="e" vm="13">
        <f ca="1"/>
        <v>#VALUE!</v>
      </c>
      <c r="E7" t="e" cm="1" vm="13">
        <f t="array" aca="1" ref="E7:F256" ca="1">_xlfn.STOCKHISTORY(F4,EDATE(TODAY(),-F5),TODAY())</f>
        <v>#VALUE!</v>
      </c>
      <c r="F7" t="e" vm="13">
        <f ca="1"/>
        <v>#VALUE!</v>
      </c>
    </row>
    <row r="8" spans="2:6" x14ac:dyDescent="0.45">
      <c r="B8" t="e" vm="13">
        <f ca="1"/>
        <v>#VALUE!</v>
      </c>
      <c r="C8" t="e" vm="13">
        <f ca="1"/>
        <v>#VALUE!</v>
      </c>
      <c r="E8" t="e" vm="13">
        <f ca="1"/>
        <v>#VALUE!</v>
      </c>
      <c r="F8" t="e" vm="13">
        <f ca="1"/>
        <v>#VALUE!</v>
      </c>
    </row>
    <row r="9" spans="2:6" x14ac:dyDescent="0.45">
      <c r="B9" t="e" vm="13">
        <f ca="1"/>
        <v>#VALUE!</v>
      </c>
      <c r="C9" t="e" vm="13">
        <f ca="1"/>
        <v>#VALUE!</v>
      </c>
      <c r="E9" t="e" vm="13">
        <f ca="1"/>
        <v>#VALUE!</v>
      </c>
      <c r="F9" t="e" vm="13">
        <f ca="1"/>
        <v>#VALUE!</v>
      </c>
    </row>
    <row r="10" spans="2:6" x14ac:dyDescent="0.45">
      <c r="B10" t="e" vm="13">
        <f ca="1"/>
        <v>#VALUE!</v>
      </c>
      <c r="C10" t="e" vm="13">
        <f ca="1"/>
        <v>#VALUE!</v>
      </c>
      <c r="E10" t="e" vm="13">
        <f ca="1"/>
        <v>#VALUE!</v>
      </c>
      <c r="F10" t="e" vm="13">
        <f ca="1"/>
        <v>#VALUE!</v>
      </c>
    </row>
    <row r="11" spans="2:6" x14ac:dyDescent="0.45">
      <c r="B11" t="e" vm="13">
        <f ca="1"/>
        <v>#VALUE!</v>
      </c>
      <c r="C11" t="e" vm="13">
        <f ca="1"/>
        <v>#VALUE!</v>
      </c>
      <c r="E11" t="e" vm="13">
        <f ca="1"/>
        <v>#VALUE!</v>
      </c>
      <c r="F11" t="e" vm="13">
        <f ca="1"/>
        <v>#VALUE!</v>
      </c>
    </row>
    <row r="12" spans="2:6" x14ac:dyDescent="0.45">
      <c r="B12" t="e" vm="13">
        <f ca="1"/>
        <v>#VALUE!</v>
      </c>
      <c r="C12" t="e" vm="13">
        <f ca="1"/>
        <v>#VALUE!</v>
      </c>
      <c r="E12" t="e" vm="13">
        <f ca="1"/>
        <v>#VALUE!</v>
      </c>
      <c r="F12" t="e" vm="13">
        <f ca="1"/>
        <v>#VALUE!</v>
      </c>
    </row>
    <row r="13" spans="2:6" x14ac:dyDescent="0.45">
      <c r="B13" t="e" vm="13">
        <f ca="1"/>
        <v>#VALUE!</v>
      </c>
      <c r="C13" t="e" vm="13">
        <f ca="1"/>
        <v>#VALUE!</v>
      </c>
      <c r="E13" t="e" vm="13">
        <f ca="1"/>
        <v>#VALUE!</v>
      </c>
      <c r="F13" t="e" vm="13">
        <f ca="1"/>
        <v>#VALUE!</v>
      </c>
    </row>
    <row r="14" spans="2:6" x14ac:dyDescent="0.45">
      <c r="B14" t="e" vm="13">
        <f ca="1"/>
        <v>#VALUE!</v>
      </c>
      <c r="C14" t="e" vm="13">
        <f ca="1"/>
        <v>#VALUE!</v>
      </c>
      <c r="E14" t="e" vm="13">
        <f ca="1"/>
        <v>#VALUE!</v>
      </c>
      <c r="F14" t="e" vm="13">
        <f ca="1"/>
        <v>#VALUE!</v>
      </c>
    </row>
    <row r="15" spans="2:6" x14ac:dyDescent="0.45">
      <c r="B15" t="e" vm="13">
        <f ca="1"/>
        <v>#VALUE!</v>
      </c>
      <c r="C15" t="e" vm="13">
        <f ca="1"/>
        <v>#VALUE!</v>
      </c>
      <c r="E15" t="e" vm="13">
        <f ca="1"/>
        <v>#VALUE!</v>
      </c>
      <c r="F15" t="e" vm="13">
        <f ca="1"/>
        <v>#VALUE!</v>
      </c>
    </row>
    <row r="16" spans="2:6" x14ac:dyDescent="0.45">
      <c r="B16" t="e" vm="13">
        <f ca="1"/>
        <v>#VALUE!</v>
      </c>
      <c r="C16" t="e" vm="13">
        <f ca="1"/>
        <v>#VALUE!</v>
      </c>
      <c r="E16" t="e" vm="13">
        <f ca="1"/>
        <v>#VALUE!</v>
      </c>
      <c r="F16" t="e" vm="13">
        <f ca="1"/>
        <v>#VALUE!</v>
      </c>
    </row>
    <row r="17" spans="2:6" x14ac:dyDescent="0.45">
      <c r="B17" t="e" vm="13">
        <f ca="1"/>
        <v>#VALUE!</v>
      </c>
      <c r="C17" t="e" vm="13">
        <f ca="1"/>
        <v>#VALUE!</v>
      </c>
      <c r="E17" t="e" vm="13">
        <f ca="1"/>
        <v>#VALUE!</v>
      </c>
      <c r="F17" t="e" vm="13">
        <f ca="1"/>
        <v>#VALUE!</v>
      </c>
    </row>
    <row r="18" spans="2:6" x14ac:dyDescent="0.45">
      <c r="B18" t="e" vm="13">
        <f ca="1"/>
        <v>#VALUE!</v>
      </c>
      <c r="C18" t="e" vm="13">
        <f ca="1"/>
        <v>#VALUE!</v>
      </c>
      <c r="E18" t="e" vm="13">
        <f ca="1"/>
        <v>#VALUE!</v>
      </c>
      <c r="F18" t="e" vm="13">
        <f ca="1"/>
        <v>#VALUE!</v>
      </c>
    </row>
    <row r="19" spans="2:6" x14ac:dyDescent="0.45">
      <c r="B19" t="e" vm="13">
        <f ca="1"/>
        <v>#VALUE!</v>
      </c>
      <c r="C19" t="e" vm="13">
        <f ca="1"/>
        <v>#VALUE!</v>
      </c>
      <c r="E19" t="e" vm="13">
        <f ca="1"/>
        <v>#VALUE!</v>
      </c>
      <c r="F19" t="e" vm="13">
        <f ca="1"/>
        <v>#VALUE!</v>
      </c>
    </row>
    <row r="20" spans="2:6" x14ac:dyDescent="0.45">
      <c r="B20" t="e" vm="13">
        <f ca="1"/>
        <v>#VALUE!</v>
      </c>
      <c r="C20" t="e" vm="13">
        <f ca="1"/>
        <v>#VALUE!</v>
      </c>
      <c r="E20" t="e" vm="13">
        <f ca="1"/>
        <v>#VALUE!</v>
      </c>
      <c r="F20" t="e" vm="13">
        <f ca="1"/>
        <v>#VALUE!</v>
      </c>
    </row>
    <row r="21" spans="2:6" x14ac:dyDescent="0.45">
      <c r="B21" t="e" vm="13">
        <f ca="1"/>
        <v>#VALUE!</v>
      </c>
      <c r="C21" t="e" vm="13">
        <f ca="1"/>
        <v>#VALUE!</v>
      </c>
      <c r="E21" t="e" vm="13">
        <f ca="1"/>
        <v>#VALUE!</v>
      </c>
      <c r="F21" t="e" vm="13">
        <f ca="1"/>
        <v>#VALUE!</v>
      </c>
    </row>
    <row r="22" spans="2:6" x14ac:dyDescent="0.45">
      <c r="B22" t="e" vm="13">
        <f ca="1"/>
        <v>#VALUE!</v>
      </c>
      <c r="C22" t="e" vm="13">
        <f ca="1"/>
        <v>#VALUE!</v>
      </c>
      <c r="E22" t="e" vm="13">
        <f ca="1"/>
        <v>#VALUE!</v>
      </c>
      <c r="F22" t="e" vm="13">
        <f ca="1"/>
        <v>#VALUE!</v>
      </c>
    </row>
    <row r="23" spans="2:6" x14ac:dyDescent="0.45">
      <c r="B23" t="e" vm="13">
        <f ca="1"/>
        <v>#VALUE!</v>
      </c>
      <c r="C23" t="e" vm="13">
        <f ca="1"/>
        <v>#VALUE!</v>
      </c>
      <c r="E23" t="e" vm="13">
        <f ca="1"/>
        <v>#VALUE!</v>
      </c>
      <c r="F23" t="e" vm="13">
        <f ca="1"/>
        <v>#VALUE!</v>
      </c>
    </row>
    <row r="24" spans="2:6" x14ac:dyDescent="0.45">
      <c r="B24" t="e" vm="13">
        <f ca="1"/>
        <v>#VALUE!</v>
      </c>
      <c r="C24" t="e" vm="13">
        <f ca="1"/>
        <v>#VALUE!</v>
      </c>
      <c r="E24" t="e" vm="13">
        <f ca="1"/>
        <v>#VALUE!</v>
      </c>
      <c r="F24" t="e" vm="13">
        <f ca="1"/>
        <v>#VALUE!</v>
      </c>
    </row>
    <row r="25" spans="2:6" x14ac:dyDescent="0.45">
      <c r="B25" t="e" vm="13">
        <f ca="1"/>
        <v>#VALUE!</v>
      </c>
      <c r="C25" t="e" vm="13">
        <f ca="1"/>
        <v>#VALUE!</v>
      </c>
      <c r="E25" t="e" vm="13">
        <f ca="1"/>
        <v>#VALUE!</v>
      </c>
      <c r="F25" t="e" vm="13">
        <f ca="1"/>
        <v>#VALUE!</v>
      </c>
    </row>
    <row r="26" spans="2:6" x14ac:dyDescent="0.45">
      <c r="B26" t="e" vm="13">
        <f ca="1"/>
        <v>#VALUE!</v>
      </c>
      <c r="C26" t="e" vm="13">
        <f ca="1"/>
        <v>#VALUE!</v>
      </c>
      <c r="E26" t="e" vm="13">
        <f ca="1"/>
        <v>#VALUE!</v>
      </c>
      <c r="F26" t="e" vm="13">
        <f ca="1"/>
        <v>#VALUE!</v>
      </c>
    </row>
    <row r="27" spans="2:6" x14ac:dyDescent="0.45">
      <c r="B27" t="e" vm="13">
        <f ca="1"/>
        <v>#VALUE!</v>
      </c>
      <c r="C27" t="e" vm="13">
        <f ca="1"/>
        <v>#VALUE!</v>
      </c>
      <c r="E27" t="e" vm="13">
        <f ca="1"/>
        <v>#VALUE!</v>
      </c>
      <c r="F27" t="e" vm="13">
        <f ca="1"/>
        <v>#VALUE!</v>
      </c>
    </row>
    <row r="28" spans="2:6" x14ac:dyDescent="0.45">
      <c r="B28" t="e" vm="13">
        <f ca="1"/>
        <v>#VALUE!</v>
      </c>
      <c r="C28" t="e" vm="13">
        <f ca="1"/>
        <v>#VALUE!</v>
      </c>
      <c r="E28" t="e" vm="13">
        <f ca="1"/>
        <v>#VALUE!</v>
      </c>
      <c r="F28" t="e" vm="13">
        <f ca="1"/>
        <v>#VALUE!</v>
      </c>
    </row>
    <row r="29" spans="2:6" x14ac:dyDescent="0.45">
      <c r="B29" t="e" vm="13">
        <f ca="1"/>
        <v>#VALUE!</v>
      </c>
      <c r="C29" t="e" vm="13">
        <f ca="1"/>
        <v>#VALUE!</v>
      </c>
      <c r="E29" t="e" vm="13">
        <f ca="1"/>
        <v>#VALUE!</v>
      </c>
      <c r="F29" t="e" vm="13">
        <f ca="1"/>
        <v>#VALUE!</v>
      </c>
    </row>
    <row r="30" spans="2:6" x14ac:dyDescent="0.45">
      <c r="B30" t="e" vm="13">
        <f ca="1"/>
        <v>#VALUE!</v>
      </c>
      <c r="C30" t="e" vm="13">
        <f ca="1"/>
        <v>#VALUE!</v>
      </c>
      <c r="E30" t="e" vm="13">
        <f ca="1"/>
        <v>#VALUE!</v>
      </c>
      <c r="F30" t="e" vm="13">
        <f ca="1"/>
        <v>#VALUE!</v>
      </c>
    </row>
    <row r="31" spans="2:6" x14ac:dyDescent="0.45">
      <c r="B31" t="e" vm="13">
        <f ca="1"/>
        <v>#VALUE!</v>
      </c>
      <c r="C31" t="e" vm="13">
        <f ca="1"/>
        <v>#VALUE!</v>
      </c>
      <c r="E31" t="e" vm="13">
        <f ca="1"/>
        <v>#VALUE!</v>
      </c>
      <c r="F31" t="e" vm="13">
        <f ca="1"/>
        <v>#VALUE!</v>
      </c>
    </row>
    <row r="32" spans="2:6" x14ac:dyDescent="0.45">
      <c r="B32" t="e" vm="13">
        <f ca="1"/>
        <v>#VALUE!</v>
      </c>
      <c r="C32" t="e" vm="13">
        <f ca="1"/>
        <v>#VALUE!</v>
      </c>
      <c r="E32" t="e" vm="13">
        <f ca="1"/>
        <v>#VALUE!</v>
      </c>
      <c r="F32" t="e" vm="13">
        <f ca="1"/>
        <v>#VALUE!</v>
      </c>
    </row>
    <row r="33" spans="2:6" x14ac:dyDescent="0.45">
      <c r="B33" t="e" vm="13">
        <f ca="1"/>
        <v>#VALUE!</v>
      </c>
      <c r="C33" t="e" vm="13">
        <f ca="1"/>
        <v>#VALUE!</v>
      </c>
      <c r="E33" t="e" vm="13">
        <f ca="1"/>
        <v>#VALUE!</v>
      </c>
      <c r="F33" t="e" vm="13">
        <f ca="1"/>
        <v>#VALUE!</v>
      </c>
    </row>
    <row r="34" spans="2:6" x14ac:dyDescent="0.45">
      <c r="B34" t="e" vm="13">
        <f ca="1"/>
        <v>#VALUE!</v>
      </c>
      <c r="C34" t="e" vm="13">
        <f ca="1"/>
        <v>#VALUE!</v>
      </c>
      <c r="E34" t="e" vm="13">
        <f ca="1"/>
        <v>#VALUE!</v>
      </c>
      <c r="F34" t="e" vm="13">
        <f ca="1"/>
        <v>#VALUE!</v>
      </c>
    </row>
    <row r="35" spans="2:6" x14ac:dyDescent="0.45">
      <c r="B35" t="e" vm="13">
        <f ca="1"/>
        <v>#VALUE!</v>
      </c>
      <c r="C35" t="e" vm="13">
        <f ca="1"/>
        <v>#VALUE!</v>
      </c>
      <c r="E35" t="e" vm="13">
        <f ca="1"/>
        <v>#VALUE!</v>
      </c>
      <c r="F35" t="e" vm="13">
        <f ca="1"/>
        <v>#VALUE!</v>
      </c>
    </row>
    <row r="36" spans="2:6" x14ac:dyDescent="0.45">
      <c r="B36" t="e" vm="13">
        <f ca="1"/>
        <v>#VALUE!</v>
      </c>
      <c r="C36" t="e" vm="13">
        <f ca="1"/>
        <v>#VALUE!</v>
      </c>
      <c r="E36" t="e" vm="13">
        <f ca="1"/>
        <v>#VALUE!</v>
      </c>
      <c r="F36" t="e" vm="13">
        <f ca="1"/>
        <v>#VALUE!</v>
      </c>
    </row>
    <row r="37" spans="2:6" x14ac:dyDescent="0.45">
      <c r="B37" t="e" vm="13">
        <f ca="1"/>
        <v>#VALUE!</v>
      </c>
      <c r="C37" t="e" vm="13">
        <f ca="1"/>
        <v>#VALUE!</v>
      </c>
      <c r="E37" t="e" vm="13">
        <f ca="1"/>
        <v>#VALUE!</v>
      </c>
      <c r="F37" t="e" vm="13">
        <f ca="1"/>
        <v>#VALUE!</v>
      </c>
    </row>
    <row r="38" spans="2:6" x14ac:dyDescent="0.45">
      <c r="B38" t="e" vm="13">
        <f ca="1"/>
        <v>#VALUE!</v>
      </c>
      <c r="C38" t="e" vm="13">
        <f ca="1"/>
        <v>#VALUE!</v>
      </c>
      <c r="E38" t="e" vm="13">
        <f ca="1"/>
        <v>#VALUE!</v>
      </c>
      <c r="F38" t="e" vm="13">
        <f ca="1"/>
        <v>#VALUE!</v>
      </c>
    </row>
    <row r="39" spans="2:6" x14ac:dyDescent="0.45">
      <c r="B39" t="e" vm="13">
        <f ca="1"/>
        <v>#VALUE!</v>
      </c>
      <c r="C39" t="e" vm="13">
        <f ca="1"/>
        <v>#VALUE!</v>
      </c>
      <c r="E39" t="e" vm="13">
        <f ca="1"/>
        <v>#VALUE!</v>
      </c>
      <c r="F39" t="e" vm="13">
        <f ca="1"/>
        <v>#VALUE!</v>
      </c>
    </row>
    <row r="40" spans="2:6" x14ac:dyDescent="0.45">
      <c r="B40" t="e" vm="13">
        <f ca="1"/>
        <v>#VALUE!</v>
      </c>
      <c r="C40" t="e" vm="13">
        <f ca="1"/>
        <v>#VALUE!</v>
      </c>
      <c r="E40" t="e" vm="13">
        <f ca="1"/>
        <v>#VALUE!</v>
      </c>
      <c r="F40" t="e" vm="13">
        <f ca="1"/>
        <v>#VALUE!</v>
      </c>
    </row>
    <row r="41" spans="2:6" x14ac:dyDescent="0.45">
      <c r="B41" t="e" vm="13">
        <f ca="1"/>
        <v>#VALUE!</v>
      </c>
      <c r="C41" t="e" vm="13">
        <f ca="1"/>
        <v>#VALUE!</v>
      </c>
      <c r="E41" t="e" vm="13">
        <f ca="1"/>
        <v>#VALUE!</v>
      </c>
      <c r="F41" t="e" vm="13">
        <f ca="1"/>
        <v>#VALUE!</v>
      </c>
    </row>
    <row r="42" spans="2:6" x14ac:dyDescent="0.45">
      <c r="B42" t="e" vm="13">
        <f ca="1"/>
        <v>#VALUE!</v>
      </c>
      <c r="C42" t="e" vm="13">
        <f ca="1"/>
        <v>#VALUE!</v>
      </c>
      <c r="E42" t="e" vm="13">
        <f ca="1"/>
        <v>#VALUE!</v>
      </c>
      <c r="F42" t="e" vm="13">
        <f ca="1"/>
        <v>#VALUE!</v>
      </c>
    </row>
    <row r="43" spans="2:6" x14ac:dyDescent="0.45">
      <c r="B43" t="e" vm="13">
        <f ca="1"/>
        <v>#VALUE!</v>
      </c>
      <c r="C43" t="e" vm="13">
        <f ca="1"/>
        <v>#VALUE!</v>
      </c>
      <c r="E43" t="e" vm="13">
        <f ca="1"/>
        <v>#VALUE!</v>
      </c>
      <c r="F43" t="e" vm="13">
        <f ca="1"/>
        <v>#VALUE!</v>
      </c>
    </row>
    <row r="44" spans="2:6" x14ac:dyDescent="0.45">
      <c r="B44" t="e" vm="13">
        <f ca="1"/>
        <v>#VALUE!</v>
      </c>
      <c r="C44" t="e" vm="13">
        <f ca="1"/>
        <v>#VALUE!</v>
      </c>
      <c r="E44" t="e" vm="13">
        <f ca="1"/>
        <v>#VALUE!</v>
      </c>
      <c r="F44" t="e" vm="13">
        <f ca="1"/>
        <v>#VALUE!</v>
      </c>
    </row>
    <row r="45" spans="2:6" x14ac:dyDescent="0.45">
      <c r="B45" t="e" vm="13">
        <f ca="1"/>
        <v>#VALUE!</v>
      </c>
      <c r="C45" t="e" vm="13">
        <f ca="1"/>
        <v>#VALUE!</v>
      </c>
      <c r="E45" t="e" vm="13">
        <f ca="1"/>
        <v>#VALUE!</v>
      </c>
      <c r="F45" t="e" vm="13">
        <f ca="1"/>
        <v>#VALUE!</v>
      </c>
    </row>
    <row r="46" spans="2:6" x14ac:dyDescent="0.45">
      <c r="B46" t="e" vm="13">
        <f ca="1"/>
        <v>#VALUE!</v>
      </c>
      <c r="C46" t="e" vm="13">
        <f ca="1"/>
        <v>#VALUE!</v>
      </c>
      <c r="E46" t="e" vm="13">
        <f ca="1"/>
        <v>#VALUE!</v>
      </c>
      <c r="F46" t="e" vm="13">
        <f ca="1"/>
        <v>#VALUE!</v>
      </c>
    </row>
    <row r="47" spans="2:6" x14ac:dyDescent="0.45">
      <c r="B47" t="e" vm="13">
        <f ca="1"/>
        <v>#VALUE!</v>
      </c>
      <c r="C47" t="e" vm="13">
        <f ca="1"/>
        <v>#VALUE!</v>
      </c>
      <c r="E47" t="e" vm="13">
        <f ca="1"/>
        <v>#VALUE!</v>
      </c>
      <c r="F47" t="e" vm="13">
        <f ca="1"/>
        <v>#VALUE!</v>
      </c>
    </row>
    <row r="48" spans="2:6" x14ac:dyDescent="0.45">
      <c r="B48" t="e" vm="13">
        <f ca="1"/>
        <v>#VALUE!</v>
      </c>
      <c r="C48" t="e" vm="13">
        <f ca="1"/>
        <v>#VALUE!</v>
      </c>
      <c r="E48" t="e" vm="13">
        <f ca="1"/>
        <v>#VALUE!</v>
      </c>
      <c r="F48" t="e" vm="13">
        <f ca="1"/>
        <v>#VALUE!</v>
      </c>
    </row>
    <row r="49" spans="2:6" x14ac:dyDescent="0.45">
      <c r="B49" t="e" vm="13">
        <f ca="1"/>
        <v>#VALUE!</v>
      </c>
      <c r="C49" t="e" vm="13">
        <f ca="1"/>
        <v>#VALUE!</v>
      </c>
      <c r="E49" t="e" vm="13">
        <f ca="1"/>
        <v>#VALUE!</v>
      </c>
      <c r="F49" t="e" vm="13">
        <f ca="1"/>
        <v>#VALUE!</v>
      </c>
    </row>
    <row r="50" spans="2:6" x14ac:dyDescent="0.45">
      <c r="B50" t="e" vm="13">
        <f ca="1"/>
        <v>#VALUE!</v>
      </c>
      <c r="C50" t="e" vm="13">
        <f ca="1"/>
        <v>#VALUE!</v>
      </c>
      <c r="E50" t="e" vm="13">
        <f ca="1"/>
        <v>#VALUE!</v>
      </c>
      <c r="F50" t="e" vm="13">
        <f ca="1"/>
        <v>#VALUE!</v>
      </c>
    </row>
    <row r="51" spans="2:6" x14ac:dyDescent="0.45">
      <c r="B51" t="e" vm="13">
        <f ca="1"/>
        <v>#VALUE!</v>
      </c>
      <c r="C51" t="e" vm="13">
        <f ca="1"/>
        <v>#VALUE!</v>
      </c>
      <c r="E51" t="e" vm="13">
        <f ca="1"/>
        <v>#VALUE!</v>
      </c>
      <c r="F51" t="e" vm="13">
        <f ca="1"/>
        <v>#VALUE!</v>
      </c>
    </row>
    <row r="52" spans="2:6" x14ac:dyDescent="0.45">
      <c r="B52" t="e" vm="13">
        <f ca="1"/>
        <v>#VALUE!</v>
      </c>
      <c r="C52" t="e" vm="13">
        <f ca="1"/>
        <v>#VALUE!</v>
      </c>
      <c r="E52" t="e" vm="13">
        <f ca="1"/>
        <v>#VALUE!</v>
      </c>
      <c r="F52" t="e" vm="13">
        <f ca="1"/>
        <v>#VALUE!</v>
      </c>
    </row>
    <row r="53" spans="2:6" x14ac:dyDescent="0.45">
      <c r="B53" t="e" vm="13">
        <f ca="1"/>
        <v>#VALUE!</v>
      </c>
      <c r="C53" t="e" vm="13">
        <f ca="1"/>
        <v>#VALUE!</v>
      </c>
      <c r="E53" t="e" vm="13">
        <f ca="1"/>
        <v>#VALUE!</v>
      </c>
      <c r="F53" t="e" vm="13">
        <f ca="1"/>
        <v>#VALUE!</v>
      </c>
    </row>
    <row r="54" spans="2:6" x14ac:dyDescent="0.45">
      <c r="B54" t="e" vm="13">
        <f ca="1"/>
        <v>#VALUE!</v>
      </c>
      <c r="C54" t="e" vm="13">
        <f ca="1"/>
        <v>#VALUE!</v>
      </c>
      <c r="E54" t="e" vm="13">
        <f ca="1"/>
        <v>#VALUE!</v>
      </c>
      <c r="F54" t="e" vm="13">
        <f ca="1"/>
        <v>#VALUE!</v>
      </c>
    </row>
    <row r="55" spans="2:6" x14ac:dyDescent="0.45">
      <c r="B55" t="e" vm="13">
        <f ca="1"/>
        <v>#VALUE!</v>
      </c>
      <c r="C55" t="e" vm="13">
        <f ca="1"/>
        <v>#VALUE!</v>
      </c>
      <c r="E55" t="e" vm="13">
        <f ca="1"/>
        <v>#VALUE!</v>
      </c>
      <c r="F55" t="e" vm="13">
        <f ca="1"/>
        <v>#VALUE!</v>
      </c>
    </row>
    <row r="56" spans="2:6" x14ac:dyDescent="0.45">
      <c r="B56" t="e" vm="13">
        <f ca="1"/>
        <v>#VALUE!</v>
      </c>
      <c r="C56" t="e" vm="13">
        <f ca="1"/>
        <v>#VALUE!</v>
      </c>
      <c r="E56" t="e" vm="13">
        <f ca="1"/>
        <v>#VALUE!</v>
      </c>
      <c r="F56" t="e" vm="13">
        <f ca="1"/>
        <v>#VALUE!</v>
      </c>
    </row>
    <row r="57" spans="2:6" x14ac:dyDescent="0.45">
      <c r="B57" t="e" vm="13">
        <f ca="1"/>
        <v>#VALUE!</v>
      </c>
      <c r="C57" t="e" vm="13">
        <f ca="1"/>
        <v>#VALUE!</v>
      </c>
      <c r="E57" t="e" vm="13">
        <f ca="1"/>
        <v>#VALUE!</v>
      </c>
      <c r="F57" t="e" vm="13">
        <f ca="1"/>
        <v>#VALUE!</v>
      </c>
    </row>
    <row r="58" spans="2:6" x14ac:dyDescent="0.45">
      <c r="B58" t="e" vm="13">
        <f ca="1"/>
        <v>#VALUE!</v>
      </c>
      <c r="C58" t="e" vm="13">
        <f ca="1"/>
        <v>#VALUE!</v>
      </c>
      <c r="E58" t="e" vm="13">
        <f ca="1"/>
        <v>#VALUE!</v>
      </c>
      <c r="F58" t="e" vm="13">
        <f ca="1"/>
        <v>#VALUE!</v>
      </c>
    </row>
    <row r="59" spans="2:6" x14ac:dyDescent="0.45">
      <c r="B59" t="e" vm="13">
        <f ca="1"/>
        <v>#VALUE!</v>
      </c>
      <c r="C59" t="e" vm="13">
        <f ca="1"/>
        <v>#VALUE!</v>
      </c>
      <c r="E59" t="e" vm="13">
        <f ca="1"/>
        <v>#VALUE!</v>
      </c>
      <c r="F59" t="e" vm="13">
        <f ca="1"/>
        <v>#VALUE!</v>
      </c>
    </row>
    <row r="60" spans="2:6" x14ac:dyDescent="0.45">
      <c r="B60" t="e" vm="13">
        <f ca="1"/>
        <v>#VALUE!</v>
      </c>
      <c r="C60" t="e" vm="13">
        <f ca="1"/>
        <v>#VALUE!</v>
      </c>
      <c r="E60" t="e" vm="13">
        <f ca="1"/>
        <v>#VALUE!</v>
      </c>
      <c r="F60" t="e" vm="13">
        <f ca="1"/>
        <v>#VALUE!</v>
      </c>
    </row>
    <row r="61" spans="2:6" x14ac:dyDescent="0.45">
      <c r="B61" t="e" vm="13">
        <f ca="1"/>
        <v>#VALUE!</v>
      </c>
      <c r="C61" t="e" vm="13">
        <f ca="1"/>
        <v>#VALUE!</v>
      </c>
      <c r="E61" t="e" vm="13">
        <f ca="1"/>
        <v>#VALUE!</v>
      </c>
      <c r="F61" t="e" vm="13">
        <f ca="1"/>
        <v>#VALUE!</v>
      </c>
    </row>
    <row r="62" spans="2:6" x14ac:dyDescent="0.45">
      <c r="B62" t="e" vm="13">
        <f ca="1"/>
        <v>#VALUE!</v>
      </c>
      <c r="C62" t="e" vm="13">
        <f ca="1"/>
        <v>#VALUE!</v>
      </c>
      <c r="E62" t="e" vm="13">
        <f ca="1"/>
        <v>#VALUE!</v>
      </c>
      <c r="F62" t="e" vm="13">
        <f ca="1"/>
        <v>#VALUE!</v>
      </c>
    </row>
    <row r="63" spans="2:6" x14ac:dyDescent="0.45">
      <c r="B63" t="e" vm="13">
        <f ca="1"/>
        <v>#VALUE!</v>
      </c>
      <c r="C63" t="e" vm="13">
        <f ca="1"/>
        <v>#VALUE!</v>
      </c>
      <c r="E63" t="e" vm="13">
        <f ca="1"/>
        <v>#VALUE!</v>
      </c>
      <c r="F63" t="e" vm="13">
        <f ca="1"/>
        <v>#VALUE!</v>
      </c>
    </row>
    <row r="64" spans="2:6" x14ac:dyDescent="0.45">
      <c r="B64" t="e" vm="13">
        <f ca="1"/>
        <v>#VALUE!</v>
      </c>
      <c r="C64" t="e" vm="13">
        <f ca="1"/>
        <v>#VALUE!</v>
      </c>
      <c r="E64" t="e" vm="13">
        <f ca="1"/>
        <v>#VALUE!</v>
      </c>
      <c r="F64" t="e" vm="13">
        <f ca="1"/>
        <v>#VALUE!</v>
      </c>
    </row>
    <row r="65" spans="2:6" x14ac:dyDescent="0.45">
      <c r="B65" t="e" vm="13">
        <f ca="1"/>
        <v>#VALUE!</v>
      </c>
      <c r="C65" t="e" vm="13">
        <f ca="1"/>
        <v>#VALUE!</v>
      </c>
      <c r="E65" t="e" vm="13">
        <f ca="1"/>
        <v>#VALUE!</v>
      </c>
      <c r="F65" t="e" vm="13">
        <f ca="1"/>
        <v>#VALUE!</v>
      </c>
    </row>
    <row r="66" spans="2:6" x14ac:dyDescent="0.45">
      <c r="B66" t="e" vm="13">
        <f ca="1"/>
        <v>#VALUE!</v>
      </c>
      <c r="C66" t="e" vm="13">
        <f ca="1"/>
        <v>#VALUE!</v>
      </c>
      <c r="E66" t="e" vm="13">
        <f ca="1"/>
        <v>#VALUE!</v>
      </c>
      <c r="F66" t="e" vm="13">
        <f ca="1"/>
        <v>#VALUE!</v>
      </c>
    </row>
    <row r="67" spans="2:6" x14ac:dyDescent="0.45">
      <c r="B67" t="e" vm="13">
        <f ca="1"/>
        <v>#VALUE!</v>
      </c>
      <c r="C67" t="e" vm="13">
        <f ca="1"/>
        <v>#VALUE!</v>
      </c>
      <c r="E67" t="e" vm="13">
        <f ca="1"/>
        <v>#VALUE!</v>
      </c>
      <c r="F67" t="e" vm="13">
        <f ca="1"/>
        <v>#VALUE!</v>
      </c>
    </row>
    <row r="68" spans="2:6" x14ac:dyDescent="0.45">
      <c r="B68" t="e" vm="13">
        <f ca="1"/>
        <v>#VALUE!</v>
      </c>
      <c r="C68" t="e" vm="13">
        <f ca="1"/>
        <v>#VALUE!</v>
      </c>
      <c r="E68" t="e" vm="13">
        <f ca="1"/>
        <v>#VALUE!</v>
      </c>
      <c r="F68" t="e" vm="13">
        <f ca="1"/>
        <v>#VALUE!</v>
      </c>
    </row>
    <row r="69" spans="2:6" x14ac:dyDescent="0.45">
      <c r="B69" t="e" vm="13">
        <f ca="1"/>
        <v>#VALUE!</v>
      </c>
      <c r="C69" t="e" vm="13">
        <f ca="1"/>
        <v>#VALUE!</v>
      </c>
      <c r="E69" t="e" vm="13">
        <f ca="1"/>
        <v>#VALUE!</v>
      </c>
      <c r="F69" t="e" vm="13">
        <f ca="1"/>
        <v>#VALUE!</v>
      </c>
    </row>
    <row r="70" spans="2:6" x14ac:dyDescent="0.45">
      <c r="B70" t="e" vm="13">
        <f ca="1"/>
        <v>#VALUE!</v>
      </c>
      <c r="C70" t="e" vm="13">
        <f ca="1"/>
        <v>#VALUE!</v>
      </c>
      <c r="E70" t="e" vm="13">
        <f ca="1"/>
        <v>#VALUE!</v>
      </c>
      <c r="F70" t="e" vm="13">
        <f ca="1"/>
        <v>#VALUE!</v>
      </c>
    </row>
    <row r="71" spans="2:6" x14ac:dyDescent="0.45">
      <c r="B71" t="e" vm="13">
        <f ca="1"/>
        <v>#VALUE!</v>
      </c>
      <c r="C71" t="e" vm="13">
        <f ca="1"/>
        <v>#VALUE!</v>
      </c>
      <c r="E71" t="e" vm="13">
        <f ca="1"/>
        <v>#VALUE!</v>
      </c>
      <c r="F71" t="e" vm="13">
        <f ca="1"/>
        <v>#VALUE!</v>
      </c>
    </row>
    <row r="72" spans="2:6" x14ac:dyDescent="0.45">
      <c r="B72" t="e" vm="13">
        <f ca="1"/>
        <v>#VALUE!</v>
      </c>
      <c r="C72" t="e" vm="13">
        <f ca="1"/>
        <v>#VALUE!</v>
      </c>
      <c r="E72" t="e" vm="13">
        <f ca="1"/>
        <v>#VALUE!</v>
      </c>
      <c r="F72" t="e" vm="13">
        <f ca="1"/>
        <v>#VALUE!</v>
      </c>
    </row>
    <row r="73" spans="2:6" x14ac:dyDescent="0.45">
      <c r="B73" t="e" vm="13">
        <f ca="1"/>
        <v>#VALUE!</v>
      </c>
      <c r="C73" t="e" vm="13">
        <f ca="1"/>
        <v>#VALUE!</v>
      </c>
      <c r="E73" t="e" vm="13">
        <f ca="1"/>
        <v>#VALUE!</v>
      </c>
      <c r="F73" t="e" vm="13">
        <f ca="1"/>
        <v>#VALUE!</v>
      </c>
    </row>
    <row r="74" spans="2:6" x14ac:dyDescent="0.45">
      <c r="B74" t="e" vm="13">
        <f ca="1"/>
        <v>#VALUE!</v>
      </c>
      <c r="C74" t="e" vm="13">
        <f ca="1"/>
        <v>#VALUE!</v>
      </c>
      <c r="E74" t="e" vm="13">
        <f ca="1"/>
        <v>#VALUE!</v>
      </c>
      <c r="F74" t="e" vm="13">
        <f ca="1"/>
        <v>#VALUE!</v>
      </c>
    </row>
    <row r="75" spans="2:6" x14ac:dyDescent="0.45">
      <c r="B75" t="e" vm="13">
        <f ca="1"/>
        <v>#VALUE!</v>
      </c>
      <c r="C75" t="e" vm="13">
        <f ca="1"/>
        <v>#VALUE!</v>
      </c>
      <c r="E75" t="e" vm="13">
        <f ca="1"/>
        <v>#VALUE!</v>
      </c>
      <c r="F75" t="e" vm="13">
        <f ca="1"/>
        <v>#VALUE!</v>
      </c>
    </row>
    <row r="76" spans="2:6" x14ac:dyDescent="0.45">
      <c r="B76" t="e" vm="13">
        <f ca="1"/>
        <v>#VALUE!</v>
      </c>
      <c r="C76" t="e" vm="13">
        <f ca="1"/>
        <v>#VALUE!</v>
      </c>
      <c r="E76" t="e" vm="13">
        <f ca="1"/>
        <v>#VALUE!</v>
      </c>
      <c r="F76" t="e" vm="13">
        <f ca="1"/>
        <v>#VALUE!</v>
      </c>
    </row>
    <row r="77" spans="2:6" x14ac:dyDescent="0.45">
      <c r="B77" t="e" vm="13">
        <f ca="1"/>
        <v>#VALUE!</v>
      </c>
      <c r="C77" t="e" vm="13">
        <f ca="1"/>
        <v>#VALUE!</v>
      </c>
      <c r="E77" t="e" vm="13">
        <f ca="1"/>
        <v>#VALUE!</v>
      </c>
      <c r="F77" t="e" vm="13">
        <f ca="1"/>
        <v>#VALUE!</v>
      </c>
    </row>
    <row r="78" spans="2:6" x14ac:dyDescent="0.45">
      <c r="B78" t="e" vm="13">
        <f ca="1"/>
        <v>#VALUE!</v>
      </c>
      <c r="C78" t="e" vm="13">
        <f ca="1"/>
        <v>#VALUE!</v>
      </c>
      <c r="E78" t="e" vm="13">
        <f ca="1"/>
        <v>#VALUE!</v>
      </c>
      <c r="F78" t="e" vm="13">
        <f ca="1"/>
        <v>#VALUE!</v>
      </c>
    </row>
    <row r="79" spans="2:6" x14ac:dyDescent="0.45">
      <c r="B79" t="e" vm="13">
        <f ca="1"/>
        <v>#VALUE!</v>
      </c>
      <c r="C79" t="e" vm="13">
        <f ca="1"/>
        <v>#VALUE!</v>
      </c>
      <c r="E79" t="e" vm="13">
        <f ca="1"/>
        <v>#VALUE!</v>
      </c>
      <c r="F79" t="e" vm="13">
        <f ca="1"/>
        <v>#VALUE!</v>
      </c>
    </row>
    <row r="80" spans="2:6" x14ac:dyDescent="0.45">
      <c r="B80" t="e" vm="13">
        <f ca="1"/>
        <v>#VALUE!</v>
      </c>
      <c r="C80" t="e" vm="13">
        <f ca="1"/>
        <v>#VALUE!</v>
      </c>
      <c r="E80" t="e" vm="13">
        <f ca="1"/>
        <v>#VALUE!</v>
      </c>
      <c r="F80" t="e" vm="13">
        <f ca="1"/>
        <v>#VALUE!</v>
      </c>
    </row>
    <row r="81" spans="2:6" x14ac:dyDescent="0.45">
      <c r="B81" t="e" vm="13">
        <f ca="1"/>
        <v>#VALUE!</v>
      </c>
      <c r="C81" t="e" vm="13">
        <f ca="1"/>
        <v>#VALUE!</v>
      </c>
      <c r="E81" t="e" vm="13">
        <f ca="1"/>
        <v>#VALUE!</v>
      </c>
      <c r="F81" t="e" vm="13">
        <f ca="1"/>
        <v>#VALUE!</v>
      </c>
    </row>
    <row r="82" spans="2:6" x14ac:dyDescent="0.45">
      <c r="B82" t="e" vm="13">
        <f ca="1"/>
        <v>#VALUE!</v>
      </c>
      <c r="C82" t="e" vm="13">
        <f ca="1"/>
        <v>#VALUE!</v>
      </c>
      <c r="E82" t="e" vm="13">
        <f ca="1"/>
        <v>#VALUE!</v>
      </c>
      <c r="F82" t="e" vm="13">
        <f ca="1"/>
        <v>#VALUE!</v>
      </c>
    </row>
    <row r="83" spans="2:6" x14ac:dyDescent="0.45">
      <c r="B83" t="e" vm="13">
        <f ca="1"/>
        <v>#VALUE!</v>
      </c>
      <c r="C83" t="e" vm="13">
        <f ca="1"/>
        <v>#VALUE!</v>
      </c>
      <c r="E83" t="e" vm="13">
        <f ca="1"/>
        <v>#VALUE!</v>
      </c>
      <c r="F83" t="e" vm="13">
        <f ca="1"/>
        <v>#VALUE!</v>
      </c>
    </row>
    <row r="84" spans="2:6" x14ac:dyDescent="0.45">
      <c r="B84" t="e" vm="13">
        <f ca="1"/>
        <v>#VALUE!</v>
      </c>
      <c r="C84" t="e" vm="13">
        <f ca="1"/>
        <v>#VALUE!</v>
      </c>
      <c r="E84" t="e" vm="13">
        <f ca="1"/>
        <v>#VALUE!</v>
      </c>
      <c r="F84" t="e" vm="13">
        <f ca="1"/>
        <v>#VALUE!</v>
      </c>
    </row>
    <row r="85" spans="2:6" x14ac:dyDescent="0.45">
      <c r="B85" t="e" vm="13">
        <f ca="1"/>
        <v>#VALUE!</v>
      </c>
      <c r="C85" t="e" vm="13">
        <f ca="1"/>
        <v>#VALUE!</v>
      </c>
      <c r="E85" t="e" vm="13">
        <f ca="1"/>
        <v>#VALUE!</v>
      </c>
      <c r="F85" t="e" vm="13">
        <f ca="1"/>
        <v>#VALUE!</v>
      </c>
    </row>
    <row r="86" spans="2:6" x14ac:dyDescent="0.45">
      <c r="B86" t="e" vm="13">
        <f ca="1"/>
        <v>#VALUE!</v>
      </c>
      <c r="C86" t="e" vm="13">
        <f ca="1"/>
        <v>#VALUE!</v>
      </c>
      <c r="E86" t="e" vm="13">
        <f ca="1"/>
        <v>#VALUE!</v>
      </c>
      <c r="F86" t="e" vm="13">
        <f ca="1"/>
        <v>#VALUE!</v>
      </c>
    </row>
    <row r="87" spans="2:6" x14ac:dyDescent="0.45">
      <c r="B87" t="e" vm="13">
        <f ca="1"/>
        <v>#VALUE!</v>
      </c>
      <c r="C87" t="e" vm="13">
        <f ca="1"/>
        <v>#VALUE!</v>
      </c>
      <c r="E87" t="e" vm="13">
        <f ca="1"/>
        <v>#VALUE!</v>
      </c>
      <c r="F87" t="e" vm="13">
        <f ca="1"/>
        <v>#VALUE!</v>
      </c>
    </row>
    <row r="88" spans="2:6" x14ac:dyDescent="0.45">
      <c r="B88" t="e" vm="13">
        <f ca="1"/>
        <v>#VALUE!</v>
      </c>
      <c r="C88" t="e" vm="13">
        <f ca="1"/>
        <v>#VALUE!</v>
      </c>
      <c r="E88" t="e" vm="13">
        <f ca="1"/>
        <v>#VALUE!</v>
      </c>
      <c r="F88" t="e" vm="13">
        <f ca="1"/>
        <v>#VALUE!</v>
      </c>
    </row>
    <row r="89" spans="2:6" x14ac:dyDescent="0.45">
      <c r="B89" t="e" vm="13">
        <f ca="1"/>
        <v>#VALUE!</v>
      </c>
      <c r="C89" t="e" vm="13">
        <f ca="1"/>
        <v>#VALUE!</v>
      </c>
      <c r="E89" t="e" vm="13">
        <f ca="1"/>
        <v>#VALUE!</v>
      </c>
      <c r="F89" t="e" vm="13">
        <f ca="1"/>
        <v>#VALUE!</v>
      </c>
    </row>
    <row r="90" spans="2:6" x14ac:dyDescent="0.45">
      <c r="B90" t="e" vm="13">
        <f ca="1"/>
        <v>#VALUE!</v>
      </c>
      <c r="C90" t="e" vm="13">
        <f ca="1"/>
        <v>#VALUE!</v>
      </c>
      <c r="E90" t="e" vm="13">
        <f ca="1"/>
        <v>#VALUE!</v>
      </c>
      <c r="F90" t="e" vm="13">
        <f ca="1"/>
        <v>#VALUE!</v>
      </c>
    </row>
    <row r="91" spans="2:6" x14ac:dyDescent="0.45">
      <c r="B91" t="e" vm="13">
        <f ca="1"/>
        <v>#VALUE!</v>
      </c>
      <c r="C91" t="e" vm="13">
        <f ca="1"/>
        <v>#VALUE!</v>
      </c>
      <c r="E91" t="e" vm="13">
        <f ca="1"/>
        <v>#VALUE!</v>
      </c>
      <c r="F91" t="e" vm="13">
        <f ca="1"/>
        <v>#VALUE!</v>
      </c>
    </row>
    <row r="92" spans="2:6" x14ac:dyDescent="0.45">
      <c r="B92" t="e" vm="13">
        <f ca="1"/>
        <v>#VALUE!</v>
      </c>
      <c r="C92" t="e" vm="13">
        <f ca="1"/>
        <v>#VALUE!</v>
      </c>
      <c r="E92" t="e" vm="13">
        <f ca="1"/>
        <v>#VALUE!</v>
      </c>
      <c r="F92" t="e" vm="13">
        <f ca="1"/>
        <v>#VALUE!</v>
      </c>
    </row>
    <row r="93" spans="2:6" x14ac:dyDescent="0.45">
      <c r="B93" t="e" vm="13">
        <f ca="1"/>
        <v>#VALUE!</v>
      </c>
      <c r="C93" t="e" vm="13">
        <f ca="1"/>
        <v>#VALUE!</v>
      </c>
      <c r="E93" t="e" vm="13">
        <f ca="1"/>
        <v>#VALUE!</v>
      </c>
      <c r="F93" t="e" vm="13">
        <f ca="1"/>
        <v>#VALUE!</v>
      </c>
    </row>
    <row r="94" spans="2:6" x14ac:dyDescent="0.45">
      <c r="B94" t="e" vm="13">
        <f ca="1"/>
        <v>#VALUE!</v>
      </c>
      <c r="C94" t="e" vm="13">
        <f ca="1"/>
        <v>#VALUE!</v>
      </c>
      <c r="E94" t="e" vm="13">
        <f ca="1"/>
        <v>#VALUE!</v>
      </c>
      <c r="F94" t="e" vm="13">
        <f ca="1"/>
        <v>#VALUE!</v>
      </c>
    </row>
    <row r="95" spans="2:6" x14ac:dyDescent="0.45">
      <c r="B95" t="e" vm="13">
        <f ca="1"/>
        <v>#VALUE!</v>
      </c>
      <c r="C95" t="e" vm="13">
        <f ca="1"/>
        <v>#VALUE!</v>
      </c>
      <c r="E95" t="e" vm="13">
        <f ca="1"/>
        <v>#VALUE!</v>
      </c>
      <c r="F95" t="e" vm="13">
        <f ca="1"/>
        <v>#VALUE!</v>
      </c>
    </row>
    <row r="96" spans="2:6" x14ac:dyDescent="0.45">
      <c r="B96" t="e" vm="13">
        <f ca="1"/>
        <v>#VALUE!</v>
      </c>
      <c r="C96" t="e" vm="13">
        <f ca="1"/>
        <v>#VALUE!</v>
      </c>
      <c r="E96" t="e" vm="13">
        <f ca="1"/>
        <v>#VALUE!</v>
      </c>
      <c r="F96" t="e" vm="13">
        <f ca="1"/>
        <v>#VALUE!</v>
      </c>
    </row>
    <row r="97" spans="2:6" x14ac:dyDescent="0.45">
      <c r="B97" t="e" vm="13">
        <f ca="1"/>
        <v>#VALUE!</v>
      </c>
      <c r="C97" t="e" vm="13">
        <f ca="1"/>
        <v>#VALUE!</v>
      </c>
      <c r="E97" t="e" vm="13">
        <f ca="1"/>
        <v>#VALUE!</v>
      </c>
      <c r="F97" t="e" vm="13">
        <f ca="1"/>
        <v>#VALUE!</v>
      </c>
    </row>
    <row r="98" spans="2:6" x14ac:dyDescent="0.45">
      <c r="B98" t="e" vm="13">
        <f ca="1"/>
        <v>#VALUE!</v>
      </c>
      <c r="C98" t="e" vm="13">
        <f ca="1"/>
        <v>#VALUE!</v>
      </c>
      <c r="E98" t="e" vm="13">
        <f ca="1"/>
        <v>#VALUE!</v>
      </c>
      <c r="F98" t="e" vm="13">
        <f ca="1"/>
        <v>#VALUE!</v>
      </c>
    </row>
    <row r="99" spans="2:6" x14ac:dyDescent="0.45">
      <c r="B99" t="e" vm="13">
        <f ca="1"/>
        <v>#VALUE!</v>
      </c>
      <c r="C99" t="e" vm="13">
        <f ca="1"/>
        <v>#VALUE!</v>
      </c>
      <c r="E99" t="e" vm="13">
        <f ca="1"/>
        <v>#VALUE!</v>
      </c>
      <c r="F99" t="e" vm="13">
        <f ca="1"/>
        <v>#VALUE!</v>
      </c>
    </row>
    <row r="100" spans="2:6" x14ac:dyDescent="0.45">
      <c r="B100" t="e" vm="13">
        <f ca="1"/>
        <v>#VALUE!</v>
      </c>
      <c r="C100" t="e" vm="13">
        <f ca="1"/>
        <v>#VALUE!</v>
      </c>
      <c r="E100" t="e" vm="13">
        <f ca="1"/>
        <v>#VALUE!</v>
      </c>
      <c r="F100" t="e" vm="13">
        <f ca="1"/>
        <v>#VALUE!</v>
      </c>
    </row>
    <row r="101" spans="2:6" x14ac:dyDescent="0.45">
      <c r="B101" t="e" vm="13">
        <f ca="1"/>
        <v>#VALUE!</v>
      </c>
      <c r="C101" t="e" vm="13">
        <f ca="1"/>
        <v>#VALUE!</v>
      </c>
      <c r="E101" t="e" vm="13">
        <f ca="1"/>
        <v>#VALUE!</v>
      </c>
      <c r="F101" t="e" vm="13">
        <f ca="1"/>
        <v>#VALUE!</v>
      </c>
    </row>
    <row r="102" spans="2:6" x14ac:dyDescent="0.45">
      <c r="B102" t="e" vm="13">
        <f ca="1"/>
        <v>#VALUE!</v>
      </c>
      <c r="C102" t="e" vm="13">
        <f ca="1"/>
        <v>#VALUE!</v>
      </c>
      <c r="E102" t="e" vm="13">
        <f ca="1"/>
        <v>#VALUE!</v>
      </c>
      <c r="F102" t="e" vm="13">
        <f ca="1"/>
        <v>#VALUE!</v>
      </c>
    </row>
    <row r="103" spans="2:6" x14ac:dyDescent="0.45">
      <c r="B103" t="e" vm="13">
        <f ca="1"/>
        <v>#VALUE!</v>
      </c>
      <c r="C103" t="e" vm="13">
        <f ca="1"/>
        <v>#VALUE!</v>
      </c>
      <c r="E103" t="e" vm="13">
        <f ca="1"/>
        <v>#VALUE!</v>
      </c>
      <c r="F103" t="e" vm="13">
        <f ca="1"/>
        <v>#VALUE!</v>
      </c>
    </row>
    <row r="104" spans="2:6" x14ac:dyDescent="0.45">
      <c r="B104" t="e" vm="13">
        <f ca="1"/>
        <v>#VALUE!</v>
      </c>
      <c r="C104" t="e" vm="13">
        <f ca="1"/>
        <v>#VALUE!</v>
      </c>
      <c r="E104" t="e" vm="13">
        <f ca="1"/>
        <v>#VALUE!</v>
      </c>
      <c r="F104" t="e" vm="13">
        <f ca="1"/>
        <v>#VALUE!</v>
      </c>
    </row>
    <row r="105" spans="2:6" x14ac:dyDescent="0.45">
      <c r="B105" t="e" vm="13">
        <f ca="1"/>
        <v>#VALUE!</v>
      </c>
      <c r="C105" t="e" vm="13">
        <f ca="1"/>
        <v>#VALUE!</v>
      </c>
      <c r="E105" t="e" vm="13">
        <f ca="1"/>
        <v>#VALUE!</v>
      </c>
      <c r="F105" t="e" vm="13">
        <f ca="1"/>
        <v>#VALUE!</v>
      </c>
    </row>
    <row r="106" spans="2:6" x14ac:dyDescent="0.45">
      <c r="B106" t="e" vm="13">
        <f ca="1"/>
        <v>#VALUE!</v>
      </c>
      <c r="C106" t="e" vm="13">
        <f ca="1"/>
        <v>#VALUE!</v>
      </c>
      <c r="E106" t="e" vm="13">
        <f ca="1"/>
        <v>#VALUE!</v>
      </c>
      <c r="F106" t="e" vm="13">
        <f ca="1"/>
        <v>#VALUE!</v>
      </c>
    </row>
    <row r="107" spans="2:6" x14ac:dyDescent="0.45">
      <c r="B107" t="e" vm="13">
        <f ca="1"/>
        <v>#VALUE!</v>
      </c>
      <c r="C107" t="e" vm="13">
        <f ca="1"/>
        <v>#VALUE!</v>
      </c>
      <c r="E107" t="e" vm="13">
        <f ca="1"/>
        <v>#VALUE!</v>
      </c>
      <c r="F107" t="e" vm="13">
        <f ca="1"/>
        <v>#VALUE!</v>
      </c>
    </row>
    <row r="108" spans="2:6" x14ac:dyDescent="0.45">
      <c r="B108" t="e" vm="13">
        <f ca="1"/>
        <v>#VALUE!</v>
      </c>
      <c r="C108" t="e" vm="13">
        <f ca="1"/>
        <v>#VALUE!</v>
      </c>
      <c r="E108" t="e" vm="13">
        <f ca="1"/>
        <v>#VALUE!</v>
      </c>
      <c r="F108" t="e" vm="13">
        <f ca="1"/>
        <v>#VALUE!</v>
      </c>
    </row>
    <row r="109" spans="2:6" x14ac:dyDescent="0.45">
      <c r="B109" t="e" vm="13">
        <f ca="1"/>
        <v>#VALUE!</v>
      </c>
      <c r="C109" t="e" vm="13">
        <f ca="1"/>
        <v>#VALUE!</v>
      </c>
      <c r="E109" t="e" vm="13">
        <f ca="1"/>
        <v>#VALUE!</v>
      </c>
      <c r="F109" t="e" vm="13">
        <f ca="1"/>
        <v>#VALUE!</v>
      </c>
    </row>
    <row r="110" spans="2:6" x14ac:dyDescent="0.45">
      <c r="B110" t="e" vm="13">
        <f ca="1"/>
        <v>#VALUE!</v>
      </c>
      <c r="C110" t="e" vm="13">
        <f ca="1"/>
        <v>#VALUE!</v>
      </c>
      <c r="E110" t="e" vm="13">
        <f ca="1"/>
        <v>#VALUE!</v>
      </c>
      <c r="F110" t="e" vm="13">
        <f ca="1"/>
        <v>#VALUE!</v>
      </c>
    </row>
    <row r="111" spans="2:6" x14ac:dyDescent="0.45">
      <c r="B111" t="e" vm="13">
        <f ca="1"/>
        <v>#VALUE!</v>
      </c>
      <c r="C111" t="e" vm="13">
        <f ca="1"/>
        <v>#VALUE!</v>
      </c>
      <c r="E111" t="e" vm="13">
        <f ca="1"/>
        <v>#VALUE!</v>
      </c>
      <c r="F111" t="e" vm="13">
        <f ca="1"/>
        <v>#VALUE!</v>
      </c>
    </row>
    <row r="112" spans="2:6" x14ac:dyDescent="0.45">
      <c r="B112" t="e" vm="13">
        <f ca="1"/>
        <v>#VALUE!</v>
      </c>
      <c r="C112" t="e" vm="13">
        <f ca="1"/>
        <v>#VALUE!</v>
      </c>
      <c r="E112" t="e" vm="13">
        <f ca="1"/>
        <v>#VALUE!</v>
      </c>
      <c r="F112" t="e" vm="13">
        <f ca="1"/>
        <v>#VALUE!</v>
      </c>
    </row>
    <row r="113" spans="2:6" x14ac:dyDescent="0.45">
      <c r="B113" t="e" vm="13">
        <f ca="1"/>
        <v>#VALUE!</v>
      </c>
      <c r="C113" t="e" vm="13">
        <f ca="1"/>
        <v>#VALUE!</v>
      </c>
      <c r="E113" t="e" vm="13">
        <f ca="1"/>
        <v>#VALUE!</v>
      </c>
      <c r="F113" t="e" vm="13">
        <f ca="1"/>
        <v>#VALUE!</v>
      </c>
    </row>
    <row r="114" spans="2:6" x14ac:dyDescent="0.45">
      <c r="B114" t="e" vm="13">
        <f ca="1"/>
        <v>#VALUE!</v>
      </c>
      <c r="C114" t="e" vm="13">
        <f ca="1"/>
        <v>#VALUE!</v>
      </c>
      <c r="E114" t="e" vm="13">
        <f ca="1"/>
        <v>#VALUE!</v>
      </c>
      <c r="F114" t="e" vm="13">
        <f ca="1"/>
        <v>#VALUE!</v>
      </c>
    </row>
    <row r="115" spans="2:6" x14ac:dyDescent="0.45">
      <c r="B115" t="e" vm="13">
        <f ca="1"/>
        <v>#VALUE!</v>
      </c>
      <c r="C115" t="e" vm="13">
        <f ca="1"/>
        <v>#VALUE!</v>
      </c>
      <c r="E115" t="e" vm="13">
        <f ca="1"/>
        <v>#VALUE!</v>
      </c>
      <c r="F115" t="e" vm="13">
        <f ca="1"/>
        <v>#VALUE!</v>
      </c>
    </row>
    <row r="116" spans="2:6" x14ac:dyDescent="0.45">
      <c r="B116" t="e" vm="13">
        <f ca="1"/>
        <v>#VALUE!</v>
      </c>
      <c r="C116" t="e" vm="13">
        <f ca="1"/>
        <v>#VALUE!</v>
      </c>
      <c r="E116" t="e" vm="13">
        <f ca="1"/>
        <v>#VALUE!</v>
      </c>
      <c r="F116" t="e" vm="13">
        <f ca="1"/>
        <v>#VALUE!</v>
      </c>
    </row>
    <row r="117" spans="2:6" x14ac:dyDescent="0.45">
      <c r="B117" t="e" vm="13">
        <f ca="1"/>
        <v>#VALUE!</v>
      </c>
      <c r="C117" t="e" vm="13">
        <f ca="1"/>
        <v>#VALUE!</v>
      </c>
      <c r="E117" t="e" vm="13">
        <f ca="1"/>
        <v>#VALUE!</v>
      </c>
      <c r="F117" t="e" vm="13">
        <f ca="1"/>
        <v>#VALUE!</v>
      </c>
    </row>
    <row r="118" spans="2:6" x14ac:dyDescent="0.45">
      <c r="B118" t="e" vm="13">
        <f ca="1"/>
        <v>#VALUE!</v>
      </c>
      <c r="C118" t="e" vm="13">
        <f ca="1"/>
        <v>#VALUE!</v>
      </c>
      <c r="E118" t="e" vm="13">
        <f ca="1"/>
        <v>#VALUE!</v>
      </c>
      <c r="F118" t="e" vm="13">
        <f ca="1"/>
        <v>#VALUE!</v>
      </c>
    </row>
    <row r="119" spans="2:6" x14ac:dyDescent="0.45">
      <c r="B119" t="e" vm="13">
        <f ca="1"/>
        <v>#VALUE!</v>
      </c>
      <c r="C119" t="e" vm="13">
        <f ca="1"/>
        <v>#VALUE!</v>
      </c>
      <c r="E119" t="e" vm="13">
        <f ca="1"/>
        <v>#VALUE!</v>
      </c>
      <c r="F119" t="e" vm="13">
        <f ca="1"/>
        <v>#VALUE!</v>
      </c>
    </row>
    <row r="120" spans="2:6" x14ac:dyDescent="0.45">
      <c r="B120" t="e" vm="13">
        <f ca="1"/>
        <v>#VALUE!</v>
      </c>
      <c r="C120" t="e" vm="13">
        <f ca="1"/>
        <v>#VALUE!</v>
      </c>
      <c r="E120" t="e" vm="13">
        <f ca="1"/>
        <v>#VALUE!</v>
      </c>
      <c r="F120" t="e" vm="13">
        <f ca="1"/>
        <v>#VALUE!</v>
      </c>
    </row>
    <row r="121" spans="2:6" x14ac:dyDescent="0.45">
      <c r="B121" t="e" vm="13">
        <f ca="1"/>
        <v>#VALUE!</v>
      </c>
      <c r="C121" t="e" vm="13">
        <f ca="1"/>
        <v>#VALUE!</v>
      </c>
      <c r="E121" t="e" vm="13">
        <f ca="1"/>
        <v>#VALUE!</v>
      </c>
      <c r="F121" t="e" vm="13">
        <f ca="1"/>
        <v>#VALUE!</v>
      </c>
    </row>
    <row r="122" spans="2:6" x14ac:dyDescent="0.45">
      <c r="B122" t="e" vm="13">
        <f ca="1"/>
        <v>#VALUE!</v>
      </c>
      <c r="C122" t="e" vm="13">
        <f ca="1"/>
        <v>#VALUE!</v>
      </c>
      <c r="E122" t="e" vm="13">
        <f ca="1"/>
        <v>#VALUE!</v>
      </c>
      <c r="F122" t="e" vm="13">
        <f ca="1"/>
        <v>#VALUE!</v>
      </c>
    </row>
    <row r="123" spans="2:6" x14ac:dyDescent="0.45">
      <c r="B123" t="e" vm="13">
        <f ca="1"/>
        <v>#VALUE!</v>
      </c>
      <c r="C123" t="e" vm="13">
        <f ca="1"/>
        <v>#VALUE!</v>
      </c>
      <c r="E123" t="e" vm="13">
        <f ca="1"/>
        <v>#VALUE!</v>
      </c>
      <c r="F123" t="e" vm="13">
        <f ca="1"/>
        <v>#VALUE!</v>
      </c>
    </row>
    <row r="124" spans="2:6" x14ac:dyDescent="0.45">
      <c r="B124" t="e" vm="13">
        <f ca="1"/>
        <v>#VALUE!</v>
      </c>
      <c r="C124" t="e" vm="13">
        <f ca="1"/>
        <v>#VALUE!</v>
      </c>
      <c r="E124" t="e" vm="13">
        <f ca="1"/>
        <v>#VALUE!</v>
      </c>
      <c r="F124" t="e" vm="13">
        <f ca="1"/>
        <v>#VALUE!</v>
      </c>
    </row>
    <row r="125" spans="2:6" x14ac:dyDescent="0.45">
      <c r="B125" t="e" vm="13">
        <f ca="1"/>
        <v>#VALUE!</v>
      </c>
      <c r="C125" t="e" vm="13">
        <f ca="1"/>
        <v>#VALUE!</v>
      </c>
      <c r="E125" t="e" vm="13">
        <f ca="1"/>
        <v>#VALUE!</v>
      </c>
      <c r="F125" t="e" vm="13">
        <f ca="1"/>
        <v>#VALUE!</v>
      </c>
    </row>
    <row r="126" spans="2:6" x14ac:dyDescent="0.45">
      <c r="B126" t="e" vm="13">
        <f ca="1"/>
        <v>#VALUE!</v>
      </c>
      <c r="C126" t="e" vm="13">
        <f ca="1"/>
        <v>#VALUE!</v>
      </c>
      <c r="E126" t="e" vm="13">
        <f ca="1"/>
        <v>#VALUE!</v>
      </c>
      <c r="F126" t="e" vm="13">
        <f ca="1"/>
        <v>#VALUE!</v>
      </c>
    </row>
    <row r="127" spans="2:6" x14ac:dyDescent="0.45">
      <c r="B127" t="e" vm="13">
        <f ca="1"/>
        <v>#VALUE!</v>
      </c>
      <c r="C127" t="e" vm="13">
        <f ca="1"/>
        <v>#VALUE!</v>
      </c>
      <c r="E127" t="e" vm="13">
        <f ca="1"/>
        <v>#VALUE!</v>
      </c>
      <c r="F127" t="e" vm="13">
        <f ca="1"/>
        <v>#VALUE!</v>
      </c>
    </row>
    <row r="128" spans="2:6" x14ac:dyDescent="0.45">
      <c r="B128" t="e" vm="13">
        <f ca="1"/>
        <v>#VALUE!</v>
      </c>
      <c r="C128" t="e" vm="13">
        <f ca="1"/>
        <v>#VALUE!</v>
      </c>
      <c r="E128" t="e" vm="13">
        <f ca="1"/>
        <v>#VALUE!</v>
      </c>
      <c r="F128" t="e" vm="13">
        <f ca="1"/>
        <v>#VALUE!</v>
      </c>
    </row>
    <row r="129" spans="2:6" x14ac:dyDescent="0.45">
      <c r="B129" t="e" vm="13">
        <f ca="1"/>
        <v>#VALUE!</v>
      </c>
      <c r="C129" t="e" vm="13">
        <f ca="1"/>
        <v>#VALUE!</v>
      </c>
      <c r="E129" t="e" vm="13">
        <f ca="1"/>
        <v>#VALUE!</v>
      </c>
      <c r="F129" t="e" vm="13">
        <f ca="1"/>
        <v>#VALUE!</v>
      </c>
    </row>
    <row r="130" spans="2:6" x14ac:dyDescent="0.45">
      <c r="B130" t="e" vm="13">
        <f ca="1"/>
        <v>#VALUE!</v>
      </c>
      <c r="C130" t="e" vm="13">
        <f ca="1"/>
        <v>#VALUE!</v>
      </c>
      <c r="E130" t="e" vm="13">
        <f ca="1"/>
        <v>#VALUE!</v>
      </c>
      <c r="F130" t="e" vm="13">
        <f ca="1"/>
        <v>#VALUE!</v>
      </c>
    </row>
    <row r="131" spans="2:6" x14ac:dyDescent="0.45">
      <c r="B131" t="e" vm="13">
        <f ca="1"/>
        <v>#VALUE!</v>
      </c>
      <c r="C131" t="e" vm="13">
        <f ca="1"/>
        <v>#VALUE!</v>
      </c>
      <c r="E131" t="e" vm="13">
        <f ca="1"/>
        <v>#VALUE!</v>
      </c>
      <c r="F131" t="e" vm="13">
        <f ca="1"/>
        <v>#VALUE!</v>
      </c>
    </row>
    <row r="132" spans="2:6" x14ac:dyDescent="0.45">
      <c r="B132" t="e" vm="13">
        <f ca="1"/>
        <v>#VALUE!</v>
      </c>
      <c r="C132" t="e" vm="13">
        <f ca="1"/>
        <v>#VALUE!</v>
      </c>
      <c r="E132" t="e" vm="13">
        <f ca="1"/>
        <v>#VALUE!</v>
      </c>
      <c r="F132" t="e" vm="13">
        <f ca="1"/>
        <v>#VALUE!</v>
      </c>
    </row>
    <row r="133" spans="2:6" x14ac:dyDescent="0.45">
      <c r="B133" t="e" vm="13">
        <f ca="1"/>
        <v>#VALUE!</v>
      </c>
      <c r="C133" t="e" vm="13">
        <f ca="1"/>
        <v>#VALUE!</v>
      </c>
      <c r="E133" t="e" vm="13">
        <f ca="1"/>
        <v>#VALUE!</v>
      </c>
      <c r="F133" t="e" vm="13">
        <f ca="1"/>
        <v>#VALUE!</v>
      </c>
    </row>
    <row r="134" spans="2:6" x14ac:dyDescent="0.45">
      <c r="B134" t="e" vm="13">
        <f ca="1"/>
        <v>#VALUE!</v>
      </c>
      <c r="C134" t="e" vm="13">
        <f ca="1"/>
        <v>#VALUE!</v>
      </c>
      <c r="E134" t="e" vm="13">
        <f ca="1"/>
        <v>#VALUE!</v>
      </c>
      <c r="F134" t="e" vm="13">
        <f ca="1"/>
        <v>#VALUE!</v>
      </c>
    </row>
    <row r="135" spans="2:6" x14ac:dyDescent="0.45">
      <c r="B135" t="e" vm="13">
        <f ca="1"/>
        <v>#VALUE!</v>
      </c>
      <c r="C135" t="e" vm="13">
        <f ca="1"/>
        <v>#VALUE!</v>
      </c>
      <c r="E135" t="e" vm="13">
        <f ca="1"/>
        <v>#VALUE!</v>
      </c>
      <c r="F135" t="e" vm="13">
        <f ca="1"/>
        <v>#VALUE!</v>
      </c>
    </row>
    <row r="136" spans="2:6" x14ac:dyDescent="0.45">
      <c r="B136" t="e" vm="13">
        <f ca="1"/>
        <v>#VALUE!</v>
      </c>
      <c r="C136" t="e" vm="13">
        <f ca="1"/>
        <v>#VALUE!</v>
      </c>
      <c r="E136" t="e" vm="13">
        <f ca="1"/>
        <v>#VALUE!</v>
      </c>
      <c r="F136" t="e" vm="13">
        <f ca="1"/>
        <v>#VALUE!</v>
      </c>
    </row>
    <row r="137" spans="2:6" x14ac:dyDescent="0.45">
      <c r="B137" t="e" vm="13">
        <f ca="1"/>
        <v>#VALUE!</v>
      </c>
      <c r="C137" t="e" vm="13">
        <f ca="1"/>
        <v>#VALUE!</v>
      </c>
      <c r="E137" t="e" vm="13">
        <f ca="1"/>
        <v>#VALUE!</v>
      </c>
      <c r="F137" t="e" vm="13">
        <f ca="1"/>
        <v>#VALUE!</v>
      </c>
    </row>
    <row r="138" spans="2:6" x14ac:dyDescent="0.45">
      <c r="B138" t="e" vm="13">
        <f ca="1"/>
        <v>#VALUE!</v>
      </c>
      <c r="C138" t="e" vm="13">
        <f ca="1"/>
        <v>#VALUE!</v>
      </c>
      <c r="E138" t="e" vm="13">
        <f ca="1"/>
        <v>#VALUE!</v>
      </c>
      <c r="F138" t="e" vm="13">
        <f ca="1"/>
        <v>#VALUE!</v>
      </c>
    </row>
    <row r="139" spans="2:6" x14ac:dyDescent="0.45">
      <c r="B139" t="e" vm="13">
        <f ca="1"/>
        <v>#VALUE!</v>
      </c>
      <c r="C139" t="e" vm="13">
        <f ca="1"/>
        <v>#VALUE!</v>
      </c>
      <c r="E139" t="e" vm="13">
        <f ca="1"/>
        <v>#VALUE!</v>
      </c>
      <c r="F139" t="e" vm="13">
        <f ca="1"/>
        <v>#VALUE!</v>
      </c>
    </row>
    <row r="140" spans="2:6" x14ac:dyDescent="0.45">
      <c r="B140" t="e" vm="13">
        <f ca="1"/>
        <v>#VALUE!</v>
      </c>
      <c r="C140" t="e" vm="13">
        <f ca="1"/>
        <v>#VALUE!</v>
      </c>
      <c r="E140" t="e" vm="13">
        <f ca="1"/>
        <v>#VALUE!</v>
      </c>
      <c r="F140" t="e" vm="13">
        <f ca="1"/>
        <v>#VALUE!</v>
      </c>
    </row>
    <row r="141" spans="2:6" x14ac:dyDescent="0.45">
      <c r="B141" t="e" vm="13">
        <f ca="1"/>
        <v>#VALUE!</v>
      </c>
      <c r="C141" t="e" vm="13">
        <f ca="1"/>
        <v>#VALUE!</v>
      </c>
      <c r="E141" t="e" vm="13">
        <f ca="1"/>
        <v>#VALUE!</v>
      </c>
      <c r="F141" t="e" vm="13">
        <f ca="1"/>
        <v>#VALUE!</v>
      </c>
    </row>
    <row r="142" spans="2:6" x14ac:dyDescent="0.45">
      <c r="B142" t="e" vm="13">
        <f ca="1"/>
        <v>#VALUE!</v>
      </c>
      <c r="C142" t="e" vm="13">
        <f ca="1"/>
        <v>#VALUE!</v>
      </c>
      <c r="E142" t="e" vm="13">
        <f ca="1"/>
        <v>#VALUE!</v>
      </c>
      <c r="F142" t="e" vm="13">
        <f ca="1"/>
        <v>#VALUE!</v>
      </c>
    </row>
    <row r="143" spans="2:6" x14ac:dyDescent="0.45">
      <c r="B143" t="e" vm="13">
        <f ca="1"/>
        <v>#VALUE!</v>
      </c>
      <c r="C143" t="e" vm="13">
        <f ca="1"/>
        <v>#VALUE!</v>
      </c>
      <c r="E143" t="e" vm="13">
        <f ca="1"/>
        <v>#VALUE!</v>
      </c>
      <c r="F143" t="e" vm="13">
        <f ca="1"/>
        <v>#VALUE!</v>
      </c>
    </row>
    <row r="144" spans="2:6" x14ac:dyDescent="0.45">
      <c r="B144" t="e" vm="13">
        <f ca="1"/>
        <v>#VALUE!</v>
      </c>
      <c r="C144" t="e" vm="13">
        <f ca="1"/>
        <v>#VALUE!</v>
      </c>
      <c r="E144" t="e" vm="13">
        <f ca="1"/>
        <v>#VALUE!</v>
      </c>
      <c r="F144" t="e" vm="13">
        <f ca="1"/>
        <v>#VALUE!</v>
      </c>
    </row>
    <row r="145" spans="2:6" x14ac:dyDescent="0.45">
      <c r="B145" t="e" vm="13">
        <f ca="1"/>
        <v>#VALUE!</v>
      </c>
      <c r="C145" t="e" vm="13">
        <f ca="1"/>
        <v>#VALUE!</v>
      </c>
      <c r="E145" t="e" vm="13">
        <f ca="1"/>
        <v>#VALUE!</v>
      </c>
      <c r="F145" t="e" vm="13">
        <f ca="1"/>
        <v>#VALUE!</v>
      </c>
    </row>
    <row r="146" spans="2:6" x14ac:dyDescent="0.45">
      <c r="B146" t="e" vm="13">
        <f ca="1"/>
        <v>#VALUE!</v>
      </c>
      <c r="C146" t="e" vm="13">
        <f ca="1"/>
        <v>#VALUE!</v>
      </c>
      <c r="E146" t="e" vm="13">
        <f ca="1"/>
        <v>#VALUE!</v>
      </c>
      <c r="F146" t="e" vm="13">
        <f ca="1"/>
        <v>#VALUE!</v>
      </c>
    </row>
    <row r="147" spans="2:6" x14ac:dyDescent="0.45">
      <c r="B147" t="e" vm="13">
        <f ca="1"/>
        <v>#VALUE!</v>
      </c>
      <c r="C147" t="e" vm="13">
        <f ca="1"/>
        <v>#VALUE!</v>
      </c>
      <c r="E147" t="e" vm="13">
        <f ca="1"/>
        <v>#VALUE!</v>
      </c>
      <c r="F147" t="e" vm="13">
        <f ca="1"/>
        <v>#VALUE!</v>
      </c>
    </row>
    <row r="148" spans="2:6" x14ac:dyDescent="0.45">
      <c r="B148" t="e" vm="13">
        <f ca="1"/>
        <v>#VALUE!</v>
      </c>
      <c r="C148" t="e" vm="13">
        <f ca="1"/>
        <v>#VALUE!</v>
      </c>
      <c r="E148" t="e" vm="13">
        <f ca="1"/>
        <v>#VALUE!</v>
      </c>
      <c r="F148" t="e" vm="13">
        <f ca="1"/>
        <v>#VALUE!</v>
      </c>
    </row>
    <row r="149" spans="2:6" x14ac:dyDescent="0.45">
      <c r="B149" t="e" vm="13">
        <f ca="1"/>
        <v>#VALUE!</v>
      </c>
      <c r="C149" t="e" vm="13">
        <f ca="1"/>
        <v>#VALUE!</v>
      </c>
      <c r="E149" t="e" vm="13">
        <f ca="1"/>
        <v>#VALUE!</v>
      </c>
      <c r="F149" t="e" vm="13">
        <f ca="1"/>
        <v>#VALUE!</v>
      </c>
    </row>
    <row r="150" spans="2:6" x14ac:dyDescent="0.45">
      <c r="B150" t="e" vm="13">
        <f ca="1"/>
        <v>#VALUE!</v>
      </c>
      <c r="C150" t="e" vm="13">
        <f ca="1"/>
        <v>#VALUE!</v>
      </c>
      <c r="E150" t="e" vm="13">
        <f ca="1"/>
        <v>#VALUE!</v>
      </c>
      <c r="F150" t="e" vm="13">
        <f ca="1"/>
        <v>#VALUE!</v>
      </c>
    </row>
    <row r="151" spans="2:6" x14ac:dyDescent="0.45">
      <c r="B151" t="e" vm="13">
        <f ca="1"/>
        <v>#VALUE!</v>
      </c>
      <c r="C151" t="e" vm="13">
        <f ca="1"/>
        <v>#VALUE!</v>
      </c>
      <c r="E151" t="e" vm="13">
        <f ca="1"/>
        <v>#VALUE!</v>
      </c>
      <c r="F151" t="e" vm="13">
        <f ca="1"/>
        <v>#VALUE!</v>
      </c>
    </row>
    <row r="152" spans="2:6" x14ac:dyDescent="0.45">
      <c r="B152" t="e" vm="13">
        <f ca="1"/>
        <v>#VALUE!</v>
      </c>
      <c r="C152" t="e" vm="13">
        <f ca="1"/>
        <v>#VALUE!</v>
      </c>
      <c r="E152" t="e" vm="13">
        <f ca="1"/>
        <v>#VALUE!</v>
      </c>
      <c r="F152" t="e" vm="13">
        <f ca="1"/>
        <v>#VALUE!</v>
      </c>
    </row>
    <row r="153" spans="2:6" x14ac:dyDescent="0.45">
      <c r="B153" t="e" vm="13">
        <f ca="1"/>
        <v>#VALUE!</v>
      </c>
      <c r="C153" t="e" vm="13">
        <f ca="1"/>
        <v>#VALUE!</v>
      </c>
      <c r="E153" t="e" vm="13">
        <f ca="1"/>
        <v>#VALUE!</v>
      </c>
      <c r="F153" t="e" vm="13">
        <f ca="1"/>
        <v>#VALUE!</v>
      </c>
    </row>
    <row r="154" spans="2:6" x14ac:dyDescent="0.45">
      <c r="B154" t="e" vm="13">
        <f ca="1"/>
        <v>#VALUE!</v>
      </c>
      <c r="C154" t="e" vm="13">
        <f ca="1"/>
        <v>#VALUE!</v>
      </c>
      <c r="E154" t="e" vm="13">
        <f ca="1"/>
        <v>#VALUE!</v>
      </c>
      <c r="F154" t="e" vm="13">
        <f ca="1"/>
        <v>#VALUE!</v>
      </c>
    </row>
    <row r="155" spans="2:6" x14ac:dyDescent="0.45">
      <c r="B155" t="e" vm="13">
        <f ca="1"/>
        <v>#VALUE!</v>
      </c>
      <c r="C155" t="e" vm="13">
        <f ca="1"/>
        <v>#VALUE!</v>
      </c>
      <c r="E155" t="e" vm="13">
        <f ca="1"/>
        <v>#VALUE!</v>
      </c>
      <c r="F155" t="e" vm="13">
        <f ca="1"/>
        <v>#VALUE!</v>
      </c>
    </row>
    <row r="156" spans="2:6" x14ac:dyDescent="0.45">
      <c r="B156" t="e" vm="13">
        <f ca="1"/>
        <v>#VALUE!</v>
      </c>
      <c r="C156" t="e" vm="13">
        <f ca="1"/>
        <v>#VALUE!</v>
      </c>
      <c r="E156" t="e" vm="13">
        <f ca="1"/>
        <v>#VALUE!</v>
      </c>
      <c r="F156" t="e" vm="13">
        <f ca="1"/>
        <v>#VALUE!</v>
      </c>
    </row>
    <row r="157" spans="2:6" x14ac:dyDescent="0.45">
      <c r="B157" t="e" vm="13">
        <f ca="1"/>
        <v>#VALUE!</v>
      </c>
      <c r="C157" t="e" vm="13">
        <f ca="1"/>
        <v>#VALUE!</v>
      </c>
      <c r="E157" t="e" vm="13">
        <f ca="1"/>
        <v>#VALUE!</v>
      </c>
      <c r="F157" t="e" vm="13">
        <f ca="1"/>
        <v>#VALUE!</v>
      </c>
    </row>
    <row r="158" spans="2:6" x14ac:dyDescent="0.45">
      <c r="B158" t="e" vm="13">
        <f ca="1"/>
        <v>#VALUE!</v>
      </c>
      <c r="C158" t="e" vm="13">
        <f ca="1"/>
        <v>#VALUE!</v>
      </c>
      <c r="E158" t="e" vm="13">
        <f ca="1"/>
        <v>#VALUE!</v>
      </c>
      <c r="F158" t="e" vm="13">
        <f ca="1"/>
        <v>#VALUE!</v>
      </c>
    </row>
    <row r="159" spans="2:6" x14ac:dyDescent="0.45">
      <c r="B159" t="e" vm="13">
        <f ca="1"/>
        <v>#VALUE!</v>
      </c>
      <c r="C159" t="e" vm="13">
        <f ca="1"/>
        <v>#VALUE!</v>
      </c>
      <c r="E159" t="e" vm="13">
        <f ca="1"/>
        <v>#VALUE!</v>
      </c>
      <c r="F159" t="e" vm="13">
        <f ca="1"/>
        <v>#VALUE!</v>
      </c>
    </row>
    <row r="160" spans="2:6" x14ac:dyDescent="0.45">
      <c r="B160" t="e" vm="13">
        <f ca="1"/>
        <v>#VALUE!</v>
      </c>
      <c r="C160" t="e" vm="13">
        <f ca="1"/>
        <v>#VALUE!</v>
      </c>
      <c r="E160" t="e" vm="13">
        <f ca="1"/>
        <v>#VALUE!</v>
      </c>
      <c r="F160" t="e" vm="13">
        <f ca="1"/>
        <v>#VALUE!</v>
      </c>
    </row>
    <row r="161" spans="2:6" x14ac:dyDescent="0.45">
      <c r="B161" t="e" vm="13">
        <f ca="1"/>
        <v>#VALUE!</v>
      </c>
      <c r="C161" t="e" vm="13">
        <f ca="1"/>
        <v>#VALUE!</v>
      </c>
      <c r="E161" t="e" vm="13">
        <f ca="1"/>
        <v>#VALUE!</v>
      </c>
      <c r="F161" t="e" vm="13">
        <f ca="1"/>
        <v>#VALUE!</v>
      </c>
    </row>
    <row r="162" spans="2:6" x14ac:dyDescent="0.45">
      <c r="B162" t="e" vm="13">
        <f ca="1"/>
        <v>#VALUE!</v>
      </c>
      <c r="C162" t="e" vm="13">
        <f ca="1"/>
        <v>#VALUE!</v>
      </c>
      <c r="E162" t="e" vm="13">
        <f ca="1"/>
        <v>#VALUE!</v>
      </c>
      <c r="F162" t="e" vm="13">
        <f ca="1"/>
        <v>#VALUE!</v>
      </c>
    </row>
    <row r="163" spans="2:6" x14ac:dyDescent="0.45">
      <c r="B163" t="e" vm="13">
        <f ca="1"/>
        <v>#VALUE!</v>
      </c>
      <c r="C163" t="e" vm="13">
        <f ca="1"/>
        <v>#VALUE!</v>
      </c>
      <c r="E163" t="e" vm="13">
        <f ca="1"/>
        <v>#VALUE!</v>
      </c>
      <c r="F163" t="e" vm="13">
        <f ca="1"/>
        <v>#VALUE!</v>
      </c>
    </row>
    <row r="164" spans="2:6" x14ac:dyDescent="0.45">
      <c r="B164" t="e" vm="13">
        <f ca="1"/>
        <v>#VALUE!</v>
      </c>
      <c r="C164" t="e" vm="13">
        <f ca="1"/>
        <v>#VALUE!</v>
      </c>
      <c r="E164" t="e" vm="13">
        <f ca="1"/>
        <v>#VALUE!</v>
      </c>
      <c r="F164" t="e" vm="13">
        <f ca="1"/>
        <v>#VALUE!</v>
      </c>
    </row>
    <row r="165" spans="2:6" x14ac:dyDescent="0.45">
      <c r="B165" t="e" vm="13">
        <f ca="1"/>
        <v>#VALUE!</v>
      </c>
      <c r="C165" t="e" vm="13">
        <f ca="1"/>
        <v>#VALUE!</v>
      </c>
      <c r="E165" t="e" vm="13">
        <f ca="1"/>
        <v>#VALUE!</v>
      </c>
      <c r="F165" t="e" vm="13">
        <f ca="1"/>
        <v>#VALUE!</v>
      </c>
    </row>
    <row r="166" spans="2:6" x14ac:dyDescent="0.45">
      <c r="B166" t="e" vm="13">
        <f ca="1"/>
        <v>#VALUE!</v>
      </c>
      <c r="C166" t="e" vm="13">
        <f ca="1"/>
        <v>#VALUE!</v>
      </c>
      <c r="E166" t="e" vm="13">
        <f ca="1"/>
        <v>#VALUE!</v>
      </c>
      <c r="F166" t="e" vm="13">
        <f ca="1"/>
        <v>#VALUE!</v>
      </c>
    </row>
    <row r="167" spans="2:6" x14ac:dyDescent="0.45">
      <c r="B167" t="e" vm="13">
        <f ca="1"/>
        <v>#VALUE!</v>
      </c>
      <c r="C167" t="e" vm="13">
        <f ca="1"/>
        <v>#VALUE!</v>
      </c>
      <c r="E167" t="e" vm="13">
        <f ca="1"/>
        <v>#VALUE!</v>
      </c>
      <c r="F167" t="e" vm="13">
        <f ca="1"/>
        <v>#VALUE!</v>
      </c>
    </row>
    <row r="168" spans="2:6" x14ac:dyDescent="0.45">
      <c r="B168" t="e" vm="13">
        <f ca="1"/>
        <v>#VALUE!</v>
      </c>
      <c r="C168" t="e" vm="13">
        <f ca="1"/>
        <v>#VALUE!</v>
      </c>
      <c r="E168" t="e" vm="13">
        <f ca="1"/>
        <v>#VALUE!</v>
      </c>
      <c r="F168" t="e" vm="13">
        <f ca="1"/>
        <v>#VALUE!</v>
      </c>
    </row>
    <row r="169" spans="2:6" x14ac:dyDescent="0.45">
      <c r="B169" t="e" vm="13">
        <f ca="1"/>
        <v>#VALUE!</v>
      </c>
      <c r="C169" t="e" vm="13">
        <f ca="1"/>
        <v>#VALUE!</v>
      </c>
      <c r="E169" t="e" vm="13">
        <f ca="1"/>
        <v>#VALUE!</v>
      </c>
      <c r="F169" t="e" vm="13">
        <f ca="1"/>
        <v>#VALUE!</v>
      </c>
    </row>
    <row r="170" spans="2:6" x14ac:dyDescent="0.45">
      <c r="B170" t="e" vm="13">
        <f ca="1"/>
        <v>#VALUE!</v>
      </c>
      <c r="C170" t="e" vm="13">
        <f ca="1"/>
        <v>#VALUE!</v>
      </c>
      <c r="E170" t="e" vm="13">
        <f ca="1"/>
        <v>#VALUE!</v>
      </c>
      <c r="F170" t="e" vm="13">
        <f ca="1"/>
        <v>#VALUE!</v>
      </c>
    </row>
    <row r="171" spans="2:6" x14ac:dyDescent="0.45">
      <c r="B171" t="e" vm="13">
        <f ca="1"/>
        <v>#VALUE!</v>
      </c>
      <c r="C171" t="e" vm="13">
        <f ca="1"/>
        <v>#VALUE!</v>
      </c>
      <c r="E171" t="e" vm="13">
        <f ca="1"/>
        <v>#VALUE!</v>
      </c>
      <c r="F171" t="e" vm="13">
        <f ca="1"/>
        <v>#VALUE!</v>
      </c>
    </row>
    <row r="172" spans="2:6" x14ac:dyDescent="0.45">
      <c r="B172" t="e" vm="13">
        <f ca="1"/>
        <v>#VALUE!</v>
      </c>
      <c r="C172" t="e" vm="13">
        <f ca="1"/>
        <v>#VALUE!</v>
      </c>
      <c r="E172" t="e" vm="13">
        <f ca="1"/>
        <v>#VALUE!</v>
      </c>
      <c r="F172" t="e" vm="13">
        <f ca="1"/>
        <v>#VALUE!</v>
      </c>
    </row>
    <row r="173" spans="2:6" x14ac:dyDescent="0.45">
      <c r="B173" t="e" vm="13">
        <f ca="1"/>
        <v>#VALUE!</v>
      </c>
      <c r="C173" t="e" vm="13">
        <f ca="1"/>
        <v>#VALUE!</v>
      </c>
      <c r="E173" t="e" vm="13">
        <f ca="1"/>
        <v>#VALUE!</v>
      </c>
      <c r="F173" t="e" vm="13">
        <f ca="1"/>
        <v>#VALUE!</v>
      </c>
    </row>
    <row r="174" spans="2:6" x14ac:dyDescent="0.45">
      <c r="B174" t="e" vm="13">
        <f ca="1"/>
        <v>#VALUE!</v>
      </c>
      <c r="C174" t="e" vm="13">
        <f ca="1"/>
        <v>#VALUE!</v>
      </c>
      <c r="E174" t="e" vm="13">
        <f ca="1"/>
        <v>#VALUE!</v>
      </c>
      <c r="F174" t="e" vm="13">
        <f ca="1"/>
        <v>#VALUE!</v>
      </c>
    </row>
    <row r="175" spans="2:6" x14ac:dyDescent="0.45">
      <c r="B175" t="e" vm="13">
        <f ca="1"/>
        <v>#VALUE!</v>
      </c>
      <c r="C175" t="e" vm="13">
        <f ca="1"/>
        <v>#VALUE!</v>
      </c>
      <c r="E175" t="e" vm="13">
        <f ca="1"/>
        <v>#VALUE!</v>
      </c>
      <c r="F175" t="e" vm="13">
        <f ca="1"/>
        <v>#VALUE!</v>
      </c>
    </row>
    <row r="176" spans="2:6" x14ac:dyDescent="0.45">
      <c r="B176" t="e" vm="13">
        <f ca="1"/>
        <v>#VALUE!</v>
      </c>
      <c r="C176" t="e" vm="13">
        <f ca="1"/>
        <v>#VALUE!</v>
      </c>
      <c r="E176" t="e" vm="13">
        <f ca="1"/>
        <v>#VALUE!</v>
      </c>
      <c r="F176" t="e" vm="13">
        <f ca="1"/>
        <v>#VALUE!</v>
      </c>
    </row>
    <row r="177" spans="2:6" x14ac:dyDescent="0.45">
      <c r="B177" t="e" vm="13">
        <f ca="1"/>
        <v>#VALUE!</v>
      </c>
      <c r="C177" t="e" vm="13">
        <f ca="1"/>
        <v>#VALUE!</v>
      </c>
      <c r="E177" t="e" vm="13">
        <f ca="1"/>
        <v>#VALUE!</v>
      </c>
      <c r="F177" t="e" vm="13">
        <f ca="1"/>
        <v>#VALUE!</v>
      </c>
    </row>
    <row r="178" spans="2:6" x14ac:dyDescent="0.45">
      <c r="B178" t="e" vm="13">
        <f ca="1"/>
        <v>#VALUE!</v>
      </c>
      <c r="C178" t="e" vm="13">
        <f ca="1"/>
        <v>#VALUE!</v>
      </c>
      <c r="E178" t="e" vm="13">
        <f ca="1"/>
        <v>#VALUE!</v>
      </c>
      <c r="F178" t="e" vm="13">
        <f ca="1"/>
        <v>#VALUE!</v>
      </c>
    </row>
    <row r="179" spans="2:6" x14ac:dyDescent="0.45">
      <c r="B179" t="e" vm="13">
        <f ca="1"/>
        <v>#VALUE!</v>
      </c>
      <c r="C179" t="e" vm="13">
        <f ca="1"/>
        <v>#VALUE!</v>
      </c>
      <c r="E179" t="e" vm="13">
        <f ca="1"/>
        <v>#VALUE!</v>
      </c>
      <c r="F179" t="e" vm="13">
        <f ca="1"/>
        <v>#VALUE!</v>
      </c>
    </row>
    <row r="180" spans="2:6" x14ac:dyDescent="0.45">
      <c r="B180" t="e" vm="13">
        <f ca="1"/>
        <v>#VALUE!</v>
      </c>
      <c r="C180" t="e" vm="13">
        <f ca="1"/>
        <v>#VALUE!</v>
      </c>
      <c r="E180" t="e" vm="13">
        <f ca="1"/>
        <v>#VALUE!</v>
      </c>
      <c r="F180" t="e" vm="13">
        <f ca="1"/>
        <v>#VALUE!</v>
      </c>
    </row>
    <row r="181" spans="2:6" x14ac:dyDescent="0.45">
      <c r="B181" t="e" vm="13">
        <f ca="1"/>
        <v>#VALUE!</v>
      </c>
      <c r="C181" t="e" vm="13">
        <f ca="1"/>
        <v>#VALUE!</v>
      </c>
      <c r="E181" t="e" vm="13">
        <f ca="1"/>
        <v>#VALUE!</v>
      </c>
      <c r="F181" t="e" vm="13">
        <f ca="1"/>
        <v>#VALUE!</v>
      </c>
    </row>
    <row r="182" spans="2:6" x14ac:dyDescent="0.45">
      <c r="B182" t="e" vm="13">
        <f ca="1"/>
        <v>#VALUE!</v>
      </c>
      <c r="C182" t="e" vm="13">
        <f ca="1"/>
        <v>#VALUE!</v>
      </c>
      <c r="E182" t="e" vm="13">
        <f ca="1"/>
        <v>#VALUE!</v>
      </c>
      <c r="F182" t="e" vm="13">
        <f ca="1"/>
        <v>#VALUE!</v>
      </c>
    </row>
    <row r="183" spans="2:6" x14ac:dyDescent="0.45">
      <c r="B183" t="e" vm="13">
        <f ca="1"/>
        <v>#VALUE!</v>
      </c>
      <c r="C183" t="e" vm="13">
        <f ca="1"/>
        <v>#VALUE!</v>
      </c>
      <c r="E183" t="e" vm="13">
        <f ca="1"/>
        <v>#VALUE!</v>
      </c>
      <c r="F183" t="e" vm="13">
        <f ca="1"/>
        <v>#VALUE!</v>
      </c>
    </row>
    <row r="184" spans="2:6" x14ac:dyDescent="0.45">
      <c r="B184" t="e" vm="13">
        <f ca="1"/>
        <v>#VALUE!</v>
      </c>
      <c r="C184" t="e" vm="13">
        <f ca="1"/>
        <v>#VALUE!</v>
      </c>
      <c r="E184" t="e" vm="13">
        <f ca="1"/>
        <v>#VALUE!</v>
      </c>
      <c r="F184" t="e" vm="13">
        <f ca="1"/>
        <v>#VALUE!</v>
      </c>
    </row>
    <row r="185" spans="2:6" x14ac:dyDescent="0.45">
      <c r="B185" t="e" vm="13">
        <f ca="1"/>
        <v>#VALUE!</v>
      </c>
      <c r="C185" t="e" vm="13">
        <f ca="1"/>
        <v>#VALUE!</v>
      </c>
      <c r="E185" t="e" vm="13">
        <f ca="1"/>
        <v>#VALUE!</v>
      </c>
      <c r="F185" t="e" vm="13">
        <f ca="1"/>
        <v>#VALUE!</v>
      </c>
    </row>
    <row r="186" spans="2:6" x14ac:dyDescent="0.45">
      <c r="B186" t="e" vm="13">
        <f ca="1"/>
        <v>#VALUE!</v>
      </c>
      <c r="C186" t="e" vm="13">
        <f ca="1"/>
        <v>#VALUE!</v>
      </c>
      <c r="E186" t="e" vm="13">
        <f ca="1"/>
        <v>#VALUE!</v>
      </c>
      <c r="F186" t="e" vm="13">
        <f ca="1"/>
        <v>#VALUE!</v>
      </c>
    </row>
    <row r="187" spans="2:6" x14ac:dyDescent="0.45">
      <c r="B187" t="e" vm="13">
        <f ca="1"/>
        <v>#VALUE!</v>
      </c>
      <c r="C187" t="e" vm="13">
        <f ca="1"/>
        <v>#VALUE!</v>
      </c>
      <c r="E187" t="e" vm="13">
        <f ca="1"/>
        <v>#VALUE!</v>
      </c>
      <c r="F187" t="e" vm="13">
        <f ca="1"/>
        <v>#VALUE!</v>
      </c>
    </row>
    <row r="188" spans="2:6" x14ac:dyDescent="0.45">
      <c r="B188" t="e" vm="13">
        <f ca="1"/>
        <v>#VALUE!</v>
      </c>
      <c r="C188" t="e" vm="13">
        <f ca="1"/>
        <v>#VALUE!</v>
      </c>
      <c r="E188" t="e" vm="13">
        <f ca="1"/>
        <v>#VALUE!</v>
      </c>
      <c r="F188" t="e" vm="13">
        <f ca="1"/>
        <v>#VALUE!</v>
      </c>
    </row>
    <row r="189" spans="2:6" x14ac:dyDescent="0.45">
      <c r="B189" t="e" vm="13">
        <f ca="1"/>
        <v>#VALUE!</v>
      </c>
      <c r="C189" t="e" vm="13">
        <f ca="1"/>
        <v>#VALUE!</v>
      </c>
      <c r="E189" t="e" vm="13">
        <f ca="1"/>
        <v>#VALUE!</v>
      </c>
      <c r="F189" t="e" vm="13">
        <f ca="1"/>
        <v>#VALUE!</v>
      </c>
    </row>
    <row r="190" spans="2:6" x14ac:dyDescent="0.45">
      <c r="B190" t="e" vm="13">
        <f ca="1"/>
        <v>#VALUE!</v>
      </c>
      <c r="C190" t="e" vm="13">
        <f ca="1"/>
        <v>#VALUE!</v>
      </c>
      <c r="E190" t="e" vm="13">
        <f ca="1"/>
        <v>#VALUE!</v>
      </c>
      <c r="F190" t="e" vm="13">
        <f ca="1"/>
        <v>#VALUE!</v>
      </c>
    </row>
    <row r="191" spans="2:6" x14ac:dyDescent="0.45">
      <c r="B191" t="e" vm="13">
        <f ca="1"/>
        <v>#VALUE!</v>
      </c>
      <c r="C191" t="e" vm="13">
        <f ca="1"/>
        <v>#VALUE!</v>
      </c>
      <c r="E191" t="e" vm="13">
        <f ca="1"/>
        <v>#VALUE!</v>
      </c>
      <c r="F191" t="e" vm="13">
        <f ca="1"/>
        <v>#VALUE!</v>
      </c>
    </row>
    <row r="192" spans="2:6" x14ac:dyDescent="0.45">
      <c r="B192" t="e" vm="13">
        <f ca="1"/>
        <v>#VALUE!</v>
      </c>
      <c r="C192" t="e" vm="13">
        <f ca="1"/>
        <v>#VALUE!</v>
      </c>
      <c r="E192" t="e" vm="13">
        <f ca="1"/>
        <v>#VALUE!</v>
      </c>
      <c r="F192" t="e" vm="13">
        <f ca="1"/>
        <v>#VALUE!</v>
      </c>
    </row>
    <row r="193" spans="2:6" x14ac:dyDescent="0.45">
      <c r="B193" t="e" vm="13">
        <f ca="1"/>
        <v>#VALUE!</v>
      </c>
      <c r="C193" t="e" vm="13">
        <f ca="1"/>
        <v>#VALUE!</v>
      </c>
      <c r="E193" t="e" vm="13">
        <f ca="1"/>
        <v>#VALUE!</v>
      </c>
      <c r="F193" t="e" vm="13">
        <f ca="1"/>
        <v>#VALUE!</v>
      </c>
    </row>
    <row r="194" spans="2:6" x14ac:dyDescent="0.45">
      <c r="B194" t="e" vm="13">
        <f ca="1"/>
        <v>#VALUE!</v>
      </c>
      <c r="C194" t="e" vm="13">
        <f ca="1"/>
        <v>#VALUE!</v>
      </c>
      <c r="E194" t="e" vm="13">
        <f ca="1"/>
        <v>#VALUE!</v>
      </c>
      <c r="F194" t="e" vm="13">
        <f ca="1"/>
        <v>#VALUE!</v>
      </c>
    </row>
    <row r="195" spans="2:6" x14ac:dyDescent="0.45">
      <c r="B195" t="e" vm="13">
        <f ca="1"/>
        <v>#VALUE!</v>
      </c>
      <c r="C195" t="e" vm="13">
        <f ca="1"/>
        <v>#VALUE!</v>
      </c>
      <c r="E195" t="e" vm="13">
        <f ca="1"/>
        <v>#VALUE!</v>
      </c>
      <c r="F195" t="e" vm="13">
        <f ca="1"/>
        <v>#VALUE!</v>
      </c>
    </row>
    <row r="196" spans="2:6" x14ac:dyDescent="0.45">
      <c r="B196" t="e" vm="13">
        <f ca="1"/>
        <v>#VALUE!</v>
      </c>
      <c r="C196" t="e" vm="13">
        <f ca="1"/>
        <v>#VALUE!</v>
      </c>
      <c r="E196" t="e" vm="13">
        <f ca="1"/>
        <v>#VALUE!</v>
      </c>
      <c r="F196" t="e" vm="13">
        <f ca="1"/>
        <v>#VALUE!</v>
      </c>
    </row>
    <row r="197" spans="2:6" x14ac:dyDescent="0.45">
      <c r="B197" t="e" vm="13">
        <f ca="1"/>
        <v>#VALUE!</v>
      </c>
      <c r="C197" t="e" vm="13">
        <f ca="1"/>
        <v>#VALUE!</v>
      </c>
      <c r="E197" t="e" vm="13">
        <f ca="1"/>
        <v>#VALUE!</v>
      </c>
      <c r="F197" t="e" vm="13">
        <f ca="1"/>
        <v>#VALUE!</v>
      </c>
    </row>
    <row r="198" spans="2:6" x14ac:dyDescent="0.45">
      <c r="B198" t="e" vm="13">
        <f ca="1"/>
        <v>#VALUE!</v>
      </c>
      <c r="C198" t="e" vm="13">
        <f ca="1"/>
        <v>#VALUE!</v>
      </c>
      <c r="E198" t="e" vm="13">
        <f ca="1"/>
        <v>#VALUE!</v>
      </c>
      <c r="F198" t="e" vm="13">
        <f ca="1"/>
        <v>#VALUE!</v>
      </c>
    </row>
    <row r="199" spans="2:6" x14ac:dyDescent="0.45">
      <c r="B199" t="e" vm="13">
        <f ca="1"/>
        <v>#VALUE!</v>
      </c>
      <c r="C199" t="e" vm="13">
        <f ca="1"/>
        <v>#VALUE!</v>
      </c>
      <c r="E199" t="e" vm="13">
        <f ca="1"/>
        <v>#VALUE!</v>
      </c>
      <c r="F199" t="e" vm="13">
        <f ca="1"/>
        <v>#VALUE!</v>
      </c>
    </row>
    <row r="200" spans="2:6" x14ac:dyDescent="0.45">
      <c r="B200" t="e" vm="13">
        <f ca="1"/>
        <v>#VALUE!</v>
      </c>
      <c r="C200" t="e" vm="13">
        <f ca="1"/>
        <v>#VALUE!</v>
      </c>
      <c r="E200" t="e" vm="13">
        <f ca="1"/>
        <v>#VALUE!</v>
      </c>
      <c r="F200" t="e" vm="13">
        <f ca="1"/>
        <v>#VALUE!</v>
      </c>
    </row>
    <row r="201" spans="2:6" x14ac:dyDescent="0.45">
      <c r="B201" t="e" vm="13">
        <f ca="1"/>
        <v>#VALUE!</v>
      </c>
      <c r="C201" t="e" vm="13">
        <f ca="1"/>
        <v>#VALUE!</v>
      </c>
      <c r="E201" t="e" vm="13">
        <f ca="1"/>
        <v>#VALUE!</v>
      </c>
      <c r="F201" t="e" vm="13">
        <f ca="1"/>
        <v>#VALUE!</v>
      </c>
    </row>
    <row r="202" spans="2:6" x14ac:dyDescent="0.45">
      <c r="B202" t="e" vm="13">
        <f ca="1"/>
        <v>#VALUE!</v>
      </c>
      <c r="C202" t="e" vm="13">
        <f ca="1"/>
        <v>#VALUE!</v>
      </c>
      <c r="E202" t="e" vm="13">
        <f ca="1"/>
        <v>#VALUE!</v>
      </c>
      <c r="F202" t="e" vm="13">
        <f ca="1"/>
        <v>#VALUE!</v>
      </c>
    </row>
    <row r="203" spans="2:6" x14ac:dyDescent="0.45">
      <c r="B203" t="e" vm="13">
        <f ca="1"/>
        <v>#VALUE!</v>
      </c>
      <c r="C203" t="e" vm="13">
        <f ca="1"/>
        <v>#VALUE!</v>
      </c>
      <c r="E203" t="e" vm="13">
        <f ca="1"/>
        <v>#VALUE!</v>
      </c>
      <c r="F203" t="e" vm="13">
        <f ca="1"/>
        <v>#VALUE!</v>
      </c>
    </row>
    <row r="204" spans="2:6" x14ac:dyDescent="0.45">
      <c r="B204" t="e" vm="13">
        <f ca="1"/>
        <v>#VALUE!</v>
      </c>
      <c r="C204" t="e" vm="13">
        <f ca="1"/>
        <v>#VALUE!</v>
      </c>
      <c r="E204" t="e" vm="13">
        <f ca="1"/>
        <v>#VALUE!</v>
      </c>
      <c r="F204" t="e" vm="13">
        <f ca="1"/>
        <v>#VALUE!</v>
      </c>
    </row>
    <row r="205" spans="2:6" x14ac:dyDescent="0.45">
      <c r="B205" t="e" vm="13">
        <f ca="1"/>
        <v>#VALUE!</v>
      </c>
      <c r="C205" t="e" vm="13">
        <f ca="1"/>
        <v>#VALUE!</v>
      </c>
      <c r="E205" t="e" vm="13">
        <f ca="1"/>
        <v>#VALUE!</v>
      </c>
      <c r="F205" t="e" vm="13">
        <f ca="1"/>
        <v>#VALUE!</v>
      </c>
    </row>
    <row r="206" spans="2:6" x14ac:dyDescent="0.45">
      <c r="B206" t="e" vm="13">
        <f ca="1"/>
        <v>#VALUE!</v>
      </c>
      <c r="C206" t="e" vm="13">
        <f ca="1"/>
        <v>#VALUE!</v>
      </c>
      <c r="E206" t="e" vm="13">
        <f ca="1"/>
        <v>#VALUE!</v>
      </c>
      <c r="F206" t="e" vm="13">
        <f ca="1"/>
        <v>#VALUE!</v>
      </c>
    </row>
    <row r="207" spans="2:6" x14ac:dyDescent="0.45">
      <c r="B207" t="e" vm="13">
        <f ca="1"/>
        <v>#VALUE!</v>
      </c>
      <c r="C207" t="e" vm="13">
        <f ca="1"/>
        <v>#VALUE!</v>
      </c>
      <c r="E207" t="e" vm="13">
        <f ca="1"/>
        <v>#VALUE!</v>
      </c>
      <c r="F207" t="e" vm="13">
        <f ca="1"/>
        <v>#VALUE!</v>
      </c>
    </row>
    <row r="208" spans="2:6" x14ac:dyDescent="0.45">
      <c r="B208" t="e" vm="13">
        <f ca="1"/>
        <v>#VALUE!</v>
      </c>
      <c r="C208" t="e" vm="13">
        <f ca="1"/>
        <v>#VALUE!</v>
      </c>
      <c r="E208" t="e" vm="13">
        <f ca="1"/>
        <v>#VALUE!</v>
      </c>
      <c r="F208" t="e" vm="13">
        <f ca="1"/>
        <v>#VALUE!</v>
      </c>
    </row>
    <row r="209" spans="2:6" x14ac:dyDescent="0.45">
      <c r="B209" t="e" vm="13">
        <f ca="1"/>
        <v>#VALUE!</v>
      </c>
      <c r="C209" t="e" vm="13">
        <f ca="1"/>
        <v>#VALUE!</v>
      </c>
      <c r="E209" t="e" vm="13">
        <f ca="1"/>
        <v>#VALUE!</v>
      </c>
      <c r="F209" t="e" vm="13">
        <f ca="1"/>
        <v>#VALUE!</v>
      </c>
    </row>
    <row r="210" spans="2:6" x14ac:dyDescent="0.45">
      <c r="B210" t="e" vm="13">
        <f ca="1"/>
        <v>#VALUE!</v>
      </c>
      <c r="C210" t="e" vm="13">
        <f ca="1"/>
        <v>#VALUE!</v>
      </c>
      <c r="E210" t="e" vm="13">
        <f ca="1"/>
        <v>#VALUE!</v>
      </c>
      <c r="F210" t="e" vm="13">
        <f ca="1"/>
        <v>#VALUE!</v>
      </c>
    </row>
    <row r="211" spans="2:6" x14ac:dyDescent="0.45">
      <c r="B211" t="e" vm="13">
        <f ca="1"/>
        <v>#VALUE!</v>
      </c>
      <c r="C211" t="e" vm="13">
        <f ca="1"/>
        <v>#VALUE!</v>
      </c>
      <c r="E211" t="e" vm="13">
        <f ca="1"/>
        <v>#VALUE!</v>
      </c>
      <c r="F211" t="e" vm="13">
        <f ca="1"/>
        <v>#VALUE!</v>
      </c>
    </row>
    <row r="212" spans="2:6" x14ac:dyDescent="0.45">
      <c r="B212" t="e" vm="13">
        <f ca="1"/>
        <v>#VALUE!</v>
      </c>
      <c r="C212" t="e" vm="13">
        <f ca="1"/>
        <v>#VALUE!</v>
      </c>
      <c r="E212" t="e" vm="13">
        <f ca="1"/>
        <v>#VALUE!</v>
      </c>
      <c r="F212" t="e" vm="13">
        <f ca="1"/>
        <v>#VALUE!</v>
      </c>
    </row>
    <row r="213" spans="2:6" x14ac:dyDescent="0.45">
      <c r="B213" t="e" vm="13">
        <f ca="1"/>
        <v>#VALUE!</v>
      </c>
      <c r="C213" t="e" vm="13">
        <f ca="1"/>
        <v>#VALUE!</v>
      </c>
      <c r="E213" t="e" vm="13">
        <f ca="1"/>
        <v>#VALUE!</v>
      </c>
      <c r="F213" t="e" vm="13">
        <f ca="1"/>
        <v>#VALUE!</v>
      </c>
    </row>
    <row r="214" spans="2:6" x14ac:dyDescent="0.45">
      <c r="B214" t="e" vm="13">
        <f ca="1"/>
        <v>#VALUE!</v>
      </c>
      <c r="C214" t="e" vm="13">
        <f ca="1"/>
        <v>#VALUE!</v>
      </c>
      <c r="E214" t="e" vm="13">
        <f ca="1"/>
        <v>#VALUE!</v>
      </c>
      <c r="F214" t="e" vm="13">
        <f ca="1"/>
        <v>#VALUE!</v>
      </c>
    </row>
    <row r="215" spans="2:6" x14ac:dyDescent="0.45">
      <c r="B215" t="e" vm="13">
        <f ca="1"/>
        <v>#VALUE!</v>
      </c>
      <c r="C215" t="e" vm="13">
        <f ca="1"/>
        <v>#VALUE!</v>
      </c>
      <c r="E215" t="e" vm="13">
        <f ca="1"/>
        <v>#VALUE!</v>
      </c>
      <c r="F215" t="e" vm="13">
        <f ca="1"/>
        <v>#VALUE!</v>
      </c>
    </row>
    <row r="216" spans="2:6" x14ac:dyDescent="0.45">
      <c r="B216" t="e" vm="13">
        <f ca="1"/>
        <v>#VALUE!</v>
      </c>
      <c r="C216" t="e" vm="13">
        <f ca="1"/>
        <v>#VALUE!</v>
      </c>
      <c r="E216" t="e" vm="13">
        <f ca="1"/>
        <v>#VALUE!</v>
      </c>
      <c r="F216" t="e" vm="13">
        <f ca="1"/>
        <v>#VALUE!</v>
      </c>
    </row>
    <row r="217" spans="2:6" x14ac:dyDescent="0.45">
      <c r="B217" t="e" vm="13">
        <f ca="1"/>
        <v>#VALUE!</v>
      </c>
      <c r="C217" t="e" vm="13">
        <f ca="1"/>
        <v>#VALUE!</v>
      </c>
      <c r="E217" t="e" vm="13">
        <f ca="1"/>
        <v>#VALUE!</v>
      </c>
      <c r="F217" t="e" vm="13">
        <f ca="1"/>
        <v>#VALUE!</v>
      </c>
    </row>
    <row r="218" spans="2:6" x14ac:dyDescent="0.45">
      <c r="B218" t="e" vm="13">
        <f ca="1"/>
        <v>#VALUE!</v>
      </c>
      <c r="C218" t="e" vm="13">
        <f ca="1"/>
        <v>#VALUE!</v>
      </c>
      <c r="E218" t="e" vm="13">
        <f ca="1"/>
        <v>#VALUE!</v>
      </c>
      <c r="F218" t="e" vm="13">
        <f ca="1"/>
        <v>#VALUE!</v>
      </c>
    </row>
    <row r="219" spans="2:6" x14ac:dyDescent="0.45">
      <c r="B219" t="e" vm="13">
        <f ca="1"/>
        <v>#VALUE!</v>
      </c>
      <c r="C219" t="e" vm="13">
        <f ca="1"/>
        <v>#VALUE!</v>
      </c>
      <c r="E219" t="e" vm="13">
        <f ca="1"/>
        <v>#VALUE!</v>
      </c>
      <c r="F219" t="e" vm="13">
        <f ca="1"/>
        <v>#VALUE!</v>
      </c>
    </row>
    <row r="220" spans="2:6" x14ac:dyDescent="0.45">
      <c r="B220" t="e" vm="13">
        <f ca="1"/>
        <v>#VALUE!</v>
      </c>
      <c r="C220" t="e" vm="13">
        <f ca="1"/>
        <v>#VALUE!</v>
      </c>
      <c r="E220" t="e" vm="13">
        <f ca="1"/>
        <v>#VALUE!</v>
      </c>
      <c r="F220" t="e" vm="13">
        <f ca="1"/>
        <v>#VALUE!</v>
      </c>
    </row>
    <row r="221" spans="2:6" x14ac:dyDescent="0.45">
      <c r="B221" t="e" vm="13">
        <f ca="1"/>
        <v>#VALUE!</v>
      </c>
      <c r="C221" t="e" vm="13">
        <f ca="1"/>
        <v>#VALUE!</v>
      </c>
      <c r="E221" t="e" vm="13">
        <f ca="1"/>
        <v>#VALUE!</v>
      </c>
      <c r="F221" t="e" vm="13">
        <f ca="1"/>
        <v>#VALUE!</v>
      </c>
    </row>
    <row r="222" spans="2:6" x14ac:dyDescent="0.45">
      <c r="B222" t="e" vm="13">
        <f ca="1"/>
        <v>#VALUE!</v>
      </c>
      <c r="C222" t="e" vm="13">
        <f ca="1"/>
        <v>#VALUE!</v>
      </c>
      <c r="E222" t="e" vm="13">
        <f ca="1"/>
        <v>#VALUE!</v>
      </c>
      <c r="F222" t="e" vm="13">
        <f ca="1"/>
        <v>#VALUE!</v>
      </c>
    </row>
    <row r="223" spans="2:6" x14ac:dyDescent="0.45">
      <c r="B223" t="e" vm="13">
        <f ca="1"/>
        <v>#VALUE!</v>
      </c>
      <c r="C223" t="e" vm="13">
        <f ca="1"/>
        <v>#VALUE!</v>
      </c>
      <c r="E223" t="e" vm="13">
        <f ca="1"/>
        <v>#VALUE!</v>
      </c>
      <c r="F223" t="e" vm="13">
        <f ca="1"/>
        <v>#VALUE!</v>
      </c>
    </row>
    <row r="224" spans="2:6" x14ac:dyDescent="0.45">
      <c r="B224" t="e" vm="13">
        <f ca="1"/>
        <v>#VALUE!</v>
      </c>
      <c r="C224" t="e" vm="13">
        <f ca="1"/>
        <v>#VALUE!</v>
      </c>
      <c r="E224" t="e" vm="13">
        <f ca="1"/>
        <v>#VALUE!</v>
      </c>
      <c r="F224" t="e" vm="13">
        <f ca="1"/>
        <v>#VALUE!</v>
      </c>
    </row>
    <row r="225" spans="2:6" x14ac:dyDescent="0.45">
      <c r="B225" t="e" vm="13">
        <f ca="1"/>
        <v>#VALUE!</v>
      </c>
      <c r="C225" t="e" vm="13">
        <f ca="1"/>
        <v>#VALUE!</v>
      </c>
      <c r="E225" t="e" vm="13">
        <f ca="1"/>
        <v>#VALUE!</v>
      </c>
      <c r="F225" t="e" vm="13">
        <f ca="1"/>
        <v>#VALUE!</v>
      </c>
    </row>
    <row r="226" spans="2:6" x14ac:dyDescent="0.45">
      <c r="B226" t="e" vm="13">
        <f ca="1"/>
        <v>#VALUE!</v>
      </c>
      <c r="C226" t="e" vm="13">
        <f ca="1"/>
        <v>#VALUE!</v>
      </c>
      <c r="E226" t="e" vm="13">
        <f ca="1"/>
        <v>#VALUE!</v>
      </c>
      <c r="F226" t="e" vm="13">
        <f ca="1"/>
        <v>#VALUE!</v>
      </c>
    </row>
    <row r="227" spans="2:6" x14ac:dyDescent="0.45">
      <c r="B227" t="e" vm="13">
        <f ca="1"/>
        <v>#VALUE!</v>
      </c>
      <c r="C227" t="e" vm="13">
        <f ca="1"/>
        <v>#VALUE!</v>
      </c>
      <c r="E227" t="e" vm="13">
        <f ca="1"/>
        <v>#VALUE!</v>
      </c>
      <c r="F227" t="e" vm="13">
        <f ca="1"/>
        <v>#VALUE!</v>
      </c>
    </row>
    <row r="228" spans="2:6" x14ac:dyDescent="0.45">
      <c r="B228" t="e" vm="13">
        <f ca="1"/>
        <v>#VALUE!</v>
      </c>
      <c r="C228" t="e" vm="13">
        <f ca="1"/>
        <v>#VALUE!</v>
      </c>
      <c r="E228" t="e" vm="13">
        <f ca="1"/>
        <v>#VALUE!</v>
      </c>
      <c r="F228" t="e" vm="13">
        <f ca="1"/>
        <v>#VALUE!</v>
      </c>
    </row>
    <row r="229" spans="2:6" x14ac:dyDescent="0.45">
      <c r="B229" t="e" vm="13">
        <f ca="1"/>
        <v>#VALUE!</v>
      </c>
      <c r="C229" t="e" vm="13">
        <f ca="1"/>
        <v>#VALUE!</v>
      </c>
      <c r="E229" t="e" vm="13">
        <f ca="1"/>
        <v>#VALUE!</v>
      </c>
      <c r="F229" t="e" vm="13">
        <f ca="1"/>
        <v>#VALUE!</v>
      </c>
    </row>
    <row r="230" spans="2:6" x14ac:dyDescent="0.45">
      <c r="B230" t="e" vm="13">
        <f ca="1"/>
        <v>#VALUE!</v>
      </c>
      <c r="C230" t="e" vm="13">
        <f ca="1"/>
        <v>#VALUE!</v>
      </c>
      <c r="E230" t="e" vm="13">
        <f ca="1"/>
        <v>#VALUE!</v>
      </c>
      <c r="F230" t="e" vm="13">
        <f ca="1"/>
        <v>#VALUE!</v>
      </c>
    </row>
    <row r="231" spans="2:6" x14ac:dyDescent="0.45">
      <c r="B231" t="e" vm="13">
        <f ca="1"/>
        <v>#VALUE!</v>
      </c>
      <c r="C231" t="e" vm="13">
        <f ca="1"/>
        <v>#VALUE!</v>
      </c>
      <c r="E231" t="e" vm="13">
        <f ca="1"/>
        <v>#VALUE!</v>
      </c>
      <c r="F231" t="e" vm="13">
        <f ca="1"/>
        <v>#VALUE!</v>
      </c>
    </row>
    <row r="232" spans="2:6" x14ac:dyDescent="0.45">
      <c r="B232" t="e" vm="13">
        <f ca="1"/>
        <v>#VALUE!</v>
      </c>
      <c r="C232" t="e" vm="13">
        <f ca="1"/>
        <v>#VALUE!</v>
      </c>
      <c r="E232" t="e" vm="13">
        <f ca="1"/>
        <v>#VALUE!</v>
      </c>
      <c r="F232" t="e" vm="13">
        <f ca="1"/>
        <v>#VALUE!</v>
      </c>
    </row>
    <row r="233" spans="2:6" x14ac:dyDescent="0.45">
      <c r="B233" t="e" vm="13">
        <f ca="1"/>
        <v>#VALUE!</v>
      </c>
      <c r="C233" t="e" vm="13">
        <f ca="1"/>
        <v>#VALUE!</v>
      </c>
      <c r="E233" t="e" vm="13">
        <f ca="1"/>
        <v>#VALUE!</v>
      </c>
      <c r="F233" t="e" vm="13">
        <f ca="1"/>
        <v>#VALUE!</v>
      </c>
    </row>
    <row r="234" spans="2:6" x14ac:dyDescent="0.45">
      <c r="B234" t="e" vm="13">
        <f ca="1"/>
        <v>#VALUE!</v>
      </c>
      <c r="C234" t="e" vm="13">
        <f ca="1"/>
        <v>#VALUE!</v>
      </c>
      <c r="E234" t="e" vm="13">
        <f ca="1"/>
        <v>#VALUE!</v>
      </c>
      <c r="F234" t="e" vm="13">
        <f ca="1"/>
        <v>#VALUE!</v>
      </c>
    </row>
    <row r="235" spans="2:6" x14ac:dyDescent="0.45">
      <c r="B235" t="e" vm="13">
        <f ca="1"/>
        <v>#VALUE!</v>
      </c>
      <c r="C235" t="e" vm="13">
        <f ca="1"/>
        <v>#VALUE!</v>
      </c>
      <c r="E235" t="e" vm="13">
        <f ca="1"/>
        <v>#VALUE!</v>
      </c>
      <c r="F235" t="e" vm="13">
        <f ca="1"/>
        <v>#VALUE!</v>
      </c>
    </row>
    <row r="236" spans="2:6" x14ac:dyDescent="0.45">
      <c r="B236" t="e" vm="13">
        <f ca="1"/>
        <v>#VALUE!</v>
      </c>
      <c r="C236" t="e" vm="13">
        <f ca="1"/>
        <v>#VALUE!</v>
      </c>
      <c r="E236" t="e" vm="13">
        <f ca="1"/>
        <v>#VALUE!</v>
      </c>
      <c r="F236" t="e" vm="13">
        <f ca="1"/>
        <v>#VALUE!</v>
      </c>
    </row>
    <row r="237" spans="2:6" x14ac:dyDescent="0.45">
      <c r="B237" t="e" vm="13">
        <f ca="1"/>
        <v>#VALUE!</v>
      </c>
      <c r="C237" t="e" vm="13">
        <f ca="1"/>
        <v>#VALUE!</v>
      </c>
      <c r="E237" t="e" vm="13">
        <f ca="1"/>
        <v>#VALUE!</v>
      </c>
      <c r="F237" t="e" vm="13">
        <f ca="1"/>
        <v>#VALUE!</v>
      </c>
    </row>
    <row r="238" spans="2:6" x14ac:dyDescent="0.45">
      <c r="B238" t="e" vm="13">
        <f ca="1"/>
        <v>#VALUE!</v>
      </c>
      <c r="C238" t="e" vm="13">
        <f ca="1"/>
        <v>#VALUE!</v>
      </c>
      <c r="E238" t="e" vm="13">
        <f ca="1"/>
        <v>#VALUE!</v>
      </c>
      <c r="F238" t="e" vm="13">
        <f ca="1"/>
        <v>#VALUE!</v>
      </c>
    </row>
    <row r="239" spans="2:6" x14ac:dyDescent="0.45">
      <c r="B239" t="e" vm="13">
        <f ca="1"/>
        <v>#VALUE!</v>
      </c>
      <c r="C239" t="e" vm="13">
        <f ca="1"/>
        <v>#VALUE!</v>
      </c>
      <c r="E239" t="e" vm="13">
        <f ca="1"/>
        <v>#VALUE!</v>
      </c>
      <c r="F239" t="e" vm="13">
        <f ca="1"/>
        <v>#VALUE!</v>
      </c>
    </row>
    <row r="240" spans="2:6" x14ac:dyDescent="0.45">
      <c r="B240" t="e" vm="13">
        <f ca="1"/>
        <v>#VALUE!</v>
      </c>
      <c r="C240" t="e" vm="13">
        <f ca="1"/>
        <v>#VALUE!</v>
      </c>
      <c r="E240" t="e" vm="13">
        <f ca="1"/>
        <v>#VALUE!</v>
      </c>
      <c r="F240" t="e" vm="13">
        <f ca="1"/>
        <v>#VALUE!</v>
      </c>
    </row>
    <row r="241" spans="2:6" x14ac:dyDescent="0.45">
      <c r="B241" t="e" vm="13">
        <f ca="1"/>
        <v>#VALUE!</v>
      </c>
      <c r="C241" t="e" vm="13">
        <f ca="1"/>
        <v>#VALUE!</v>
      </c>
      <c r="E241" t="e" vm="13">
        <f ca="1"/>
        <v>#VALUE!</v>
      </c>
      <c r="F241" t="e" vm="13">
        <f ca="1"/>
        <v>#VALUE!</v>
      </c>
    </row>
    <row r="242" spans="2:6" x14ac:dyDescent="0.45">
      <c r="B242" t="e" vm="13">
        <f ca="1"/>
        <v>#VALUE!</v>
      </c>
      <c r="C242" t="e" vm="13">
        <f ca="1"/>
        <v>#VALUE!</v>
      </c>
      <c r="E242" t="e" vm="13">
        <f ca="1"/>
        <v>#VALUE!</v>
      </c>
      <c r="F242" t="e" vm="13">
        <f ca="1"/>
        <v>#VALUE!</v>
      </c>
    </row>
    <row r="243" spans="2:6" x14ac:dyDescent="0.45">
      <c r="B243" t="e" vm="13">
        <f ca="1"/>
        <v>#VALUE!</v>
      </c>
      <c r="C243" t="e" vm="13">
        <f ca="1"/>
        <v>#VALUE!</v>
      </c>
      <c r="E243" t="e" vm="13">
        <f ca="1"/>
        <v>#VALUE!</v>
      </c>
      <c r="F243" t="e" vm="13">
        <f ca="1"/>
        <v>#VALUE!</v>
      </c>
    </row>
    <row r="244" spans="2:6" x14ac:dyDescent="0.45">
      <c r="B244" t="e" vm="13">
        <f ca="1"/>
        <v>#VALUE!</v>
      </c>
      <c r="C244" t="e" vm="13">
        <f ca="1"/>
        <v>#VALUE!</v>
      </c>
      <c r="E244" t="e" vm="13">
        <f ca="1"/>
        <v>#VALUE!</v>
      </c>
      <c r="F244" t="e" vm="13">
        <f ca="1"/>
        <v>#VALUE!</v>
      </c>
    </row>
    <row r="245" spans="2:6" x14ac:dyDescent="0.45">
      <c r="B245" t="e" vm="13">
        <f ca="1"/>
        <v>#VALUE!</v>
      </c>
      <c r="C245" t="e" vm="13">
        <f ca="1"/>
        <v>#VALUE!</v>
      </c>
      <c r="E245" t="e" vm="13">
        <f ca="1"/>
        <v>#VALUE!</v>
      </c>
      <c r="F245" t="e" vm="13">
        <f ca="1"/>
        <v>#VALUE!</v>
      </c>
    </row>
    <row r="246" spans="2:6" x14ac:dyDescent="0.45">
      <c r="B246" t="e" vm="13">
        <f ca="1"/>
        <v>#VALUE!</v>
      </c>
      <c r="C246" t="e" vm="13">
        <f ca="1"/>
        <v>#VALUE!</v>
      </c>
      <c r="E246" t="e" vm="13">
        <f ca="1"/>
        <v>#VALUE!</v>
      </c>
      <c r="F246" t="e" vm="13">
        <f ca="1"/>
        <v>#VALUE!</v>
      </c>
    </row>
    <row r="247" spans="2:6" x14ac:dyDescent="0.45">
      <c r="B247" t="e" vm="13">
        <f ca="1"/>
        <v>#VALUE!</v>
      </c>
      <c r="C247" t="e" vm="13">
        <f ca="1"/>
        <v>#VALUE!</v>
      </c>
      <c r="E247" t="e" vm="13">
        <f ca="1"/>
        <v>#VALUE!</v>
      </c>
      <c r="F247" t="e" vm="13">
        <f ca="1"/>
        <v>#VALUE!</v>
      </c>
    </row>
    <row r="248" spans="2:6" x14ac:dyDescent="0.45">
      <c r="B248" t="e" vm="13">
        <f ca="1"/>
        <v>#VALUE!</v>
      </c>
      <c r="C248" t="e" vm="13">
        <f ca="1"/>
        <v>#VALUE!</v>
      </c>
      <c r="E248" t="e" vm="13">
        <f ca="1"/>
        <v>#VALUE!</v>
      </c>
      <c r="F248" t="e" vm="13">
        <f ca="1"/>
        <v>#VALUE!</v>
      </c>
    </row>
    <row r="249" spans="2:6" x14ac:dyDescent="0.45">
      <c r="B249" t="e" vm="13">
        <f ca="1"/>
        <v>#VALUE!</v>
      </c>
      <c r="C249" t="e" vm="13">
        <f ca="1"/>
        <v>#VALUE!</v>
      </c>
      <c r="E249" t="e" vm="13">
        <f ca="1"/>
        <v>#VALUE!</v>
      </c>
      <c r="F249" t="e" vm="13">
        <f ca="1"/>
        <v>#VALUE!</v>
      </c>
    </row>
    <row r="250" spans="2:6" x14ac:dyDescent="0.45">
      <c r="B250" t="e" vm="13">
        <f ca="1"/>
        <v>#VALUE!</v>
      </c>
      <c r="C250" t="e" vm="13">
        <f ca="1"/>
        <v>#VALUE!</v>
      </c>
      <c r="E250" t="e" vm="13">
        <f ca="1"/>
        <v>#VALUE!</v>
      </c>
      <c r="F250" t="e" vm="13">
        <f ca="1"/>
        <v>#VALUE!</v>
      </c>
    </row>
    <row r="251" spans="2:6" x14ac:dyDescent="0.45">
      <c r="B251" t="e" vm="13">
        <f ca="1"/>
        <v>#VALUE!</v>
      </c>
      <c r="C251" t="e" vm="13">
        <f ca="1"/>
        <v>#VALUE!</v>
      </c>
      <c r="E251" t="e" vm="13">
        <f ca="1"/>
        <v>#VALUE!</v>
      </c>
      <c r="F251" t="e" vm="13">
        <f ca="1"/>
        <v>#VALUE!</v>
      </c>
    </row>
    <row r="252" spans="2:6" x14ac:dyDescent="0.45">
      <c r="B252" t="e" vm="13">
        <f ca="1"/>
        <v>#VALUE!</v>
      </c>
      <c r="C252" t="e" vm="13">
        <f ca="1"/>
        <v>#VALUE!</v>
      </c>
      <c r="E252" t="e" vm="13">
        <f ca="1"/>
        <v>#VALUE!</v>
      </c>
      <c r="F252" t="e" vm="13">
        <f ca="1"/>
        <v>#VALUE!</v>
      </c>
    </row>
    <row r="253" spans="2:6" x14ac:dyDescent="0.45">
      <c r="B253" t="e" vm="13">
        <f ca="1"/>
        <v>#VALUE!</v>
      </c>
      <c r="C253" t="e" vm="13">
        <f ca="1"/>
        <v>#VALUE!</v>
      </c>
      <c r="E253" t="e" vm="13">
        <f ca="1"/>
        <v>#VALUE!</v>
      </c>
      <c r="F253" t="e" vm="13">
        <f ca="1"/>
        <v>#VALUE!</v>
      </c>
    </row>
    <row r="254" spans="2:6" x14ac:dyDescent="0.45">
      <c r="B254" t="e" vm="13">
        <f ca="1"/>
        <v>#VALUE!</v>
      </c>
      <c r="C254" t="e" vm="13">
        <f ca="1"/>
        <v>#VALUE!</v>
      </c>
      <c r="E254" t="e" vm="13">
        <f ca="1"/>
        <v>#VALUE!</v>
      </c>
      <c r="F254" t="e" vm="13">
        <f ca="1"/>
        <v>#VALUE!</v>
      </c>
    </row>
    <row r="255" spans="2:6" x14ac:dyDescent="0.45">
      <c r="B255" t="e" vm="13">
        <f ca="1"/>
        <v>#VALUE!</v>
      </c>
      <c r="C255" t="e" vm="13">
        <f ca="1"/>
        <v>#VALUE!</v>
      </c>
      <c r="E255" t="e" vm="13">
        <f ca="1"/>
        <v>#VALUE!</v>
      </c>
      <c r="F255" t="e" vm="13">
        <f ca="1"/>
        <v>#VALUE!</v>
      </c>
    </row>
    <row r="256" spans="2:6" x14ac:dyDescent="0.45">
      <c r="B256" t="e" vm="13">
        <f ca="1"/>
        <v>#VALUE!</v>
      </c>
      <c r="C256" t="e" vm="13">
        <f ca="1"/>
        <v>#VALUE!</v>
      </c>
      <c r="E256" t="e" vm="13">
        <f ca="1"/>
        <v>#VALUE!</v>
      </c>
      <c r="F256" t="e" vm="13">
        <f ca="1"/>
        <v>#VALUE!</v>
      </c>
    </row>
  </sheetData>
  <mergeCells count="2">
    <mergeCell ref="B3:C3"/>
    <mergeCell ref="E3:F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77E6-7473-4E17-BF35-CFD2B062DF8E}">
  <dimension ref="C3:J28"/>
  <sheetViews>
    <sheetView workbookViewId="0">
      <selection activeCell="L10" sqref="L10"/>
    </sheetView>
  </sheetViews>
  <sheetFormatPr defaultRowHeight="14.25" x14ac:dyDescent="0.45"/>
  <cols>
    <col min="3" max="3" width="10" customWidth="1"/>
    <col min="4" max="4" width="38.46484375" customWidth="1"/>
    <col min="6" max="6" width="11.86328125" customWidth="1"/>
    <col min="7" max="7" width="9.33203125" customWidth="1"/>
    <col min="8" max="8" width="9.19921875" customWidth="1"/>
    <col min="9" max="9" width="23.59765625" customWidth="1"/>
    <col min="10" max="10" width="9.9296875" customWidth="1"/>
    <col min="12" max="12" width="14.73046875" customWidth="1"/>
  </cols>
  <sheetData>
    <row r="3" spans="3:10" x14ac:dyDescent="0.45">
      <c r="C3" s="3" t="s">
        <v>0</v>
      </c>
      <c r="D3" s="3" t="s">
        <v>1</v>
      </c>
      <c r="E3" s="3" t="s">
        <v>2</v>
      </c>
      <c r="F3" s="3" t="s">
        <v>3</v>
      </c>
      <c r="G3" s="3" t="s">
        <v>4</v>
      </c>
      <c r="H3" s="3" t="s">
        <v>5</v>
      </c>
      <c r="I3" s="3" t="s">
        <v>6</v>
      </c>
      <c r="J3" s="3" t="s">
        <v>7</v>
      </c>
    </row>
    <row r="4" spans="3:10" x14ac:dyDescent="0.45">
      <c r="C4" s="1">
        <v>45274</v>
      </c>
      <c r="D4" t="e" vm="3">
        <v>#VALUE!</v>
      </c>
      <c r="E4" t="str" cm="1">
        <f t="array" ref="E4">_FV(D4,"Ticker symbol",TRUE)</f>
        <v>AMZN</v>
      </c>
      <c r="F4" s="2" t="s">
        <v>8</v>
      </c>
      <c r="G4" s="2">
        <v>1</v>
      </c>
      <c r="H4">
        <v>147.09989999999999</v>
      </c>
      <c r="I4">
        <f>H4*G4</f>
        <v>147.09989999999999</v>
      </c>
      <c r="J4" t="s">
        <v>14</v>
      </c>
    </row>
    <row r="5" spans="3:10" x14ac:dyDescent="0.45">
      <c r="C5" s="1">
        <v>45278</v>
      </c>
      <c r="D5" t="e" vm="3">
        <v>#VALUE!</v>
      </c>
      <c r="E5" t="str" cm="1">
        <f t="array" ref="E5">_FV(D5,"Ticker symbol",TRUE)</f>
        <v>AMZN</v>
      </c>
      <c r="F5" s="2" t="s">
        <v>8</v>
      </c>
      <c r="G5" s="2">
        <v>2</v>
      </c>
      <c r="H5">
        <v>150.55000000000001</v>
      </c>
      <c r="I5">
        <f t="shared" ref="I5:I26" si="0">H5*G5</f>
        <v>301.10000000000002</v>
      </c>
      <c r="J5" t="s">
        <v>14</v>
      </c>
    </row>
    <row r="6" spans="3:10" x14ac:dyDescent="0.45">
      <c r="C6" s="1">
        <v>45278</v>
      </c>
      <c r="D6" t="e" vm="3">
        <v>#VALUE!</v>
      </c>
      <c r="E6" t="str" cm="1">
        <f t="array" ref="E6">_FV(D6,"Ticker symbol",TRUE)</f>
        <v>AMZN</v>
      </c>
      <c r="F6" s="2" t="s">
        <v>8</v>
      </c>
      <c r="G6" s="2">
        <v>11</v>
      </c>
      <c r="H6">
        <v>152.8399</v>
      </c>
      <c r="I6">
        <f t="shared" si="0"/>
        <v>1681.2389000000001</v>
      </c>
      <c r="J6" t="s">
        <v>14</v>
      </c>
    </row>
    <row r="7" spans="3:10" x14ac:dyDescent="0.45">
      <c r="C7" s="1">
        <v>45278</v>
      </c>
      <c r="D7" t="e" vm="3">
        <v>#VALUE!</v>
      </c>
      <c r="E7" t="str" cm="1">
        <f t="array" ref="E7">_FV(D7,"Ticker symbol",TRUE)</f>
        <v>AMZN</v>
      </c>
      <c r="F7" s="2" t="s">
        <v>8</v>
      </c>
      <c r="G7" s="2">
        <v>1</v>
      </c>
      <c r="H7">
        <v>153.24950000000001</v>
      </c>
      <c r="I7">
        <f t="shared" si="0"/>
        <v>153.24950000000001</v>
      </c>
      <c r="J7" t="s">
        <v>14</v>
      </c>
    </row>
    <row r="8" spans="3:10" x14ac:dyDescent="0.45">
      <c r="C8" s="1">
        <v>45286</v>
      </c>
      <c r="D8" t="e" vm="5">
        <v>#VALUE!</v>
      </c>
      <c r="E8" t="str" cm="1">
        <f t="array" ref="E8">_FV(D8,"Ticker symbol",TRUE)</f>
        <v>PM</v>
      </c>
      <c r="F8" s="2" t="s">
        <v>8</v>
      </c>
      <c r="G8" s="2">
        <v>7</v>
      </c>
      <c r="H8">
        <v>92.75</v>
      </c>
      <c r="I8">
        <f t="shared" si="0"/>
        <v>649.25</v>
      </c>
      <c r="J8" t="s">
        <v>14</v>
      </c>
    </row>
    <row r="9" spans="3:10" x14ac:dyDescent="0.45">
      <c r="C9" s="1">
        <v>45286</v>
      </c>
      <c r="D9" t="e" vm="6">
        <v>#VALUE!</v>
      </c>
      <c r="E9" t="str" cm="1">
        <f t="array" ref="E9">_FV(D9,"Ticker symbol",TRUE)</f>
        <v>GOOGL</v>
      </c>
      <c r="F9" s="2" t="s">
        <v>8</v>
      </c>
      <c r="G9" s="2">
        <v>3</v>
      </c>
      <c r="H9">
        <v>141.63999999999999</v>
      </c>
      <c r="I9">
        <f t="shared" si="0"/>
        <v>424.91999999999996</v>
      </c>
      <c r="J9" t="s">
        <v>14</v>
      </c>
    </row>
    <row r="10" spans="3:10" x14ac:dyDescent="0.45">
      <c r="C10" s="1">
        <v>45286</v>
      </c>
      <c r="D10" t="e" vm="6">
        <v>#VALUE!</v>
      </c>
      <c r="E10" t="str" cm="1">
        <f t="array" ref="E10">_FV(D10,"Ticker symbol",TRUE)</f>
        <v>GOOGL</v>
      </c>
      <c r="F10" s="2" t="s">
        <v>8</v>
      </c>
      <c r="G10" s="2">
        <v>1</v>
      </c>
      <c r="H10">
        <v>141.34</v>
      </c>
      <c r="I10">
        <f t="shared" si="0"/>
        <v>141.34</v>
      </c>
      <c r="J10" t="s">
        <v>14</v>
      </c>
    </row>
    <row r="11" spans="3:10" x14ac:dyDescent="0.45">
      <c r="C11" s="1">
        <v>45287</v>
      </c>
      <c r="D11" t="e" vm="6">
        <v>#VALUE!</v>
      </c>
      <c r="E11" t="str" cm="1">
        <f t="array" ref="E11">_FV(D11,"Ticker symbol",TRUE)</f>
        <v>GOOGL</v>
      </c>
      <c r="F11" s="2" t="s">
        <v>8</v>
      </c>
      <c r="G11" s="2">
        <v>1</v>
      </c>
      <c r="H11">
        <v>140</v>
      </c>
      <c r="I11">
        <f t="shared" si="0"/>
        <v>140</v>
      </c>
      <c r="J11" t="s">
        <v>14</v>
      </c>
    </row>
    <row r="12" spans="3:10" x14ac:dyDescent="0.45">
      <c r="C12" s="1">
        <v>45295</v>
      </c>
      <c r="D12" t="e" vm="3">
        <v>#VALUE!</v>
      </c>
      <c r="E12" t="s">
        <v>9</v>
      </c>
      <c r="F12" s="2" t="s">
        <v>8</v>
      </c>
      <c r="G12" s="2">
        <v>1</v>
      </c>
      <c r="H12">
        <v>145.63</v>
      </c>
      <c r="I12">
        <f t="shared" si="0"/>
        <v>145.63</v>
      </c>
      <c r="J12" t="s">
        <v>14</v>
      </c>
    </row>
    <row r="13" spans="3:10" x14ac:dyDescent="0.45">
      <c r="C13" s="1">
        <v>45308</v>
      </c>
      <c r="D13" t="e" vm="7">
        <v>#VALUE!</v>
      </c>
      <c r="E13" t="s">
        <v>10</v>
      </c>
      <c r="F13" s="2" t="s">
        <v>8</v>
      </c>
      <c r="G13" s="2">
        <v>1</v>
      </c>
      <c r="H13">
        <v>356.56990000000002</v>
      </c>
      <c r="I13">
        <f t="shared" si="0"/>
        <v>356.56990000000002</v>
      </c>
      <c r="J13" t="s">
        <v>14</v>
      </c>
    </row>
    <row r="14" spans="3:10" x14ac:dyDescent="0.45">
      <c r="C14" s="1">
        <v>45308</v>
      </c>
      <c r="D14" t="e" vm="8">
        <v>#VALUE!</v>
      </c>
      <c r="E14" t="s">
        <v>11</v>
      </c>
      <c r="F14" s="2" t="s">
        <v>8</v>
      </c>
      <c r="G14" s="2">
        <v>3</v>
      </c>
      <c r="H14">
        <v>69.06</v>
      </c>
      <c r="I14">
        <f t="shared" si="0"/>
        <v>207.18</v>
      </c>
      <c r="J14" t="s">
        <v>14</v>
      </c>
    </row>
    <row r="15" spans="3:10" x14ac:dyDescent="0.45">
      <c r="C15" s="1">
        <v>45309</v>
      </c>
      <c r="D15" t="e" vm="5">
        <v>#VALUE!</v>
      </c>
      <c r="E15" t="s">
        <v>12</v>
      </c>
      <c r="F15" s="2" t="s">
        <v>8</v>
      </c>
      <c r="G15" s="2">
        <v>2</v>
      </c>
      <c r="H15">
        <v>92.75</v>
      </c>
      <c r="I15">
        <f t="shared" si="0"/>
        <v>185.5</v>
      </c>
      <c r="J15" t="s">
        <v>14</v>
      </c>
    </row>
    <row r="16" spans="3:10" x14ac:dyDescent="0.45">
      <c r="C16" s="1">
        <v>45313</v>
      </c>
      <c r="D16" t="e" vm="9">
        <v>#VALUE!</v>
      </c>
      <c r="E16" t="str" cm="1">
        <f t="array" ref="E16">_FV(D16,"Ticker symbol",TRUE)</f>
        <v>AAPL</v>
      </c>
      <c r="F16" s="2" t="s">
        <v>8</v>
      </c>
      <c r="G16" s="2">
        <v>1</v>
      </c>
      <c r="H16">
        <v>192.34</v>
      </c>
      <c r="I16">
        <f t="shared" si="0"/>
        <v>192.34</v>
      </c>
      <c r="J16" t="s">
        <v>14</v>
      </c>
    </row>
    <row r="17" spans="3:10" x14ac:dyDescent="0.45">
      <c r="C17" s="1">
        <v>45313</v>
      </c>
      <c r="D17" t="e" vm="5">
        <v>#VALUE!</v>
      </c>
      <c r="E17" t="str" cm="1">
        <f t="array" ref="E17">_FV(D17,"Ticker symbol",TRUE)</f>
        <v>PM</v>
      </c>
      <c r="F17" s="2" t="s">
        <v>8</v>
      </c>
      <c r="G17" s="2">
        <v>1</v>
      </c>
      <c r="H17">
        <v>92.819900000000004</v>
      </c>
      <c r="I17">
        <f t="shared" si="0"/>
        <v>92.819900000000004</v>
      </c>
      <c r="J17" t="s">
        <v>14</v>
      </c>
    </row>
    <row r="18" spans="3:10" x14ac:dyDescent="0.45">
      <c r="C18" s="1">
        <v>45327</v>
      </c>
      <c r="D18" t="e" vm="9">
        <v>#VALUE!</v>
      </c>
      <c r="E18" t="str" cm="1">
        <f t="array" ref="E18">_FV(D18,"Ticker symbol",TRUE)</f>
        <v>AAPL</v>
      </c>
      <c r="F18" s="2" t="s">
        <v>8</v>
      </c>
      <c r="G18" s="2">
        <v>1</v>
      </c>
      <c r="H18">
        <v>188.91800000000001</v>
      </c>
      <c r="I18">
        <f t="shared" si="0"/>
        <v>188.91800000000001</v>
      </c>
      <c r="J18" t="s">
        <v>14</v>
      </c>
    </row>
    <row r="19" spans="3:10" x14ac:dyDescent="0.45">
      <c r="C19" s="1">
        <v>45327</v>
      </c>
      <c r="D19" t="e" vm="10">
        <v>#VALUE!</v>
      </c>
      <c r="E19" t="str" cm="1">
        <f t="array" ref="E19">_FV(D19,"Ticker symbol",TRUE)</f>
        <v>JPM</v>
      </c>
      <c r="F19" s="2" t="s">
        <v>8</v>
      </c>
      <c r="G19" s="2">
        <v>1</v>
      </c>
      <c r="H19">
        <v>174.87780000000001</v>
      </c>
      <c r="I19">
        <f t="shared" si="0"/>
        <v>174.87780000000001</v>
      </c>
      <c r="J19" t="s">
        <v>14</v>
      </c>
    </row>
    <row r="20" spans="3:10" x14ac:dyDescent="0.45">
      <c r="C20" s="1">
        <v>45330</v>
      </c>
      <c r="D20" t="e" vm="5">
        <v>#VALUE!</v>
      </c>
      <c r="E20" t="str" cm="1">
        <f t="array" ref="E20">_FV(D20,"Ticker symbol",TRUE)</f>
        <v>PM</v>
      </c>
      <c r="F20" s="2" t="s">
        <v>8</v>
      </c>
      <c r="G20" s="2">
        <v>1</v>
      </c>
      <c r="H20">
        <v>89.0899</v>
      </c>
      <c r="I20">
        <f t="shared" si="0"/>
        <v>89.0899</v>
      </c>
      <c r="J20" t="s">
        <v>14</v>
      </c>
    </row>
    <row r="21" spans="3:10" x14ac:dyDescent="0.45">
      <c r="C21" s="1">
        <v>45334</v>
      </c>
      <c r="D21" t="e" vm="9">
        <v>#VALUE!</v>
      </c>
      <c r="E21" t="str" cm="1">
        <f t="array" ref="E21">_FV(D21,"Ticker symbol",TRUE)</f>
        <v>AAPL</v>
      </c>
      <c r="F21" s="2" t="s">
        <v>8</v>
      </c>
      <c r="G21" s="2">
        <v>1</v>
      </c>
      <c r="H21">
        <v>187.6498</v>
      </c>
      <c r="I21">
        <f t="shared" si="0"/>
        <v>187.6498</v>
      </c>
      <c r="J21" t="s">
        <v>14</v>
      </c>
    </row>
    <row r="22" spans="3:10" x14ac:dyDescent="0.45">
      <c r="C22" s="1">
        <v>45334</v>
      </c>
      <c r="D22" t="e" vm="5">
        <v>#VALUE!</v>
      </c>
      <c r="E22" t="str" cm="1">
        <f t="array" ref="E22">_FV(D22,"Ticker symbol",TRUE)</f>
        <v>PM</v>
      </c>
      <c r="F22" s="2" t="s">
        <v>8</v>
      </c>
      <c r="G22" s="2">
        <v>2</v>
      </c>
      <c r="H22">
        <v>89.85</v>
      </c>
      <c r="I22">
        <f t="shared" si="0"/>
        <v>179.7</v>
      </c>
      <c r="J22" t="s">
        <v>14</v>
      </c>
    </row>
    <row r="23" spans="3:10" x14ac:dyDescent="0.45">
      <c r="C23" s="1">
        <v>45334</v>
      </c>
      <c r="D23" t="e" vm="9">
        <v>#VALUE!</v>
      </c>
      <c r="E23" t="str" cm="1">
        <f t="array" ref="E23">_FV(D23,"Ticker symbol",TRUE)</f>
        <v>AAPL</v>
      </c>
      <c r="F23" s="2" t="s">
        <v>8</v>
      </c>
      <c r="G23" s="2">
        <v>1</v>
      </c>
      <c r="H23">
        <v>186.977</v>
      </c>
      <c r="I23">
        <f t="shared" si="0"/>
        <v>186.977</v>
      </c>
      <c r="J23" t="s">
        <v>14</v>
      </c>
    </row>
    <row r="24" spans="3:10" x14ac:dyDescent="0.45">
      <c r="C24" s="1">
        <v>45335</v>
      </c>
      <c r="D24" t="e" vm="5">
        <v>#VALUE!</v>
      </c>
      <c r="E24" t="str" cm="1">
        <f t="array" ref="E24">_FV(D24,"Ticker symbol",TRUE)</f>
        <v>PM</v>
      </c>
      <c r="F24" s="2" t="s">
        <v>8</v>
      </c>
      <c r="G24" s="2">
        <v>1</v>
      </c>
      <c r="H24">
        <v>89.18</v>
      </c>
      <c r="I24">
        <f t="shared" si="0"/>
        <v>89.18</v>
      </c>
      <c r="J24" t="s">
        <v>14</v>
      </c>
    </row>
    <row r="25" spans="3:10" x14ac:dyDescent="0.45">
      <c r="C25" s="1">
        <v>45335</v>
      </c>
      <c r="D25" t="e" vm="5">
        <v>#VALUE!</v>
      </c>
      <c r="E25" t="str" cm="1">
        <f t="array" ref="E25">_FV(D25,"Ticker symbol",TRUE)</f>
        <v>PM</v>
      </c>
      <c r="F25" s="2" t="s">
        <v>8</v>
      </c>
      <c r="G25" s="2">
        <v>1</v>
      </c>
      <c r="H25">
        <v>89.016499999999994</v>
      </c>
      <c r="I25">
        <f t="shared" si="0"/>
        <v>89.016499999999994</v>
      </c>
      <c r="J25" t="s">
        <v>14</v>
      </c>
    </row>
    <row r="26" spans="3:10" x14ac:dyDescent="0.45">
      <c r="C26" s="1">
        <v>45338</v>
      </c>
      <c r="D26" t="e" vm="9">
        <v>#VALUE!</v>
      </c>
      <c r="E26" t="str" cm="1">
        <f t="array" ref="E26">_FV(D26,"Ticker symbol",TRUE)</f>
        <v>AAPL</v>
      </c>
      <c r="F26" s="2" t="s">
        <v>13</v>
      </c>
      <c r="G26" s="2">
        <v>2.5999999999999999E-3</v>
      </c>
      <c r="H26">
        <v>182.4897</v>
      </c>
      <c r="I26">
        <f t="shared" si="0"/>
        <v>0.47447321999999997</v>
      </c>
      <c r="J26" t="s">
        <v>14</v>
      </c>
    </row>
    <row r="27" spans="3:10" x14ac:dyDescent="0.45">
      <c r="C27" s="1">
        <v>45345</v>
      </c>
      <c r="D27" t="e" vm="11">
        <v>#VALUE!</v>
      </c>
      <c r="E27" t="str" cm="1">
        <f t="array" ref="E27">_FV(D27,"Ticker symbol",TRUE)</f>
        <v>KO</v>
      </c>
      <c r="F27" s="2" t="s">
        <v>8</v>
      </c>
      <c r="G27" s="2">
        <v>1</v>
      </c>
      <c r="H27">
        <v>61.439900000000002</v>
      </c>
      <c r="I27">
        <f>H27*G27</f>
        <v>61.439900000000002</v>
      </c>
      <c r="J27" t="s">
        <v>14</v>
      </c>
    </row>
    <row r="28" spans="3:10" x14ac:dyDescent="0.45">
      <c r="C28" s="1">
        <v>45358</v>
      </c>
      <c r="D28" t="e" vm="12">
        <v>#VALUE!</v>
      </c>
      <c r="E28" t="str" cm="1">
        <f t="array" ref="E28">_FV(D28,"Ticker symbol",TRUE)</f>
        <v>PLTR</v>
      </c>
      <c r="F28" s="2" t="s">
        <v>8</v>
      </c>
      <c r="G28" s="2">
        <v>2</v>
      </c>
      <c r="H28">
        <v>27.09</v>
      </c>
      <c r="I28">
        <f>H28*G28</f>
        <v>54.18</v>
      </c>
      <c r="J28"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C1FD9-5E2F-4F47-9F55-08E651F11177}">
  <dimension ref="D4:K22"/>
  <sheetViews>
    <sheetView topLeftCell="C1" workbookViewId="0">
      <selection activeCell="D3" sqref="D3"/>
    </sheetView>
  </sheetViews>
  <sheetFormatPr defaultRowHeight="14.25" x14ac:dyDescent="0.45"/>
  <cols>
    <col min="4" max="4" width="38.796875" customWidth="1"/>
    <col min="5" max="5" width="8.265625" customWidth="1"/>
    <col min="6" max="6" width="36.59765625" customWidth="1"/>
    <col min="7" max="7" width="11.796875" customWidth="1"/>
    <col min="8" max="8" width="20.73046875" bestFit="1" customWidth="1"/>
    <col min="9" max="9" width="12.33203125" customWidth="1"/>
    <col min="10" max="10" width="11.06640625" customWidth="1"/>
    <col min="11" max="11" width="11.33203125" customWidth="1"/>
  </cols>
  <sheetData>
    <row r="4" spans="4:11" x14ac:dyDescent="0.45">
      <c r="D4" s="17" t="s">
        <v>40</v>
      </c>
      <c r="E4" s="17"/>
      <c r="F4" s="17"/>
      <c r="G4" s="17"/>
      <c r="H4" s="17"/>
      <c r="I4" s="17"/>
      <c r="J4" s="17"/>
      <c r="K4" s="17"/>
    </row>
    <row r="5" spans="4:11" x14ac:dyDescent="0.45">
      <c r="D5" t="s">
        <v>1</v>
      </c>
      <c r="E5" t="s">
        <v>2</v>
      </c>
      <c r="F5" t="s">
        <v>16</v>
      </c>
      <c r="G5" t="s">
        <v>19</v>
      </c>
      <c r="H5" t="s">
        <v>41</v>
      </c>
      <c r="I5" t="s">
        <v>20</v>
      </c>
      <c r="J5" t="s">
        <v>22</v>
      </c>
      <c r="K5" t="s">
        <v>23</v>
      </c>
    </row>
    <row r="6" spans="4:11" x14ac:dyDescent="0.45">
      <c r="D6" t="e" cm="1" vm="4">
        <f t="array" aca="1" ref="D6" ca="1">_xlfn.UNIQUE(_xlfn._xlws.FILTER(Table1[Company],SUMIFS(Table1[Quantity],Table1[Company],Table1[Company])&gt;0))</f>
        <v>#VALUE!</v>
      </c>
      <c r="E6" t="e" cm="1" vm="14">
        <f t="array" aca="1" ref="E6" ca="1">_FV(D6,"Ticker symbol",TRUE)</f>
        <v>#VALUE!</v>
      </c>
      <c r="F6" t="e" cm="1" vm="15">
        <f t="array" aca="1" ref="F6" ca="1">_FV(D6,"Industry")</f>
        <v>#VALUE!</v>
      </c>
      <c r="G6" s="5" t="e" cm="1" vm="16">
        <f t="array" aca="1" ref="G6" ca="1">_FV(D6,"Price")</f>
        <v>#VALUE!</v>
      </c>
      <c r="H6" s="5" t="e" cm="1" vm="17">
        <f t="array" aca="1" ref="H6" ca="1">_FV(D6,"Market cap",TRUE)</f>
        <v>#VALUE!</v>
      </c>
      <c r="I6" s="5" t="e" cm="1" vm="18">
        <f t="array" aca="1" ref="I6" ca="1">G6-_FV(D6,"Previous close",TRUE)</f>
        <v>#VALUE!</v>
      </c>
      <c r="J6" s="5" t="e" cm="1" vm="19">
        <f t="array" aca="1" ref="J6" ca="1">_FV(D6,"52 week high",TRUE)</f>
        <v>#VALUE!</v>
      </c>
      <c r="K6" s="5" t="e" cm="1" vm="20">
        <f t="array" aca="1" ref="K6" ca="1">_FV(D6,"52 week low",TRUE)</f>
        <v>#VALUE!</v>
      </c>
    </row>
    <row r="7" spans="4:11" x14ac:dyDescent="0.45">
      <c r="E7" t="e" cm="1" vm="14">
        <f t="array" ref="E7">_FV(D7,"Ticker symbol",TRUE)</f>
        <v>#VALUE!</v>
      </c>
      <c r="F7" t="e" cm="1" vm="15">
        <f t="array" ref="F7">_FV(D7,"Industry")</f>
        <v>#VALUE!</v>
      </c>
      <c r="G7" s="5" t="e" cm="1" vm="16">
        <f t="array" ref="G7">_FV(D7,"Price")</f>
        <v>#VALUE!</v>
      </c>
      <c r="H7" s="5" t="e" cm="1" vm="17">
        <f t="array" ref="H7">_FV(D7,"Market cap",TRUE)</f>
        <v>#VALUE!</v>
      </c>
      <c r="I7" s="5" t="e" cm="1" vm="18">
        <f t="array" ref="I7">G7-_FV(D7,"Previous close",TRUE)</f>
        <v>#VALUE!</v>
      </c>
      <c r="J7" s="5" t="e" cm="1" vm="19">
        <f t="array" ref="J7">_FV(D7,"52 week high",TRUE)</f>
        <v>#VALUE!</v>
      </c>
      <c r="K7" s="5" t="e" cm="1" vm="20">
        <f t="array" ref="K7">_FV(D7,"52 week low",TRUE)</f>
        <v>#VALUE!</v>
      </c>
    </row>
    <row r="8" spans="4:11" x14ac:dyDescent="0.45">
      <c r="E8" t="e" cm="1" vm="14">
        <f t="array" ref="E8">_FV(D8,"Ticker symbol",TRUE)</f>
        <v>#VALUE!</v>
      </c>
      <c r="F8" t="e" cm="1" vm="15">
        <f t="array" ref="F8">_FV(D8,"Industry")</f>
        <v>#VALUE!</v>
      </c>
      <c r="G8" s="5" t="e" cm="1" vm="16">
        <f t="array" ref="G8">_FV(D8,"Price")</f>
        <v>#VALUE!</v>
      </c>
      <c r="H8" s="5" t="e" cm="1" vm="17">
        <f t="array" ref="H8">_FV(D8,"Market cap",TRUE)</f>
        <v>#VALUE!</v>
      </c>
      <c r="I8" s="5" t="e" cm="1" vm="18">
        <f t="array" ref="I8">G8-_FV(D8,"Previous close",TRUE)</f>
        <v>#VALUE!</v>
      </c>
      <c r="J8" s="5" t="e" cm="1" vm="19">
        <f t="array" ref="J8">_FV(D8,"52 week high",TRUE)</f>
        <v>#VALUE!</v>
      </c>
      <c r="K8" s="5" t="e" cm="1" vm="20">
        <f t="array" ref="K8">_FV(D8,"52 week low",TRUE)</f>
        <v>#VALUE!</v>
      </c>
    </row>
    <row r="9" spans="4:11" x14ac:dyDescent="0.45">
      <c r="E9" t="e" cm="1" vm="14">
        <f t="array" ref="E9">_FV(D9,"Ticker symbol",TRUE)</f>
        <v>#VALUE!</v>
      </c>
      <c r="F9" t="e" cm="1" vm="15">
        <f t="array" ref="F9">_FV(D9,"Industry")</f>
        <v>#VALUE!</v>
      </c>
      <c r="G9" s="5" t="e" cm="1" vm="16">
        <f t="array" ref="G9">_FV(D9,"Price")</f>
        <v>#VALUE!</v>
      </c>
      <c r="H9" s="5" t="e" cm="1" vm="17">
        <f t="array" ref="H9">_FV(D9,"Market cap",TRUE)</f>
        <v>#VALUE!</v>
      </c>
      <c r="I9" s="5" t="e" cm="1" vm="18">
        <f t="array" ref="I9">G9-_FV(D9,"Previous close",TRUE)</f>
        <v>#VALUE!</v>
      </c>
      <c r="J9" s="5" t="e" cm="1" vm="19">
        <f t="array" ref="J9">_FV(D9,"52 week high",TRUE)</f>
        <v>#VALUE!</v>
      </c>
      <c r="K9" s="5" t="e" cm="1" vm="20">
        <f t="array" ref="K9">_FV(D9,"52 week low",TRUE)</f>
        <v>#VALUE!</v>
      </c>
    </row>
    <row r="10" spans="4:11" x14ac:dyDescent="0.45">
      <c r="E10" t="e" cm="1" vm="14">
        <f t="array" ref="E10">_FV(D10,"Ticker symbol",TRUE)</f>
        <v>#VALUE!</v>
      </c>
      <c r="F10" t="e" cm="1" vm="15">
        <f t="array" ref="F10">_FV(D10,"Industry")</f>
        <v>#VALUE!</v>
      </c>
      <c r="G10" s="5" t="e" cm="1" vm="16">
        <f t="array" ref="G10">_FV(D10,"Price")</f>
        <v>#VALUE!</v>
      </c>
      <c r="H10" s="5" t="e" cm="1" vm="17">
        <f t="array" ref="H10">_FV(D10,"Market cap",TRUE)</f>
        <v>#VALUE!</v>
      </c>
      <c r="I10" s="5" t="e" cm="1" vm="18">
        <f t="array" ref="I10">G10-_FV(D10,"Previous close",TRUE)</f>
        <v>#VALUE!</v>
      </c>
      <c r="J10" s="5" t="e" cm="1" vm="19">
        <f t="array" ref="J10">_FV(D10,"52 week high",TRUE)</f>
        <v>#VALUE!</v>
      </c>
      <c r="K10" s="5" t="e" cm="1" vm="20">
        <f t="array" ref="K10">_FV(D10,"52 week low",TRUE)</f>
        <v>#VALUE!</v>
      </c>
    </row>
    <row r="11" spans="4:11" x14ac:dyDescent="0.45">
      <c r="E11" t="e" cm="1" vm="14">
        <f t="array" ref="E11">_FV(D11,"Ticker symbol",TRUE)</f>
        <v>#VALUE!</v>
      </c>
      <c r="F11" t="e" cm="1" vm="15">
        <f t="array" ref="F11">_FV(D11,"Industry")</f>
        <v>#VALUE!</v>
      </c>
      <c r="G11" s="5" t="e" cm="1" vm="16">
        <f t="array" ref="G11">_FV(D11,"Price")</f>
        <v>#VALUE!</v>
      </c>
      <c r="H11" s="5" t="e" cm="1" vm="17">
        <f t="array" ref="H11">_FV(D11,"Market cap",TRUE)</f>
        <v>#VALUE!</v>
      </c>
      <c r="I11" s="5" t="e" cm="1" vm="18">
        <f t="array" ref="I11">G11-_FV(D11,"Previous close",TRUE)</f>
        <v>#VALUE!</v>
      </c>
      <c r="J11" s="5" t="e" cm="1" vm="19">
        <f t="array" ref="J11">_FV(D11,"52 week high",TRUE)</f>
        <v>#VALUE!</v>
      </c>
      <c r="K11" s="5" t="e" cm="1" vm="20">
        <f t="array" ref="K11">_FV(D11,"52 week low",TRUE)</f>
        <v>#VALUE!</v>
      </c>
    </row>
    <row r="12" spans="4:11" x14ac:dyDescent="0.45">
      <c r="E12" t="e" cm="1" vm="14">
        <f t="array" ref="E12">_FV(D12,"Ticker symbol",TRUE)</f>
        <v>#VALUE!</v>
      </c>
      <c r="F12" t="e" cm="1" vm="15">
        <f t="array" ref="F12">_FV(D12,"Industry")</f>
        <v>#VALUE!</v>
      </c>
      <c r="G12" s="5" t="e" cm="1" vm="16">
        <f t="array" ref="G12">_FV(D12,"Price")</f>
        <v>#VALUE!</v>
      </c>
      <c r="H12" s="5" t="e" cm="1" vm="17">
        <f t="array" ref="H12">_FV(D12,"Market cap",TRUE)</f>
        <v>#VALUE!</v>
      </c>
      <c r="I12" s="5" t="e" cm="1" vm="18">
        <f t="array" ref="I12">G12-_FV(D12,"Previous close",TRUE)</f>
        <v>#VALUE!</v>
      </c>
      <c r="J12" s="5" t="e" cm="1" vm="19">
        <f t="array" ref="J12">_FV(D12,"52 week high",TRUE)</f>
        <v>#VALUE!</v>
      </c>
      <c r="K12" s="5" t="e" cm="1" vm="20">
        <f t="array" ref="K12">_FV(D12,"52 week low",TRUE)</f>
        <v>#VALUE!</v>
      </c>
    </row>
    <row r="13" spans="4:11" x14ac:dyDescent="0.45">
      <c r="E13" t="e" cm="1" vm="14">
        <f t="array" ref="E13">_FV(D13,"Ticker symbol",TRUE)</f>
        <v>#VALUE!</v>
      </c>
      <c r="F13" t="e" cm="1" vm="15">
        <f t="array" ref="F13">_FV(D13,"Industry")</f>
        <v>#VALUE!</v>
      </c>
      <c r="G13" s="5" t="e" cm="1" vm="16">
        <f t="array" ref="G13">_FV(D13,"Price")</f>
        <v>#VALUE!</v>
      </c>
      <c r="H13" s="5" t="e" cm="1" vm="17">
        <f t="array" ref="H13">_FV(D13,"Market cap",TRUE)</f>
        <v>#VALUE!</v>
      </c>
      <c r="I13" s="5" t="e" cm="1" vm="18">
        <f t="array" ref="I13">G13-_FV(D13,"Previous close",TRUE)</f>
        <v>#VALUE!</v>
      </c>
      <c r="J13" s="5" t="e" cm="1" vm="19">
        <f t="array" ref="J13">_FV(D13,"52 week high",TRUE)</f>
        <v>#VALUE!</v>
      </c>
      <c r="K13" s="5" t="e" cm="1" vm="20">
        <f t="array" ref="K13">_FV(D13,"52 week low",TRUE)</f>
        <v>#VALUE!</v>
      </c>
    </row>
    <row r="14" spans="4:11" x14ac:dyDescent="0.45">
      <c r="D14" t="e" vm="21">
        <v>#VALUE!</v>
      </c>
      <c r="E14" t="str" cm="1">
        <f t="array" ref="E14">_FV(D14,"Ticker symbol",TRUE)</f>
        <v>EOG</v>
      </c>
      <c r="F14" t="str" cm="1">
        <f t="array" ref="F14">_FV(D14,"Industry")</f>
        <v>Oil &amp; Gas</v>
      </c>
      <c r="G14" s="5" cm="1">
        <f t="array" ref="G14">_FV(D14,"Price")</f>
        <v>129.75</v>
      </c>
      <c r="H14" s="5" cm="1">
        <f t="array" ref="H14">_FV(D14,"Market cap",TRUE)</f>
        <v>75255246525</v>
      </c>
      <c r="I14" s="5" cm="1">
        <f t="array" ref="I14">G14-_FV(D14,"Previous close",TRUE)</f>
        <v>1.9099999999999966</v>
      </c>
      <c r="J14" s="5" cm="1">
        <f t="array" ref="J14">_FV(D14,"52 week high",TRUE)</f>
        <v>135.0582</v>
      </c>
      <c r="K14" s="5" cm="1">
        <f t="array" ref="K14">_FV(D14,"52 week low",TRUE)</f>
        <v>104.974</v>
      </c>
    </row>
    <row r="15" spans="4:11" x14ac:dyDescent="0.45">
      <c r="D15" t="e" vm="22">
        <v>#VALUE!</v>
      </c>
      <c r="E15" t="str" cm="1">
        <f t="array" ref="E15">_FV(D15,"Ticker symbol",TRUE)</f>
        <v>V</v>
      </c>
      <c r="F15" t="str" cm="1">
        <f t="array" ref="F15">_FV(D15,"Industry")</f>
        <v>Software &amp; IT Services</v>
      </c>
      <c r="G15" s="5" cm="1">
        <f t="array" ref="G15">_FV(D15,"Price")</f>
        <v>277.08</v>
      </c>
      <c r="H15" s="5" cm="1">
        <f t="array" ref="H15">_FV(D15,"Market cap",TRUE)</f>
        <v>556644576360</v>
      </c>
      <c r="I15" s="5" cm="1">
        <f t="array" ref="I15">G15-_FV(D15,"Previous close",TRUE)</f>
        <v>-2</v>
      </c>
      <c r="J15" s="5" cm="1">
        <f t="array" ref="J15">_FV(D15,"52 week high",TRUE)</f>
        <v>290.95999999999998</v>
      </c>
      <c r="K15" s="5" cm="1">
        <f t="array" ref="K15">_FV(D15,"52 week low",TRUE)</f>
        <v>216.14</v>
      </c>
    </row>
    <row r="16" spans="4:11" x14ac:dyDescent="0.45">
      <c r="D16" t="e" vm="23">
        <v>#VALUE!</v>
      </c>
      <c r="E16" t="str" cm="1">
        <f t="array" ref="E16">_FV(D16,"Ticker symbol",TRUE)</f>
        <v>VZ</v>
      </c>
      <c r="F16" t="str" cm="1">
        <f t="array" ref="F16">_FV(D16,"Industry")</f>
        <v>Telecommunications Services</v>
      </c>
      <c r="G16" s="5" cm="1">
        <f t="array" ref="G16">_FV(D16,"Price")</f>
        <v>41.975000000000001</v>
      </c>
      <c r="H16" s="5" cm="1">
        <f t="array" ref="H16">_FV(D16,"Market cap",TRUE)</f>
        <v>176474317200</v>
      </c>
      <c r="I16" s="5" cm="1">
        <f t="array" ref="I16">G16-_FV(D16,"Previous close",TRUE)</f>
        <v>1.5000000000000568E-2</v>
      </c>
      <c r="J16" s="5" cm="1">
        <f t="array" ref="J16">_FV(D16,"52 week high",TRUE)</f>
        <v>43.21</v>
      </c>
      <c r="K16" s="5" cm="1">
        <f t="array" ref="K16">_FV(D16,"52 week low",TRUE)</f>
        <v>30.135000000000002</v>
      </c>
    </row>
    <row r="17" spans="4:11" x14ac:dyDescent="0.45">
      <c r="D17" t="e" vm="24">
        <v>#VALUE!</v>
      </c>
      <c r="E17" t="str" cm="1">
        <f t="array" ref="E17">_FV(D17,"Ticker symbol",TRUE)</f>
        <v>AMP</v>
      </c>
      <c r="F17" t="str" cm="1">
        <f t="array" ref="F17">_FV(D17,"Industry")</f>
        <v>Investment Banking &amp; Investment Services</v>
      </c>
      <c r="G17" s="5" cm="1">
        <f t="array" ref="G17">_FV(D17,"Price")</f>
        <v>1.17</v>
      </c>
      <c r="H17" s="5" cm="1">
        <f t="array" ref="H17">_FV(D17,"Market cap",TRUE)</f>
        <v>3171847000</v>
      </c>
      <c r="I17" s="5" cm="1">
        <f t="array" ref="I17">G17-_FV(D17,"Previous close",TRUE)</f>
        <v>1.4999999999999902E-2</v>
      </c>
      <c r="J17" s="5" cm="1">
        <f t="array" ref="J17">_FV(D17,"52 week high",TRUE)</f>
        <v>1.3049999999999999</v>
      </c>
      <c r="K17" s="5" cm="1">
        <f t="array" ref="K17">_FV(D17,"52 week low",TRUE)</f>
        <v>0.84299999999999997</v>
      </c>
    </row>
    <row r="18" spans="4:11" x14ac:dyDescent="0.45">
      <c r="D18" t="e" vm="25">
        <v>#VALUE!</v>
      </c>
      <c r="E18" t="str" cm="1">
        <f t="array" ref="E18">_FV(D18,"Ticker symbol",TRUE)</f>
        <v>MTB</v>
      </c>
      <c r="F18" t="str" cm="1">
        <f t="array" ref="F18">_FV(D18,"Industry")</f>
        <v>Banking Services</v>
      </c>
      <c r="G18" s="5" cm="1">
        <f t="array" ref="G18">_FV(D18,"Price")</f>
        <v>143.09</v>
      </c>
      <c r="H18" s="5" cm="1">
        <f t="array" ref="H18">_FV(D18,"Market cap",TRUE)</f>
        <v>23842271087</v>
      </c>
      <c r="I18" s="5" cm="1">
        <f t="array" ref="I18">G18-_FV(D18,"Previous close",TRUE)</f>
        <v>-2.3499999999999943</v>
      </c>
      <c r="J18" s="5" cm="1">
        <f t="array" ref="J18">_FV(D18,"52 week high",TRUE)</f>
        <v>148.22999999999999</v>
      </c>
      <c r="K18" s="5" cm="1">
        <f t="array" ref="K18">_FV(D18,"52 week low",TRUE)</f>
        <v>108.53</v>
      </c>
    </row>
    <row r="19" spans="4:11" x14ac:dyDescent="0.45">
      <c r="D19" t="e" vm="26">
        <v>#VALUE!</v>
      </c>
      <c r="E19" t="str" cm="1">
        <f t="array" ref="E19">_FV(D19,"Ticker symbol",TRUE)</f>
        <v>VLO</v>
      </c>
      <c r="F19" t="str" cm="1">
        <f t="array" ref="F19">_FV(D19,"Industry")</f>
        <v>Oil &amp; Gas</v>
      </c>
      <c r="G19" s="5" cm="1">
        <f t="array" ref="G19">_FV(D19,"Price")</f>
        <v>172.33500000000001</v>
      </c>
      <c r="H19" s="5" cm="1">
        <f t="array" ref="H19">_FV(D19,"Market cap",TRUE)</f>
        <v>56776455090</v>
      </c>
      <c r="I19" s="5" cm="1">
        <f t="array" ref="I19">G19-_FV(D19,"Previous close",TRUE)</f>
        <v>1.6450000000000102</v>
      </c>
      <c r="J19" s="5" cm="1">
        <f t="array" ref="J19">_FV(D19,"52 week high",TRUE)</f>
        <v>172.46</v>
      </c>
      <c r="K19" s="5" cm="1">
        <f t="array" ref="K19">_FV(D19,"52 week low",TRUE)</f>
        <v>104.18</v>
      </c>
    </row>
    <row r="20" spans="4:11" x14ac:dyDescent="0.45">
      <c r="D20" t="e" vm="27">
        <v>#VALUE!</v>
      </c>
      <c r="E20" t="str" cm="1">
        <f t="array" ref="E20">_FV(D20,"Ticker symbol",TRUE)</f>
        <v>MSFT</v>
      </c>
      <c r="F20" t="str" cm="1">
        <f t="array" ref="F20">_FV(D20,"Industry")</f>
        <v>Software &amp; IT Services</v>
      </c>
      <c r="G20" s="5" cm="1">
        <f t="array" ref="G20">_FV(D20,"Price")</f>
        <v>422.52319999999997</v>
      </c>
      <c r="H20" s="5" cm="1">
        <f t="array" ref="H20">_FV(D20,"Market cap",TRUE)</f>
        <v>3139531596115</v>
      </c>
      <c r="I20" s="5" cm="1">
        <f t="array" ref="I20">G20-_FV(D20,"Previous close",TRUE)</f>
        <v>1.8031999999999471</v>
      </c>
      <c r="J20" s="5" cm="1">
        <f t="array" ref="J20">_FV(D20,"52 week high",TRUE)</f>
        <v>430.82</v>
      </c>
      <c r="K20" s="5" cm="1">
        <f t="array" ref="K20">_FV(D20,"52 week low",TRUE)</f>
        <v>275.37</v>
      </c>
    </row>
    <row r="21" spans="4:11" x14ac:dyDescent="0.45">
      <c r="D21" t="e" vm="12">
        <v>#VALUE!</v>
      </c>
      <c r="E21" t="str" cm="1">
        <f t="array" ref="E21">_FV(D21,"Ticker symbol",TRUE)</f>
        <v>PLTR</v>
      </c>
      <c r="F21" t="str" cm="1">
        <f t="array" ref="F21">_FV(D21,"Industry")</f>
        <v>Software &amp; IT Services</v>
      </c>
      <c r="G21" s="5" cm="1">
        <f t="array" ref="G21">_FV(D21,"Price")</f>
        <v>22.82</v>
      </c>
      <c r="H21" s="5" cm="1">
        <f t="array" ref="H21">_FV(D21,"Market cap",TRUE)</f>
        <v>50471632960</v>
      </c>
      <c r="I21" s="5" cm="1">
        <f t="array" ref="I21">G21-_FV(D21,"Previous close",TRUE)</f>
        <v>-0.19000000000000128</v>
      </c>
      <c r="J21" s="5" cm="1">
        <f t="array" ref="J21">_FV(D21,"52 week high",TRUE)</f>
        <v>27.5</v>
      </c>
      <c r="K21" s="5" cm="1">
        <f t="array" ref="K21">_FV(D21,"52 week low",TRUE)</f>
        <v>7.28</v>
      </c>
    </row>
    <row r="22" spans="4:11" x14ac:dyDescent="0.45">
      <c r="D22" t="e" vm="28">
        <v>#VALUE!</v>
      </c>
      <c r="E22" t="str" cm="1">
        <f t="array" ref="E22">_FV(D22,"Ticker symbol",TRUE)</f>
        <v>WMT</v>
      </c>
      <c r="F22" t="str" cm="1">
        <f t="array" ref="F22">_FV(D22,"Industry")</f>
        <v>Food &amp; Drug Retailing</v>
      </c>
      <c r="G22" s="5" cm="1">
        <f t="array" ref="G22">_FV(D22,"Price")</f>
        <v>60.134999999999998</v>
      </c>
      <c r="H22" s="5" cm="1">
        <f t="array" ref="H22">_FV(D22,"Market cap",TRUE)</f>
        <v>484570776615</v>
      </c>
      <c r="I22" s="5" cm="1">
        <f t="array" ref="I22">G22-_FV(D22,"Previous close",TRUE)</f>
        <v>-3.5000000000003695E-2</v>
      </c>
      <c r="J22" s="5" cm="1">
        <f t="array" ref="J22">_FV(D22,"52 week high",TRUE)</f>
        <v>61.655000000000001</v>
      </c>
      <c r="K22" s="5" cm="1">
        <f t="array" ref="K22">_FV(D22,"52 week low",TRUE)</f>
        <v>48.336599999999997</v>
      </c>
    </row>
  </sheetData>
  <mergeCells count="1">
    <mergeCell ref="D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9EC70-1E31-465B-9E3F-4AB9F4222210}">
  <dimension ref="DTK1034823"/>
  <sheetViews>
    <sheetView workbookViewId="0"/>
  </sheetViews>
  <sheetFormatPr defaultRowHeight="14.25" x14ac:dyDescent="0.45"/>
  <sheetData>
    <row r="1034823" spans="3235:3235" x14ac:dyDescent="0.45">
      <c r="DTK103482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Charting</vt:lpstr>
      <vt:lpstr>Transactions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Louie Celiberti</dc:creator>
  <cp:lastModifiedBy>Louie Celiberti</cp:lastModifiedBy>
  <dcterms:created xsi:type="dcterms:W3CDTF">2024-03-01T15:14:10Z</dcterms:created>
  <dcterms:modified xsi:type="dcterms:W3CDTF">2024-04-02T18:00:14Z</dcterms:modified>
</cp:coreProperties>
</file>