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7307dcfacde399/Documents/"/>
    </mc:Choice>
  </mc:AlternateContent>
  <xr:revisionPtr revIDLastSave="279" documentId="8_{B50AF909-D6DF-4136-A80D-FEEE9ABD1633}" xr6:coauthVersionLast="47" xr6:coauthVersionMax="47" xr10:uidLastSave="{DF300909-2443-4621-9C9C-AD83AA55090A}"/>
  <bookViews>
    <workbookView xWindow="-98" yWindow="-98" windowWidth="19396" windowHeight="11596" xr2:uid="{C284D411-5769-4AC8-AA78-35980B53007F}"/>
  </bookViews>
  <sheets>
    <sheet name="Return" sheetId="1" r:id="rId1"/>
  </sheets>
  <definedNames>
    <definedName name="FromArray_1">_xlfn.ANCHORARRAY(Return!#REF!)</definedName>
    <definedName name="FromArray_2">_xlfn.ANCHORARRAY(Return!#REF!)</definedName>
    <definedName name="FromArray_3">_xlfn.ANCHORARRAY(Return!#REF!)</definedName>
    <definedName name="FromArray_4">_xlfn.ANCHORARRAY(Return!$B$3)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1" l="1"/>
  <c r="H66" i="1"/>
  <c r="I66" i="1"/>
  <c r="F66" i="1"/>
  <c r="F3" i="1"/>
  <c r="F65" i="1" s="1" a="1"/>
  <c r="F65" i="1" s="1"/>
  <c r="G3" i="1"/>
  <c r="G63" i="1" s="1"/>
  <c r="H3" i="1"/>
  <c r="H63" i="1" s="1"/>
  <c r="I3" i="1"/>
  <c r="F4" i="1"/>
  <c r="F63" i="1" s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G62" i="1"/>
  <c r="G64" i="1" s="1"/>
  <c r="H62" i="1"/>
  <c r="I62" i="1"/>
  <c r="F62" i="1"/>
  <c r="F64" i="1" l="1"/>
  <c r="H64" i="1"/>
  <c r="H65" i="1" a="1"/>
  <c r="H65" i="1" s="1"/>
  <c r="G65" i="1" a="1"/>
  <c r="G65" i="1" s="1"/>
  <c r="I65" i="1" a="1"/>
  <c r="I65" i="1" s="1"/>
  <c r="I64" i="1"/>
  <c r="I6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<sst xmlns="http://schemas.openxmlformats.org/spreadsheetml/2006/main" count="9" uniqueCount="6">
  <si>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Date</t>
  </si>
  <si>
    <t>Close</t>
  </si>
  <si>
    <t>SPX-Ret</t>
  </si>
  <si>
    <t>BUD-Ret</t>
  </si>
  <si>
    <t>CALM-Ret</t>
  </si>
  <si>
    <t>VZ-Ret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</si>
</sst>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[$$-409]* #,##0.00_);_([$$-409]* \(#,##0.00\);_([$$-409]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3C3C3C"/>
      <name val="Times New Roman"/>
      <family val="1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vertical="center" wrapText="1"/>
    </xf>
    <xf numFmtId="10" fontId="0" fillId="0" borderId="1" xfId="1" applyNumberFormat="1" applyFont="1" applyBorder="1"/>
    <xf numFmtId="22" fontId="0" fillId="0" borderId="2" xfId="0" applyNumberFormat="1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6" fillId="0" borderId="0" xfId="0" applyFont="1"/>
    <xf numFmtId="2" fontId="3" fillId="0" borderId="2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187" fontId="0" fillId="0" borderId="0" xfId="0" applyNumberFormat="1"/>
    <xf numFmtId="10" fontId="8" fillId="2" borderId="1" xfId="0" applyNumberFormat="1" applyFont="1" applyFill="1" applyBorder="1"/>
    <xf numFmtId="10" fontId="8" fillId="2" borderId="1" xfId="1" applyNumberFormat="1" applyFont="1" applyFill="1" applyBorder="1"/>
    <xf numFmtId="0" fontId="4" fillId="0" borderId="1" xfId="0" applyNumberFormat="1" applyFont="1" applyFill="1" applyBorder="1" applyAlignment="1" applyProtection="1">
      <alignment horizont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3AA5-DA76-4D4B-A2B2-7AA67F4976DE}">
  <dimension ref="A1:P67"/>
  <sheetViews>
    <sheetView tabSelected="1" workbookViewId="0">
      <selection activeCell="F66" sqref="F66"/>
    </sheetView>
  </sheetViews>
  <sheetFormatPr defaultRowHeight="14.25" x14ac:dyDescent="0.45"/>
  <cols>
    <col min="1" max="1" width="13.3984375" customWidth="1"/>
    <col min="2" max="2" width="8.1328125" customWidth="1"/>
    <col min="5" max="5" width="9.265625" bestFit="1" customWidth="1"/>
    <col min="6" max="6" width="23.9296875" bestFit="1" customWidth="1"/>
    <col min="7" max="7" width="15.86328125" customWidth="1"/>
    <col min="8" max="8" width="16.33203125" customWidth="1"/>
    <col min="9" max="9" width="14.265625" customWidth="1"/>
    <col min="16" max="16" width="13.6640625" customWidth="1"/>
  </cols>
  <sheetData>
    <row r="1" spans="1:16" ht="15.4" x14ac:dyDescent="0.45">
      <c r="A1" s="2" t="s">
        <v>0</v>
      </c>
      <c r="B1" s="14" t="s">
        <v>1</v>
      </c>
      <c r="C1" s="2" t="s">
        <v>1</v>
      </c>
      <c r="D1" s="2" t="s">
        <v>1</v>
      </c>
      <c r="E1" s="2" t="s">
        <v>1</v>
      </c>
      <c r="F1" s="15" t="s">
        <v>5</v>
      </c>
      <c r="G1" s="15" t="s">
        <v>4</v>
      </c>
      <c r="H1" s="15" t="s">
        <v>3</v>
      </c>
      <c r="I1" s="15" t="s">
        <v>2</v>
      </c>
    </row>
    <row r="2" spans="1:16" x14ac:dyDescent="0.45">
      <c r="A2" s="5">
        <v>41974</v>
      </c>
      <c r="B2" s="9">
        <v>46.78</v>
      </c>
      <c r="C2" s="6">
        <v>39.03</v>
      </c>
      <c r="D2" s="6">
        <v>112.32</v>
      </c>
      <c r="E2" s="6">
        <v>2058.9</v>
      </c>
    </row>
    <row r="3" spans="1:16" x14ac:dyDescent="0.45">
      <c r="A3" s="3">
        <v>42005</v>
      </c>
      <c r="B3" s="10">
        <v>45.71</v>
      </c>
      <c r="C3" s="7">
        <v>35.049999999999997</v>
      </c>
      <c r="D3" s="7">
        <v>122.07</v>
      </c>
      <c r="E3" s="7">
        <v>1994.99</v>
      </c>
      <c r="F3" s="4">
        <f t="shared" ref="F3:F61" si="0">B3/B2-1</f>
        <v>-2.2873022659256059E-2</v>
      </c>
      <c r="G3" s="4">
        <f t="shared" ref="G3:G61" si="1">C3/C2-1</f>
        <v>-0.10197284140404828</v>
      </c>
      <c r="H3" s="4">
        <f t="shared" ref="H3:H61" si="2">D3/D2-1</f>
        <v>8.680555555555558E-2</v>
      </c>
      <c r="I3" s="4">
        <f t="shared" ref="I3:I61" si="3">E3/E2-1</f>
        <v>-3.1040847054252363E-2</v>
      </c>
      <c r="J3" s="1"/>
      <c r="P3" s="11"/>
    </row>
    <row r="4" spans="1:16" x14ac:dyDescent="0.45">
      <c r="A4" s="3">
        <v>42036</v>
      </c>
      <c r="B4" s="10">
        <v>49.45</v>
      </c>
      <c r="C4" s="7">
        <v>37.630000000000003</v>
      </c>
      <c r="D4" s="7">
        <v>126.66</v>
      </c>
      <c r="E4" s="7">
        <v>2104.5</v>
      </c>
      <c r="F4" s="4">
        <f t="shared" si="0"/>
        <v>8.1820170640997558E-2</v>
      </c>
      <c r="G4" s="4">
        <f t="shared" si="1"/>
        <v>7.36091298145507E-2</v>
      </c>
      <c r="H4" s="4">
        <f t="shared" si="2"/>
        <v>3.7601376259523311E-2</v>
      </c>
      <c r="I4" s="4">
        <f t="shared" si="3"/>
        <v>5.4892505726845675E-2</v>
      </c>
      <c r="P4" s="11"/>
    </row>
    <row r="5" spans="1:16" x14ac:dyDescent="0.45">
      <c r="A5" s="3">
        <v>42064</v>
      </c>
      <c r="B5" s="10">
        <v>48.63</v>
      </c>
      <c r="C5" s="7">
        <v>39.06</v>
      </c>
      <c r="D5" s="7">
        <v>121.91</v>
      </c>
      <c r="E5" s="7">
        <v>2067.89</v>
      </c>
      <c r="F5" s="4">
        <f t="shared" si="0"/>
        <v>-1.6582406471183031E-2</v>
      </c>
      <c r="G5" s="4">
        <f t="shared" si="1"/>
        <v>3.8001594472495404E-2</v>
      </c>
      <c r="H5" s="4">
        <f t="shared" si="2"/>
        <v>-3.7501973788094056E-2</v>
      </c>
      <c r="I5" s="4">
        <f t="shared" si="3"/>
        <v>-1.7396056070325572E-2</v>
      </c>
      <c r="P5" s="11"/>
    </row>
    <row r="6" spans="1:16" x14ac:dyDescent="0.45">
      <c r="A6" s="3">
        <v>42095</v>
      </c>
      <c r="B6" s="10">
        <v>50.44</v>
      </c>
      <c r="C6" s="7">
        <v>44.71</v>
      </c>
      <c r="D6" s="7">
        <v>120.04</v>
      </c>
      <c r="E6" s="7">
        <v>2085.5100000000002</v>
      </c>
      <c r="F6" s="4">
        <f t="shared" si="0"/>
        <v>3.7219823154431397E-2</v>
      </c>
      <c r="G6" s="4">
        <f t="shared" si="1"/>
        <v>0.14464925755248337</v>
      </c>
      <c r="H6" s="4">
        <f t="shared" si="2"/>
        <v>-1.5339184644409753E-2</v>
      </c>
      <c r="I6" s="4">
        <f t="shared" si="3"/>
        <v>8.5207627098153882E-3</v>
      </c>
      <c r="P6" s="11"/>
    </row>
    <row r="7" spans="1:16" x14ac:dyDescent="0.45">
      <c r="A7" s="3">
        <v>42125</v>
      </c>
      <c r="B7" s="10">
        <v>49.44</v>
      </c>
      <c r="C7" s="7">
        <v>56.69</v>
      </c>
      <c r="D7" s="7">
        <v>120.56</v>
      </c>
      <c r="E7" s="7">
        <v>2107.39</v>
      </c>
      <c r="F7" s="4">
        <f t="shared" si="0"/>
        <v>-1.9825535289452856E-2</v>
      </c>
      <c r="G7" s="4">
        <f t="shared" si="1"/>
        <v>0.26794900469693572</v>
      </c>
      <c r="H7" s="4">
        <f t="shared" si="2"/>
        <v>4.331889370210007E-3</v>
      </c>
      <c r="I7" s="4">
        <f t="shared" si="3"/>
        <v>1.0491438545008114E-2</v>
      </c>
      <c r="P7" s="11"/>
    </row>
    <row r="8" spans="1:16" x14ac:dyDescent="0.45">
      <c r="A8" s="3">
        <v>42156</v>
      </c>
      <c r="B8" s="10">
        <v>46.61</v>
      </c>
      <c r="C8" s="7">
        <v>52.2</v>
      </c>
      <c r="D8" s="7">
        <v>120.67</v>
      </c>
      <c r="E8" s="7">
        <v>2063.11</v>
      </c>
      <c r="F8" s="4">
        <f t="shared" si="0"/>
        <v>-5.7241100323624616E-2</v>
      </c>
      <c r="G8" s="4">
        <f t="shared" si="1"/>
        <v>-7.92026812488974E-2</v>
      </c>
      <c r="H8" s="4">
        <f t="shared" si="2"/>
        <v>9.1240875912412811E-4</v>
      </c>
      <c r="I8" s="4">
        <f t="shared" si="3"/>
        <v>-2.10117728564716E-2</v>
      </c>
      <c r="P8" s="11"/>
    </row>
    <row r="9" spans="1:16" x14ac:dyDescent="0.45">
      <c r="A9" s="3">
        <v>42186</v>
      </c>
      <c r="B9" s="10">
        <v>46.79</v>
      </c>
      <c r="C9" s="7">
        <v>54.16</v>
      </c>
      <c r="D9" s="7">
        <v>119.55</v>
      </c>
      <c r="E9" s="7">
        <v>2103.84</v>
      </c>
      <c r="F9" s="4">
        <f t="shared" si="0"/>
        <v>3.8618322248444859E-3</v>
      </c>
      <c r="G9" s="4">
        <f t="shared" si="1"/>
        <v>3.7547892720306342E-2</v>
      </c>
      <c r="H9" s="4">
        <f t="shared" si="2"/>
        <v>-9.2815115604542031E-3</v>
      </c>
      <c r="I9" s="4">
        <f t="shared" si="3"/>
        <v>1.9742039930008559E-2</v>
      </c>
      <c r="P9" s="11"/>
    </row>
    <row r="10" spans="1:16" x14ac:dyDescent="0.45">
      <c r="A10" s="3">
        <v>42217</v>
      </c>
      <c r="B10" s="10">
        <v>46.01</v>
      </c>
      <c r="C10" s="7">
        <v>53.12</v>
      </c>
      <c r="D10" s="7">
        <v>108.91</v>
      </c>
      <c r="E10" s="7">
        <v>1972.18</v>
      </c>
      <c r="F10" s="4">
        <f t="shared" si="0"/>
        <v>-1.6670228681342159E-2</v>
      </c>
      <c r="G10" s="4">
        <f t="shared" si="1"/>
        <v>-1.9202363367799125E-2</v>
      </c>
      <c r="H10" s="4">
        <f t="shared" si="2"/>
        <v>-8.9000418235048118E-2</v>
      </c>
      <c r="I10" s="4">
        <f t="shared" si="3"/>
        <v>-6.258080462392579E-2</v>
      </c>
      <c r="P10" s="11"/>
    </row>
    <row r="11" spans="1:16" x14ac:dyDescent="0.45">
      <c r="A11" s="3">
        <v>42248</v>
      </c>
      <c r="B11" s="10">
        <v>43.51</v>
      </c>
      <c r="C11" s="7">
        <v>54.61</v>
      </c>
      <c r="D11" s="7">
        <v>106.32</v>
      </c>
      <c r="E11" s="7">
        <v>1920.03</v>
      </c>
      <c r="F11" s="4">
        <f t="shared" si="0"/>
        <v>-5.4336013910019521E-2</v>
      </c>
      <c r="G11" s="4">
        <f t="shared" si="1"/>
        <v>2.8049698795180822E-2</v>
      </c>
      <c r="H11" s="4">
        <f t="shared" si="2"/>
        <v>-2.3781103663575442E-2</v>
      </c>
      <c r="I11" s="4">
        <f t="shared" si="3"/>
        <v>-2.6442819620927094E-2</v>
      </c>
      <c r="P11" s="11"/>
    </row>
    <row r="12" spans="1:16" x14ac:dyDescent="0.45">
      <c r="A12" s="3">
        <v>42278</v>
      </c>
      <c r="B12" s="10">
        <v>46.88</v>
      </c>
      <c r="C12" s="7">
        <v>53.46</v>
      </c>
      <c r="D12" s="7">
        <v>119.33</v>
      </c>
      <c r="E12" s="7">
        <v>2079.36</v>
      </c>
      <c r="F12" s="4">
        <f t="shared" si="0"/>
        <v>7.7453458974948486E-2</v>
      </c>
      <c r="G12" s="4">
        <f t="shared" si="1"/>
        <v>-2.1058414209851661E-2</v>
      </c>
      <c r="H12" s="4">
        <f t="shared" si="2"/>
        <v>0.12236644093303251</v>
      </c>
      <c r="I12" s="4">
        <f t="shared" si="3"/>
        <v>8.2983078389400333E-2</v>
      </c>
      <c r="P12" s="11"/>
    </row>
    <row r="13" spans="1:16" x14ac:dyDescent="0.45">
      <c r="A13" s="3">
        <v>42309</v>
      </c>
      <c r="B13" s="10">
        <v>45.45</v>
      </c>
      <c r="C13" s="7">
        <v>54.51</v>
      </c>
      <c r="D13" s="7">
        <v>128.46</v>
      </c>
      <c r="E13" s="7">
        <v>2080.41</v>
      </c>
      <c r="F13" s="4">
        <f t="shared" si="0"/>
        <v>-3.0503412969283272E-2</v>
      </c>
      <c r="G13" s="4">
        <f t="shared" si="1"/>
        <v>1.9640852974186274E-2</v>
      </c>
      <c r="H13" s="4">
        <f t="shared" si="2"/>
        <v>7.6510517053549165E-2</v>
      </c>
      <c r="I13" s="4">
        <f t="shared" si="3"/>
        <v>5.0496306555847248E-4</v>
      </c>
      <c r="P13" s="11"/>
    </row>
    <row r="14" spans="1:16" x14ac:dyDescent="0.45">
      <c r="A14" s="3">
        <v>42339</v>
      </c>
      <c r="B14" s="10">
        <v>46.22</v>
      </c>
      <c r="C14" s="7">
        <v>46.34</v>
      </c>
      <c r="D14" s="7">
        <v>125</v>
      </c>
      <c r="E14" s="7">
        <v>2043.94</v>
      </c>
      <c r="F14" s="4">
        <f t="shared" si="0"/>
        <v>1.6941694169416932E-2</v>
      </c>
      <c r="G14" s="4">
        <f t="shared" si="1"/>
        <v>-0.14988075582461924</v>
      </c>
      <c r="H14" s="4">
        <f t="shared" si="2"/>
        <v>-2.6934454304841982E-2</v>
      </c>
      <c r="I14" s="4">
        <f t="shared" si="3"/>
        <v>-1.7530198374358763E-2</v>
      </c>
      <c r="P14" s="11"/>
    </row>
    <row r="15" spans="1:16" x14ac:dyDescent="0.45">
      <c r="A15" s="3">
        <v>42370</v>
      </c>
      <c r="B15" s="10">
        <v>49.97</v>
      </c>
      <c r="C15" s="7">
        <v>50.47</v>
      </c>
      <c r="D15" s="7">
        <v>125.84</v>
      </c>
      <c r="E15" s="7">
        <v>1940.24</v>
      </c>
      <c r="F15" s="4">
        <f t="shared" si="0"/>
        <v>8.1133708351363021E-2</v>
      </c>
      <c r="G15" s="4">
        <f t="shared" si="1"/>
        <v>8.9123867069486273E-2</v>
      </c>
      <c r="H15" s="4">
        <f t="shared" si="2"/>
        <v>6.7200000000000593E-3</v>
      </c>
      <c r="I15" s="4">
        <f t="shared" si="3"/>
        <v>-5.0735344481736222E-2</v>
      </c>
    </row>
    <row r="16" spans="1:16" x14ac:dyDescent="0.45">
      <c r="A16" s="3">
        <v>42401</v>
      </c>
      <c r="B16" s="10">
        <v>50.73</v>
      </c>
      <c r="C16" s="7">
        <v>53.38</v>
      </c>
      <c r="D16" s="7">
        <v>111.5</v>
      </c>
      <c r="E16" s="7">
        <v>1932.23</v>
      </c>
      <c r="F16" s="4">
        <f t="shared" si="0"/>
        <v>1.5209125475285079E-2</v>
      </c>
      <c r="G16" s="4">
        <f t="shared" si="1"/>
        <v>5.7658014662175683E-2</v>
      </c>
      <c r="H16" s="4">
        <f t="shared" si="2"/>
        <v>-0.11395422759059126</v>
      </c>
      <c r="I16" s="4">
        <f t="shared" si="3"/>
        <v>-4.1283552550199776E-3</v>
      </c>
    </row>
    <row r="17" spans="1:9" x14ac:dyDescent="0.45">
      <c r="A17" s="3">
        <v>42430</v>
      </c>
      <c r="B17" s="10">
        <v>54.08</v>
      </c>
      <c r="C17" s="7">
        <v>51.91</v>
      </c>
      <c r="D17" s="7">
        <v>124.66</v>
      </c>
      <c r="E17" s="7">
        <v>2059.7399999999998</v>
      </c>
      <c r="F17" s="4">
        <f t="shared" si="0"/>
        <v>6.6035876207372501E-2</v>
      </c>
      <c r="G17" s="4">
        <f t="shared" si="1"/>
        <v>-2.7538403896590569E-2</v>
      </c>
      <c r="H17" s="4">
        <f t="shared" si="2"/>
        <v>0.11802690582959641</v>
      </c>
      <c r="I17" s="4">
        <f t="shared" si="3"/>
        <v>6.5991108718941094E-2</v>
      </c>
    </row>
    <row r="18" spans="1:9" x14ac:dyDescent="0.45">
      <c r="A18" s="3">
        <v>42461</v>
      </c>
      <c r="B18" s="10">
        <v>50.94</v>
      </c>
      <c r="C18" s="7">
        <v>50.76</v>
      </c>
      <c r="D18" s="7">
        <v>124.18</v>
      </c>
      <c r="E18" s="7">
        <v>2065.3000000000002</v>
      </c>
      <c r="F18" s="4">
        <f t="shared" si="0"/>
        <v>-5.8062130177514826E-2</v>
      </c>
      <c r="G18" s="4">
        <f t="shared" si="1"/>
        <v>-2.2153727605470963E-2</v>
      </c>
      <c r="H18" s="4">
        <f t="shared" si="2"/>
        <v>-3.8504732873414493E-3</v>
      </c>
      <c r="I18" s="4">
        <f t="shared" si="3"/>
        <v>2.69936982337593E-3</v>
      </c>
    </row>
    <row r="19" spans="1:9" x14ac:dyDescent="0.45">
      <c r="A19" s="3">
        <v>42491</v>
      </c>
      <c r="B19" s="10">
        <v>50.9</v>
      </c>
      <c r="C19" s="7">
        <v>44.5</v>
      </c>
      <c r="D19" s="7">
        <v>126.22</v>
      </c>
      <c r="E19" s="7">
        <v>2096.96</v>
      </c>
      <c r="F19" s="4">
        <f t="shared" si="0"/>
        <v>-7.852375343541107E-4</v>
      </c>
      <c r="G19" s="4">
        <f t="shared" si="1"/>
        <v>-0.12332545311268717</v>
      </c>
      <c r="H19" s="4">
        <f t="shared" si="2"/>
        <v>1.6427766145917122E-2</v>
      </c>
      <c r="I19" s="4">
        <f t="shared" si="3"/>
        <v>1.5329492083474561E-2</v>
      </c>
    </row>
    <row r="20" spans="1:9" x14ac:dyDescent="0.45">
      <c r="A20" s="3">
        <v>42522</v>
      </c>
      <c r="B20" s="10">
        <v>55.84</v>
      </c>
      <c r="C20" s="7">
        <v>44.32</v>
      </c>
      <c r="D20" s="7">
        <v>131.68</v>
      </c>
      <c r="E20" s="7">
        <v>2098.86</v>
      </c>
      <c r="F20" s="4">
        <f t="shared" si="0"/>
        <v>9.7053045186640485E-2</v>
      </c>
      <c r="G20" s="4">
        <f t="shared" si="1"/>
        <v>-4.044943820224689E-3</v>
      </c>
      <c r="H20" s="4">
        <f t="shared" si="2"/>
        <v>4.325780383457456E-2</v>
      </c>
      <c r="I20" s="4">
        <f t="shared" si="3"/>
        <v>9.0607355409733081E-4</v>
      </c>
    </row>
    <row r="21" spans="1:9" x14ac:dyDescent="0.45">
      <c r="A21" s="3">
        <v>42552</v>
      </c>
      <c r="B21" s="10">
        <v>55.41</v>
      </c>
      <c r="C21" s="7">
        <v>41.9</v>
      </c>
      <c r="D21" s="7">
        <v>129.44</v>
      </c>
      <c r="E21" s="7">
        <v>2173.6</v>
      </c>
      <c r="F21" s="4">
        <f t="shared" si="0"/>
        <v>-7.7005730659026606E-3</v>
      </c>
      <c r="G21" s="4">
        <f t="shared" si="1"/>
        <v>-5.4602888086642598E-2</v>
      </c>
      <c r="H21" s="4">
        <f t="shared" si="2"/>
        <v>-1.7010935601458166E-2</v>
      </c>
      <c r="I21" s="4">
        <f t="shared" si="3"/>
        <v>3.5609807228685897E-2</v>
      </c>
    </row>
    <row r="22" spans="1:9" x14ac:dyDescent="0.45">
      <c r="A22" s="3">
        <v>42583</v>
      </c>
      <c r="B22" s="10">
        <v>52.33</v>
      </c>
      <c r="C22" s="7">
        <v>45.94</v>
      </c>
      <c r="D22" s="7">
        <v>124.03</v>
      </c>
      <c r="E22" s="7">
        <v>2170.9499999999998</v>
      </c>
      <c r="F22" s="4">
        <f t="shared" si="0"/>
        <v>-5.5585634362028458E-2</v>
      </c>
      <c r="G22" s="4">
        <f t="shared" si="1"/>
        <v>9.6420047732696856E-2</v>
      </c>
      <c r="H22" s="4">
        <f t="shared" si="2"/>
        <v>-4.1795426452410411E-2</v>
      </c>
      <c r="I22" s="4">
        <f t="shared" si="3"/>
        <v>-1.2191755612808164E-3</v>
      </c>
    </row>
    <row r="23" spans="1:9" x14ac:dyDescent="0.45">
      <c r="A23" s="3">
        <v>42614</v>
      </c>
      <c r="B23" s="10">
        <v>51.98</v>
      </c>
      <c r="C23" s="7">
        <v>38.54</v>
      </c>
      <c r="D23" s="7">
        <v>131.41</v>
      </c>
      <c r="E23" s="7">
        <v>2168.27</v>
      </c>
      <c r="F23" s="4">
        <f t="shared" si="0"/>
        <v>-6.6883240970763147E-3</v>
      </c>
      <c r="G23" s="4">
        <f t="shared" si="1"/>
        <v>-0.16107966913365257</v>
      </c>
      <c r="H23" s="4">
        <f t="shared" si="2"/>
        <v>5.950173345158416E-2</v>
      </c>
      <c r="I23" s="4">
        <f t="shared" si="3"/>
        <v>-1.2344825997834263E-3</v>
      </c>
    </row>
    <row r="24" spans="1:9" x14ac:dyDescent="0.45">
      <c r="A24" s="3">
        <v>42644</v>
      </c>
      <c r="B24" s="10">
        <v>48.1</v>
      </c>
      <c r="C24" s="7">
        <v>38.65</v>
      </c>
      <c r="D24" s="7">
        <v>115.49</v>
      </c>
      <c r="E24" s="7">
        <v>2126.15</v>
      </c>
      <c r="F24" s="4">
        <f t="shared" si="0"/>
        <v>-7.4644093882262341E-2</v>
      </c>
      <c r="G24" s="4">
        <f t="shared" si="1"/>
        <v>2.8541774779449192E-3</v>
      </c>
      <c r="H24" s="4">
        <f t="shared" si="2"/>
        <v>-0.12114755345864092</v>
      </c>
      <c r="I24" s="4">
        <f t="shared" si="3"/>
        <v>-1.9425625037472249E-2</v>
      </c>
    </row>
    <row r="25" spans="1:9" x14ac:dyDescent="0.45">
      <c r="A25" s="3">
        <v>42675</v>
      </c>
      <c r="B25" s="10">
        <v>49.9</v>
      </c>
      <c r="C25" s="7">
        <v>40.700000000000003</v>
      </c>
      <c r="D25" s="7">
        <v>103.27</v>
      </c>
      <c r="E25" s="7">
        <v>2198.81</v>
      </c>
      <c r="F25" s="4">
        <f t="shared" si="0"/>
        <v>3.7422037422037313E-2</v>
      </c>
      <c r="G25" s="4">
        <f t="shared" si="1"/>
        <v>5.3040103492884905E-2</v>
      </c>
      <c r="H25" s="4">
        <f t="shared" si="2"/>
        <v>-0.1058100268421508</v>
      </c>
      <c r="I25" s="4">
        <f t="shared" si="3"/>
        <v>3.4174446769983158E-2</v>
      </c>
    </row>
    <row r="26" spans="1:9" x14ac:dyDescent="0.45">
      <c r="A26" s="3">
        <v>42705</v>
      </c>
      <c r="B26" s="10">
        <v>53.38</v>
      </c>
      <c r="C26" s="7">
        <v>44.174999999999997</v>
      </c>
      <c r="D26" s="7">
        <v>105.44</v>
      </c>
      <c r="E26" s="7">
        <v>2238.83</v>
      </c>
      <c r="F26" s="4">
        <f t="shared" si="0"/>
        <v>6.973947895791599E-2</v>
      </c>
      <c r="G26" s="4">
        <f t="shared" si="1"/>
        <v>8.5380835380835185E-2</v>
      </c>
      <c r="H26" s="4">
        <f t="shared" si="2"/>
        <v>2.1012878861237594E-2</v>
      </c>
      <c r="I26" s="4">
        <f t="shared" si="3"/>
        <v>1.8200754044233047E-2</v>
      </c>
    </row>
    <row r="27" spans="1:9" x14ac:dyDescent="0.45">
      <c r="A27" s="3">
        <v>42736</v>
      </c>
      <c r="B27" s="10">
        <v>49.01</v>
      </c>
      <c r="C27" s="7">
        <v>41.7</v>
      </c>
      <c r="D27" s="7">
        <v>104.26</v>
      </c>
      <c r="E27" s="7">
        <v>2278.87</v>
      </c>
      <c r="F27" s="4">
        <f t="shared" si="0"/>
        <v>-8.1865867366054834E-2</v>
      </c>
      <c r="G27" s="4">
        <f t="shared" si="1"/>
        <v>-5.6027164685908182E-2</v>
      </c>
      <c r="H27" s="4">
        <f t="shared" si="2"/>
        <v>-1.1191198786039358E-2</v>
      </c>
      <c r="I27" s="4">
        <f t="shared" si="3"/>
        <v>1.7884341374735824E-2</v>
      </c>
    </row>
    <row r="28" spans="1:9" x14ac:dyDescent="0.45">
      <c r="A28" s="3">
        <v>42767</v>
      </c>
      <c r="B28" s="10">
        <v>49.63</v>
      </c>
      <c r="C28" s="7">
        <v>37.950000000000003</v>
      </c>
      <c r="D28" s="7">
        <v>109.49</v>
      </c>
      <c r="E28" s="7">
        <v>2363.64</v>
      </c>
      <c r="F28" s="4">
        <f t="shared" si="0"/>
        <v>1.2650479493981015E-2</v>
      </c>
      <c r="G28" s="4">
        <f t="shared" si="1"/>
        <v>-8.9928057553956831E-2</v>
      </c>
      <c r="H28" s="4">
        <f t="shared" si="2"/>
        <v>5.0163053903702126E-2</v>
      </c>
      <c r="I28" s="4">
        <f t="shared" si="3"/>
        <v>3.7198260541408734E-2</v>
      </c>
    </row>
    <row r="29" spans="1:9" x14ac:dyDescent="0.45">
      <c r="A29" s="3">
        <v>42795</v>
      </c>
      <c r="B29" s="10">
        <v>48.75</v>
      </c>
      <c r="C29" s="7">
        <v>36.799999999999997</v>
      </c>
      <c r="D29" s="7">
        <v>109.76</v>
      </c>
      <c r="E29" s="7">
        <v>2362.7199999999998</v>
      </c>
      <c r="F29" s="4">
        <f t="shared" si="0"/>
        <v>-1.7731210961112298E-2</v>
      </c>
      <c r="G29" s="4">
        <f t="shared" si="1"/>
        <v>-3.0303030303030498E-2</v>
      </c>
      <c r="H29" s="4">
        <f t="shared" si="2"/>
        <v>2.4659786281853169E-3</v>
      </c>
      <c r="I29" s="4">
        <f t="shared" si="3"/>
        <v>-3.8923017041514463E-4</v>
      </c>
    </row>
    <row r="30" spans="1:9" x14ac:dyDescent="0.45">
      <c r="A30" s="3">
        <v>42826</v>
      </c>
      <c r="B30" s="10">
        <v>45.91</v>
      </c>
      <c r="C30" s="7">
        <v>37.75</v>
      </c>
      <c r="D30" s="7">
        <v>113.24</v>
      </c>
      <c r="E30" s="7">
        <v>2384.1999999999998</v>
      </c>
      <c r="F30" s="4">
        <f t="shared" si="0"/>
        <v>-5.8256410256410374E-2</v>
      </c>
      <c r="G30" s="4">
        <f t="shared" si="1"/>
        <v>2.5815217391304435E-2</v>
      </c>
      <c r="H30" s="4">
        <f t="shared" si="2"/>
        <v>3.1705539358600543E-2</v>
      </c>
      <c r="I30" s="4">
        <f t="shared" si="3"/>
        <v>9.0912169025529899E-3</v>
      </c>
    </row>
    <row r="31" spans="1:9" x14ac:dyDescent="0.45">
      <c r="A31" s="3">
        <v>42856</v>
      </c>
      <c r="B31" s="10">
        <v>46.64</v>
      </c>
      <c r="C31" s="7">
        <v>37.200000000000003</v>
      </c>
      <c r="D31" s="7">
        <v>116.95</v>
      </c>
      <c r="E31" s="7">
        <v>2411.8000000000002</v>
      </c>
      <c r="F31" s="4">
        <f t="shared" si="0"/>
        <v>1.5900675234153949E-2</v>
      </c>
      <c r="G31" s="4">
        <f t="shared" si="1"/>
        <v>-1.4569536423840956E-2</v>
      </c>
      <c r="H31" s="4">
        <f t="shared" si="2"/>
        <v>3.2762274814553294E-2</v>
      </c>
      <c r="I31" s="4">
        <f t="shared" si="3"/>
        <v>1.1576210049492719E-2</v>
      </c>
    </row>
    <row r="32" spans="1:9" x14ac:dyDescent="0.45">
      <c r="A32" s="3">
        <v>42887</v>
      </c>
      <c r="B32" s="10">
        <v>44.66</v>
      </c>
      <c r="C32" s="7">
        <v>39.6</v>
      </c>
      <c r="D32" s="7">
        <v>110.36</v>
      </c>
      <c r="E32" s="7">
        <v>2423.41</v>
      </c>
      <c r="F32" s="4">
        <f t="shared" si="0"/>
        <v>-4.2452830188679291E-2</v>
      </c>
      <c r="G32" s="4">
        <f t="shared" si="1"/>
        <v>6.4516129032258007E-2</v>
      </c>
      <c r="H32" s="4">
        <f t="shared" si="2"/>
        <v>-5.6348867037195438E-2</v>
      </c>
      <c r="I32" s="4">
        <f t="shared" si="3"/>
        <v>4.8138319927024664E-3</v>
      </c>
    </row>
    <row r="33" spans="1:9" x14ac:dyDescent="0.45">
      <c r="A33" s="3">
        <v>42917</v>
      </c>
      <c r="B33" s="10">
        <v>48.4</v>
      </c>
      <c r="C33" s="7">
        <v>38.15</v>
      </c>
      <c r="D33" s="7">
        <v>120.66</v>
      </c>
      <c r="E33" s="7">
        <v>2470.3000000000002</v>
      </c>
      <c r="F33" s="4">
        <f t="shared" si="0"/>
        <v>8.3743842364532028E-2</v>
      </c>
      <c r="G33" s="4">
        <f t="shared" si="1"/>
        <v>-3.6616161616161658E-2</v>
      </c>
      <c r="H33" s="4">
        <f t="shared" si="2"/>
        <v>9.3330916998912716E-2</v>
      </c>
      <c r="I33" s="4">
        <f t="shared" si="3"/>
        <v>1.9348768883515444E-2</v>
      </c>
    </row>
    <row r="34" spans="1:9" x14ac:dyDescent="0.45">
      <c r="A34" s="3">
        <v>42948</v>
      </c>
      <c r="B34" s="10">
        <v>47.97</v>
      </c>
      <c r="C34" s="7">
        <v>36.450000000000003</v>
      </c>
      <c r="D34" s="7">
        <v>118.37</v>
      </c>
      <c r="E34" s="7">
        <v>2471.65</v>
      </c>
      <c r="F34" s="4">
        <f t="shared" si="0"/>
        <v>-8.8842975206611108E-3</v>
      </c>
      <c r="G34" s="4">
        <f t="shared" si="1"/>
        <v>-4.4560943643512374E-2</v>
      </c>
      <c r="H34" s="4">
        <f t="shared" si="2"/>
        <v>-1.897894911321063E-2</v>
      </c>
      <c r="I34" s="4">
        <f t="shared" si="3"/>
        <v>5.4649232886694321E-4</v>
      </c>
    </row>
    <row r="35" spans="1:9" x14ac:dyDescent="0.45">
      <c r="A35" s="3">
        <v>42979</v>
      </c>
      <c r="B35" s="10">
        <v>49.49</v>
      </c>
      <c r="C35" s="7">
        <v>41.1</v>
      </c>
      <c r="D35" s="7">
        <v>119.3</v>
      </c>
      <c r="E35" s="7">
        <v>2519.36</v>
      </c>
      <c r="F35" s="4">
        <f t="shared" si="0"/>
        <v>3.1686470710861059E-2</v>
      </c>
      <c r="G35" s="4">
        <f t="shared" si="1"/>
        <v>0.12757201646090532</v>
      </c>
      <c r="H35" s="4">
        <f t="shared" si="2"/>
        <v>7.8567204528172674E-3</v>
      </c>
      <c r="I35" s="4">
        <f t="shared" si="3"/>
        <v>1.9302894827342154E-2</v>
      </c>
    </row>
    <row r="36" spans="1:9" x14ac:dyDescent="0.45">
      <c r="A36" s="3">
        <v>43009</v>
      </c>
      <c r="B36" s="10">
        <v>47.87</v>
      </c>
      <c r="C36" s="7">
        <v>45</v>
      </c>
      <c r="D36" s="7">
        <v>122.78</v>
      </c>
      <c r="E36" s="7">
        <v>2575.2600000000002</v>
      </c>
      <c r="F36" s="4">
        <f t="shared" si="0"/>
        <v>-3.2733885633461357E-2</v>
      </c>
      <c r="G36" s="4">
        <f t="shared" si="1"/>
        <v>9.4890510948905105E-2</v>
      </c>
      <c r="H36" s="4">
        <f t="shared" si="2"/>
        <v>2.9170159262363882E-2</v>
      </c>
      <c r="I36" s="4">
        <f t="shared" si="3"/>
        <v>2.2188174774546043E-2</v>
      </c>
    </row>
    <row r="37" spans="1:9" x14ac:dyDescent="0.45">
      <c r="A37" s="3">
        <v>43040</v>
      </c>
      <c r="B37" s="10">
        <v>50.89</v>
      </c>
      <c r="C37" s="7">
        <v>49.75</v>
      </c>
      <c r="D37" s="7">
        <v>114.49</v>
      </c>
      <c r="E37" s="7">
        <v>2647.58</v>
      </c>
      <c r="F37" s="4">
        <f t="shared" si="0"/>
        <v>6.3087528723626551E-2</v>
      </c>
      <c r="G37" s="4">
        <f t="shared" si="1"/>
        <v>0.10555555555555562</v>
      </c>
      <c r="H37" s="4">
        <f t="shared" si="2"/>
        <v>-6.7519139925069305E-2</v>
      </c>
      <c r="I37" s="4">
        <f t="shared" si="3"/>
        <v>2.8082601368405458E-2</v>
      </c>
    </row>
    <row r="38" spans="1:9" x14ac:dyDescent="0.45">
      <c r="A38" s="3">
        <v>43070</v>
      </c>
      <c r="B38" s="10">
        <v>52.93</v>
      </c>
      <c r="C38" s="7">
        <v>44.45</v>
      </c>
      <c r="D38" s="7">
        <v>111.56</v>
      </c>
      <c r="E38" s="7">
        <v>2673.61</v>
      </c>
      <c r="F38" s="4">
        <f t="shared" si="0"/>
        <v>4.0086460994301465E-2</v>
      </c>
      <c r="G38" s="4">
        <f t="shared" si="1"/>
        <v>-0.10653266331658284</v>
      </c>
      <c r="H38" s="4">
        <f t="shared" si="2"/>
        <v>-2.5591754738405026E-2</v>
      </c>
      <c r="I38" s="4">
        <f t="shared" si="3"/>
        <v>9.8316198188534987E-3</v>
      </c>
    </row>
    <row r="39" spans="1:9" x14ac:dyDescent="0.45">
      <c r="A39" s="3">
        <v>43101</v>
      </c>
      <c r="B39" s="10">
        <v>54.07</v>
      </c>
      <c r="C39" s="7">
        <v>42.55</v>
      </c>
      <c r="D39" s="7">
        <v>113.48</v>
      </c>
      <c r="E39" s="7">
        <v>2821.81</v>
      </c>
      <c r="F39" s="4">
        <f t="shared" si="0"/>
        <v>2.1537880219157479E-2</v>
      </c>
      <c r="G39" s="4">
        <f t="shared" si="1"/>
        <v>-4.2744656917885426E-2</v>
      </c>
      <c r="H39" s="4">
        <f t="shared" si="2"/>
        <v>1.7210469702402253E-2</v>
      </c>
      <c r="I39" s="4">
        <f t="shared" si="3"/>
        <v>5.5430672386772795E-2</v>
      </c>
    </row>
    <row r="40" spans="1:9" x14ac:dyDescent="0.45">
      <c r="A40" s="3">
        <v>43132</v>
      </c>
      <c r="B40" s="10">
        <v>47.74</v>
      </c>
      <c r="C40" s="7">
        <v>42.6</v>
      </c>
      <c r="D40" s="7">
        <v>106.18</v>
      </c>
      <c r="E40" s="7">
        <v>2713.83</v>
      </c>
      <c r="F40" s="4">
        <f t="shared" si="0"/>
        <v>-0.11707046421305711</v>
      </c>
      <c r="G40" s="4">
        <f t="shared" si="1"/>
        <v>1.175088131609936E-3</v>
      </c>
      <c r="H40" s="4">
        <f t="shared" si="2"/>
        <v>-6.4328516038068329E-2</v>
      </c>
      <c r="I40" s="4">
        <f t="shared" si="3"/>
        <v>-3.8266219199733498E-2</v>
      </c>
    </row>
    <row r="41" spans="1:9" x14ac:dyDescent="0.45">
      <c r="A41" s="3">
        <v>43160</v>
      </c>
      <c r="B41" s="10">
        <v>47.82</v>
      </c>
      <c r="C41" s="7">
        <v>43.7</v>
      </c>
      <c r="D41" s="7">
        <v>109.94</v>
      </c>
      <c r="E41" s="7">
        <v>2640.87</v>
      </c>
      <c r="F41" s="4">
        <f t="shared" si="0"/>
        <v>1.6757436112273538E-3</v>
      </c>
      <c r="G41" s="4">
        <f t="shared" si="1"/>
        <v>2.5821596244131495E-2</v>
      </c>
      <c r="H41" s="4">
        <f t="shared" si="2"/>
        <v>3.5411565266528555E-2</v>
      </c>
      <c r="I41" s="4">
        <f t="shared" si="3"/>
        <v>-2.6884513768364315E-2</v>
      </c>
    </row>
    <row r="42" spans="1:9" x14ac:dyDescent="0.45">
      <c r="A42" s="3">
        <v>43191</v>
      </c>
      <c r="B42" s="10">
        <v>49.35</v>
      </c>
      <c r="C42" s="7">
        <v>48.7</v>
      </c>
      <c r="D42" s="7">
        <v>100.08</v>
      </c>
      <c r="E42" s="7">
        <v>2648.05</v>
      </c>
      <c r="F42" s="4">
        <f t="shared" si="0"/>
        <v>3.1994981179422899E-2</v>
      </c>
      <c r="G42" s="4">
        <f t="shared" si="1"/>
        <v>0.11441647597254012</v>
      </c>
      <c r="H42" s="4">
        <f t="shared" si="2"/>
        <v>-8.9685282881571737E-2</v>
      </c>
      <c r="I42" s="4">
        <f t="shared" si="3"/>
        <v>2.718801001185378E-3</v>
      </c>
    </row>
    <row r="43" spans="1:9" x14ac:dyDescent="0.45">
      <c r="A43" s="3">
        <v>43221</v>
      </c>
      <c r="B43" s="10">
        <v>47.67</v>
      </c>
      <c r="C43" s="7">
        <v>48.05</v>
      </c>
      <c r="D43" s="7">
        <v>93.59</v>
      </c>
      <c r="E43" s="7">
        <v>2705.27</v>
      </c>
      <c r="F43" s="4">
        <f t="shared" si="0"/>
        <v>-3.40425531914893E-2</v>
      </c>
      <c r="G43" s="4">
        <f t="shared" si="1"/>
        <v>-1.3347022587269164E-2</v>
      </c>
      <c r="H43" s="4">
        <f t="shared" si="2"/>
        <v>-6.4848121502797729E-2</v>
      </c>
      <c r="I43" s="4">
        <f t="shared" si="3"/>
        <v>2.1608353316591389E-2</v>
      </c>
    </row>
    <row r="44" spans="1:9" x14ac:dyDescent="0.45">
      <c r="A44" s="3">
        <v>43252</v>
      </c>
      <c r="B44" s="10">
        <v>50.31</v>
      </c>
      <c r="C44" s="7">
        <v>45.85</v>
      </c>
      <c r="D44" s="7">
        <v>100.76</v>
      </c>
      <c r="E44" s="7">
        <v>2718.37</v>
      </c>
      <c r="F44" s="4">
        <f t="shared" si="0"/>
        <v>5.5380742605412259E-2</v>
      </c>
      <c r="G44" s="4">
        <f t="shared" si="1"/>
        <v>-4.5785639958376589E-2</v>
      </c>
      <c r="H44" s="4">
        <f t="shared" si="2"/>
        <v>7.6610749011646551E-2</v>
      </c>
      <c r="I44" s="4">
        <f t="shared" si="3"/>
        <v>4.8424002040461378E-3</v>
      </c>
    </row>
    <row r="45" spans="1:9" x14ac:dyDescent="0.45">
      <c r="A45" s="3">
        <v>43282</v>
      </c>
      <c r="B45" s="10">
        <v>51.64</v>
      </c>
      <c r="C45" s="7">
        <v>45</v>
      </c>
      <c r="D45" s="7">
        <v>101.72</v>
      </c>
      <c r="E45" s="7">
        <v>2816.29</v>
      </c>
      <c r="F45" s="4">
        <f t="shared" si="0"/>
        <v>2.6436096203537929E-2</v>
      </c>
      <c r="G45" s="4">
        <f t="shared" si="1"/>
        <v>-1.8538713195201728E-2</v>
      </c>
      <c r="H45" s="4">
        <f t="shared" si="2"/>
        <v>9.5275903136164963E-3</v>
      </c>
      <c r="I45" s="4">
        <f t="shared" si="3"/>
        <v>3.6021586465418753E-2</v>
      </c>
    </row>
    <row r="46" spans="1:9" x14ac:dyDescent="0.45">
      <c r="A46" s="3">
        <v>43313</v>
      </c>
      <c r="B46" s="10">
        <v>54.37</v>
      </c>
      <c r="C46" s="7">
        <v>49.45</v>
      </c>
      <c r="D46" s="7">
        <v>93.23</v>
      </c>
      <c r="E46" s="7">
        <v>2901.52</v>
      </c>
      <c r="F46" s="4">
        <f t="shared" si="0"/>
        <v>5.2865995352439965E-2</v>
      </c>
      <c r="G46" s="4">
        <f t="shared" si="1"/>
        <v>9.8888888888889026E-2</v>
      </c>
      <c r="H46" s="4">
        <f t="shared" si="2"/>
        <v>-8.3464412111679098E-2</v>
      </c>
      <c r="I46" s="4">
        <f t="shared" si="3"/>
        <v>3.0263218631604083E-2</v>
      </c>
    </row>
    <row r="47" spans="1:9" x14ac:dyDescent="0.45">
      <c r="A47" s="3">
        <v>43344</v>
      </c>
      <c r="B47" s="10">
        <v>53.39</v>
      </c>
      <c r="C47" s="7">
        <v>48.3</v>
      </c>
      <c r="D47" s="7">
        <v>87.57</v>
      </c>
      <c r="E47" s="7">
        <v>2913.98</v>
      </c>
      <c r="F47" s="4">
        <f t="shared" si="0"/>
        <v>-1.8024645944454631E-2</v>
      </c>
      <c r="G47" s="4">
        <f t="shared" si="1"/>
        <v>-2.3255813953488524E-2</v>
      </c>
      <c r="H47" s="4">
        <f t="shared" si="2"/>
        <v>-6.0710071865279547E-2</v>
      </c>
      <c r="I47" s="4">
        <f t="shared" si="3"/>
        <v>4.2943009181395375E-3</v>
      </c>
    </row>
    <row r="48" spans="1:9" x14ac:dyDescent="0.45">
      <c r="A48" s="3">
        <v>43374</v>
      </c>
      <c r="B48" s="10">
        <v>57.09</v>
      </c>
      <c r="C48" s="7">
        <v>48.67</v>
      </c>
      <c r="D48" s="7">
        <v>73.98</v>
      </c>
      <c r="E48" s="7">
        <v>2711.74</v>
      </c>
      <c r="F48" s="4">
        <f t="shared" si="0"/>
        <v>6.9301367297246674E-2</v>
      </c>
      <c r="G48" s="4">
        <f t="shared" si="1"/>
        <v>7.6604554865424834E-3</v>
      </c>
      <c r="H48" s="4">
        <f t="shared" si="2"/>
        <v>-0.15519013360739964</v>
      </c>
      <c r="I48" s="4">
        <f t="shared" si="3"/>
        <v>-6.9403358979814644E-2</v>
      </c>
    </row>
    <row r="49" spans="1:9" x14ac:dyDescent="0.45">
      <c r="A49" s="3">
        <v>43405</v>
      </c>
      <c r="B49" s="10">
        <v>60.3</v>
      </c>
      <c r="C49" s="7">
        <v>46.72</v>
      </c>
      <c r="D49" s="7">
        <v>76.87</v>
      </c>
      <c r="E49" s="7">
        <v>2760.17</v>
      </c>
      <c r="F49" s="4">
        <f t="shared" si="0"/>
        <v>5.6227009984235243E-2</v>
      </c>
      <c r="G49" s="4">
        <f t="shared" si="1"/>
        <v>-4.0065748921306765E-2</v>
      </c>
      <c r="H49" s="4">
        <f t="shared" si="2"/>
        <v>3.906461205731282E-2</v>
      </c>
      <c r="I49" s="4">
        <f t="shared" si="3"/>
        <v>1.785938179914015E-2</v>
      </c>
    </row>
    <row r="50" spans="1:9" x14ac:dyDescent="0.45">
      <c r="A50" s="3">
        <v>43435</v>
      </c>
      <c r="B50" s="10">
        <v>56.22</v>
      </c>
      <c r="C50" s="7">
        <v>42.3</v>
      </c>
      <c r="D50" s="7">
        <v>65.81</v>
      </c>
      <c r="E50" s="7">
        <v>2506.85</v>
      </c>
      <c r="F50" s="4">
        <f t="shared" si="0"/>
        <v>-6.7661691542288516E-2</v>
      </c>
      <c r="G50" s="4">
        <f t="shared" si="1"/>
        <v>-9.4606164383561731E-2</v>
      </c>
      <c r="H50" s="4">
        <f t="shared" si="2"/>
        <v>-0.14387927670092371</v>
      </c>
      <c r="I50" s="4">
        <f t="shared" si="3"/>
        <v>-9.1776955767217339E-2</v>
      </c>
    </row>
    <row r="51" spans="1:9" x14ac:dyDescent="0.45">
      <c r="A51" s="3">
        <v>43466</v>
      </c>
      <c r="B51" s="10">
        <v>55.06</v>
      </c>
      <c r="C51" s="7">
        <v>42.18</v>
      </c>
      <c r="D51" s="7">
        <v>76.44</v>
      </c>
      <c r="E51" s="7">
        <v>2704.1</v>
      </c>
      <c r="F51" s="4">
        <f t="shared" si="0"/>
        <v>-2.0633226609747313E-2</v>
      </c>
      <c r="G51" s="4">
        <f t="shared" si="1"/>
        <v>-2.8368794326240065E-3</v>
      </c>
      <c r="H51" s="4">
        <f t="shared" si="2"/>
        <v>0.16152560401154825</v>
      </c>
      <c r="I51" s="4">
        <f t="shared" si="3"/>
        <v>7.8684404731036883E-2</v>
      </c>
    </row>
    <row r="52" spans="1:9" x14ac:dyDescent="0.45">
      <c r="A52" s="3">
        <v>43497</v>
      </c>
      <c r="B52" s="10">
        <v>56.92</v>
      </c>
      <c r="C52" s="7">
        <v>44.1</v>
      </c>
      <c r="D52" s="7">
        <v>78.16</v>
      </c>
      <c r="E52" s="7">
        <v>2784.49</v>
      </c>
      <c r="F52" s="4">
        <f t="shared" si="0"/>
        <v>3.3781329458772325E-2</v>
      </c>
      <c r="G52" s="4">
        <f t="shared" si="1"/>
        <v>4.5519203413940224E-2</v>
      </c>
      <c r="H52" s="4">
        <f t="shared" si="2"/>
        <v>2.2501308215593818E-2</v>
      </c>
      <c r="I52" s="4">
        <f t="shared" si="3"/>
        <v>2.9728930143116061E-2</v>
      </c>
    </row>
    <row r="53" spans="1:9" x14ac:dyDescent="0.45">
      <c r="A53" s="3">
        <v>43525</v>
      </c>
      <c r="B53" s="10">
        <v>59.13</v>
      </c>
      <c r="C53" s="7">
        <v>44.63</v>
      </c>
      <c r="D53" s="7">
        <v>83.97</v>
      </c>
      <c r="E53" s="7">
        <v>2834.4</v>
      </c>
      <c r="F53" s="4">
        <f t="shared" si="0"/>
        <v>3.8826423049894698E-2</v>
      </c>
      <c r="G53" s="4">
        <f t="shared" si="1"/>
        <v>1.2018140589569182E-2</v>
      </c>
      <c r="H53" s="4">
        <f t="shared" si="2"/>
        <v>7.4334698055271264E-2</v>
      </c>
      <c r="I53" s="4">
        <f t="shared" si="3"/>
        <v>1.7924287751078349E-2</v>
      </c>
    </row>
    <row r="54" spans="1:9" x14ac:dyDescent="0.45">
      <c r="A54" s="3">
        <v>43556</v>
      </c>
      <c r="B54" s="10">
        <v>57.19</v>
      </c>
      <c r="C54" s="7">
        <v>41.11</v>
      </c>
      <c r="D54" s="7">
        <v>88.94</v>
      </c>
      <c r="E54" s="7">
        <v>2945.83</v>
      </c>
      <c r="F54" s="4">
        <f t="shared" si="0"/>
        <v>-3.2809064772535201E-2</v>
      </c>
      <c r="G54" s="4">
        <f t="shared" si="1"/>
        <v>-7.8870714765852612E-2</v>
      </c>
      <c r="H54" s="4">
        <f t="shared" si="2"/>
        <v>5.9187805168512631E-2</v>
      </c>
      <c r="I54" s="4">
        <f t="shared" si="3"/>
        <v>3.9313434942139347E-2</v>
      </c>
    </row>
    <row r="55" spans="1:9" x14ac:dyDescent="0.45">
      <c r="A55" s="3">
        <v>43586</v>
      </c>
      <c r="B55" s="10">
        <v>54.35</v>
      </c>
      <c r="C55" s="7">
        <v>37.020000000000003</v>
      </c>
      <c r="D55" s="7">
        <v>81.400000000000006</v>
      </c>
      <c r="E55" s="7">
        <v>2752.06</v>
      </c>
      <c r="F55" s="4">
        <f t="shared" si="0"/>
        <v>-4.9659031299178147E-2</v>
      </c>
      <c r="G55" s="4">
        <f t="shared" si="1"/>
        <v>-9.9489175383118411E-2</v>
      </c>
      <c r="H55" s="4">
        <f t="shared" si="2"/>
        <v>-8.4776253654148759E-2</v>
      </c>
      <c r="I55" s="4">
        <f t="shared" si="3"/>
        <v>-6.5777726481161536E-2</v>
      </c>
    </row>
    <row r="56" spans="1:9" x14ac:dyDescent="0.45">
      <c r="A56" s="3">
        <v>43617</v>
      </c>
      <c r="B56" s="10">
        <v>57.13</v>
      </c>
      <c r="C56" s="7">
        <v>41.72</v>
      </c>
      <c r="D56" s="7">
        <v>88.51</v>
      </c>
      <c r="E56" s="7">
        <v>2941.76</v>
      </c>
      <c r="F56" s="4">
        <f t="shared" si="0"/>
        <v>5.1149954001839859E-2</v>
      </c>
      <c r="G56" s="4">
        <f t="shared" si="1"/>
        <v>0.12695840086439758</v>
      </c>
      <c r="H56" s="4">
        <f t="shared" si="2"/>
        <v>8.7346437346437433E-2</v>
      </c>
      <c r="I56" s="4">
        <f t="shared" si="3"/>
        <v>6.8930183208214979E-2</v>
      </c>
    </row>
    <row r="57" spans="1:9" x14ac:dyDescent="0.45">
      <c r="A57" s="3">
        <v>43647</v>
      </c>
      <c r="B57" s="10">
        <v>55.27</v>
      </c>
      <c r="C57" s="7">
        <v>39.770000000000003</v>
      </c>
      <c r="D57" s="7">
        <v>100.98</v>
      </c>
      <c r="E57" s="7">
        <v>2980.38</v>
      </c>
      <c r="F57" s="4">
        <f t="shared" si="0"/>
        <v>-3.2557325398214543E-2</v>
      </c>
      <c r="G57" s="4">
        <f t="shared" si="1"/>
        <v>-4.6740172579098682E-2</v>
      </c>
      <c r="H57" s="4">
        <f t="shared" si="2"/>
        <v>0.14088803525025417</v>
      </c>
      <c r="I57" s="4">
        <f t="shared" si="3"/>
        <v>1.3128195366039375E-2</v>
      </c>
    </row>
    <row r="58" spans="1:9" x14ac:dyDescent="0.45">
      <c r="A58" s="3">
        <v>43678</v>
      </c>
      <c r="B58" s="10">
        <v>58.16</v>
      </c>
      <c r="C58" s="7">
        <v>40.54</v>
      </c>
      <c r="D58" s="7">
        <v>94.5</v>
      </c>
      <c r="E58" s="7">
        <v>2926.46</v>
      </c>
      <c r="F58" s="4">
        <f t="shared" si="0"/>
        <v>5.2288764248235919E-2</v>
      </c>
      <c r="G58" s="4">
        <f t="shared" si="1"/>
        <v>1.9361327633894865E-2</v>
      </c>
      <c r="H58" s="4">
        <f t="shared" si="2"/>
        <v>-6.4171122994652441E-2</v>
      </c>
      <c r="I58" s="4">
        <f t="shared" si="3"/>
        <v>-1.8091652742267761E-2</v>
      </c>
    </row>
    <row r="59" spans="1:9" x14ac:dyDescent="0.45">
      <c r="A59" s="3">
        <v>43709</v>
      </c>
      <c r="B59" s="10">
        <v>60.36</v>
      </c>
      <c r="C59" s="7">
        <v>39.954999999999998</v>
      </c>
      <c r="D59" s="7">
        <v>95.15</v>
      </c>
      <c r="E59" s="7">
        <v>2976.74</v>
      </c>
      <c r="F59" s="4">
        <f t="shared" si="0"/>
        <v>3.7826685006877581E-2</v>
      </c>
      <c r="G59" s="4">
        <f t="shared" si="1"/>
        <v>-1.4430192402565378E-2</v>
      </c>
      <c r="H59" s="4">
        <f t="shared" si="2"/>
        <v>6.8783068783069279E-3</v>
      </c>
      <c r="I59" s="4">
        <f t="shared" si="3"/>
        <v>1.7181167690656807E-2</v>
      </c>
    </row>
    <row r="60" spans="1:9" x14ac:dyDescent="0.45">
      <c r="A60" s="3">
        <v>43739</v>
      </c>
      <c r="B60" s="10">
        <v>60.47</v>
      </c>
      <c r="C60" s="7">
        <v>39.89</v>
      </c>
      <c r="D60" s="7">
        <v>80.77</v>
      </c>
      <c r="E60" s="7">
        <v>3037.56</v>
      </c>
      <c r="F60" s="4">
        <f t="shared" si="0"/>
        <v>1.8223989396950468E-3</v>
      </c>
      <c r="G60" s="4">
        <f t="shared" si="1"/>
        <v>-1.6268301839569288E-3</v>
      </c>
      <c r="H60" s="4">
        <f t="shared" si="2"/>
        <v>-0.151129795060431</v>
      </c>
      <c r="I60" s="4">
        <f t="shared" si="3"/>
        <v>2.0431747482144935E-2</v>
      </c>
    </row>
    <row r="61" spans="1:9" x14ac:dyDescent="0.45">
      <c r="A61" s="3">
        <v>43770</v>
      </c>
      <c r="B61" s="10">
        <v>60.24</v>
      </c>
      <c r="C61" s="7">
        <v>43.53</v>
      </c>
      <c r="D61" s="7">
        <v>79.349999999999994</v>
      </c>
      <c r="E61" s="7">
        <v>3140.98</v>
      </c>
      <c r="F61" s="4">
        <f t="shared" si="0"/>
        <v>-3.8035389449313506E-3</v>
      </c>
      <c r="G61" s="4">
        <f t="shared" si="1"/>
        <v>9.1250940085234378E-2</v>
      </c>
      <c r="H61" s="4">
        <f t="shared" si="2"/>
        <v>-1.7580784944905337E-2</v>
      </c>
      <c r="I61" s="4">
        <f t="shared" si="3"/>
        <v>3.404706409091518E-2</v>
      </c>
    </row>
    <row r="62" spans="1:9" x14ac:dyDescent="0.45">
      <c r="A62" s="3">
        <v>43800</v>
      </c>
      <c r="B62" s="10">
        <v>61.4</v>
      </c>
      <c r="C62" s="7">
        <v>42.75</v>
      </c>
      <c r="D62" s="7">
        <v>82.04</v>
      </c>
      <c r="E62" s="7">
        <v>3230.78</v>
      </c>
      <c r="F62" s="4">
        <f>B62/B61-1</f>
        <v>1.9256308100929598E-2</v>
      </c>
      <c r="G62" s="4">
        <f t="shared" ref="G62:I62" si="4">C62/C61-1</f>
        <v>-1.7918676774638209E-2</v>
      </c>
      <c r="H62" s="4">
        <f t="shared" si="4"/>
        <v>3.3900441083805966E-2</v>
      </c>
      <c r="I62" s="4">
        <f t="shared" si="4"/>
        <v>2.8589803182446305E-2</v>
      </c>
    </row>
    <row r="63" spans="1:9" x14ac:dyDescent="0.45">
      <c r="F63" s="12">
        <f>AVERAGE(F3:F62)</f>
        <v>5.6955605046676424E-3</v>
      </c>
      <c r="G63" s="12">
        <f t="shared" ref="G63:I63" si="5">AVERAGE(G3:G62)</f>
        <v>4.5414720474903081E-3</v>
      </c>
      <c r="H63" s="12">
        <f t="shared" si="5"/>
        <v>-2.6580571426086125E-3</v>
      </c>
      <c r="I63" s="12">
        <f t="shared" si="5"/>
        <v>8.1262174686334687E-3</v>
      </c>
    </row>
    <row r="64" spans="1:9" x14ac:dyDescent="0.45">
      <c r="F64" s="12">
        <f>_xlfn.STDEV.S(F3:F62)</f>
        <v>4.837485825018157E-2</v>
      </c>
      <c r="G64" s="12">
        <f t="shared" ref="G64:I64" si="6">_xlfn.STDEV.S(G3:G62)</f>
        <v>7.9218006431046956E-2</v>
      </c>
      <c r="H64" s="12">
        <f t="shared" si="6"/>
        <v>7.1785244783774502E-2</v>
      </c>
      <c r="I64" s="12">
        <f t="shared" si="6"/>
        <v>3.4519072642854351E-2</v>
      </c>
    </row>
    <row r="65" spans="6:9" x14ac:dyDescent="0.45">
      <c r="F65" s="13" cm="1">
        <f t="array" ref="F65">PRODUCT(F3:F62+1)-1</f>
        <v>0.31252672082086441</v>
      </c>
      <c r="G65" s="13" cm="1">
        <f t="array" ref="G65">PRODUCT(G3:G62+1)-1</f>
        <v>9.5311299000768956E-2</v>
      </c>
      <c r="H65" s="13" cm="1">
        <f t="array" ref="H65">PRODUCT(H3:H62+1)-1</f>
        <v>-0.269586894586894</v>
      </c>
      <c r="I65" s="13" cm="1">
        <f t="array" ref="I65">PRODUCT(I3:I62+1)-1</f>
        <v>0.56917771625625369</v>
      </c>
    </row>
    <row r="66" spans="6:9" x14ac:dyDescent="0.45">
      <c r="F66" s="12">
        <f>F64*SQRT(12)</f>
        <v>0.16757542459651389</v>
      </c>
      <c r="G66" s="12">
        <f t="shared" ref="G66:I66" si="7">G64*SQRT(12)</f>
        <v>0.27441922402578278</v>
      </c>
      <c r="H66" s="12">
        <f t="shared" si="7"/>
        <v>0.24867138239853231</v>
      </c>
      <c r="I66" s="12">
        <f t="shared" si="7"/>
        <v>0.11957757529516923</v>
      </c>
    </row>
    <row r="67" spans="6:9" x14ac:dyDescent="0.45">
      <c r="F67" s="8"/>
      <c r="G67" s="8"/>
      <c r="H67" s="8"/>
      <c r="I67" s="8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44F91-A847-4F62-A41C-F5F014ECC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Celiberti</dc:creator>
  <cp:lastModifiedBy>Louie Celiberti</cp:lastModifiedBy>
  <dcterms:created xsi:type="dcterms:W3CDTF">2024-03-12T17:00:16Z</dcterms:created>
  <dcterms:modified xsi:type="dcterms:W3CDTF">2024-03-13T00:43:52Z</dcterms:modified>
</cp:coreProperties>
</file>