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ouie\OneDrive\Desktop\Spreadsheet Analysis\"/>
    </mc:Choice>
  </mc:AlternateContent>
  <xr:revisionPtr revIDLastSave="0" documentId="13_ncr:1_{C962B746-A0D8-4B94-9398-FA814BB01F6C}" xr6:coauthVersionLast="47" xr6:coauthVersionMax="47" xr10:uidLastSave="{00000000-0000-0000-0000-000000000000}"/>
  <bookViews>
    <workbookView xWindow="-96" yWindow="-96" windowWidth="23232" windowHeight="12432" firstSheet="2" activeTab="5" xr2:uid="{ABCE1BB3-64B6-425B-8AEB-1DA9AF89151D}"/>
  </bookViews>
  <sheets>
    <sheet name="Answer Report 1" sheetId="4" r:id="rId1"/>
    <sheet name="Sensitivity Report 1" sheetId="5" r:id="rId2"/>
    <sheet name="Warner Grills" sheetId="1" r:id="rId3"/>
    <sheet name="Answer Report 2" sheetId="6" r:id="rId4"/>
    <sheet name="Sensitivity Report 2" sheetId="7" r:id="rId5"/>
    <sheet name="Investment Allocations" sheetId="2" r:id="rId6"/>
    <sheet name="Answer Report 3" sheetId="10" r:id="rId7"/>
    <sheet name="Sensitivity Report 3" sheetId="11" r:id="rId8"/>
    <sheet name="Liquid Gold" sheetId="3" r:id="rId9"/>
  </sheets>
  <definedNames>
    <definedName name="anscount" hidden="1">1</definedName>
    <definedName name="limcount" hidden="1">1</definedName>
    <definedName name="sencount" hidden="1">1</definedName>
    <definedName name="solver_adj" localSheetId="5" hidden="1">'Investment Allocations'!$B$5:$L$5</definedName>
    <definedName name="solver_adj" localSheetId="8" hidden="1">'Liquid Gold'!$C$16:$F$22</definedName>
    <definedName name="solver_adj" localSheetId="2" hidden="1">'Warner Grills'!$B$5:$C$5</definedName>
    <definedName name="solver_corr" hidden="1">1</definedName>
    <definedName name="solver_ctp1" hidden="1">0</definedName>
    <definedName name="solver_ctp2" hidden="1">0</definedName>
    <definedName name="solver_cvg" localSheetId="5" hidden="1">0.0001</definedName>
    <definedName name="solver_cvg" localSheetId="8" hidden="1">0.0001</definedName>
    <definedName name="solver_cvg" localSheetId="2" hidden="1">0.0001</definedName>
    <definedName name="solver_disp" hidden="1">0</definedName>
    <definedName name="solver_drv" localSheetId="5" hidden="1">1</definedName>
    <definedName name="solver_drv" localSheetId="8" hidden="1">1</definedName>
    <definedName name="solver_drv" localSheetId="2" hidden="1">2</definedName>
    <definedName name="solver_eng" localSheetId="5" hidden="1">2</definedName>
    <definedName name="solver_eng" localSheetId="8" hidden="1">2</definedName>
    <definedName name="solver_eng" localSheetId="2" hidden="1">2</definedName>
    <definedName name="solver_est" localSheetId="5" hidden="1">1</definedName>
    <definedName name="solver_est" localSheetId="8" hidden="1">1</definedName>
    <definedName name="solver_est" localSheetId="2" hidden="1">1</definedName>
    <definedName name="solver_eval" hidden="1">0</definedName>
    <definedName name="solver_itr" localSheetId="5" hidden="1">2147483647</definedName>
    <definedName name="solver_itr" localSheetId="8" hidden="1">2147483647</definedName>
    <definedName name="solver_itr" localSheetId="2" hidden="1">2147483647</definedName>
    <definedName name="solver_lcens" hidden="1">-1E+30</definedName>
    <definedName name="solver_lcut" hidden="1">-1E+30</definedName>
    <definedName name="solver_lhs1" localSheetId="5" hidden="1">'Investment Allocations'!$M$13:$M$17</definedName>
    <definedName name="solver_lhs1" localSheetId="8" hidden="1">'Liquid Gold'!$C$23:$F$23</definedName>
    <definedName name="solver_lhs1" localSheetId="2" hidden="1">'Warner Grills'!$D$11:$D$14</definedName>
    <definedName name="solver_lhs2" localSheetId="5" hidden="1">'Investment Allocations'!$M$18:$M$27</definedName>
    <definedName name="solver_lhs2" localSheetId="8" hidden="1">'Liquid Gold'!$G$16:$G$22</definedName>
    <definedName name="solver_lhs3" localSheetId="5" hidden="1">'Investment Allocations'!$M$27</definedName>
    <definedName name="solver_lhs3" localSheetId="8" hidden="1">'Liquid Gold'!$G$16:$G$22</definedName>
    <definedName name="solver_mip" localSheetId="5" hidden="1">2147483647</definedName>
    <definedName name="solver_mip" localSheetId="8" hidden="1">2147483647</definedName>
    <definedName name="solver_mip" localSheetId="2" hidden="1">2147483647</definedName>
    <definedName name="solver_mni" localSheetId="5" hidden="1">30</definedName>
    <definedName name="solver_mni" localSheetId="8" hidden="1">30</definedName>
    <definedName name="solver_mni" localSheetId="2" hidden="1">30</definedName>
    <definedName name="solver_mrt" localSheetId="5" hidden="1">0.075</definedName>
    <definedName name="solver_mrt" localSheetId="8" hidden="1">0.075</definedName>
    <definedName name="solver_mrt" localSheetId="2" hidden="1">0.075</definedName>
    <definedName name="solver_msl" localSheetId="5" hidden="1">2</definedName>
    <definedName name="solver_msl" localSheetId="8" hidden="1">2</definedName>
    <definedName name="solver_msl" localSheetId="2" hidden="1">2</definedName>
    <definedName name="solver_neg" localSheetId="5" hidden="1">1</definedName>
    <definedName name="solver_neg" localSheetId="8" hidden="1">1</definedName>
    <definedName name="solver_neg" localSheetId="2" hidden="1">1</definedName>
    <definedName name="solver_nod" localSheetId="5" hidden="1">2147483647</definedName>
    <definedName name="solver_nod" localSheetId="8" hidden="1">2147483647</definedName>
    <definedName name="solver_nod" localSheetId="2" hidden="1">2147483647</definedName>
    <definedName name="solver_nsim" hidden="1">2</definedName>
    <definedName name="solver_nssim" hidden="1">-1</definedName>
    <definedName name="solver_ntri" hidden="1">10000</definedName>
    <definedName name="solver_num" localSheetId="5" hidden="1">2</definedName>
    <definedName name="solver_num" localSheetId="8" hidden="1">2</definedName>
    <definedName name="solver_num" localSheetId="2" hidden="1">1</definedName>
    <definedName name="solver_nwt" localSheetId="5" hidden="1">1</definedName>
    <definedName name="solver_nwt" localSheetId="8" hidden="1">1</definedName>
    <definedName name="solver_nwt" localSheetId="2" hidden="1">1</definedName>
    <definedName name="solver_opt" localSheetId="5" hidden="1">'Investment Allocations'!$M$10</definedName>
    <definedName name="solver_opt" localSheetId="8" hidden="1">'Liquid Gold'!$C$26</definedName>
    <definedName name="solver_opt" localSheetId="2" hidden="1">'Warner Grills'!$D$8</definedName>
    <definedName name="solver_pre" localSheetId="5" hidden="1">0.000001</definedName>
    <definedName name="solver_pre" localSheetId="8" hidden="1">0.000001</definedName>
    <definedName name="solver_pre" localSheetId="2" hidden="1">0.000001</definedName>
    <definedName name="solver_rbv" localSheetId="5" hidden="1">1</definedName>
    <definedName name="solver_rbv" localSheetId="8" hidden="1">1</definedName>
    <definedName name="solver_rbv" localSheetId="2" hidden="1">2</definedName>
    <definedName name="solver_rel1" localSheetId="5" hidden="1">3</definedName>
    <definedName name="solver_rel1" localSheetId="8" hidden="1">1</definedName>
    <definedName name="solver_rel1" localSheetId="2" hidden="1">1</definedName>
    <definedName name="solver_rel2" localSheetId="5" hidden="1">1</definedName>
    <definedName name="solver_rel2" localSheetId="8" hidden="1">2</definedName>
    <definedName name="solver_rel3" localSheetId="5" hidden="1">2</definedName>
    <definedName name="solver_rel3" localSheetId="8" hidden="1">2</definedName>
    <definedName name="solver_rgen" hidden="1">1</definedName>
    <definedName name="solver_rhs1" localSheetId="5" hidden="1">'Investment Allocations'!$O$13:$O$17</definedName>
    <definedName name="solver_rhs1" localSheetId="8" hidden="1">'Liquid Gold'!$C$12:$F$12</definedName>
    <definedName name="solver_rhs1" localSheetId="2" hidden="1">'Warner Grills'!$F$11:$F$14</definedName>
    <definedName name="solver_rhs2" localSheetId="5" hidden="1">'Investment Allocations'!$O$18:$O$27</definedName>
    <definedName name="solver_rhs2" localSheetId="8" hidden="1">'Liquid Gold'!$G$5:$G$11</definedName>
    <definedName name="solver_rhs3" localSheetId="5" hidden="1">'Investment Allocations'!$O$27</definedName>
    <definedName name="solver_rhs3" localSheetId="8" hidden="1">'Liquid Gold'!$G$5:$G$11</definedName>
    <definedName name="solver_rlx" localSheetId="5" hidden="1">2</definedName>
    <definedName name="solver_rlx" localSheetId="8" hidden="1">2</definedName>
    <definedName name="solver_rlx" localSheetId="2" hidden="1">2</definedName>
    <definedName name="solver_rsd" localSheetId="5" hidden="1">0</definedName>
    <definedName name="solver_rsd" localSheetId="8" hidden="1">0</definedName>
    <definedName name="solver_rsd" localSheetId="2" hidden="1">0</definedName>
    <definedName name="solver_rsmp" hidden="1">1</definedName>
    <definedName name="solver_scl" localSheetId="5" hidden="1">1</definedName>
    <definedName name="solver_scl" localSheetId="8" hidden="1">1</definedName>
    <definedName name="solver_scl" localSheetId="2" hidden="1">2</definedName>
    <definedName name="solver_seed" hidden="1">0</definedName>
    <definedName name="solver_sho" localSheetId="5" hidden="1">2</definedName>
    <definedName name="solver_sho" localSheetId="8" hidden="1">2</definedName>
    <definedName name="solver_sho" localSheetId="2" hidden="1">2</definedName>
    <definedName name="solver_ssz" localSheetId="5" hidden="1">100</definedName>
    <definedName name="solver_ssz" localSheetId="8" hidden="1">100</definedName>
    <definedName name="solver_ssz" localSheetId="2" hidden="1">100</definedName>
    <definedName name="solver_strm" hidden="1">0</definedName>
    <definedName name="solver_tim" localSheetId="5" hidden="1">2147483647</definedName>
    <definedName name="solver_tim" localSheetId="8" hidden="1">2147483647</definedName>
    <definedName name="solver_tim" localSheetId="2" hidden="1">2147483647</definedName>
    <definedName name="solver_tol" localSheetId="5" hidden="1">0.01</definedName>
    <definedName name="solver_tol" localSheetId="8" hidden="1">0.01</definedName>
    <definedName name="solver_tol" localSheetId="2" hidden="1">0.01</definedName>
    <definedName name="solver_typ" localSheetId="5" hidden="1">1</definedName>
    <definedName name="solver_typ" localSheetId="8" hidden="1">2</definedName>
    <definedName name="solver_typ" localSheetId="2" hidden="1">1</definedName>
    <definedName name="solver_ucens" hidden="1">1E+30</definedName>
    <definedName name="solver_ucut" hidden="1">1E+30</definedName>
    <definedName name="solver_val" localSheetId="5" hidden="1">0</definedName>
    <definedName name="solver_val" localSheetId="8" hidden="1">0</definedName>
    <definedName name="solver_val" localSheetId="2" hidden="1">0</definedName>
    <definedName name="solver_ver" localSheetId="5" hidden="1">3</definedName>
    <definedName name="solver_ver" localSheetId="8" hidden="1">3</definedName>
    <definedName name="solver_ver" localSheetId="2" hidden="1">3</definedName>
    <definedName name="solveri_CCol" hidden="1">"System.Drawing.Color:102:153:0:255"</definedName>
    <definedName name="solvero_C3D" hidden="1">"System.Boolean:False"</definedName>
    <definedName name="solvero_CAuDen" hidden="1">"System.Boolean:True"</definedName>
    <definedName name="solvero_CCol" hidden="1">"System.Drawing.Color:102:153:0:255"</definedName>
    <definedName name="solvero_CTyp" hidden="1">"System.Int32:2"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 i="3" l="1"/>
  <c r="E23" i="3"/>
  <c r="F23" i="3"/>
  <c r="C23" i="3"/>
  <c r="G17" i="3"/>
  <c r="G18" i="3"/>
  <c r="G19" i="3"/>
  <c r="G20" i="3"/>
  <c r="G21" i="3"/>
  <c r="G22" i="3"/>
  <c r="G16" i="3"/>
  <c r="C26" i="3" l="1"/>
  <c r="M14" i="2"/>
  <c r="M15" i="2"/>
  <c r="M16" i="2"/>
  <c r="M17" i="2"/>
  <c r="M18" i="2"/>
  <c r="M19" i="2"/>
  <c r="M20" i="2"/>
  <c r="M21" i="2"/>
  <c r="M22" i="2"/>
  <c r="M23" i="2"/>
  <c r="M24" i="2"/>
  <c r="M25" i="2"/>
  <c r="M26" i="2"/>
  <c r="M27" i="2"/>
  <c r="M13" i="2"/>
  <c r="C10" i="2" l="1"/>
  <c r="M10" i="2" s="1"/>
  <c r="D10" i="2"/>
  <c r="E10" i="2"/>
  <c r="F10" i="2"/>
  <c r="G10" i="2"/>
  <c r="H10" i="2"/>
  <c r="I10" i="2"/>
  <c r="J10" i="2"/>
  <c r="K10" i="2"/>
  <c r="L10" i="2"/>
  <c r="B10" i="2"/>
  <c r="D8" i="1"/>
  <c r="D12" i="1"/>
  <c r="D13" i="1"/>
  <c r="D14" i="1"/>
  <c r="D11" i="1"/>
</calcChain>
</file>

<file path=xl/sharedStrings.xml><?xml version="1.0" encoding="utf-8"?>
<sst xmlns="http://schemas.openxmlformats.org/spreadsheetml/2006/main" count="664" uniqueCount="296">
  <si>
    <t>Decision Variables</t>
  </si>
  <si>
    <t>Propane</t>
  </si>
  <si>
    <t>Electric</t>
  </si>
  <si>
    <t>Machine Press</t>
  </si>
  <si>
    <t>Production Plan</t>
  </si>
  <si>
    <t>Fabrication</t>
  </si>
  <si>
    <t>Assembly</t>
  </si>
  <si>
    <t>Objective Function</t>
  </si>
  <si>
    <t>Total</t>
  </si>
  <si>
    <t>Testing</t>
  </si>
  <si>
    <t>Profit</t>
  </si>
  <si>
    <t>Constraints</t>
  </si>
  <si>
    <t>LHS</t>
  </si>
  <si>
    <t>RHS</t>
  </si>
  <si>
    <t>Warner Grills</t>
  </si>
  <si>
    <t>Investment Allocations</t>
  </si>
  <si>
    <t>Decision variables</t>
  </si>
  <si>
    <t>Investment</t>
  </si>
  <si>
    <t>Investment plan</t>
  </si>
  <si>
    <t>Objective function</t>
  </si>
  <si>
    <t>Average Return</t>
  </si>
  <si>
    <t>Expenses</t>
  </si>
  <si>
    <t>Net return</t>
  </si>
  <si>
    <t>Savings</t>
  </si>
  <si>
    <t>Money market</t>
  </si>
  <si>
    <t>International funds</t>
  </si>
  <si>
    <t>Current holdings</t>
  </si>
  <si>
    <t>New investments</t>
  </si>
  <si>
    <t>Large cap blend max</t>
  </si>
  <si>
    <t>Small cap browth max</t>
  </si>
  <si>
    <t>Green fund max</t>
  </si>
  <si>
    <t>Growth and income max</t>
  </si>
  <si>
    <t>Multicap growth max</t>
  </si>
  <si>
    <t>Midcap index max</t>
  </si>
  <si>
    <t>Multicap core max</t>
  </si>
  <si>
    <t>Small cap international max</t>
  </si>
  <si>
    <t>Emerging international max</t>
  </si>
  <si>
    <t>Total allocation max</t>
  </si>
  <si>
    <t>S1</t>
  </si>
  <si>
    <t>S2</t>
  </si>
  <si>
    <t>S3</t>
  </si>
  <si>
    <t>S4</t>
  </si>
  <si>
    <t>Material</t>
  </si>
  <si>
    <t>P1</t>
  </si>
  <si>
    <t>P2</t>
  </si>
  <si>
    <t>P3</t>
  </si>
  <si>
    <t>P4</t>
  </si>
  <si>
    <t>P5</t>
  </si>
  <si>
    <t>P6</t>
  </si>
  <si>
    <t>P7</t>
  </si>
  <si>
    <t>Capacity</t>
  </si>
  <si>
    <t>Parameters</t>
  </si>
  <si>
    <t>Total cost</t>
  </si>
  <si>
    <t>Liquid Gold</t>
  </si>
  <si>
    <t>Sent</t>
  </si>
  <si>
    <t>Received</t>
  </si>
  <si>
    <t>Invest. 1</t>
  </si>
  <si>
    <t>Invest. 2</t>
  </si>
  <si>
    <t>Invest. 3</t>
  </si>
  <si>
    <t>Invest. 4</t>
  </si>
  <si>
    <t>Invest. 5</t>
  </si>
  <si>
    <t>Invest. 6</t>
  </si>
  <si>
    <t>Invest. 7</t>
  </si>
  <si>
    <t>Invest. 8</t>
  </si>
  <si>
    <t>Invest. 9</t>
  </si>
  <si>
    <t>Invest. 10</t>
  </si>
  <si>
    <t>Invest. 11</t>
  </si>
  <si>
    <t>Microsoft Excel 16.0 Answer Report</t>
  </si>
  <si>
    <t>Worksheet: [Linear Programming Lab workbook.xlsx]Warner Grills</t>
  </si>
  <si>
    <t>Report Created: 4/7/2023 10:30:49 AM</t>
  </si>
  <si>
    <t>Result: Solver found a solution.  All Constraints and optimality conditions are satisfied.</t>
  </si>
  <si>
    <t>Solver Engine</t>
  </si>
  <si>
    <t>Engine: Simplex LP</t>
  </si>
  <si>
    <t>Solution Time: 0.031 Seconds.</t>
  </si>
  <si>
    <t>Iterations: 2 Subproblems: 0</t>
  </si>
  <si>
    <t>Solver Options</t>
  </si>
  <si>
    <t>Max Time Unlimited,  Iterations Unlimited, Precision 0.000001</t>
  </si>
  <si>
    <t>Max Subproblems Unlimited, Max Integer Sols Unlimited, Integer Tolerance 1%, Assume NonNegative</t>
  </si>
  <si>
    <t>Objective Cell (Max)</t>
  </si>
  <si>
    <t>Cell</t>
  </si>
  <si>
    <t>Name</t>
  </si>
  <si>
    <t>Original Value</t>
  </si>
  <si>
    <t>Final Value</t>
  </si>
  <si>
    <t>Variable Cells</t>
  </si>
  <si>
    <t>Integer</t>
  </si>
  <si>
    <t>Cell Value</t>
  </si>
  <si>
    <t>Formula</t>
  </si>
  <si>
    <t>Status</t>
  </si>
  <si>
    <t>Slack</t>
  </si>
  <si>
    <t>$D$8</t>
  </si>
  <si>
    <t>Profit Total</t>
  </si>
  <si>
    <t>$B$5</t>
  </si>
  <si>
    <t>Production Plan Propane</t>
  </si>
  <si>
    <t>Contin</t>
  </si>
  <si>
    <t>$C$5</t>
  </si>
  <si>
    <t>Production Plan Electric</t>
  </si>
  <si>
    <t>$D$11</t>
  </si>
  <si>
    <t>Machine Press LHS</t>
  </si>
  <si>
    <t>$D$11&lt;=$F$11</t>
  </si>
  <si>
    <t>Binding</t>
  </si>
  <si>
    <t>$D$12</t>
  </si>
  <si>
    <t>Fabrication LHS</t>
  </si>
  <si>
    <t>$D$12&lt;=$F$12</t>
  </si>
  <si>
    <t>$D$13</t>
  </si>
  <si>
    <t>Assembly LHS</t>
  </si>
  <si>
    <t>$D$13&lt;=$F$13</t>
  </si>
  <si>
    <t>Not Binding</t>
  </si>
  <si>
    <t>$D$14</t>
  </si>
  <si>
    <t>Testing LHS</t>
  </si>
  <si>
    <t>$D$14&lt;=$F$14</t>
  </si>
  <si>
    <t>Microsoft Excel 16.0 Sensitivity Report</t>
  </si>
  <si>
    <t>Final</t>
  </si>
  <si>
    <t>Value</t>
  </si>
  <si>
    <t>Reduced</t>
  </si>
  <si>
    <t>Cost</t>
  </si>
  <si>
    <t>Objective</t>
  </si>
  <si>
    <t>Coefficient</t>
  </si>
  <si>
    <t>Allowable</t>
  </si>
  <si>
    <t>Increase</t>
  </si>
  <si>
    <t>Decrease</t>
  </si>
  <si>
    <t>Shadow</t>
  </si>
  <si>
    <t>Price</t>
  </si>
  <si>
    <t>Constraint</t>
  </si>
  <si>
    <t>R.H. Side</t>
  </si>
  <si>
    <t>&gt;=</t>
  </si>
  <si>
    <t>&lt;=</t>
  </si>
  <si>
    <t>Worksheet: [Linear Programming Lab workbook.xlsx]Investment Allocations</t>
  </si>
  <si>
    <t>Report Created: 4/7/2023 10:54:58 AM</t>
  </si>
  <si>
    <t>Solution Time: 0.047 Seconds.</t>
  </si>
  <si>
    <t>Iterations: 15 Subproblems: 0</t>
  </si>
  <si>
    <t>Max Time Unlimited,  Iterations Unlimited, Precision 0.000001, Use Automatic Scaling</t>
  </si>
  <si>
    <t>$M$10</t>
  </si>
  <si>
    <t>Net return Total</t>
  </si>
  <si>
    <t>Investment plan Invest. 1</t>
  </si>
  <si>
    <t>Investment plan Invest. 2</t>
  </si>
  <si>
    <t>$D$5</t>
  </si>
  <si>
    <t>Investment plan Invest. 3</t>
  </si>
  <si>
    <t>$E$5</t>
  </si>
  <si>
    <t>Investment plan Invest. 4</t>
  </si>
  <si>
    <t>$F$5</t>
  </si>
  <si>
    <t>Investment plan Invest. 5</t>
  </si>
  <si>
    <t>$G$5</t>
  </si>
  <si>
    <t>Investment plan Invest. 6</t>
  </si>
  <si>
    <t>$H$5</t>
  </si>
  <si>
    <t>Investment plan Invest. 7</t>
  </si>
  <si>
    <t>$I$5</t>
  </si>
  <si>
    <t>Investment plan Invest. 8</t>
  </si>
  <si>
    <t>$J$5</t>
  </si>
  <si>
    <t>Investment plan Invest. 9</t>
  </si>
  <si>
    <t>$K$5</t>
  </si>
  <si>
    <t>Investment plan Invest. 10</t>
  </si>
  <si>
    <t>$L$5</t>
  </si>
  <si>
    <t>Investment plan Invest. 11</t>
  </si>
  <si>
    <t>$M$13</t>
  </si>
  <si>
    <t>Savings LHS</t>
  </si>
  <si>
    <t>$M$13&gt;=$O$13</t>
  </si>
  <si>
    <t>$M$14</t>
  </si>
  <si>
    <t>Money market LHS</t>
  </si>
  <si>
    <t>$M$14&gt;=$O$14</t>
  </si>
  <si>
    <t>$M$15</t>
  </si>
  <si>
    <t>International funds LHS</t>
  </si>
  <si>
    <t>$M$15&gt;=$O$15</t>
  </si>
  <si>
    <t>$M$16</t>
  </si>
  <si>
    <t>Current holdings LHS</t>
  </si>
  <si>
    <t>$M$16&gt;=$O$16</t>
  </si>
  <si>
    <t>$M$17</t>
  </si>
  <si>
    <t>New investments LHS</t>
  </si>
  <si>
    <t>$M$17&gt;=$O$17</t>
  </si>
  <si>
    <t>$M$18</t>
  </si>
  <si>
    <t>Large cap blend max LHS</t>
  </si>
  <si>
    <t>$M$18&lt;=$O$18</t>
  </si>
  <si>
    <t>$M$19</t>
  </si>
  <si>
    <t>Small cap browth max LHS</t>
  </si>
  <si>
    <t>$M$19&lt;=$O$19</t>
  </si>
  <si>
    <t>$M$20</t>
  </si>
  <si>
    <t>Green fund max LHS</t>
  </si>
  <si>
    <t>$M$20&lt;=$O$20</t>
  </si>
  <si>
    <t>$M$21</t>
  </si>
  <si>
    <t>Growth and income max LHS</t>
  </si>
  <si>
    <t>$M$21&lt;=$O$21</t>
  </si>
  <si>
    <t>$M$22</t>
  </si>
  <si>
    <t>Multicap growth max LHS</t>
  </si>
  <si>
    <t>$M$22&lt;=$O$22</t>
  </si>
  <si>
    <t>$M$23</t>
  </si>
  <si>
    <t>Midcap index max LHS</t>
  </si>
  <si>
    <t>$M$23&lt;=$O$23</t>
  </si>
  <si>
    <t>$M$24</t>
  </si>
  <si>
    <t>Multicap core max LHS</t>
  </si>
  <si>
    <t>$M$24&lt;=$O$24</t>
  </si>
  <si>
    <t>$M$25</t>
  </si>
  <si>
    <t>Small cap international max LHS</t>
  </si>
  <si>
    <t>$M$25&lt;=$O$25</t>
  </si>
  <si>
    <t>$M$26</t>
  </si>
  <si>
    <t>Emerging international max LHS</t>
  </si>
  <si>
    <t>$M$26&lt;=$O$26</t>
  </si>
  <si>
    <t>$M$27</t>
  </si>
  <si>
    <t>Total allocation max LHS</t>
  </si>
  <si>
    <t>$M$27&lt;=$O$27</t>
  </si>
  <si>
    <t>Report Created: 4/7/2023 10:54:59 AM</t>
  </si>
  <si>
    <t>Worksheet: [Linear Programming Lab workbook.xlsx]Liquid Gold</t>
  </si>
  <si>
    <t>Objective Cell (Min)</t>
  </si>
  <si>
    <t>$C$26</t>
  </si>
  <si>
    <t>Total cost S1</t>
  </si>
  <si>
    <t>$C$16</t>
  </si>
  <si>
    <t>P1 S1</t>
  </si>
  <si>
    <t>$D$16</t>
  </si>
  <si>
    <t>P1 S2</t>
  </si>
  <si>
    <t>$E$16</t>
  </si>
  <si>
    <t>P1 S3</t>
  </si>
  <si>
    <t>$F$16</t>
  </si>
  <si>
    <t>P1 S4</t>
  </si>
  <si>
    <t>$C$17</t>
  </si>
  <si>
    <t>P2 S1</t>
  </si>
  <si>
    <t>$D$17</t>
  </si>
  <si>
    <t>P2 S2</t>
  </si>
  <si>
    <t>$E$17</t>
  </si>
  <si>
    <t>P2 S3</t>
  </si>
  <si>
    <t>$F$17</t>
  </si>
  <si>
    <t>P2 S4</t>
  </si>
  <si>
    <t>$C$18</t>
  </si>
  <si>
    <t>P3 S1</t>
  </si>
  <si>
    <t>$D$18</t>
  </si>
  <si>
    <t>P3 S2</t>
  </si>
  <si>
    <t>$E$18</t>
  </si>
  <si>
    <t>P3 S3</t>
  </si>
  <si>
    <t>$F$18</t>
  </si>
  <si>
    <t>P3 S4</t>
  </si>
  <si>
    <t>$C$19</t>
  </si>
  <si>
    <t>P4 S1</t>
  </si>
  <si>
    <t>$D$19</t>
  </si>
  <si>
    <t>P4 S2</t>
  </si>
  <si>
    <t>$E$19</t>
  </si>
  <si>
    <t>P4 S3</t>
  </si>
  <si>
    <t>$F$19</t>
  </si>
  <si>
    <t>P4 S4</t>
  </si>
  <si>
    <t>$C$20</t>
  </si>
  <si>
    <t>P5 S1</t>
  </si>
  <si>
    <t>$D$20</t>
  </si>
  <si>
    <t>P5 S2</t>
  </si>
  <si>
    <t>$E$20</t>
  </si>
  <si>
    <t>P5 S3</t>
  </si>
  <si>
    <t>$F$20</t>
  </si>
  <si>
    <t>P5 S4</t>
  </si>
  <si>
    <t>$C$21</t>
  </si>
  <si>
    <t>P6 S1</t>
  </si>
  <si>
    <t>$D$21</t>
  </si>
  <si>
    <t>P6 S2</t>
  </si>
  <si>
    <t>$E$21</t>
  </si>
  <si>
    <t>P6 S3</t>
  </si>
  <si>
    <t>$F$21</t>
  </si>
  <si>
    <t>P6 S4</t>
  </si>
  <si>
    <t>$C$22</t>
  </si>
  <si>
    <t>P7 S1</t>
  </si>
  <si>
    <t>$D$22</t>
  </si>
  <si>
    <t>P7 S2</t>
  </si>
  <si>
    <t>$E$22</t>
  </si>
  <si>
    <t>P7 S3</t>
  </si>
  <si>
    <t>$F$22</t>
  </si>
  <si>
    <t>P7 S4</t>
  </si>
  <si>
    <t>$C$23</t>
  </si>
  <si>
    <t>Received S1</t>
  </si>
  <si>
    <t>$C$23&lt;=$C$12</t>
  </si>
  <si>
    <t>$D$23</t>
  </si>
  <si>
    <t>Received S2</t>
  </si>
  <si>
    <t>$D$23&lt;=$D$12</t>
  </si>
  <si>
    <t>$E$23</t>
  </si>
  <si>
    <t>Received S3</t>
  </si>
  <si>
    <t>$E$23&lt;=$E$12</t>
  </si>
  <si>
    <t>$F$23</t>
  </si>
  <si>
    <t>Received S4</t>
  </si>
  <si>
    <t>$F$23&lt;=$F$12</t>
  </si>
  <si>
    <t>$G$16</t>
  </si>
  <si>
    <t>P1 Sent</t>
  </si>
  <si>
    <t>$G$17</t>
  </si>
  <si>
    <t>P2 Sent</t>
  </si>
  <si>
    <t>$G$18</t>
  </si>
  <si>
    <t>P3 Sent</t>
  </si>
  <si>
    <t>$G$19</t>
  </si>
  <si>
    <t>P4 Sent</t>
  </si>
  <si>
    <t>$G$20</t>
  </si>
  <si>
    <t>P5 Sent</t>
  </si>
  <si>
    <t>$G$21</t>
  </si>
  <si>
    <t>P6 Sent</t>
  </si>
  <si>
    <t>$G$22</t>
  </si>
  <si>
    <t>P7 Sent</t>
  </si>
  <si>
    <t>Report Created: 4/9/2023 7:37:42 PM</t>
  </si>
  <si>
    <t>Solution Time: 0.125 Seconds.</t>
  </si>
  <si>
    <t>Iterations: 14 Subproblems: 0</t>
  </si>
  <si>
    <t>$G$16=$G$5</t>
  </si>
  <si>
    <t>$G$17=$G$6</t>
  </si>
  <si>
    <t>$G$18=$G$7</t>
  </si>
  <si>
    <t>$G$19=$G$8</t>
  </si>
  <si>
    <t>$G$20=$G$9</t>
  </si>
  <si>
    <t>$G$21=$G$10</t>
  </si>
  <si>
    <t>$G$22=$G$11</t>
  </si>
  <si>
    <t>Report Created: 4/9/2023 7:37:43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</si>
</sst>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0.0%"/>
    <numFmt numFmtId="166" formatCode="&quot;$&quot;#,##0.00"/>
  </numFmts>
  <fonts count="7" x14ac:knownFonts="1">
    <font>
      <sz val="10"/>
      <name val="Arial"/>
      <family val="2"/>
    </font>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sz val="10"/>
      <name val="Arial"/>
      <family val="2"/>
    </font>
    <font>
      <b/>
      <sz val="10"/>
      <color indexed="18"/>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5">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cellStyleXfs>
  <cellXfs count="62">
    <xf numFmtId="0" fontId="0" fillId="0" borderId="0" xfId="0"/>
    <xf numFmtId="0" fontId="4" fillId="0" borderId="0" xfId="0" applyFont="1"/>
    <xf numFmtId="0" fontId="0" fillId="0" borderId="0" xfId="0" applyAlignment="1">
      <alignment horizontal="center"/>
    </xf>
    <xf numFmtId="0" fontId="0" fillId="0" borderId="0" xfId="0" applyAlignment="1">
      <alignment horizontal="right"/>
    </xf>
    <xf numFmtId="0" fontId="0" fillId="2" borderId="0" xfId="0" applyFill="1"/>
    <xf numFmtId="0" fontId="0" fillId="0" borderId="2" xfId="0" applyBorder="1"/>
    <xf numFmtId="164" fontId="0" fillId="3" borderId="2" xfId="0" applyNumberFormat="1" applyFill="1"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4" borderId="3" xfId="0" applyFill="1" applyBorder="1" applyAlignment="1">
      <alignment horizontal="center"/>
    </xf>
    <xf numFmtId="0" fontId="3" fillId="0" borderId="0" xfId="1" applyFont="1"/>
    <xf numFmtId="0" fontId="2" fillId="0" borderId="0" xfId="1"/>
    <xf numFmtId="0" fontId="2" fillId="0" borderId="0" xfId="1" applyAlignment="1">
      <alignment horizontal="center"/>
    </xf>
    <xf numFmtId="1" fontId="2" fillId="0" borderId="0" xfId="1" applyNumberFormat="1"/>
    <xf numFmtId="0" fontId="2" fillId="0" borderId="0" xfId="1" applyAlignment="1">
      <alignment horizontal="right"/>
    </xf>
    <xf numFmtId="0" fontId="2" fillId="2" borderId="0" xfId="1" applyFill="1"/>
    <xf numFmtId="165" fontId="0" fillId="0" borderId="0" xfId="2" applyNumberFormat="1" applyFont="1" applyAlignment="1">
      <alignment horizontal="center"/>
    </xf>
    <xf numFmtId="10" fontId="0" fillId="0" borderId="0" xfId="2" applyNumberFormat="1" applyFont="1" applyAlignment="1">
      <alignment horizontal="center"/>
    </xf>
    <xf numFmtId="165" fontId="0" fillId="0" borderId="0" xfId="2" applyNumberFormat="1" applyFont="1" applyBorder="1" applyAlignment="1">
      <alignment horizontal="center"/>
    </xf>
    <xf numFmtId="10" fontId="0" fillId="5" borderId="0" xfId="2" applyNumberFormat="1" applyFont="1" applyFill="1" applyAlignment="1">
      <alignment horizontal="center"/>
    </xf>
    <xf numFmtId="166" fontId="0" fillId="3" borderId="0" xfId="3" applyNumberFormat="1" applyFont="1" applyFill="1"/>
    <xf numFmtId="0" fontId="2" fillId="5" borderId="3" xfId="1" applyFill="1" applyBorder="1"/>
    <xf numFmtId="0" fontId="2" fillId="0" borderId="2" xfId="1" applyBorder="1"/>
    <xf numFmtId="1" fontId="2" fillId="0" borderId="0" xfId="1" applyNumberFormat="1" applyAlignment="1">
      <alignment horizontal="center"/>
    </xf>
    <xf numFmtId="3" fontId="2" fillId="2" borderId="1" xfId="1" applyNumberFormat="1" applyFill="1" applyBorder="1" applyAlignment="1">
      <alignment horizontal="center"/>
    </xf>
    <xf numFmtId="3" fontId="2" fillId="5" borderId="3" xfId="1" applyNumberFormat="1" applyFill="1" applyBorder="1" applyAlignment="1">
      <alignment horizontal="center"/>
    </xf>
    <xf numFmtId="3" fontId="2" fillId="5" borderId="7" xfId="1" applyNumberFormat="1" applyFill="1" applyBorder="1" applyAlignment="1">
      <alignment horizontal="center"/>
    </xf>
    <xf numFmtId="0" fontId="3" fillId="0" borderId="0" xfId="1" applyFont="1" applyAlignment="1">
      <alignment horizontal="center"/>
    </xf>
    <xf numFmtId="0" fontId="3" fillId="0" borderId="0" xfId="1" applyFont="1" applyAlignment="1">
      <alignment horizontal="right"/>
    </xf>
    <xf numFmtId="164" fontId="2" fillId="0" borderId="2" xfId="1" applyNumberFormat="1" applyBorder="1" applyAlignment="1">
      <alignment horizontal="center"/>
    </xf>
    <xf numFmtId="3" fontId="2" fillId="0" borderId="2" xfId="1" applyNumberFormat="1" applyBorder="1" applyAlignment="1">
      <alignment horizontal="center"/>
    </xf>
    <xf numFmtId="3" fontId="2" fillId="2" borderId="8" xfId="1" applyNumberFormat="1" applyFill="1" applyBorder="1" applyAlignment="1">
      <alignment horizontal="center"/>
    </xf>
    <xf numFmtId="3" fontId="2" fillId="2" borderId="6" xfId="1" applyNumberFormat="1" applyFill="1" applyBorder="1" applyAlignment="1">
      <alignment horizontal="center"/>
    </xf>
    <xf numFmtId="3" fontId="2" fillId="2" borderId="9" xfId="1" applyNumberFormat="1" applyFill="1" applyBorder="1" applyAlignment="1">
      <alignment horizontal="center"/>
    </xf>
    <xf numFmtId="3" fontId="2" fillId="2" borderId="10" xfId="1" applyNumberFormat="1" applyFill="1" applyBorder="1" applyAlignment="1">
      <alignment horizontal="center"/>
    </xf>
    <xf numFmtId="3" fontId="2" fillId="2" borderId="0" xfId="1" applyNumberFormat="1" applyFill="1" applyAlignment="1">
      <alignment horizontal="center"/>
    </xf>
    <xf numFmtId="3" fontId="2" fillId="2" borderId="11" xfId="1" applyNumberFormat="1" applyFill="1" applyBorder="1" applyAlignment="1">
      <alignment horizontal="center"/>
    </xf>
    <xf numFmtId="3" fontId="2" fillId="2" borderId="12" xfId="1" applyNumberFormat="1" applyFill="1" applyBorder="1" applyAlignment="1">
      <alignment horizontal="center"/>
    </xf>
    <xf numFmtId="3" fontId="2" fillId="2" borderId="13" xfId="1" applyNumberFormat="1" applyFill="1" applyBorder="1" applyAlignment="1">
      <alignment horizontal="center"/>
    </xf>
    <xf numFmtId="164" fontId="2" fillId="3" borderId="2" xfId="1" applyNumberFormat="1" applyFill="1" applyBorder="1"/>
    <xf numFmtId="0" fontId="2" fillId="0" borderId="0" xfId="1" applyAlignment="1">
      <alignment vertical="center"/>
    </xf>
    <xf numFmtId="0" fontId="0" fillId="0" borderId="17" xfId="0" applyBorder="1"/>
    <xf numFmtId="0" fontId="6" fillId="0" borderId="16" xfId="0" applyFont="1" applyBorder="1" applyAlignment="1">
      <alignment horizontal="center"/>
    </xf>
    <xf numFmtId="0" fontId="0" fillId="0" borderId="18" xfId="0" applyBorder="1"/>
    <xf numFmtId="164" fontId="0" fillId="0" borderId="17" xfId="0" applyNumberFormat="1" applyBorder="1"/>
    <xf numFmtId="0" fontId="6" fillId="0" borderId="14" xfId="0" applyFont="1" applyBorder="1" applyAlignment="1">
      <alignment horizontal="center"/>
    </xf>
    <xf numFmtId="0" fontId="6" fillId="0" borderId="15" xfId="0" applyFont="1" applyBorder="1" applyAlignment="1">
      <alignment horizontal="center"/>
    </xf>
    <xf numFmtId="166" fontId="2" fillId="0" borderId="3" xfId="4" applyNumberFormat="1" applyFont="1" applyBorder="1"/>
    <xf numFmtId="166" fontId="2" fillId="0" borderId="4" xfId="4" applyNumberFormat="1" applyFont="1" applyBorder="1"/>
    <xf numFmtId="166" fontId="2" fillId="0" borderId="5" xfId="4" applyNumberFormat="1" applyFont="1" applyBorder="1"/>
    <xf numFmtId="0" fontId="1" fillId="0" borderId="0" xfId="1" applyFont="1" applyAlignment="1">
      <alignment horizontal="center"/>
    </xf>
    <xf numFmtId="166" fontId="0" fillId="0" borderId="17" xfId="0" applyNumberFormat="1" applyBorder="1"/>
    <xf numFmtId="0" fontId="2" fillId="0" borderId="0" xfId="1" applyAlignment="1">
      <alignment horizontal="center"/>
    </xf>
    <xf numFmtId="0" fontId="0" fillId="0" borderId="17" xfId="0" applyFill="1" applyBorder="1" applyAlignment="1"/>
    <xf numFmtId="0" fontId="6" fillId="0" borderId="16" xfId="0" applyFont="1" applyFill="1" applyBorder="1" applyAlignment="1">
      <alignment horizontal="center"/>
    </xf>
    <xf numFmtId="0" fontId="0" fillId="0" borderId="18" xfId="0" applyFill="1" applyBorder="1" applyAlignment="1"/>
    <xf numFmtId="164" fontId="0" fillId="0" borderId="17" xfId="0" applyNumberFormat="1" applyFill="1" applyBorder="1" applyAlignment="1"/>
    <xf numFmtId="3" fontId="0" fillId="0" borderId="18" xfId="0" applyNumberFormat="1" applyFill="1" applyBorder="1" applyAlignment="1"/>
    <xf numFmtId="3" fontId="0" fillId="0" borderId="17" xfId="0" applyNumberFormat="1" applyFill="1" applyBorder="1" applyAlignment="1"/>
    <xf numFmtId="0" fontId="6" fillId="0" borderId="14" xfId="0" applyFont="1" applyFill="1" applyBorder="1" applyAlignment="1">
      <alignment horizontal="center"/>
    </xf>
    <xf numFmtId="0" fontId="6" fillId="0" borderId="15" xfId="0" applyFont="1" applyFill="1" applyBorder="1" applyAlignment="1">
      <alignment horizontal="center"/>
    </xf>
  </cellXfs>
  <cellStyles count="5">
    <cellStyle name="Currency" xfId="4" builtinId="4"/>
    <cellStyle name="Currency 2" xfId="3" xr:uid="{AEACAC76-1007-4594-A584-9D533E3519B5}"/>
    <cellStyle name="Normal" xfId="0" builtinId="0"/>
    <cellStyle name="Normal 2" xfId="1" xr:uid="{0FC9DB80-BB11-4BB9-A5B3-C28E7C166407}"/>
    <cellStyle name="Percent 2" xfId="2" xr:uid="{D926D875-E39E-48D1-AE56-ED304852EA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0</xdr:col>
      <xdr:colOff>0</xdr:colOff>
      <xdr:row>1</xdr:row>
      <xdr:rowOff>99060</xdr:rowOff>
    </xdr:to>
    <xdr:sp macro="" textlink="">
      <xdr:nvSpPr>
        <xdr:cNvPr id="2" name="TextBox 1">
          <a:extLst>
            <a:ext uri="{FF2B5EF4-FFF2-40B4-BE49-F238E27FC236}">
              <a16:creationId xmlns:a16="http://schemas.microsoft.com/office/drawing/2014/main" id="{3B7BEB1F-026C-4E9C-B6FC-0312A673BD29}"/>
            </a:ext>
          </a:extLst>
        </xdr:cNvPr>
        <xdr:cNvSpPr txBox="1"/>
      </xdr:nvSpPr>
      <xdr:spPr>
        <a:xfrm>
          <a:off x="66675" y="38100"/>
          <a:ext cx="7096126" cy="8705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Warner Grills manufactures and sells two</a:t>
          </a:r>
          <a:r>
            <a:rPr lang="en-US" sz="1100" baseline="0"/>
            <a:t> different types of grills: propane and electric. Each propane grill sells for $320 and costs $220 to manufacture. Each electric grill sells for $260 and costs $180 to manufacture. Each grill goes through four operations in the manufacturing process. The hours required by each type of grill in each of these manufacturing processes is summarized as follows:</a:t>
          </a:r>
        </a:p>
        <a:p>
          <a:endParaRPr lang="en-US" sz="1100" baseline="0"/>
        </a:p>
        <a:p>
          <a:endParaRPr lang="en-US" sz="1100" baseline="0"/>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731A0-BAB4-456B-90F9-CB2DD69E37AF}">
  <dimension ref="A1:G30"/>
  <sheetViews>
    <sheetView showGridLines="0" topLeftCell="A10" workbookViewId="0"/>
  </sheetViews>
  <sheetFormatPr defaultRowHeight="12.3" x14ac:dyDescent="0.4"/>
  <cols>
    <col min="1" max="1" width="2.109375" customWidth="1"/>
    <col min="2" max="2" width="6.0546875" bestFit="1" customWidth="1"/>
    <col min="3" max="3" width="20.609375" bestFit="1" customWidth="1"/>
    <col min="4" max="4" width="12.94140625" bestFit="1" customWidth="1"/>
    <col min="5" max="5" width="13.33203125" bestFit="1" customWidth="1"/>
    <col min="6" max="6" width="10" bestFit="1" customWidth="1"/>
    <col min="7" max="7" width="5.44140625" bestFit="1" customWidth="1"/>
  </cols>
  <sheetData>
    <row r="1" spans="1:5" x14ac:dyDescent="0.4">
      <c r="A1" s="1" t="s">
        <v>67</v>
      </c>
    </row>
    <row r="2" spans="1:5" x14ac:dyDescent="0.4">
      <c r="A2" s="1" t="s">
        <v>68</v>
      </c>
    </row>
    <row r="3" spans="1:5" x14ac:dyDescent="0.4">
      <c r="A3" s="1" t="s">
        <v>69</v>
      </c>
    </row>
    <row r="4" spans="1:5" x14ac:dyDescent="0.4">
      <c r="A4" s="1" t="s">
        <v>70</v>
      </c>
    </row>
    <row r="5" spans="1:5" x14ac:dyDescent="0.4">
      <c r="A5" s="1" t="s">
        <v>71</v>
      </c>
    </row>
    <row r="6" spans="1:5" x14ac:dyDescent="0.4">
      <c r="A6" s="1"/>
      <c r="B6" t="s">
        <v>72</v>
      </c>
    </row>
    <row r="7" spans="1:5" x14ac:dyDescent="0.4">
      <c r="A7" s="1"/>
      <c r="B7" t="s">
        <v>73</v>
      </c>
    </row>
    <row r="8" spans="1:5" x14ac:dyDescent="0.4">
      <c r="A8" s="1"/>
      <c r="B8" t="s">
        <v>74</v>
      </c>
    </row>
    <row r="9" spans="1:5" x14ac:dyDescent="0.4">
      <c r="A9" s="1" t="s">
        <v>75</v>
      </c>
    </row>
    <row r="10" spans="1:5" x14ac:dyDescent="0.4">
      <c r="B10" t="s">
        <v>76</v>
      </c>
    </row>
    <row r="11" spans="1:5" x14ac:dyDescent="0.4">
      <c r="B11" t="s">
        <v>77</v>
      </c>
    </row>
    <row r="14" spans="1:5" ht="12.6" thickBot="1" x14ac:dyDescent="0.45">
      <c r="A14" t="s">
        <v>78</v>
      </c>
    </row>
    <row r="15" spans="1:5" ht="12.6" thickBot="1" x14ac:dyDescent="0.45">
      <c r="B15" s="43" t="s">
        <v>79</v>
      </c>
      <c r="C15" s="43" t="s">
        <v>80</v>
      </c>
      <c r="D15" s="43" t="s">
        <v>81</v>
      </c>
      <c r="E15" s="43" t="s">
        <v>82</v>
      </c>
    </row>
    <row r="16" spans="1:5" ht="12.6" thickBot="1" x14ac:dyDescent="0.45">
      <c r="B16" s="42" t="s">
        <v>89</v>
      </c>
      <c r="C16" s="42" t="s">
        <v>90</v>
      </c>
      <c r="D16" s="45">
        <v>0</v>
      </c>
      <c r="E16" s="45">
        <v>132000</v>
      </c>
    </row>
    <row r="19" spans="1:7" ht="12.6" thickBot="1" x14ac:dyDescent="0.45">
      <c r="A19" t="s">
        <v>83</v>
      </c>
    </row>
    <row r="20" spans="1:7" ht="12.6" thickBot="1" x14ac:dyDescent="0.45">
      <c r="B20" s="43" t="s">
        <v>79</v>
      </c>
      <c r="C20" s="43" t="s">
        <v>80</v>
      </c>
      <c r="D20" s="43" t="s">
        <v>81</v>
      </c>
      <c r="E20" s="43" t="s">
        <v>82</v>
      </c>
      <c r="F20" s="43" t="s">
        <v>84</v>
      </c>
    </row>
    <row r="21" spans="1:7" x14ac:dyDescent="0.4">
      <c r="B21" s="44" t="s">
        <v>91</v>
      </c>
      <c r="C21" s="44" t="s">
        <v>92</v>
      </c>
      <c r="D21" s="44">
        <v>0</v>
      </c>
      <c r="E21" s="44">
        <v>1000</v>
      </c>
      <c r="F21" s="44" t="s">
        <v>93</v>
      </c>
    </row>
    <row r="22" spans="1:7" ht="12.6" thickBot="1" x14ac:dyDescent="0.45">
      <c r="B22" s="42" t="s">
        <v>94</v>
      </c>
      <c r="C22" s="42" t="s">
        <v>95</v>
      </c>
      <c r="D22" s="42">
        <v>0</v>
      </c>
      <c r="E22" s="42">
        <v>400</v>
      </c>
      <c r="F22" s="42" t="s">
        <v>93</v>
      </c>
    </row>
    <row r="25" spans="1:7" ht="12.6" thickBot="1" x14ac:dyDescent="0.45">
      <c r="A25" t="s">
        <v>11</v>
      </c>
    </row>
    <row r="26" spans="1:7" ht="12.6" thickBot="1" x14ac:dyDescent="0.45">
      <c r="B26" s="43" t="s">
        <v>79</v>
      </c>
      <c r="C26" s="43" t="s">
        <v>80</v>
      </c>
      <c r="D26" s="43" t="s">
        <v>85</v>
      </c>
      <c r="E26" s="43" t="s">
        <v>86</v>
      </c>
      <c r="F26" s="43" t="s">
        <v>87</v>
      </c>
      <c r="G26" s="43" t="s">
        <v>88</v>
      </c>
    </row>
    <row r="27" spans="1:7" x14ac:dyDescent="0.4">
      <c r="B27" s="44" t="s">
        <v>96</v>
      </c>
      <c r="C27" s="44" t="s">
        <v>97</v>
      </c>
      <c r="D27" s="44">
        <v>2400</v>
      </c>
      <c r="E27" s="44" t="s">
        <v>98</v>
      </c>
      <c r="F27" s="44" t="s">
        <v>99</v>
      </c>
      <c r="G27" s="44">
        <v>0</v>
      </c>
    </row>
    <row r="28" spans="1:7" x14ac:dyDescent="0.4">
      <c r="B28" s="44" t="s">
        <v>100</v>
      </c>
      <c r="C28" s="44" t="s">
        <v>101</v>
      </c>
      <c r="D28" s="44">
        <v>6000</v>
      </c>
      <c r="E28" s="44" t="s">
        <v>102</v>
      </c>
      <c r="F28" s="44" t="s">
        <v>99</v>
      </c>
      <c r="G28" s="44">
        <v>0</v>
      </c>
    </row>
    <row r="29" spans="1:7" x14ac:dyDescent="0.4">
      <c r="B29" s="44" t="s">
        <v>103</v>
      </c>
      <c r="C29" s="44" t="s">
        <v>104</v>
      </c>
      <c r="D29" s="44">
        <v>3200</v>
      </c>
      <c r="E29" s="44" t="s">
        <v>105</v>
      </c>
      <c r="F29" s="44" t="s">
        <v>106</v>
      </c>
      <c r="G29" s="44">
        <v>100</v>
      </c>
    </row>
    <row r="30" spans="1:7" ht="12.6" thickBot="1" x14ac:dyDescent="0.45">
      <c r="B30" s="42" t="s">
        <v>107</v>
      </c>
      <c r="C30" s="42" t="s">
        <v>108</v>
      </c>
      <c r="D30" s="42">
        <v>1400</v>
      </c>
      <c r="E30" s="42" t="s">
        <v>109</v>
      </c>
      <c r="F30" s="42" t="s">
        <v>106</v>
      </c>
      <c r="G30" s="42">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20454-8365-44B6-B9A4-EBC2CADCF53D}">
  <dimension ref="A1:H18"/>
  <sheetViews>
    <sheetView showGridLines="0" workbookViewId="0"/>
  </sheetViews>
  <sheetFormatPr defaultRowHeight="12.3" x14ac:dyDescent="0.4"/>
  <cols>
    <col min="1" max="1" width="2.109375" customWidth="1"/>
    <col min="2" max="2" width="6.0546875" bestFit="1" customWidth="1"/>
    <col min="3" max="3" width="20.609375" bestFit="1" customWidth="1"/>
    <col min="4" max="4" width="5.5546875" bestFit="1" customWidth="1"/>
    <col min="5" max="5" width="8.38671875" bestFit="1" customWidth="1"/>
    <col min="6" max="6" width="10.109375" bestFit="1" customWidth="1"/>
    <col min="7" max="8" width="9.109375" bestFit="1" customWidth="1"/>
  </cols>
  <sheetData>
    <row r="1" spans="1:8" x14ac:dyDescent="0.4">
      <c r="A1" s="1" t="s">
        <v>110</v>
      </c>
    </row>
    <row r="2" spans="1:8" x14ac:dyDescent="0.4">
      <c r="A2" s="1" t="s">
        <v>68</v>
      </c>
    </row>
    <row r="3" spans="1:8" x14ac:dyDescent="0.4">
      <c r="A3" s="1" t="s">
        <v>69</v>
      </c>
    </row>
    <row r="6" spans="1:8" ht="12.6" thickBot="1" x14ac:dyDescent="0.45">
      <c r="A6" t="s">
        <v>83</v>
      </c>
    </row>
    <row r="7" spans="1:8" x14ac:dyDescent="0.4">
      <c r="B7" s="46"/>
      <c r="C7" s="46"/>
      <c r="D7" s="46" t="s">
        <v>111</v>
      </c>
      <c r="E7" s="46" t="s">
        <v>113</v>
      </c>
      <c r="F7" s="46" t="s">
        <v>115</v>
      </c>
      <c r="G7" s="46" t="s">
        <v>117</v>
      </c>
      <c r="H7" s="46" t="s">
        <v>117</v>
      </c>
    </row>
    <row r="8" spans="1:8" ht="12.6" thickBot="1" x14ac:dyDescent="0.45">
      <c r="B8" s="47" t="s">
        <v>79</v>
      </c>
      <c r="C8" s="47" t="s">
        <v>80</v>
      </c>
      <c r="D8" s="47" t="s">
        <v>112</v>
      </c>
      <c r="E8" s="47" t="s">
        <v>114</v>
      </c>
      <c r="F8" s="47" t="s">
        <v>116</v>
      </c>
      <c r="G8" s="47" t="s">
        <v>118</v>
      </c>
      <c r="H8" s="47" t="s">
        <v>119</v>
      </c>
    </row>
    <row r="9" spans="1:8" x14ac:dyDescent="0.4">
      <c r="B9" s="44" t="s">
        <v>91</v>
      </c>
      <c r="C9" s="44" t="s">
        <v>92</v>
      </c>
      <c r="D9" s="44">
        <v>1000</v>
      </c>
      <c r="E9" s="44">
        <v>0</v>
      </c>
      <c r="F9" s="44">
        <v>100</v>
      </c>
      <c r="G9" s="44">
        <v>60</v>
      </c>
      <c r="H9" s="44">
        <v>36</v>
      </c>
    </row>
    <row r="10" spans="1:8" ht="12.6" thickBot="1" x14ac:dyDescent="0.45">
      <c r="B10" s="42" t="s">
        <v>94</v>
      </c>
      <c r="C10" s="42" t="s">
        <v>95</v>
      </c>
      <c r="D10" s="42">
        <v>400</v>
      </c>
      <c r="E10" s="42">
        <v>0</v>
      </c>
      <c r="F10" s="42">
        <v>80</v>
      </c>
      <c r="G10" s="42">
        <v>45</v>
      </c>
      <c r="H10" s="42">
        <v>30</v>
      </c>
    </row>
    <row r="12" spans="1:8" ht="12.6" thickBot="1" x14ac:dyDescent="0.45">
      <c r="A12" t="s">
        <v>11</v>
      </c>
    </row>
    <row r="13" spans="1:8" x14ac:dyDescent="0.4">
      <c r="B13" s="46"/>
      <c r="C13" s="46"/>
      <c r="D13" s="46" t="s">
        <v>111</v>
      </c>
      <c r="E13" s="46" t="s">
        <v>120</v>
      </c>
      <c r="F13" s="46" t="s">
        <v>122</v>
      </c>
      <c r="G13" s="46" t="s">
        <v>117</v>
      </c>
      <c r="H13" s="46" t="s">
        <v>117</v>
      </c>
    </row>
    <row r="14" spans="1:8" ht="12.6" thickBot="1" x14ac:dyDescent="0.45">
      <c r="B14" s="47" t="s">
        <v>79</v>
      </c>
      <c r="C14" s="47" t="s">
        <v>80</v>
      </c>
      <c r="D14" s="47" t="s">
        <v>112</v>
      </c>
      <c r="E14" s="47" t="s">
        <v>121</v>
      </c>
      <c r="F14" s="47" t="s">
        <v>123</v>
      </c>
      <c r="G14" s="47" t="s">
        <v>118</v>
      </c>
      <c r="H14" s="47" t="s">
        <v>119</v>
      </c>
    </row>
    <row r="15" spans="1:8" x14ac:dyDescent="0.4">
      <c r="B15" s="44" t="s">
        <v>96</v>
      </c>
      <c r="C15" s="44" t="s">
        <v>97</v>
      </c>
      <c r="D15" s="44">
        <v>2400</v>
      </c>
      <c r="E15" s="44">
        <v>30</v>
      </c>
      <c r="F15" s="44">
        <v>2400</v>
      </c>
      <c r="G15" s="44">
        <v>599.99999999999989</v>
      </c>
      <c r="H15" s="44">
        <v>300.00000000000006</v>
      </c>
    </row>
    <row r="16" spans="1:8" x14ac:dyDescent="0.4">
      <c r="B16" s="44" t="s">
        <v>100</v>
      </c>
      <c r="C16" s="44" t="s">
        <v>101</v>
      </c>
      <c r="D16" s="44">
        <v>6000</v>
      </c>
      <c r="E16" s="44">
        <v>10</v>
      </c>
      <c r="F16" s="44">
        <v>6000</v>
      </c>
      <c r="G16" s="44">
        <v>150</v>
      </c>
      <c r="H16" s="44">
        <v>1200</v>
      </c>
    </row>
    <row r="17" spans="2:8" x14ac:dyDescent="0.4">
      <c r="B17" s="44" t="s">
        <v>103</v>
      </c>
      <c r="C17" s="44" t="s">
        <v>104</v>
      </c>
      <c r="D17" s="44">
        <v>3200</v>
      </c>
      <c r="E17" s="44">
        <v>0</v>
      </c>
      <c r="F17" s="44">
        <v>3300</v>
      </c>
      <c r="G17" s="44">
        <v>1E+30</v>
      </c>
      <c r="H17" s="44">
        <v>100</v>
      </c>
    </row>
    <row r="18" spans="2:8" ht="12.6" thickBot="1" x14ac:dyDescent="0.45">
      <c r="B18" s="42" t="s">
        <v>107</v>
      </c>
      <c r="C18" s="42" t="s">
        <v>108</v>
      </c>
      <c r="D18" s="42">
        <v>1400</v>
      </c>
      <c r="E18" s="42">
        <v>0</v>
      </c>
      <c r="F18" s="42">
        <v>1500</v>
      </c>
      <c r="G18" s="42">
        <v>1E+30</v>
      </c>
      <c r="H18" s="42">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D18D-E94B-4D92-BF66-A1AD5EA1B7F8}">
  <dimension ref="A1:F14"/>
  <sheetViews>
    <sheetView zoomScaleNormal="100" workbookViewId="0">
      <selection activeCell="C11" sqref="C11"/>
    </sheetView>
  </sheetViews>
  <sheetFormatPr defaultColWidth="8.83203125" defaultRowHeight="12.3" x14ac:dyDescent="0.4"/>
  <cols>
    <col min="1" max="1" width="20.83203125" customWidth="1"/>
  </cols>
  <sheetData>
    <row r="1" spans="1:6" x14ac:dyDescent="0.4">
      <c r="A1" s="1" t="s">
        <v>14</v>
      </c>
    </row>
    <row r="3" spans="1:6" x14ac:dyDescent="0.4">
      <c r="A3" s="1" t="s">
        <v>0</v>
      </c>
    </row>
    <row r="4" spans="1:6" x14ac:dyDescent="0.4">
      <c r="B4" t="s">
        <v>1</v>
      </c>
      <c r="C4" t="s">
        <v>2</v>
      </c>
    </row>
    <row r="5" spans="1:6" x14ac:dyDescent="0.4">
      <c r="A5" s="3" t="s">
        <v>4</v>
      </c>
      <c r="B5" s="4">
        <v>1000</v>
      </c>
      <c r="C5" s="4">
        <v>400</v>
      </c>
    </row>
    <row r="7" spans="1:6" x14ac:dyDescent="0.4">
      <c r="A7" s="1" t="s">
        <v>7</v>
      </c>
      <c r="D7" t="s">
        <v>8</v>
      </c>
    </row>
    <row r="8" spans="1:6" x14ac:dyDescent="0.4">
      <c r="A8" s="3" t="s">
        <v>10</v>
      </c>
      <c r="B8" s="5">
        <v>100</v>
      </c>
      <c r="C8" s="5">
        <v>80</v>
      </c>
      <c r="D8" s="6">
        <f>SUMPRODUCT(B5:C5,B8:C8)</f>
        <v>132000</v>
      </c>
    </row>
    <row r="10" spans="1:6" x14ac:dyDescent="0.4">
      <c r="A10" s="1" t="s">
        <v>11</v>
      </c>
      <c r="D10" s="2" t="s">
        <v>12</v>
      </c>
      <c r="E10" s="2"/>
      <c r="F10" s="2" t="s">
        <v>13</v>
      </c>
    </row>
    <row r="11" spans="1:6" x14ac:dyDescent="0.4">
      <c r="A11" s="3" t="s">
        <v>3</v>
      </c>
      <c r="B11" s="5">
        <v>2</v>
      </c>
      <c r="C11" s="5">
        <v>1</v>
      </c>
      <c r="D11" s="10">
        <f>SUMPRODUCT($B$5:$C$5,B11:C11)</f>
        <v>2400</v>
      </c>
      <c r="E11" s="2"/>
      <c r="F11" s="7">
        <v>2400</v>
      </c>
    </row>
    <row r="12" spans="1:6" x14ac:dyDescent="0.4">
      <c r="A12" s="3" t="s">
        <v>5</v>
      </c>
      <c r="B12" s="5">
        <v>4</v>
      </c>
      <c r="C12" s="5">
        <v>5</v>
      </c>
      <c r="D12" s="10">
        <f t="shared" ref="D12:D14" si="0">SUMPRODUCT($B$5:$C$5,B12:C12)</f>
        <v>6000</v>
      </c>
      <c r="E12" s="2"/>
      <c r="F12" s="8">
        <v>6000</v>
      </c>
    </row>
    <row r="13" spans="1:6" x14ac:dyDescent="0.4">
      <c r="A13" s="3" t="s">
        <v>6</v>
      </c>
      <c r="B13" s="5">
        <v>2</v>
      </c>
      <c r="C13" s="5">
        <v>3</v>
      </c>
      <c r="D13" s="10">
        <f t="shared" si="0"/>
        <v>3200</v>
      </c>
      <c r="E13" s="2"/>
      <c r="F13" s="8">
        <v>3300</v>
      </c>
    </row>
    <row r="14" spans="1:6" x14ac:dyDescent="0.4">
      <c r="A14" s="3" t="s">
        <v>9</v>
      </c>
      <c r="B14" s="5">
        <v>1</v>
      </c>
      <c r="C14" s="5">
        <v>1</v>
      </c>
      <c r="D14" s="10">
        <f t="shared" si="0"/>
        <v>1400</v>
      </c>
      <c r="E14" s="2"/>
      <c r="F14" s="9">
        <v>1500</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812-D05B-420C-9573-2E799197BD44}">
  <dimension ref="A1:G50"/>
  <sheetViews>
    <sheetView showGridLines="0" topLeftCell="A25" workbookViewId="0">
      <selection activeCell="F38" sqref="F38"/>
    </sheetView>
  </sheetViews>
  <sheetFormatPr defaultRowHeight="12.3" x14ac:dyDescent="0.4"/>
  <cols>
    <col min="1" max="1" width="2.109375" customWidth="1"/>
    <col min="2" max="2" width="6.21875" bestFit="1" customWidth="1"/>
    <col min="3" max="3" width="26.6640625" bestFit="1" customWidth="1"/>
    <col min="4" max="4" width="12.94140625" bestFit="1" customWidth="1"/>
    <col min="5" max="5" width="13.83203125" bestFit="1" customWidth="1"/>
    <col min="6" max="6" width="10" bestFit="1" customWidth="1"/>
    <col min="7" max="7" width="5.71875" bestFit="1" customWidth="1"/>
  </cols>
  <sheetData>
    <row r="1" spans="1:5" x14ac:dyDescent="0.4">
      <c r="A1" s="1" t="s">
        <v>67</v>
      </c>
    </row>
    <row r="2" spans="1:5" x14ac:dyDescent="0.4">
      <c r="A2" s="1" t="s">
        <v>126</v>
      </c>
    </row>
    <row r="3" spans="1:5" x14ac:dyDescent="0.4">
      <c r="A3" s="1" t="s">
        <v>127</v>
      </c>
    </row>
    <row r="4" spans="1:5" x14ac:dyDescent="0.4">
      <c r="A4" s="1" t="s">
        <v>70</v>
      </c>
    </row>
    <row r="5" spans="1:5" x14ac:dyDescent="0.4">
      <c r="A5" s="1" t="s">
        <v>71</v>
      </c>
    </row>
    <row r="6" spans="1:5" x14ac:dyDescent="0.4">
      <c r="A6" s="1"/>
      <c r="B6" t="s">
        <v>72</v>
      </c>
    </row>
    <row r="7" spans="1:5" x14ac:dyDescent="0.4">
      <c r="A7" s="1"/>
      <c r="B7" t="s">
        <v>128</v>
      </c>
    </row>
    <row r="8" spans="1:5" x14ac:dyDescent="0.4">
      <c r="A8" s="1"/>
      <c r="B8" t="s">
        <v>129</v>
      </c>
    </row>
    <row r="9" spans="1:5" x14ac:dyDescent="0.4">
      <c r="A9" s="1" t="s">
        <v>75</v>
      </c>
    </row>
    <row r="10" spans="1:5" x14ac:dyDescent="0.4">
      <c r="B10" t="s">
        <v>130</v>
      </c>
    </row>
    <row r="11" spans="1:5" x14ac:dyDescent="0.4">
      <c r="B11" t="s">
        <v>77</v>
      </c>
    </row>
    <row r="14" spans="1:5" ht="12.6" thickBot="1" x14ac:dyDescent="0.45">
      <c r="A14" t="s">
        <v>78</v>
      </c>
    </row>
    <row r="15" spans="1:5" ht="12.6" thickBot="1" x14ac:dyDescent="0.45">
      <c r="B15" s="43" t="s">
        <v>79</v>
      </c>
      <c r="C15" s="43" t="s">
        <v>80</v>
      </c>
      <c r="D15" s="43" t="s">
        <v>81</v>
      </c>
      <c r="E15" s="43" t="s">
        <v>82</v>
      </c>
    </row>
    <row r="16" spans="1:5" ht="12.6" thickBot="1" x14ac:dyDescent="0.45">
      <c r="B16" s="42" t="s">
        <v>131</v>
      </c>
      <c r="C16" s="42" t="s">
        <v>132</v>
      </c>
      <c r="D16" s="52">
        <v>0</v>
      </c>
      <c r="E16" s="52">
        <v>24304.2</v>
      </c>
    </row>
    <row r="19" spans="1:6" ht="12.6" thickBot="1" x14ac:dyDescent="0.45">
      <c r="A19" t="s">
        <v>83</v>
      </c>
    </row>
    <row r="20" spans="1:6" ht="12.6" thickBot="1" x14ac:dyDescent="0.45">
      <c r="B20" s="43" t="s">
        <v>79</v>
      </c>
      <c r="C20" s="43" t="s">
        <v>80</v>
      </c>
      <c r="D20" s="43" t="s">
        <v>81</v>
      </c>
      <c r="E20" s="43" t="s">
        <v>82</v>
      </c>
      <c r="F20" s="43" t="s">
        <v>84</v>
      </c>
    </row>
    <row r="21" spans="1:6" x14ac:dyDescent="0.4">
      <c r="B21" s="44" t="s">
        <v>91</v>
      </c>
      <c r="C21" s="44" t="s">
        <v>133</v>
      </c>
      <c r="D21" s="44">
        <v>0</v>
      </c>
      <c r="E21" s="44">
        <v>0</v>
      </c>
      <c r="F21" s="44" t="s">
        <v>93</v>
      </c>
    </row>
    <row r="22" spans="1:6" x14ac:dyDescent="0.4">
      <c r="B22" s="44" t="s">
        <v>94</v>
      </c>
      <c r="C22" s="44" t="s">
        <v>134</v>
      </c>
      <c r="D22" s="44">
        <v>0</v>
      </c>
      <c r="E22" s="44">
        <v>15000</v>
      </c>
      <c r="F22" s="44" t="s">
        <v>93</v>
      </c>
    </row>
    <row r="23" spans="1:6" x14ac:dyDescent="0.4">
      <c r="B23" s="44" t="s">
        <v>135</v>
      </c>
      <c r="C23" s="44" t="s">
        <v>136</v>
      </c>
      <c r="D23" s="44">
        <v>0</v>
      </c>
      <c r="E23" s="44">
        <v>20000</v>
      </c>
      <c r="F23" s="44" t="s">
        <v>93</v>
      </c>
    </row>
    <row r="24" spans="1:6" x14ac:dyDescent="0.4">
      <c r="B24" s="44" t="s">
        <v>137</v>
      </c>
      <c r="C24" s="44" t="s">
        <v>138</v>
      </c>
      <c r="D24" s="44">
        <v>0</v>
      </c>
      <c r="E24" s="44">
        <v>0</v>
      </c>
      <c r="F24" s="44" t="s">
        <v>93</v>
      </c>
    </row>
    <row r="25" spans="1:6" x14ac:dyDescent="0.4">
      <c r="B25" s="44" t="s">
        <v>139</v>
      </c>
      <c r="C25" s="44" t="s">
        <v>140</v>
      </c>
      <c r="D25" s="44">
        <v>0</v>
      </c>
      <c r="E25" s="44">
        <v>0</v>
      </c>
      <c r="F25" s="44" t="s">
        <v>93</v>
      </c>
    </row>
    <row r="26" spans="1:6" x14ac:dyDescent="0.4">
      <c r="B26" s="44" t="s">
        <v>141</v>
      </c>
      <c r="C26" s="44" t="s">
        <v>142</v>
      </c>
      <c r="D26" s="44">
        <v>0</v>
      </c>
      <c r="E26" s="44">
        <v>0</v>
      </c>
      <c r="F26" s="44" t="s">
        <v>93</v>
      </c>
    </row>
    <row r="27" spans="1:6" x14ac:dyDescent="0.4">
      <c r="B27" s="44" t="s">
        <v>143</v>
      </c>
      <c r="C27" s="44" t="s">
        <v>144</v>
      </c>
      <c r="D27" s="44">
        <v>0</v>
      </c>
      <c r="E27" s="44">
        <v>6000</v>
      </c>
      <c r="F27" s="44" t="s">
        <v>93</v>
      </c>
    </row>
    <row r="28" spans="1:6" x14ac:dyDescent="0.4">
      <c r="B28" s="44" t="s">
        <v>145</v>
      </c>
      <c r="C28" s="44" t="s">
        <v>146</v>
      </c>
      <c r="D28" s="44">
        <v>0</v>
      </c>
      <c r="E28" s="44">
        <v>20000</v>
      </c>
      <c r="F28" s="44" t="s">
        <v>93</v>
      </c>
    </row>
    <row r="29" spans="1:6" x14ac:dyDescent="0.4">
      <c r="B29" s="44" t="s">
        <v>147</v>
      </c>
      <c r="C29" s="44" t="s">
        <v>148</v>
      </c>
      <c r="D29" s="44">
        <v>0</v>
      </c>
      <c r="E29" s="44">
        <v>20000</v>
      </c>
      <c r="F29" s="44" t="s">
        <v>93</v>
      </c>
    </row>
    <row r="30" spans="1:6" x14ac:dyDescent="0.4">
      <c r="B30" s="44" t="s">
        <v>149</v>
      </c>
      <c r="C30" s="44" t="s">
        <v>150</v>
      </c>
      <c r="D30" s="44">
        <v>0</v>
      </c>
      <c r="E30" s="44">
        <v>14000</v>
      </c>
      <c r="F30" s="44" t="s">
        <v>93</v>
      </c>
    </row>
    <row r="31" spans="1:6" ht="12.6" thickBot="1" x14ac:dyDescent="0.45">
      <c r="B31" s="42" t="s">
        <v>151</v>
      </c>
      <c r="C31" s="42" t="s">
        <v>152</v>
      </c>
      <c r="D31" s="42">
        <v>0</v>
      </c>
      <c r="E31" s="42">
        <v>5000</v>
      </c>
      <c r="F31" s="42" t="s">
        <v>93</v>
      </c>
    </row>
    <row r="34" spans="1:7" ht="12.6" thickBot="1" x14ac:dyDescent="0.45">
      <c r="A34" t="s">
        <v>11</v>
      </c>
    </row>
    <row r="35" spans="1:7" ht="12.6" thickBot="1" x14ac:dyDescent="0.45">
      <c r="B35" s="43" t="s">
        <v>79</v>
      </c>
      <c r="C35" s="43" t="s">
        <v>80</v>
      </c>
      <c r="D35" s="43" t="s">
        <v>85</v>
      </c>
      <c r="E35" s="43" t="s">
        <v>86</v>
      </c>
      <c r="F35" s="43" t="s">
        <v>87</v>
      </c>
      <c r="G35" s="43" t="s">
        <v>88</v>
      </c>
    </row>
    <row r="36" spans="1:7" x14ac:dyDescent="0.4">
      <c r="B36" s="44" t="s">
        <v>153</v>
      </c>
      <c r="C36" s="44" t="s">
        <v>154</v>
      </c>
      <c r="D36" s="44">
        <v>5000</v>
      </c>
      <c r="E36" s="44" t="s">
        <v>155</v>
      </c>
      <c r="F36" s="44" t="s">
        <v>99</v>
      </c>
      <c r="G36" s="44">
        <v>0</v>
      </c>
    </row>
    <row r="37" spans="1:7" x14ac:dyDescent="0.4">
      <c r="B37" s="44" t="s">
        <v>156</v>
      </c>
      <c r="C37" s="44" t="s">
        <v>157</v>
      </c>
      <c r="D37" s="44">
        <v>14000</v>
      </c>
      <c r="E37" s="44" t="s">
        <v>158</v>
      </c>
      <c r="F37" s="44" t="s">
        <v>99</v>
      </c>
      <c r="G37" s="44">
        <v>0</v>
      </c>
    </row>
    <row r="38" spans="1:7" x14ac:dyDescent="0.4">
      <c r="B38" s="44" t="s">
        <v>159</v>
      </c>
      <c r="C38" s="44" t="s">
        <v>160</v>
      </c>
      <c r="D38" s="44">
        <v>40000</v>
      </c>
      <c r="E38" s="44" t="s">
        <v>161</v>
      </c>
      <c r="F38" s="44" t="s">
        <v>106</v>
      </c>
      <c r="G38" s="44">
        <v>24000</v>
      </c>
    </row>
    <row r="39" spans="1:7" x14ac:dyDescent="0.4">
      <c r="B39" s="44" t="s">
        <v>162</v>
      </c>
      <c r="C39" s="44" t="s">
        <v>163</v>
      </c>
      <c r="D39" s="44">
        <v>35000</v>
      </c>
      <c r="E39" s="44" t="s">
        <v>164</v>
      </c>
      <c r="F39" s="44" t="s">
        <v>99</v>
      </c>
      <c r="G39" s="44">
        <v>0</v>
      </c>
    </row>
    <row r="40" spans="1:7" x14ac:dyDescent="0.4">
      <c r="B40" s="44" t="s">
        <v>165</v>
      </c>
      <c r="C40" s="44" t="s">
        <v>166</v>
      </c>
      <c r="D40" s="44">
        <v>65000</v>
      </c>
      <c r="E40" s="44" t="s">
        <v>167</v>
      </c>
      <c r="F40" s="44" t="s">
        <v>106</v>
      </c>
      <c r="G40" s="44">
        <v>35000</v>
      </c>
    </row>
    <row r="41" spans="1:7" x14ac:dyDescent="0.4">
      <c r="B41" s="44" t="s">
        <v>168</v>
      </c>
      <c r="C41" s="44" t="s">
        <v>169</v>
      </c>
      <c r="D41" s="44">
        <v>0</v>
      </c>
      <c r="E41" s="44" t="s">
        <v>170</v>
      </c>
      <c r="F41" s="44" t="s">
        <v>106</v>
      </c>
      <c r="G41" s="44">
        <v>20000</v>
      </c>
    </row>
    <row r="42" spans="1:7" x14ac:dyDescent="0.4">
      <c r="B42" s="44" t="s">
        <v>171</v>
      </c>
      <c r="C42" s="44" t="s">
        <v>172</v>
      </c>
      <c r="D42" s="44">
        <v>15000</v>
      </c>
      <c r="E42" s="44" t="s">
        <v>173</v>
      </c>
      <c r="F42" s="44" t="s">
        <v>106</v>
      </c>
      <c r="G42" s="44">
        <v>5000</v>
      </c>
    </row>
    <row r="43" spans="1:7" x14ac:dyDescent="0.4">
      <c r="B43" s="44" t="s">
        <v>174</v>
      </c>
      <c r="C43" s="44" t="s">
        <v>175</v>
      </c>
      <c r="D43" s="44">
        <v>20000</v>
      </c>
      <c r="E43" s="44" t="s">
        <v>176</v>
      </c>
      <c r="F43" s="44" t="s">
        <v>99</v>
      </c>
      <c r="G43" s="44">
        <v>0</v>
      </c>
    </row>
    <row r="44" spans="1:7" x14ac:dyDescent="0.4">
      <c r="B44" s="44" t="s">
        <v>177</v>
      </c>
      <c r="C44" s="44" t="s">
        <v>178</v>
      </c>
      <c r="D44" s="44">
        <v>0</v>
      </c>
      <c r="E44" s="44" t="s">
        <v>179</v>
      </c>
      <c r="F44" s="44" t="s">
        <v>106</v>
      </c>
      <c r="G44" s="44">
        <v>20000</v>
      </c>
    </row>
    <row r="45" spans="1:7" x14ac:dyDescent="0.4">
      <c r="B45" s="44" t="s">
        <v>180</v>
      </c>
      <c r="C45" s="44" t="s">
        <v>181</v>
      </c>
      <c r="D45" s="44">
        <v>0</v>
      </c>
      <c r="E45" s="44" t="s">
        <v>182</v>
      </c>
      <c r="F45" s="44" t="s">
        <v>106</v>
      </c>
      <c r="G45" s="44">
        <v>20000</v>
      </c>
    </row>
    <row r="46" spans="1:7" x14ac:dyDescent="0.4">
      <c r="B46" s="44" t="s">
        <v>183</v>
      </c>
      <c r="C46" s="44" t="s">
        <v>184</v>
      </c>
      <c r="D46" s="44">
        <v>0</v>
      </c>
      <c r="E46" s="44" t="s">
        <v>185</v>
      </c>
      <c r="F46" s="44" t="s">
        <v>106</v>
      </c>
      <c r="G46" s="44">
        <v>20000</v>
      </c>
    </row>
    <row r="47" spans="1:7" x14ac:dyDescent="0.4">
      <c r="B47" s="44" t="s">
        <v>186</v>
      </c>
      <c r="C47" s="44" t="s">
        <v>187</v>
      </c>
      <c r="D47" s="44">
        <v>6000</v>
      </c>
      <c r="E47" s="44" t="s">
        <v>188</v>
      </c>
      <c r="F47" s="44" t="s">
        <v>106</v>
      </c>
      <c r="G47" s="44">
        <v>14000</v>
      </c>
    </row>
    <row r="48" spans="1:7" x14ac:dyDescent="0.4">
      <c r="B48" s="44" t="s">
        <v>189</v>
      </c>
      <c r="C48" s="44" t="s">
        <v>190</v>
      </c>
      <c r="D48" s="44">
        <v>20000</v>
      </c>
      <c r="E48" s="44" t="s">
        <v>191</v>
      </c>
      <c r="F48" s="44" t="s">
        <v>99</v>
      </c>
      <c r="G48" s="44">
        <v>0</v>
      </c>
    </row>
    <row r="49" spans="2:7" x14ac:dyDescent="0.4">
      <c r="B49" s="44" t="s">
        <v>192</v>
      </c>
      <c r="C49" s="44" t="s">
        <v>193</v>
      </c>
      <c r="D49" s="44">
        <v>20000</v>
      </c>
      <c r="E49" s="44" t="s">
        <v>194</v>
      </c>
      <c r="F49" s="44" t="s">
        <v>99</v>
      </c>
      <c r="G49" s="44">
        <v>0</v>
      </c>
    </row>
    <row r="50" spans="2:7" ht="12.6" thickBot="1" x14ac:dyDescent="0.45">
      <c r="B50" s="42" t="s">
        <v>195</v>
      </c>
      <c r="C50" s="42" t="s">
        <v>196</v>
      </c>
      <c r="D50" s="42">
        <v>100000</v>
      </c>
      <c r="E50" s="42" t="s">
        <v>197</v>
      </c>
      <c r="F50" s="42" t="s">
        <v>99</v>
      </c>
      <c r="G50" s="4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AA4B6-5519-4FCA-B5AF-EFE884EE4DAA}">
  <dimension ref="A1:H38"/>
  <sheetViews>
    <sheetView showGridLines="0" topLeftCell="A6" workbookViewId="0">
      <selection activeCell="G14" sqref="G14"/>
    </sheetView>
  </sheetViews>
  <sheetFormatPr defaultRowHeight="12.3" x14ac:dyDescent="0.4"/>
  <cols>
    <col min="1" max="1" width="2.109375" customWidth="1"/>
    <col min="2" max="2" width="6.21875" bestFit="1" customWidth="1"/>
    <col min="3" max="3" width="26.6640625" bestFit="1" customWidth="1"/>
    <col min="4" max="4" width="6.71875" bestFit="1" customWidth="1"/>
    <col min="5" max="5" width="8.38671875" bestFit="1" customWidth="1"/>
    <col min="6" max="6" width="10.109375" bestFit="1" customWidth="1"/>
    <col min="7" max="8" width="9.109375" bestFit="1" customWidth="1"/>
  </cols>
  <sheetData>
    <row r="1" spans="1:8" x14ac:dyDescent="0.4">
      <c r="A1" s="1" t="s">
        <v>110</v>
      </c>
    </row>
    <row r="2" spans="1:8" x14ac:dyDescent="0.4">
      <c r="A2" s="1" t="s">
        <v>126</v>
      </c>
    </row>
    <row r="3" spans="1:8" x14ac:dyDescent="0.4">
      <c r="A3" s="1" t="s">
        <v>198</v>
      </c>
    </row>
    <row r="6" spans="1:8" ht="12.6" thickBot="1" x14ac:dyDescent="0.45">
      <c r="A6" t="s">
        <v>83</v>
      </c>
    </row>
    <row r="7" spans="1:8" x14ac:dyDescent="0.4">
      <c r="B7" s="46"/>
      <c r="C7" s="46"/>
      <c r="D7" s="46" t="s">
        <v>111</v>
      </c>
      <c r="E7" s="46" t="s">
        <v>113</v>
      </c>
      <c r="F7" s="46" t="s">
        <v>115</v>
      </c>
      <c r="G7" s="46" t="s">
        <v>117</v>
      </c>
      <c r="H7" s="46" t="s">
        <v>117</v>
      </c>
    </row>
    <row r="8" spans="1:8" ht="12.6" thickBot="1" x14ac:dyDescent="0.45">
      <c r="B8" s="47" t="s">
        <v>79</v>
      </c>
      <c r="C8" s="47" t="s">
        <v>80</v>
      </c>
      <c r="D8" s="47" t="s">
        <v>112</v>
      </c>
      <c r="E8" s="47" t="s">
        <v>114</v>
      </c>
      <c r="F8" s="47" t="s">
        <v>116</v>
      </c>
      <c r="G8" s="47" t="s">
        <v>118</v>
      </c>
      <c r="H8" s="47" t="s">
        <v>119</v>
      </c>
    </row>
    <row r="9" spans="1:8" x14ac:dyDescent="0.4">
      <c r="B9" s="44" t="s">
        <v>91</v>
      </c>
      <c r="C9" s="44" t="s">
        <v>133</v>
      </c>
      <c r="D9" s="44">
        <v>0</v>
      </c>
      <c r="E9" s="44">
        <v>-3.570000000000001E-2</v>
      </c>
      <c r="F9" s="44">
        <v>0.16269999999999998</v>
      </c>
      <c r="G9" s="44">
        <v>3.570000000000001E-2</v>
      </c>
      <c r="H9" s="44">
        <v>1E+30</v>
      </c>
    </row>
    <row r="10" spans="1:8" x14ac:dyDescent="0.4">
      <c r="B10" s="44" t="s">
        <v>94</v>
      </c>
      <c r="C10" s="44" t="s">
        <v>134</v>
      </c>
      <c r="D10" s="44">
        <v>15000</v>
      </c>
      <c r="E10" s="44">
        <v>0</v>
      </c>
      <c r="F10" s="44">
        <v>0.19839999999999999</v>
      </c>
      <c r="G10" s="44">
        <v>5.7600000000000012E-2</v>
      </c>
      <c r="H10" s="44">
        <v>3.570000000000001E-2</v>
      </c>
    </row>
    <row r="11" spans="1:8" x14ac:dyDescent="0.4">
      <c r="B11" s="44" t="s">
        <v>135</v>
      </c>
      <c r="C11" s="44" t="s">
        <v>136</v>
      </c>
      <c r="D11" s="44">
        <v>20000</v>
      </c>
      <c r="E11" s="44">
        <v>0</v>
      </c>
      <c r="F11" s="44">
        <v>0.25600000000000001</v>
      </c>
      <c r="G11" s="44">
        <v>1E+30</v>
      </c>
      <c r="H11" s="44">
        <v>5.7600000000000012E-2</v>
      </c>
    </row>
    <row r="12" spans="1:8" x14ac:dyDescent="0.4">
      <c r="B12" s="44" t="s">
        <v>137</v>
      </c>
      <c r="C12" s="44" t="s">
        <v>138</v>
      </c>
      <c r="D12" s="44">
        <v>0</v>
      </c>
      <c r="E12" s="44">
        <v>-5.1599999999999951E-2</v>
      </c>
      <c r="F12" s="44">
        <v>0.14680000000000004</v>
      </c>
      <c r="G12" s="44">
        <v>5.1599999999999951E-2</v>
      </c>
      <c r="H12" s="44">
        <v>1E+30</v>
      </c>
    </row>
    <row r="13" spans="1:8" x14ac:dyDescent="0.4">
      <c r="B13" s="44" t="s">
        <v>139</v>
      </c>
      <c r="C13" s="44" t="s">
        <v>140</v>
      </c>
      <c r="D13" s="44">
        <v>0</v>
      </c>
      <c r="E13" s="44">
        <v>-8.0400000000000027E-2</v>
      </c>
      <c r="F13" s="44">
        <v>0.18880000000000008</v>
      </c>
      <c r="G13" s="44">
        <v>8.0400000000000027E-2</v>
      </c>
      <c r="H13" s="44">
        <v>1E+30</v>
      </c>
    </row>
    <row r="14" spans="1:8" x14ac:dyDescent="0.4">
      <c r="B14" s="44" t="s">
        <v>141</v>
      </c>
      <c r="C14" s="44" t="s">
        <v>142</v>
      </c>
      <c r="D14" s="44">
        <v>0</v>
      </c>
      <c r="E14" s="44">
        <v>-5.0400000000000222E-2</v>
      </c>
      <c r="F14" s="44">
        <v>0.21879999999999988</v>
      </c>
      <c r="G14" s="44">
        <v>5.0400000000000222E-2</v>
      </c>
      <c r="H14" s="44">
        <v>1E+30</v>
      </c>
    </row>
    <row r="15" spans="1:8" x14ac:dyDescent="0.4">
      <c r="B15" s="44" t="s">
        <v>143</v>
      </c>
      <c r="C15" s="44" t="s">
        <v>144</v>
      </c>
      <c r="D15" s="44">
        <v>6000</v>
      </c>
      <c r="E15" s="44">
        <v>0</v>
      </c>
      <c r="F15" s="44">
        <v>0.26920000000000011</v>
      </c>
      <c r="G15" s="44">
        <v>7.5399999999999912E-2</v>
      </c>
      <c r="H15" s="44">
        <v>5.0400000000000222E-2</v>
      </c>
    </row>
    <row r="16" spans="1:8" x14ac:dyDescent="0.4">
      <c r="B16" s="44" t="s">
        <v>145</v>
      </c>
      <c r="C16" s="44" t="s">
        <v>146</v>
      </c>
      <c r="D16" s="44">
        <v>20000</v>
      </c>
      <c r="E16" s="44">
        <v>0</v>
      </c>
      <c r="F16" s="44">
        <v>0.34460000000000002</v>
      </c>
      <c r="G16" s="44">
        <v>1E+30</v>
      </c>
      <c r="H16" s="44">
        <v>7.5399999999999912E-2</v>
      </c>
    </row>
    <row r="17" spans="1:8" x14ac:dyDescent="0.4">
      <c r="B17" s="44" t="s">
        <v>147</v>
      </c>
      <c r="C17" s="44" t="s">
        <v>148</v>
      </c>
      <c r="D17" s="44">
        <v>20000</v>
      </c>
      <c r="E17" s="44">
        <v>0</v>
      </c>
      <c r="F17" s="44">
        <v>0.34930000000000017</v>
      </c>
      <c r="G17" s="44">
        <v>1E+30</v>
      </c>
      <c r="H17" s="44">
        <v>8.010000000000006E-2</v>
      </c>
    </row>
    <row r="18" spans="1:8" x14ac:dyDescent="0.4">
      <c r="B18" s="44" t="s">
        <v>149</v>
      </c>
      <c r="C18" s="44" t="s">
        <v>150</v>
      </c>
      <c r="D18" s="44">
        <v>14000</v>
      </c>
      <c r="E18" s="44">
        <v>0</v>
      </c>
      <c r="F18" s="44">
        <v>4.7499999999999876E-2</v>
      </c>
      <c r="G18" s="44">
        <v>0.22170000000000023</v>
      </c>
      <c r="H18" s="44">
        <v>1E+30</v>
      </c>
    </row>
    <row r="19" spans="1:8" ht="12.6" thickBot="1" x14ac:dyDescent="0.45">
      <c r="B19" s="42" t="s">
        <v>151</v>
      </c>
      <c r="C19" s="42" t="s">
        <v>152</v>
      </c>
      <c r="D19" s="42">
        <v>5000</v>
      </c>
      <c r="E19" s="42">
        <v>0</v>
      </c>
      <c r="F19" s="42">
        <v>9.9999999999997868E-3</v>
      </c>
      <c r="G19" s="42">
        <v>0.25920000000000032</v>
      </c>
      <c r="H19" s="42">
        <v>1E+30</v>
      </c>
    </row>
    <row r="21" spans="1:8" ht="12.6" thickBot="1" x14ac:dyDescent="0.45">
      <c r="A21" t="s">
        <v>11</v>
      </c>
    </row>
    <row r="22" spans="1:8" x14ac:dyDescent="0.4">
      <c r="B22" s="46"/>
      <c r="C22" s="46"/>
      <c r="D22" s="46" t="s">
        <v>111</v>
      </c>
      <c r="E22" s="46" t="s">
        <v>120</v>
      </c>
      <c r="F22" s="46" t="s">
        <v>122</v>
      </c>
      <c r="G22" s="46" t="s">
        <v>117</v>
      </c>
      <c r="H22" s="46" t="s">
        <v>117</v>
      </c>
    </row>
    <row r="23" spans="1:8" ht="12.6" thickBot="1" x14ac:dyDescent="0.45">
      <c r="B23" s="47" t="s">
        <v>79</v>
      </c>
      <c r="C23" s="47" t="s">
        <v>80</v>
      </c>
      <c r="D23" s="47" t="s">
        <v>112</v>
      </c>
      <c r="E23" s="47" t="s">
        <v>121</v>
      </c>
      <c r="F23" s="47" t="s">
        <v>123</v>
      </c>
      <c r="G23" s="47" t="s">
        <v>118</v>
      </c>
      <c r="H23" s="47" t="s">
        <v>119</v>
      </c>
    </row>
    <row r="24" spans="1:8" x14ac:dyDescent="0.4">
      <c r="B24" s="44" t="s">
        <v>153</v>
      </c>
      <c r="C24" s="44" t="s">
        <v>154</v>
      </c>
      <c r="D24" s="44">
        <v>5000</v>
      </c>
      <c r="E24" s="44">
        <v>-0.25920000000000032</v>
      </c>
      <c r="F24" s="44">
        <v>5000</v>
      </c>
      <c r="G24" s="44">
        <v>6000</v>
      </c>
      <c r="H24" s="44">
        <v>5000</v>
      </c>
    </row>
    <row r="25" spans="1:8" x14ac:dyDescent="0.4">
      <c r="B25" s="44" t="s">
        <v>156</v>
      </c>
      <c r="C25" s="44" t="s">
        <v>157</v>
      </c>
      <c r="D25" s="44">
        <v>14000</v>
      </c>
      <c r="E25" s="44">
        <v>-0.22170000000000023</v>
      </c>
      <c r="F25" s="44">
        <v>14000</v>
      </c>
      <c r="G25" s="44">
        <v>6000</v>
      </c>
      <c r="H25" s="44">
        <v>14000</v>
      </c>
    </row>
    <row r="26" spans="1:8" x14ac:dyDescent="0.4">
      <c r="B26" s="44" t="s">
        <v>159</v>
      </c>
      <c r="C26" s="44" t="s">
        <v>160</v>
      </c>
      <c r="D26" s="44">
        <v>40000</v>
      </c>
      <c r="E26" s="44">
        <v>0</v>
      </c>
      <c r="F26" s="44">
        <v>16000</v>
      </c>
      <c r="G26" s="44">
        <v>24000</v>
      </c>
      <c r="H26" s="44">
        <v>1E+30</v>
      </c>
    </row>
    <row r="27" spans="1:8" x14ac:dyDescent="0.4">
      <c r="B27" s="44" t="s">
        <v>162</v>
      </c>
      <c r="C27" s="44" t="s">
        <v>163</v>
      </c>
      <c r="D27" s="44">
        <v>35000</v>
      </c>
      <c r="E27" s="44">
        <v>-7.0800000000000113E-2</v>
      </c>
      <c r="F27" s="44">
        <v>35000</v>
      </c>
      <c r="G27" s="44">
        <v>5000</v>
      </c>
      <c r="H27" s="44">
        <v>14000</v>
      </c>
    </row>
    <row r="28" spans="1:8" x14ac:dyDescent="0.4">
      <c r="B28" s="44" t="s">
        <v>165</v>
      </c>
      <c r="C28" s="44" t="s">
        <v>166</v>
      </c>
      <c r="D28" s="44">
        <v>65000</v>
      </c>
      <c r="E28" s="44">
        <v>0</v>
      </c>
      <c r="F28" s="44">
        <v>30000</v>
      </c>
      <c r="G28" s="44">
        <v>35000</v>
      </c>
      <c r="H28" s="44">
        <v>1E+30</v>
      </c>
    </row>
    <row r="29" spans="1:8" x14ac:dyDescent="0.4">
      <c r="B29" s="44" t="s">
        <v>168</v>
      </c>
      <c r="C29" s="44" t="s">
        <v>169</v>
      </c>
      <c r="D29" s="44">
        <v>0</v>
      </c>
      <c r="E29" s="44">
        <v>0</v>
      </c>
      <c r="F29" s="44">
        <v>20000</v>
      </c>
      <c r="G29" s="44">
        <v>1E+30</v>
      </c>
      <c r="H29" s="44">
        <v>20000</v>
      </c>
    </row>
    <row r="30" spans="1:8" x14ac:dyDescent="0.4">
      <c r="B30" s="44" t="s">
        <v>171</v>
      </c>
      <c r="C30" s="44" t="s">
        <v>172</v>
      </c>
      <c r="D30" s="44">
        <v>15000</v>
      </c>
      <c r="E30" s="44">
        <v>0</v>
      </c>
      <c r="F30" s="44">
        <v>20000</v>
      </c>
      <c r="G30" s="44">
        <v>1E+30</v>
      </c>
      <c r="H30" s="44">
        <v>5000</v>
      </c>
    </row>
    <row r="31" spans="1:8" x14ac:dyDescent="0.4">
      <c r="B31" s="44" t="s">
        <v>174</v>
      </c>
      <c r="C31" s="44" t="s">
        <v>175</v>
      </c>
      <c r="D31" s="44">
        <v>20000</v>
      </c>
      <c r="E31" s="44">
        <v>5.7600000000000012E-2</v>
      </c>
      <c r="F31" s="44">
        <v>20000</v>
      </c>
      <c r="G31" s="44">
        <v>15000</v>
      </c>
      <c r="H31" s="44">
        <v>5000</v>
      </c>
    </row>
    <row r="32" spans="1:8" x14ac:dyDescent="0.4">
      <c r="B32" s="44" t="s">
        <v>177</v>
      </c>
      <c r="C32" s="44" t="s">
        <v>178</v>
      </c>
      <c r="D32" s="44">
        <v>0</v>
      </c>
      <c r="E32" s="44">
        <v>0</v>
      </c>
      <c r="F32" s="44">
        <v>20000</v>
      </c>
      <c r="G32" s="44">
        <v>1E+30</v>
      </c>
      <c r="H32" s="44">
        <v>20000</v>
      </c>
    </row>
    <row r="33" spans="2:8" x14ac:dyDescent="0.4">
      <c r="B33" s="44" t="s">
        <v>180</v>
      </c>
      <c r="C33" s="44" t="s">
        <v>181</v>
      </c>
      <c r="D33" s="44">
        <v>0</v>
      </c>
      <c r="E33" s="44">
        <v>0</v>
      </c>
      <c r="F33" s="44">
        <v>20000</v>
      </c>
      <c r="G33" s="44">
        <v>1E+30</v>
      </c>
      <c r="H33" s="44">
        <v>20000</v>
      </c>
    </row>
    <row r="34" spans="2:8" x14ac:dyDescent="0.4">
      <c r="B34" s="44" t="s">
        <v>183</v>
      </c>
      <c r="C34" s="44" t="s">
        <v>184</v>
      </c>
      <c r="D34" s="44">
        <v>0</v>
      </c>
      <c r="E34" s="44">
        <v>0</v>
      </c>
      <c r="F34" s="44">
        <v>20000</v>
      </c>
      <c r="G34" s="44">
        <v>1E+30</v>
      </c>
      <c r="H34" s="44">
        <v>20000</v>
      </c>
    </row>
    <row r="35" spans="2:8" x14ac:dyDescent="0.4">
      <c r="B35" s="44" t="s">
        <v>186</v>
      </c>
      <c r="C35" s="44" t="s">
        <v>187</v>
      </c>
      <c r="D35" s="44">
        <v>6000</v>
      </c>
      <c r="E35" s="44">
        <v>0</v>
      </c>
      <c r="F35" s="44">
        <v>20000</v>
      </c>
      <c r="G35" s="44">
        <v>1E+30</v>
      </c>
      <c r="H35" s="44">
        <v>14000</v>
      </c>
    </row>
    <row r="36" spans="2:8" x14ac:dyDescent="0.4">
      <c r="B36" s="44" t="s">
        <v>189</v>
      </c>
      <c r="C36" s="44" t="s">
        <v>190</v>
      </c>
      <c r="D36" s="44">
        <v>20000</v>
      </c>
      <c r="E36" s="44">
        <v>7.5399999999999912E-2</v>
      </c>
      <c r="F36" s="44">
        <v>20000</v>
      </c>
      <c r="G36" s="44">
        <v>6000</v>
      </c>
      <c r="H36" s="44">
        <v>14000</v>
      </c>
    </row>
    <row r="37" spans="2:8" x14ac:dyDescent="0.4">
      <c r="B37" s="44" t="s">
        <v>192</v>
      </c>
      <c r="C37" s="44" t="s">
        <v>193</v>
      </c>
      <c r="D37" s="44">
        <v>20000</v>
      </c>
      <c r="E37" s="44">
        <v>8.010000000000006E-2</v>
      </c>
      <c r="F37" s="44">
        <v>20000</v>
      </c>
      <c r="G37" s="44">
        <v>6000</v>
      </c>
      <c r="H37" s="44">
        <v>14000</v>
      </c>
    </row>
    <row r="38" spans="2:8" ht="12.6" thickBot="1" x14ac:dyDescent="0.45">
      <c r="B38" s="42" t="s">
        <v>195</v>
      </c>
      <c r="C38" s="42" t="s">
        <v>196</v>
      </c>
      <c r="D38" s="42">
        <v>100000</v>
      </c>
      <c r="E38" s="42">
        <v>0.26920000000000011</v>
      </c>
      <c r="F38" s="42">
        <v>100000</v>
      </c>
      <c r="G38" s="42">
        <v>14000</v>
      </c>
      <c r="H38" s="42">
        <v>6000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B8117-945F-4392-9083-A85884595510}">
  <dimension ref="A1:O27"/>
  <sheetViews>
    <sheetView tabSelected="1" topLeftCell="A3" workbookViewId="0">
      <selection activeCell="G10" sqref="G10"/>
    </sheetView>
  </sheetViews>
  <sheetFormatPr defaultColWidth="9.1640625" defaultRowHeight="14.4" x14ac:dyDescent="0.55000000000000004"/>
  <cols>
    <col min="1" max="1" width="28.44140625" style="12" customWidth="1"/>
    <col min="2" max="12" width="9.5546875" style="12" customWidth="1"/>
    <col min="13" max="13" width="10.1640625" style="12" bestFit="1" customWidth="1"/>
    <col min="14" max="14" width="9.1640625" style="13"/>
    <col min="15" max="15" width="11.38671875" style="14" bestFit="1" customWidth="1"/>
    <col min="16" max="16384" width="9.1640625" style="12"/>
  </cols>
  <sheetData>
    <row r="1" spans="1:15" x14ac:dyDescent="0.55000000000000004">
      <c r="A1" s="11" t="s">
        <v>15</v>
      </c>
    </row>
    <row r="3" spans="1:15" x14ac:dyDescent="0.55000000000000004">
      <c r="A3" s="11" t="s">
        <v>16</v>
      </c>
      <c r="B3" s="53" t="s">
        <v>17</v>
      </c>
      <c r="C3" s="53"/>
      <c r="D3" s="53"/>
      <c r="E3" s="53"/>
      <c r="F3" s="53"/>
      <c r="G3" s="53"/>
      <c r="H3" s="53"/>
      <c r="I3" s="53"/>
      <c r="J3" s="53"/>
      <c r="K3" s="53"/>
      <c r="L3" s="53"/>
    </row>
    <row r="4" spans="1:15" x14ac:dyDescent="0.55000000000000004">
      <c r="B4" s="41" t="s">
        <v>56</v>
      </c>
      <c r="C4" s="41" t="s">
        <v>57</v>
      </c>
      <c r="D4" s="41" t="s">
        <v>58</v>
      </c>
      <c r="E4" s="41" t="s">
        <v>59</v>
      </c>
      <c r="F4" s="41" t="s">
        <v>60</v>
      </c>
      <c r="G4" s="41" t="s">
        <v>61</v>
      </c>
      <c r="H4" s="41" t="s">
        <v>62</v>
      </c>
      <c r="I4" s="41" t="s">
        <v>63</v>
      </c>
      <c r="J4" s="41" t="s">
        <v>64</v>
      </c>
      <c r="K4" s="41" t="s">
        <v>65</v>
      </c>
      <c r="L4" s="41" t="s">
        <v>66</v>
      </c>
    </row>
    <row r="5" spans="1:15" x14ac:dyDescent="0.55000000000000004">
      <c r="A5" s="15" t="s">
        <v>18</v>
      </c>
      <c r="B5" s="16">
        <v>0</v>
      </c>
      <c r="C5" s="16">
        <v>15000</v>
      </c>
      <c r="D5" s="16">
        <v>20000</v>
      </c>
      <c r="E5" s="16">
        <v>0</v>
      </c>
      <c r="F5" s="16">
        <v>0</v>
      </c>
      <c r="G5" s="16">
        <v>0</v>
      </c>
      <c r="H5" s="16">
        <v>6000</v>
      </c>
      <c r="I5" s="16">
        <v>20000</v>
      </c>
      <c r="J5" s="16">
        <v>20000</v>
      </c>
      <c r="K5" s="16">
        <v>14000</v>
      </c>
      <c r="L5" s="16">
        <v>5000</v>
      </c>
    </row>
    <row r="7" spans="1:15" x14ac:dyDescent="0.55000000000000004">
      <c r="A7" s="11" t="s">
        <v>19</v>
      </c>
    </row>
    <row r="8" spans="1:15" x14ac:dyDescent="0.55000000000000004">
      <c r="A8" s="15" t="s">
        <v>20</v>
      </c>
      <c r="B8" s="17">
        <v>0.17199999999999999</v>
      </c>
      <c r="C8" s="17">
        <v>0.20399999999999999</v>
      </c>
      <c r="D8" s="17">
        <v>0.26300000000000001</v>
      </c>
      <c r="E8" s="17">
        <v>0.156</v>
      </c>
      <c r="F8" s="17">
        <v>0.19800000000000001</v>
      </c>
      <c r="G8" s="17">
        <v>0.221</v>
      </c>
      <c r="H8" s="17">
        <v>0.27900000000000003</v>
      </c>
      <c r="I8" s="17">
        <v>0.35</v>
      </c>
      <c r="J8" s="17">
        <v>0.36099999999999999</v>
      </c>
      <c r="K8" s="18">
        <v>4.7500000000000001E-2</v>
      </c>
      <c r="L8" s="19">
        <v>0.01</v>
      </c>
    </row>
    <row r="9" spans="1:15" x14ac:dyDescent="0.55000000000000004">
      <c r="A9" s="15" t="s">
        <v>21</v>
      </c>
      <c r="B9" s="18">
        <v>9.2999999999999992E-3</v>
      </c>
      <c r="C9" s="18">
        <v>5.5999999999999999E-3</v>
      </c>
      <c r="D9" s="18">
        <v>7.0000000000000001E-3</v>
      </c>
      <c r="E9" s="18">
        <v>9.1999999999999998E-3</v>
      </c>
      <c r="F9" s="18">
        <v>9.1999999999999998E-3</v>
      </c>
      <c r="G9" s="18">
        <v>2.2000000000000001E-3</v>
      </c>
      <c r="H9" s="18">
        <v>9.7999999999999997E-3</v>
      </c>
      <c r="I9" s="18">
        <v>5.4000000000000003E-3</v>
      </c>
      <c r="J9" s="18">
        <v>1.17E-2</v>
      </c>
      <c r="K9" s="13">
        <v>0</v>
      </c>
      <c r="L9" s="13">
        <v>0</v>
      </c>
      <c r="M9" s="12" t="s">
        <v>8</v>
      </c>
    </row>
    <row r="10" spans="1:15" x14ac:dyDescent="0.55000000000000004">
      <c r="A10" s="15" t="s">
        <v>22</v>
      </c>
      <c r="B10" s="20">
        <f>B8-B9</f>
        <v>0.16269999999999998</v>
      </c>
      <c r="C10" s="20">
        <f t="shared" ref="C10:L10" si="0">C8-C9</f>
        <v>0.19839999999999999</v>
      </c>
      <c r="D10" s="20">
        <f t="shared" si="0"/>
        <v>0.25600000000000001</v>
      </c>
      <c r="E10" s="20">
        <f t="shared" si="0"/>
        <v>0.14679999999999999</v>
      </c>
      <c r="F10" s="20">
        <f t="shared" si="0"/>
        <v>0.18880000000000002</v>
      </c>
      <c r="G10" s="20">
        <f t="shared" si="0"/>
        <v>0.21879999999999999</v>
      </c>
      <c r="H10" s="20">
        <f t="shared" si="0"/>
        <v>0.26920000000000005</v>
      </c>
      <c r="I10" s="20">
        <f t="shared" si="0"/>
        <v>0.34459999999999996</v>
      </c>
      <c r="J10" s="20">
        <f t="shared" si="0"/>
        <v>0.3493</v>
      </c>
      <c r="K10" s="20">
        <f t="shared" si="0"/>
        <v>4.7500000000000001E-2</v>
      </c>
      <c r="L10" s="20">
        <f t="shared" si="0"/>
        <v>0.01</v>
      </c>
      <c r="M10" s="21">
        <f>SUMPRODUCT(B5:L5,B10:L10)</f>
        <v>24304.2</v>
      </c>
    </row>
    <row r="12" spans="1:15" x14ac:dyDescent="0.55000000000000004">
      <c r="A12" s="11" t="s">
        <v>11</v>
      </c>
      <c r="M12" s="13" t="s">
        <v>12</v>
      </c>
      <c r="O12" s="24" t="s">
        <v>13</v>
      </c>
    </row>
    <row r="13" spans="1:15" x14ac:dyDescent="0.55000000000000004">
      <c r="A13" s="15" t="s">
        <v>23</v>
      </c>
      <c r="B13" s="23">
        <v>0</v>
      </c>
      <c r="C13" s="23">
        <v>0</v>
      </c>
      <c r="D13" s="23">
        <v>0</v>
      </c>
      <c r="E13" s="23">
        <v>0</v>
      </c>
      <c r="F13" s="23">
        <v>0</v>
      </c>
      <c r="G13" s="23">
        <v>0</v>
      </c>
      <c r="H13" s="23">
        <v>0</v>
      </c>
      <c r="I13" s="23">
        <v>0</v>
      </c>
      <c r="J13" s="23">
        <v>0</v>
      </c>
      <c r="K13" s="23">
        <v>0</v>
      </c>
      <c r="L13" s="23">
        <v>1</v>
      </c>
      <c r="M13" s="22">
        <f>SUMPRODUCT($B$5:$L$5,B13:L13)</f>
        <v>5000</v>
      </c>
      <c r="N13" s="51" t="s">
        <v>124</v>
      </c>
      <c r="O13" s="48">
        <v>5000</v>
      </c>
    </row>
    <row r="14" spans="1:15" x14ac:dyDescent="0.55000000000000004">
      <c r="A14" s="15" t="s">
        <v>24</v>
      </c>
      <c r="B14" s="23">
        <v>0</v>
      </c>
      <c r="C14" s="23">
        <v>0</v>
      </c>
      <c r="D14" s="23">
        <v>0</v>
      </c>
      <c r="E14" s="23">
        <v>0</v>
      </c>
      <c r="F14" s="23">
        <v>0</v>
      </c>
      <c r="G14" s="23">
        <v>0</v>
      </c>
      <c r="H14" s="23">
        <v>0</v>
      </c>
      <c r="I14" s="23">
        <v>0</v>
      </c>
      <c r="J14" s="23">
        <v>0</v>
      </c>
      <c r="K14" s="23">
        <v>1</v>
      </c>
      <c r="L14" s="23">
        <v>0</v>
      </c>
      <c r="M14" s="22">
        <f t="shared" ref="M14:M27" si="1">SUMPRODUCT($B$5:$L$5,B14:L14)</f>
        <v>14000</v>
      </c>
      <c r="N14" s="51" t="s">
        <v>124</v>
      </c>
      <c r="O14" s="49">
        <v>14000</v>
      </c>
    </row>
    <row r="15" spans="1:15" x14ac:dyDescent="0.55000000000000004">
      <c r="A15" s="15" t="s">
        <v>25</v>
      </c>
      <c r="B15" s="23">
        <v>0</v>
      </c>
      <c r="C15" s="23">
        <v>0</v>
      </c>
      <c r="D15" s="23">
        <v>0</v>
      </c>
      <c r="E15" s="23">
        <v>0</v>
      </c>
      <c r="F15" s="23">
        <v>0</v>
      </c>
      <c r="G15" s="23">
        <v>0</v>
      </c>
      <c r="H15" s="23">
        <v>0</v>
      </c>
      <c r="I15" s="23">
        <v>1</v>
      </c>
      <c r="J15" s="23">
        <v>1</v>
      </c>
      <c r="K15" s="23">
        <v>0</v>
      </c>
      <c r="L15" s="23">
        <v>0</v>
      </c>
      <c r="M15" s="22">
        <f t="shared" si="1"/>
        <v>40000</v>
      </c>
      <c r="N15" s="51" t="s">
        <v>124</v>
      </c>
      <c r="O15" s="49">
        <v>16000</v>
      </c>
    </row>
    <row r="16" spans="1:15" x14ac:dyDescent="0.55000000000000004">
      <c r="A16" s="15" t="s">
        <v>26</v>
      </c>
      <c r="B16" s="23">
        <v>1</v>
      </c>
      <c r="C16" s="23">
        <v>1</v>
      </c>
      <c r="D16" s="23">
        <v>1</v>
      </c>
      <c r="E16" s="23">
        <v>1</v>
      </c>
      <c r="F16" s="23">
        <v>0</v>
      </c>
      <c r="G16" s="23">
        <v>0</v>
      </c>
      <c r="H16" s="23">
        <v>0</v>
      </c>
      <c r="I16" s="23">
        <v>0</v>
      </c>
      <c r="J16" s="23">
        <v>0</v>
      </c>
      <c r="K16" s="23">
        <v>0</v>
      </c>
      <c r="L16" s="23">
        <v>0</v>
      </c>
      <c r="M16" s="22">
        <f t="shared" si="1"/>
        <v>35000</v>
      </c>
      <c r="N16" s="51" t="s">
        <v>124</v>
      </c>
      <c r="O16" s="49">
        <v>35000</v>
      </c>
    </row>
    <row r="17" spans="1:15" x14ac:dyDescent="0.55000000000000004">
      <c r="A17" s="15" t="s">
        <v>27</v>
      </c>
      <c r="B17" s="23">
        <v>0</v>
      </c>
      <c r="C17" s="23">
        <v>0</v>
      </c>
      <c r="D17" s="23">
        <v>0</v>
      </c>
      <c r="E17" s="23">
        <v>0</v>
      </c>
      <c r="F17" s="23">
        <v>1</v>
      </c>
      <c r="G17" s="23">
        <v>1</v>
      </c>
      <c r="H17" s="23">
        <v>1</v>
      </c>
      <c r="I17" s="23">
        <v>1</v>
      </c>
      <c r="J17" s="23">
        <v>1</v>
      </c>
      <c r="K17" s="23">
        <v>1</v>
      </c>
      <c r="L17" s="23">
        <v>1</v>
      </c>
      <c r="M17" s="22">
        <f t="shared" si="1"/>
        <v>65000</v>
      </c>
      <c r="N17" s="51" t="s">
        <v>124</v>
      </c>
      <c r="O17" s="49">
        <v>30000</v>
      </c>
    </row>
    <row r="18" spans="1:15" x14ac:dyDescent="0.55000000000000004">
      <c r="A18" s="15" t="s">
        <v>28</v>
      </c>
      <c r="B18" s="23">
        <v>1</v>
      </c>
      <c r="C18" s="23">
        <v>0</v>
      </c>
      <c r="D18" s="23">
        <v>0</v>
      </c>
      <c r="E18" s="23">
        <v>0</v>
      </c>
      <c r="F18" s="23">
        <v>0</v>
      </c>
      <c r="G18" s="23">
        <v>0</v>
      </c>
      <c r="H18" s="23">
        <v>0</v>
      </c>
      <c r="I18" s="23">
        <v>0</v>
      </c>
      <c r="J18" s="23">
        <v>0</v>
      </c>
      <c r="K18" s="23">
        <v>0</v>
      </c>
      <c r="L18" s="23">
        <v>0</v>
      </c>
      <c r="M18" s="22">
        <f t="shared" si="1"/>
        <v>0</v>
      </c>
      <c r="N18" s="51" t="s">
        <v>125</v>
      </c>
      <c r="O18" s="49">
        <v>20000</v>
      </c>
    </row>
    <row r="19" spans="1:15" x14ac:dyDescent="0.55000000000000004">
      <c r="A19" s="15" t="s">
        <v>29</v>
      </c>
      <c r="B19" s="23">
        <v>0</v>
      </c>
      <c r="C19" s="23">
        <v>1</v>
      </c>
      <c r="D19" s="23">
        <v>0</v>
      </c>
      <c r="E19" s="23">
        <v>0</v>
      </c>
      <c r="F19" s="23">
        <v>0</v>
      </c>
      <c r="G19" s="23">
        <v>0</v>
      </c>
      <c r="H19" s="23">
        <v>0</v>
      </c>
      <c r="I19" s="23">
        <v>0</v>
      </c>
      <c r="J19" s="23">
        <v>0</v>
      </c>
      <c r="K19" s="23">
        <v>0</v>
      </c>
      <c r="L19" s="23">
        <v>0</v>
      </c>
      <c r="M19" s="22">
        <f t="shared" si="1"/>
        <v>15000</v>
      </c>
      <c r="N19" s="51" t="s">
        <v>125</v>
      </c>
      <c r="O19" s="49">
        <v>20000</v>
      </c>
    </row>
    <row r="20" spans="1:15" x14ac:dyDescent="0.55000000000000004">
      <c r="A20" s="15" t="s">
        <v>30</v>
      </c>
      <c r="B20" s="23">
        <v>0</v>
      </c>
      <c r="C20" s="23">
        <v>0</v>
      </c>
      <c r="D20" s="23">
        <v>1</v>
      </c>
      <c r="E20" s="23">
        <v>0</v>
      </c>
      <c r="F20" s="23">
        <v>0</v>
      </c>
      <c r="G20" s="23">
        <v>0</v>
      </c>
      <c r="H20" s="23">
        <v>0</v>
      </c>
      <c r="I20" s="23">
        <v>0</v>
      </c>
      <c r="J20" s="23">
        <v>0</v>
      </c>
      <c r="K20" s="23">
        <v>0</v>
      </c>
      <c r="L20" s="23">
        <v>0</v>
      </c>
      <c r="M20" s="22">
        <f t="shared" si="1"/>
        <v>20000</v>
      </c>
      <c r="N20" s="51" t="s">
        <v>125</v>
      </c>
      <c r="O20" s="49">
        <v>20000</v>
      </c>
    </row>
    <row r="21" spans="1:15" x14ac:dyDescent="0.55000000000000004">
      <c r="A21" s="15" t="s">
        <v>31</v>
      </c>
      <c r="B21" s="23">
        <v>0</v>
      </c>
      <c r="C21" s="23">
        <v>0</v>
      </c>
      <c r="D21" s="23">
        <v>0</v>
      </c>
      <c r="E21" s="23">
        <v>1</v>
      </c>
      <c r="F21" s="23">
        <v>0</v>
      </c>
      <c r="G21" s="23">
        <v>0</v>
      </c>
      <c r="H21" s="23">
        <v>0</v>
      </c>
      <c r="I21" s="23">
        <v>0</v>
      </c>
      <c r="J21" s="23">
        <v>0</v>
      </c>
      <c r="K21" s="23">
        <v>0</v>
      </c>
      <c r="L21" s="23">
        <v>0</v>
      </c>
      <c r="M21" s="22">
        <f t="shared" si="1"/>
        <v>0</v>
      </c>
      <c r="N21" s="51" t="s">
        <v>125</v>
      </c>
      <c r="O21" s="49">
        <v>20000</v>
      </c>
    </row>
    <row r="22" spans="1:15" x14ac:dyDescent="0.55000000000000004">
      <c r="A22" s="15" t="s">
        <v>32</v>
      </c>
      <c r="B22" s="23">
        <v>0</v>
      </c>
      <c r="C22" s="23">
        <v>0</v>
      </c>
      <c r="D22" s="23">
        <v>0</v>
      </c>
      <c r="E22" s="23">
        <v>0</v>
      </c>
      <c r="F22" s="23">
        <v>1</v>
      </c>
      <c r="G22" s="23">
        <v>0</v>
      </c>
      <c r="H22" s="23">
        <v>0</v>
      </c>
      <c r="I22" s="23">
        <v>0</v>
      </c>
      <c r="J22" s="23">
        <v>0</v>
      </c>
      <c r="K22" s="23">
        <v>0</v>
      </c>
      <c r="L22" s="23">
        <v>0</v>
      </c>
      <c r="M22" s="22">
        <f t="shared" si="1"/>
        <v>0</v>
      </c>
      <c r="N22" s="51" t="s">
        <v>125</v>
      </c>
      <c r="O22" s="49">
        <v>20000</v>
      </c>
    </row>
    <row r="23" spans="1:15" x14ac:dyDescent="0.55000000000000004">
      <c r="A23" s="15" t="s">
        <v>33</v>
      </c>
      <c r="B23" s="23">
        <v>0</v>
      </c>
      <c r="C23" s="23">
        <v>0</v>
      </c>
      <c r="D23" s="23">
        <v>0</v>
      </c>
      <c r="E23" s="23">
        <v>0</v>
      </c>
      <c r="F23" s="23">
        <v>0</v>
      </c>
      <c r="G23" s="23">
        <v>1</v>
      </c>
      <c r="H23" s="23">
        <v>0</v>
      </c>
      <c r="I23" s="23">
        <v>0</v>
      </c>
      <c r="J23" s="23">
        <v>0</v>
      </c>
      <c r="K23" s="23">
        <v>0</v>
      </c>
      <c r="L23" s="23">
        <v>0</v>
      </c>
      <c r="M23" s="22">
        <f t="shared" si="1"/>
        <v>0</v>
      </c>
      <c r="N23" s="51" t="s">
        <v>125</v>
      </c>
      <c r="O23" s="49">
        <v>20000</v>
      </c>
    </row>
    <row r="24" spans="1:15" x14ac:dyDescent="0.55000000000000004">
      <c r="A24" s="15" t="s">
        <v>34</v>
      </c>
      <c r="B24" s="23">
        <v>0</v>
      </c>
      <c r="C24" s="23">
        <v>0</v>
      </c>
      <c r="D24" s="23">
        <v>0</v>
      </c>
      <c r="E24" s="23">
        <v>0</v>
      </c>
      <c r="F24" s="23">
        <v>0</v>
      </c>
      <c r="G24" s="23">
        <v>0</v>
      </c>
      <c r="H24" s="23">
        <v>1</v>
      </c>
      <c r="I24" s="23">
        <v>0</v>
      </c>
      <c r="J24" s="23">
        <v>0</v>
      </c>
      <c r="K24" s="23">
        <v>0</v>
      </c>
      <c r="L24" s="23">
        <v>0</v>
      </c>
      <c r="M24" s="22">
        <f t="shared" si="1"/>
        <v>6000</v>
      </c>
      <c r="N24" s="51" t="s">
        <v>125</v>
      </c>
      <c r="O24" s="49">
        <v>20000</v>
      </c>
    </row>
    <row r="25" spans="1:15" x14ac:dyDescent="0.55000000000000004">
      <c r="A25" s="15" t="s">
        <v>35</v>
      </c>
      <c r="B25" s="23">
        <v>0</v>
      </c>
      <c r="C25" s="23">
        <v>0</v>
      </c>
      <c r="D25" s="23">
        <v>0</v>
      </c>
      <c r="E25" s="23">
        <v>0</v>
      </c>
      <c r="F25" s="23">
        <v>0</v>
      </c>
      <c r="G25" s="23">
        <v>0</v>
      </c>
      <c r="H25" s="23">
        <v>0</v>
      </c>
      <c r="I25" s="23">
        <v>1</v>
      </c>
      <c r="J25" s="23">
        <v>0</v>
      </c>
      <c r="K25" s="23">
        <v>0</v>
      </c>
      <c r="L25" s="23">
        <v>0</v>
      </c>
      <c r="M25" s="22">
        <f t="shared" si="1"/>
        <v>20000</v>
      </c>
      <c r="N25" s="51" t="s">
        <v>125</v>
      </c>
      <c r="O25" s="49">
        <v>20000</v>
      </c>
    </row>
    <row r="26" spans="1:15" x14ac:dyDescent="0.55000000000000004">
      <c r="A26" s="15" t="s">
        <v>36</v>
      </c>
      <c r="B26" s="23">
        <v>0</v>
      </c>
      <c r="C26" s="23">
        <v>0</v>
      </c>
      <c r="D26" s="23">
        <v>0</v>
      </c>
      <c r="E26" s="23">
        <v>0</v>
      </c>
      <c r="F26" s="23">
        <v>0</v>
      </c>
      <c r="G26" s="23">
        <v>0</v>
      </c>
      <c r="H26" s="23">
        <v>0</v>
      </c>
      <c r="I26" s="23">
        <v>0</v>
      </c>
      <c r="J26" s="23">
        <v>1</v>
      </c>
      <c r="K26" s="23">
        <v>0</v>
      </c>
      <c r="L26" s="23">
        <v>0</v>
      </c>
      <c r="M26" s="22">
        <f t="shared" si="1"/>
        <v>20000</v>
      </c>
      <c r="N26" s="51" t="s">
        <v>125</v>
      </c>
      <c r="O26" s="49">
        <v>20000</v>
      </c>
    </row>
    <row r="27" spans="1:15" x14ac:dyDescent="0.55000000000000004">
      <c r="A27" s="15" t="s">
        <v>37</v>
      </c>
      <c r="B27" s="23">
        <v>1</v>
      </c>
      <c r="C27" s="23">
        <v>1</v>
      </c>
      <c r="D27" s="23">
        <v>1</v>
      </c>
      <c r="E27" s="23">
        <v>1</v>
      </c>
      <c r="F27" s="23">
        <v>1</v>
      </c>
      <c r="G27" s="23">
        <v>1</v>
      </c>
      <c r="H27" s="23">
        <v>1</v>
      </c>
      <c r="I27" s="23">
        <v>1</v>
      </c>
      <c r="J27" s="23">
        <v>1</v>
      </c>
      <c r="K27" s="23">
        <v>1</v>
      </c>
      <c r="L27" s="23">
        <v>1</v>
      </c>
      <c r="M27" s="22">
        <f t="shared" si="1"/>
        <v>100000</v>
      </c>
      <c r="N27" s="51" t="s">
        <v>125</v>
      </c>
      <c r="O27" s="50">
        <v>100000</v>
      </c>
    </row>
  </sheetData>
  <mergeCells count="1">
    <mergeCell ref="B3:L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AF552-FEC3-468A-9451-4417B2DE292E}">
  <dimension ref="A1:G63"/>
  <sheetViews>
    <sheetView showGridLines="0" topLeftCell="A25" workbookViewId="0"/>
  </sheetViews>
  <sheetFormatPr defaultRowHeight="12.3" x14ac:dyDescent="0.4"/>
  <cols>
    <col min="1" max="1" width="2.109375" customWidth="1"/>
    <col min="2" max="2" width="6.1640625" bestFit="1" customWidth="1"/>
    <col min="3" max="3" width="11.21875" bestFit="1" customWidth="1"/>
    <col min="4" max="4" width="12.94140625" bestFit="1" customWidth="1"/>
    <col min="5" max="5" width="13.5546875" bestFit="1" customWidth="1"/>
    <col min="6" max="6" width="10" bestFit="1" customWidth="1"/>
    <col min="7" max="7" width="6.71875" bestFit="1" customWidth="1"/>
  </cols>
  <sheetData>
    <row r="1" spans="1:5" x14ac:dyDescent="0.4">
      <c r="A1" s="1" t="s">
        <v>67</v>
      </c>
    </row>
    <row r="2" spans="1:5" x14ac:dyDescent="0.4">
      <c r="A2" s="1" t="s">
        <v>199</v>
      </c>
    </row>
    <row r="3" spans="1:5" x14ac:dyDescent="0.4">
      <c r="A3" s="1" t="s">
        <v>285</v>
      </c>
    </row>
    <row r="4" spans="1:5" x14ac:dyDescent="0.4">
      <c r="A4" s="1" t="s">
        <v>70</v>
      </c>
    </row>
    <row r="5" spans="1:5" x14ac:dyDescent="0.4">
      <c r="A5" s="1" t="s">
        <v>71</v>
      </c>
    </row>
    <row r="6" spans="1:5" x14ac:dyDescent="0.4">
      <c r="A6" s="1"/>
      <c r="B6" t="s">
        <v>72</v>
      </c>
    </row>
    <row r="7" spans="1:5" x14ac:dyDescent="0.4">
      <c r="A7" s="1"/>
      <c r="B7" t="s">
        <v>286</v>
      </c>
    </row>
    <row r="8" spans="1:5" x14ac:dyDescent="0.4">
      <c r="A8" s="1"/>
      <c r="B8" t="s">
        <v>287</v>
      </c>
    </row>
    <row r="9" spans="1:5" x14ac:dyDescent="0.4">
      <c r="A9" s="1" t="s">
        <v>75</v>
      </c>
    </row>
    <row r="10" spans="1:5" x14ac:dyDescent="0.4">
      <c r="B10" t="s">
        <v>130</v>
      </c>
    </row>
    <row r="11" spans="1:5" x14ac:dyDescent="0.4">
      <c r="B11" t="s">
        <v>77</v>
      </c>
    </row>
    <row r="14" spans="1:5" ht="12.6" thickBot="1" x14ac:dyDescent="0.45">
      <c r="A14" t="s">
        <v>200</v>
      </c>
    </row>
    <row r="15" spans="1:5" ht="12.6" thickBot="1" x14ac:dyDescent="0.45">
      <c r="B15" s="55" t="s">
        <v>79</v>
      </c>
      <c r="C15" s="55" t="s">
        <v>80</v>
      </c>
      <c r="D15" s="55" t="s">
        <v>81</v>
      </c>
      <c r="E15" s="55" t="s">
        <v>82</v>
      </c>
    </row>
    <row r="16" spans="1:5" ht="12.6" thickBot="1" x14ac:dyDescent="0.45">
      <c r="B16" s="54" t="s">
        <v>201</v>
      </c>
      <c r="C16" s="54" t="s">
        <v>202</v>
      </c>
      <c r="D16" s="57">
        <v>15250175</v>
      </c>
      <c r="E16" s="57">
        <v>15250175</v>
      </c>
    </row>
    <row r="19" spans="1:6" ht="12.6" thickBot="1" x14ac:dyDescent="0.45">
      <c r="A19" t="s">
        <v>83</v>
      </c>
    </row>
    <row r="20" spans="1:6" ht="12.6" thickBot="1" x14ac:dyDescent="0.45">
      <c r="B20" s="55" t="s">
        <v>79</v>
      </c>
      <c r="C20" s="55" t="s">
        <v>80</v>
      </c>
      <c r="D20" s="55" t="s">
        <v>81</v>
      </c>
      <c r="E20" s="55" t="s">
        <v>82</v>
      </c>
      <c r="F20" s="55" t="s">
        <v>84</v>
      </c>
    </row>
    <row r="21" spans="1:6" x14ac:dyDescent="0.4">
      <c r="B21" s="56" t="s">
        <v>203</v>
      </c>
      <c r="C21" s="56" t="s">
        <v>204</v>
      </c>
      <c r="D21" s="58">
        <v>0</v>
      </c>
      <c r="E21" s="58">
        <v>0</v>
      </c>
      <c r="F21" s="56" t="s">
        <v>93</v>
      </c>
    </row>
    <row r="22" spans="1:6" x14ac:dyDescent="0.4">
      <c r="B22" s="56" t="s">
        <v>205</v>
      </c>
      <c r="C22" s="56" t="s">
        <v>206</v>
      </c>
      <c r="D22" s="58">
        <v>0</v>
      </c>
      <c r="E22" s="58">
        <v>0</v>
      </c>
      <c r="F22" s="56" t="s">
        <v>93</v>
      </c>
    </row>
    <row r="23" spans="1:6" x14ac:dyDescent="0.4">
      <c r="B23" s="56" t="s">
        <v>207</v>
      </c>
      <c r="C23" s="56" t="s">
        <v>208</v>
      </c>
      <c r="D23" s="58">
        <v>0</v>
      </c>
      <c r="E23" s="58">
        <v>0</v>
      </c>
      <c r="F23" s="56" t="s">
        <v>93</v>
      </c>
    </row>
    <row r="24" spans="1:6" x14ac:dyDescent="0.4">
      <c r="B24" s="56" t="s">
        <v>209</v>
      </c>
      <c r="C24" s="56" t="s">
        <v>210</v>
      </c>
      <c r="D24" s="58">
        <v>20876</v>
      </c>
      <c r="E24" s="58">
        <v>20876</v>
      </c>
      <c r="F24" s="56" t="s">
        <v>93</v>
      </c>
    </row>
    <row r="25" spans="1:6" x14ac:dyDescent="0.4">
      <c r="B25" s="56" t="s">
        <v>211</v>
      </c>
      <c r="C25" s="56" t="s">
        <v>212</v>
      </c>
      <c r="D25" s="58">
        <v>0</v>
      </c>
      <c r="E25" s="58">
        <v>0</v>
      </c>
      <c r="F25" s="56" t="s">
        <v>93</v>
      </c>
    </row>
    <row r="26" spans="1:6" x14ac:dyDescent="0.4">
      <c r="B26" s="56" t="s">
        <v>213</v>
      </c>
      <c r="C26" s="56" t="s">
        <v>214</v>
      </c>
      <c r="D26" s="58">
        <v>0</v>
      </c>
      <c r="E26" s="58">
        <v>0</v>
      </c>
      <c r="F26" s="56" t="s">
        <v>93</v>
      </c>
    </row>
    <row r="27" spans="1:6" x14ac:dyDescent="0.4">
      <c r="B27" s="56" t="s">
        <v>215</v>
      </c>
      <c r="C27" s="56" t="s">
        <v>216</v>
      </c>
      <c r="D27" s="58">
        <v>50870</v>
      </c>
      <c r="E27" s="58">
        <v>50870</v>
      </c>
      <c r="F27" s="56" t="s">
        <v>93</v>
      </c>
    </row>
    <row r="28" spans="1:6" x14ac:dyDescent="0.4">
      <c r="B28" s="56" t="s">
        <v>217</v>
      </c>
      <c r="C28" s="56" t="s">
        <v>218</v>
      </c>
      <c r="D28" s="58">
        <v>0</v>
      </c>
      <c r="E28" s="58">
        <v>0</v>
      </c>
      <c r="F28" s="56" t="s">
        <v>93</v>
      </c>
    </row>
    <row r="29" spans="1:6" x14ac:dyDescent="0.4">
      <c r="B29" s="56" t="s">
        <v>219</v>
      </c>
      <c r="C29" s="56" t="s">
        <v>220</v>
      </c>
      <c r="D29" s="58">
        <v>0</v>
      </c>
      <c r="E29" s="58">
        <v>0</v>
      </c>
      <c r="F29" s="56" t="s">
        <v>93</v>
      </c>
    </row>
    <row r="30" spans="1:6" x14ac:dyDescent="0.4">
      <c r="B30" s="56" t="s">
        <v>221</v>
      </c>
      <c r="C30" s="56" t="s">
        <v>222</v>
      </c>
      <c r="D30" s="58">
        <v>0</v>
      </c>
      <c r="E30" s="58">
        <v>0</v>
      </c>
      <c r="F30" s="56" t="s">
        <v>93</v>
      </c>
    </row>
    <row r="31" spans="1:6" x14ac:dyDescent="0.4">
      <c r="B31" s="56" t="s">
        <v>223</v>
      </c>
      <c r="C31" s="56" t="s">
        <v>224</v>
      </c>
      <c r="D31" s="58">
        <v>0</v>
      </c>
      <c r="E31" s="58">
        <v>0</v>
      </c>
      <c r="F31" s="56" t="s">
        <v>93</v>
      </c>
    </row>
    <row r="32" spans="1:6" x14ac:dyDescent="0.4">
      <c r="B32" s="56" t="s">
        <v>225</v>
      </c>
      <c r="C32" s="56" t="s">
        <v>226</v>
      </c>
      <c r="D32" s="58">
        <v>38652</v>
      </c>
      <c r="E32" s="58">
        <v>38652</v>
      </c>
      <c r="F32" s="56" t="s">
        <v>93</v>
      </c>
    </row>
    <row r="33" spans="2:6" x14ac:dyDescent="0.4">
      <c r="B33" s="56" t="s">
        <v>227</v>
      </c>
      <c r="C33" s="56" t="s">
        <v>228</v>
      </c>
      <c r="D33" s="58">
        <v>0</v>
      </c>
      <c r="E33" s="58">
        <v>0</v>
      </c>
      <c r="F33" s="56" t="s">
        <v>93</v>
      </c>
    </row>
    <row r="34" spans="2:6" x14ac:dyDescent="0.4">
      <c r="B34" s="56" t="s">
        <v>229</v>
      </c>
      <c r="C34" s="56" t="s">
        <v>230</v>
      </c>
      <c r="D34" s="58">
        <v>28951</v>
      </c>
      <c r="E34" s="58">
        <v>28951</v>
      </c>
      <c r="F34" s="56" t="s">
        <v>93</v>
      </c>
    </row>
    <row r="35" spans="2:6" x14ac:dyDescent="0.4">
      <c r="B35" s="56" t="s">
        <v>231</v>
      </c>
      <c r="C35" s="56" t="s">
        <v>232</v>
      </c>
      <c r="D35" s="58">
        <v>0</v>
      </c>
      <c r="E35" s="58">
        <v>0</v>
      </c>
      <c r="F35" s="56" t="s">
        <v>93</v>
      </c>
    </row>
    <row r="36" spans="2:6" x14ac:dyDescent="0.4">
      <c r="B36" s="56" t="s">
        <v>233</v>
      </c>
      <c r="C36" s="56" t="s">
        <v>234</v>
      </c>
      <c r="D36" s="58">
        <v>0</v>
      </c>
      <c r="E36" s="58">
        <v>0</v>
      </c>
      <c r="F36" s="56" t="s">
        <v>93</v>
      </c>
    </row>
    <row r="37" spans="2:6" x14ac:dyDescent="0.4">
      <c r="B37" s="56" t="s">
        <v>235</v>
      </c>
      <c r="C37" s="56" t="s">
        <v>236</v>
      </c>
      <c r="D37" s="58">
        <v>0</v>
      </c>
      <c r="E37" s="58">
        <v>0</v>
      </c>
      <c r="F37" s="56" t="s">
        <v>93</v>
      </c>
    </row>
    <row r="38" spans="2:6" x14ac:dyDescent="0.4">
      <c r="B38" s="56" t="s">
        <v>237</v>
      </c>
      <c r="C38" s="56" t="s">
        <v>238</v>
      </c>
      <c r="D38" s="58">
        <v>87423</v>
      </c>
      <c r="E38" s="58">
        <v>87423</v>
      </c>
      <c r="F38" s="56" t="s">
        <v>93</v>
      </c>
    </row>
    <row r="39" spans="2:6" x14ac:dyDescent="0.4">
      <c r="B39" s="56" t="s">
        <v>239</v>
      </c>
      <c r="C39" s="56" t="s">
        <v>240</v>
      </c>
      <c r="D39" s="58">
        <v>0</v>
      </c>
      <c r="E39" s="58">
        <v>0</v>
      </c>
      <c r="F39" s="56" t="s">
        <v>93</v>
      </c>
    </row>
    <row r="40" spans="2:6" x14ac:dyDescent="0.4">
      <c r="B40" s="56" t="s">
        <v>241</v>
      </c>
      <c r="C40" s="56" t="s">
        <v>242</v>
      </c>
      <c r="D40" s="58">
        <v>0</v>
      </c>
      <c r="E40" s="58">
        <v>0</v>
      </c>
      <c r="F40" s="56" t="s">
        <v>93</v>
      </c>
    </row>
    <row r="41" spans="2:6" x14ac:dyDescent="0.4">
      <c r="B41" s="56" t="s">
        <v>243</v>
      </c>
      <c r="C41" s="56" t="s">
        <v>244</v>
      </c>
      <c r="D41" s="58">
        <v>0</v>
      </c>
      <c r="E41" s="58">
        <v>0</v>
      </c>
      <c r="F41" s="56" t="s">
        <v>93</v>
      </c>
    </row>
    <row r="42" spans="2:6" x14ac:dyDescent="0.4">
      <c r="B42" s="56" t="s">
        <v>245</v>
      </c>
      <c r="C42" s="56" t="s">
        <v>246</v>
      </c>
      <c r="D42" s="58">
        <v>76190</v>
      </c>
      <c r="E42" s="58">
        <v>76190</v>
      </c>
      <c r="F42" s="56" t="s">
        <v>93</v>
      </c>
    </row>
    <row r="43" spans="2:6" x14ac:dyDescent="0.4">
      <c r="B43" s="56" t="s">
        <v>247</v>
      </c>
      <c r="C43" s="56" t="s">
        <v>248</v>
      </c>
      <c r="D43" s="58">
        <v>0</v>
      </c>
      <c r="E43" s="58">
        <v>0</v>
      </c>
      <c r="F43" s="56" t="s">
        <v>93</v>
      </c>
    </row>
    <row r="44" spans="2:6" x14ac:dyDescent="0.4">
      <c r="B44" s="56" t="s">
        <v>249</v>
      </c>
      <c r="C44" s="56" t="s">
        <v>250</v>
      </c>
      <c r="D44" s="58">
        <v>0</v>
      </c>
      <c r="E44" s="58">
        <v>0</v>
      </c>
      <c r="F44" s="56" t="s">
        <v>93</v>
      </c>
    </row>
    <row r="45" spans="2:6" x14ac:dyDescent="0.4">
      <c r="B45" s="56" t="s">
        <v>251</v>
      </c>
      <c r="C45" s="56" t="s">
        <v>252</v>
      </c>
      <c r="D45" s="58">
        <v>0</v>
      </c>
      <c r="E45" s="58">
        <v>0</v>
      </c>
      <c r="F45" s="56" t="s">
        <v>93</v>
      </c>
    </row>
    <row r="46" spans="2:6" x14ac:dyDescent="0.4">
      <c r="B46" s="56" t="s">
        <v>253</v>
      </c>
      <c r="C46" s="56" t="s">
        <v>254</v>
      </c>
      <c r="D46" s="58">
        <v>0</v>
      </c>
      <c r="E46" s="58">
        <v>0</v>
      </c>
      <c r="F46" s="56" t="s">
        <v>93</v>
      </c>
    </row>
    <row r="47" spans="2:6" x14ac:dyDescent="0.4">
      <c r="B47" s="56" t="s">
        <v>255</v>
      </c>
      <c r="C47" s="56" t="s">
        <v>256</v>
      </c>
      <c r="D47" s="58">
        <v>58237</v>
      </c>
      <c r="E47" s="58">
        <v>58237</v>
      </c>
      <c r="F47" s="56" t="s">
        <v>93</v>
      </c>
    </row>
    <row r="48" spans="2:6" ht="12.6" thickBot="1" x14ac:dyDescent="0.45">
      <c r="B48" s="54" t="s">
        <v>257</v>
      </c>
      <c r="C48" s="54" t="s">
        <v>258</v>
      </c>
      <c r="D48" s="59">
        <v>0</v>
      </c>
      <c r="E48" s="59">
        <v>0</v>
      </c>
      <c r="F48" s="54" t="s">
        <v>93</v>
      </c>
    </row>
    <row r="51" spans="1:7" ht="12.6" thickBot="1" x14ac:dyDescent="0.45">
      <c r="A51" t="s">
        <v>11</v>
      </c>
    </row>
    <row r="52" spans="1:7" ht="12.6" thickBot="1" x14ac:dyDescent="0.45">
      <c r="B52" s="55" t="s">
        <v>79</v>
      </c>
      <c r="C52" s="55" t="s">
        <v>80</v>
      </c>
      <c r="D52" s="55" t="s">
        <v>85</v>
      </c>
      <c r="E52" s="55" t="s">
        <v>86</v>
      </c>
      <c r="F52" s="55" t="s">
        <v>87</v>
      </c>
      <c r="G52" s="55" t="s">
        <v>88</v>
      </c>
    </row>
    <row r="53" spans="1:7" x14ac:dyDescent="0.4">
      <c r="B53" s="56" t="s">
        <v>259</v>
      </c>
      <c r="C53" s="56" t="s">
        <v>260</v>
      </c>
      <c r="D53" s="58">
        <v>0</v>
      </c>
      <c r="E53" s="56" t="s">
        <v>261</v>
      </c>
      <c r="F53" s="56" t="s">
        <v>106</v>
      </c>
      <c r="G53" s="56">
        <v>285922</v>
      </c>
    </row>
    <row r="54" spans="1:7" x14ac:dyDescent="0.4">
      <c r="B54" s="56" t="s">
        <v>262</v>
      </c>
      <c r="C54" s="56" t="s">
        <v>263</v>
      </c>
      <c r="D54" s="58">
        <v>192564</v>
      </c>
      <c r="E54" s="56" t="s">
        <v>264</v>
      </c>
      <c r="F54" s="56" t="s">
        <v>106</v>
      </c>
      <c r="G54" s="56">
        <v>116014</v>
      </c>
    </row>
    <row r="55" spans="1:7" x14ac:dyDescent="0.4">
      <c r="B55" s="56" t="s">
        <v>265</v>
      </c>
      <c r="C55" s="56" t="s">
        <v>266</v>
      </c>
      <c r="D55" s="58">
        <v>109107</v>
      </c>
      <c r="E55" s="56" t="s">
        <v>267</v>
      </c>
      <c r="F55" s="56" t="s">
        <v>106</v>
      </c>
      <c r="G55" s="56">
        <v>2848</v>
      </c>
    </row>
    <row r="56" spans="1:7" x14ac:dyDescent="0.4">
      <c r="B56" s="56" t="s">
        <v>268</v>
      </c>
      <c r="C56" s="56" t="s">
        <v>269</v>
      </c>
      <c r="D56" s="58">
        <v>59528</v>
      </c>
      <c r="E56" s="56" t="s">
        <v>270</v>
      </c>
      <c r="F56" s="56" t="s">
        <v>106</v>
      </c>
      <c r="G56" s="56">
        <v>149027</v>
      </c>
    </row>
    <row r="57" spans="1:7" x14ac:dyDescent="0.4">
      <c r="B57" s="56" t="s">
        <v>271</v>
      </c>
      <c r="C57" s="56" t="s">
        <v>272</v>
      </c>
      <c r="D57" s="58">
        <v>20876</v>
      </c>
      <c r="E57" s="56" t="s">
        <v>288</v>
      </c>
      <c r="F57" s="56" t="s">
        <v>99</v>
      </c>
      <c r="G57" s="56">
        <v>0</v>
      </c>
    </row>
    <row r="58" spans="1:7" x14ac:dyDescent="0.4">
      <c r="B58" s="56" t="s">
        <v>273</v>
      </c>
      <c r="C58" s="56" t="s">
        <v>274</v>
      </c>
      <c r="D58" s="58">
        <v>50870</v>
      </c>
      <c r="E58" s="56" t="s">
        <v>289</v>
      </c>
      <c r="F58" s="56" t="s">
        <v>99</v>
      </c>
      <c r="G58" s="56">
        <v>0</v>
      </c>
    </row>
    <row r="59" spans="1:7" x14ac:dyDescent="0.4">
      <c r="B59" s="56" t="s">
        <v>275</v>
      </c>
      <c r="C59" s="56" t="s">
        <v>276</v>
      </c>
      <c r="D59" s="58">
        <v>38652</v>
      </c>
      <c r="E59" s="56" t="s">
        <v>290</v>
      </c>
      <c r="F59" s="56" t="s">
        <v>99</v>
      </c>
      <c r="G59" s="56">
        <v>0</v>
      </c>
    </row>
    <row r="60" spans="1:7" x14ac:dyDescent="0.4">
      <c r="B60" s="56" t="s">
        <v>277</v>
      </c>
      <c r="C60" s="56" t="s">
        <v>278</v>
      </c>
      <c r="D60" s="58">
        <v>28951</v>
      </c>
      <c r="E60" s="56" t="s">
        <v>291</v>
      </c>
      <c r="F60" s="56" t="s">
        <v>99</v>
      </c>
      <c r="G60" s="56">
        <v>0</v>
      </c>
    </row>
    <row r="61" spans="1:7" x14ac:dyDescent="0.4">
      <c r="B61" s="56" t="s">
        <v>279</v>
      </c>
      <c r="C61" s="56" t="s">
        <v>280</v>
      </c>
      <c r="D61" s="58">
        <v>87423</v>
      </c>
      <c r="E61" s="56" t="s">
        <v>292</v>
      </c>
      <c r="F61" s="56" t="s">
        <v>99</v>
      </c>
      <c r="G61" s="56">
        <v>0</v>
      </c>
    </row>
    <row r="62" spans="1:7" x14ac:dyDescent="0.4">
      <c r="B62" s="56" t="s">
        <v>281</v>
      </c>
      <c r="C62" s="56" t="s">
        <v>282</v>
      </c>
      <c r="D62" s="58">
        <v>76190</v>
      </c>
      <c r="E62" s="56" t="s">
        <v>293</v>
      </c>
      <c r="F62" s="56" t="s">
        <v>99</v>
      </c>
      <c r="G62" s="56">
        <v>0</v>
      </c>
    </row>
    <row r="63" spans="1:7" ht="12.6" thickBot="1" x14ac:dyDescent="0.45">
      <c r="B63" s="54" t="s">
        <v>283</v>
      </c>
      <c r="C63" s="54" t="s">
        <v>284</v>
      </c>
      <c r="D63" s="59">
        <v>58237</v>
      </c>
      <c r="E63" s="54" t="s">
        <v>294</v>
      </c>
      <c r="F63" s="54" t="s">
        <v>99</v>
      </c>
      <c r="G63" s="5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F9AC-928F-49DF-9DAD-34D1550F8D9E}">
  <dimension ref="A1:H51"/>
  <sheetViews>
    <sheetView showGridLines="0" topLeftCell="A24" workbookViewId="0"/>
  </sheetViews>
  <sheetFormatPr defaultRowHeight="12.3" x14ac:dyDescent="0.4"/>
  <cols>
    <col min="1" max="1" width="2.109375" customWidth="1"/>
    <col min="2" max="2" width="6.1640625" bestFit="1" customWidth="1"/>
    <col min="3" max="3" width="10.77734375" bestFit="1" customWidth="1"/>
    <col min="4" max="4" width="6.71875" bestFit="1" customWidth="1"/>
    <col min="5" max="5" width="8.38671875" bestFit="1" customWidth="1"/>
    <col min="6" max="6" width="10.109375" bestFit="1" customWidth="1"/>
    <col min="7" max="8" width="9.109375" bestFit="1" customWidth="1"/>
  </cols>
  <sheetData>
    <row r="1" spans="1:8" x14ac:dyDescent="0.4">
      <c r="A1" s="1" t="s">
        <v>110</v>
      </c>
    </row>
    <row r="2" spans="1:8" x14ac:dyDescent="0.4">
      <c r="A2" s="1" t="s">
        <v>199</v>
      </c>
    </row>
    <row r="3" spans="1:8" x14ac:dyDescent="0.4">
      <c r="A3" s="1" t="s">
        <v>295</v>
      </c>
    </row>
    <row r="6" spans="1:8" ht="12.6" thickBot="1" x14ac:dyDescent="0.45">
      <c r="A6" t="s">
        <v>83</v>
      </c>
    </row>
    <row r="7" spans="1:8" x14ac:dyDescent="0.4">
      <c r="B7" s="60"/>
      <c r="C7" s="60"/>
      <c r="D7" s="60" t="s">
        <v>111</v>
      </c>
      <c r="E7" s="60" t="s">
        <v>113</v>
      </c>
      <c r="F7" s="60" t="s">
        <v>115</v>
      </c>
      <c r="G7" s="60" t="s">
        <v>117</v>
      </c>
      <c r="H7" s="60" t="s">
        <v>117</v>
      </c>
    </row>
    <row r="8" spans="1:8" ht="12.6" thickBot="1" x14ac:dyDescent="0.45">
      <c r="B8" s="61" t="s">
        <v>79</v>
      </c>
      <c r="C8" s="61" t="s">
        <v>80</v>
      </c>
      <c r="D8" s="61" t="s">
        <v>112</v>
      </c>
      <c r="E8" s="61" t="s">
        <v>114</v>
      </c>
      <c r="F8" s="61" t="s">
        <v>116</v>
      </c>
      <c r="G8" s="61" t="s">
        <v>118</v>
      </c>
      <c r="H8" s="61" t="s">
        <v>119</v>
      </c>
    </row>
    <row r="9" spans="1:8" x14ac:dyDescent="0.4">
      <c r="B9" s="56" t="s">
        <v>203</v>
      </c>
      <c r="C9" s="56" t="s">
        <v>204</v>
      </c>
      <c r="D9" s="56">
        <v>0</v>
      </c>
      <c r="E9" s="56">
        <v>82</v>
      </c>
      <c r="F9" s="56">
        <v>105</v>
      </c>
      <c r="G9" s="56">
        <v>1E+30</v>
      </c>
      <c r="H9" s="56">
        <v>82</v>
      </c>
    </row>
    <row r="10" spans="1:8" x14ac:dyDescent="0.4">
      <c r="B10" s="56" t="s">
        <v>205</v>
      </c>
      <c r="C10" s="56" t="s">
        <v>206</v>
      </c>
      <c r="D10" s="56">
        <v>0</v>
      </c>
      <c r="E10" s="56">
        <v>63</v>
      </c>
      <c r="F10" s="56">
        <v>86</v>
      </c>
      <c r="G10" s="56">
        <v>1E+30</v>
      </c>
      <c r="H10" s="56">
        <v>63</v>
      </c>
    </row>
    <row r="11" spans="1:8" x14ac:dyDescent="0.4">
      <c r="B11" s="56" t="s">
        <v>207</v>
      </c>
      <c r="C11" s="56" t="s">
        <v>208</v>
      </c>
      <c r="D11" s="56">
        <v>0</v>
      </c>
      <c r="E11" s="56">
        <v>9999977</v>
      </c>
      <c r="F11" s="56">
        <v>10000000</v>
      </c>
      <c r="G11" s="56">
        <v>1E+30</v>
      </c>
      <c r="H11" s="56">
        <v>9999977</v>
      </c>
    </row>
    <row r="12" spans="1:8" x14ac:dyDescent="0.4">
      <c r="B12" s="56" t="s">
        <v>209</v>
      </c>
      <c r="C12" s="56" t="s">
        <v>210</v>
      </c>
      <c r="D12" s="56">
        <v>20876</v>
      </c>
      <c r="E12" s="56">
        <v>0</v>
      </c>
      <c r="F12" s="56">
        <v>23</v>
      </c>
      <c r="G12" s="56">
        <v>63</v>
      </c>
      <c r="H12" s="56">
        <v>1E+30</v>
      </c>
    </row>
    <row r="13" spans="1:8" x14ac:dyDescent="0.4">
      <c r="B13" s="56" t="s">
        <v>211</v>
      </c>
      <c r="C13" s="56" t="s">
        <v>212</v>
      </c>
      <c r="D13" s="56">
        <v>0</v>
      </c>
      <c r="E13" s="56">
        <v>45</v>
      </c>
      <c r="F13" s="56">
        <v>86</v>
      </c>
      <c r="G13" s="56">
        <v>1E+30</v>
      </c>
      <c r="H13" s="56">
        <v>45</v>
      </c>
    </row>
    <row r="14" spans="1:8" x14ac:dyDescent="0.4">
      <c r="B14" s="56" t="s">
        <v>213</v>
      </c>
      <c r="C14" s="56" t="s">
        <v>214</v>
      </c>
      <c r="D14" s="56">
        <v>0</v>
      </c>
      <c r="E14" s="56">
        <v>17</v>
      </c>
      <c r="F14" s="56">
        <v>58</v>
      </c>
      <c r="G14" s="56">
        <v>1E+30</v>
      </c>
      <c r="H14" s="56">
        <v>17</v>
      </c>
    </row>
    <row r="15" spans="1:8" x14ac:dyDescent="0.4">
      <c r="B15" s="56" t="s">
        <v>215</v>
      </c>
      <c r="C15" s="56" t="s">
        <v>216</v>
      </c>
      <c r="D15" s="56">
        <v>50870</v>
      </c>
      <c r="E15" s="56">
        <v>0</v>
      </c>
      <c r="F15" s="56">
        <v>41</v>
      </c>
      <c r="G15" s="56">
        <v>17</v>
      </c>
      <c r="H15" s="56">
        <v>1E+30</v>
      </c>
    </row>
    <row r="16" spans="1:8" x14ac:dyDescent="0.4">
      <c r="B16" s="56" t="s">
        <v>217</v>
      </c>
      <c r="C16" s="56" t="s">
        <v>218</v>
      </c>
      <c r="D16" s="56">
        <v>0</v>
      </c>
      <c r="E16" s="56">
        <v>9999959</v>
      </c>
      <c r="F16" s="56">
        <v>10000000</v>
      </c>
      <c r="G16" s="56">
        <v>1E+30</v>
      </c>
      <c r="H16" s="56">
        <v>9999959</v>
      </c>
    </row>
    <row r="17" spans="2:8" x14ac:dyDescent="0.4">
      <c r="B17" s="56" t="s">
        <v>219</v>
      </c>
      <c r="C17" s="56" t="s">
        <v>220</v>
      </c>
      <c r="D17" s="56">
        <v>0</v>
      </c>
      <c r="E17" s="56">
        <v>55</v>
      </c>
      <c r="F17" s="56">
        <v>93</v>
      </c>
      <c r="G17" s="56">
        <v>1E+30</v>
      </c>
      <c r="H17" s="56">
        <v>55</v>
      </c>
    </row>
    <row r="18" spans="2:8" x14ac:dyDescent="0.4">
      <c r="B18" s="56" t="s">
        <v>221</v>
      </c>
      <c r="C18" s="56" t="s">
        <v>222</v>
      </c>
      <c r="D18" s="56">
        <v>0</v>
      </c>
      <c r="E18" s="56">
        <v>8</v>
      </c>
      <c r="F18" s="56">
        <v>46</v>
      </c>
      <c r="G18" s="56">
        <v>1E+30</v>
      </c>
      <c r="H18" s="56">
        <v>8</v>
      </c>
    </row>
    <row r="19" spans="2:8" x14ac:dyDescent="0.4">
      <c r="B19" s="56" t="s">
        <v>223</v>
      </c>
      <c r="C19" s="56" t="s">
        <v>224</v>
      </c>
      <c r="D19" s="56">
        <v>0</v>
      </c>
      <c r="E19" s="56">
        <v>27</v>
      </c>
      <c r="F19" s="56">
        <v>65</v>
      </c>
      <c r="G19" s="56">
        <v>1E+30</v>
      </c>
      <c r="H19" s="56">
        <v>27</v>
      </c>
    </row>
    <row r="20" spans="2:8" x14ac:dyDescent="0.4">
      <c r="B20" s="56" t="s">
        <v>225</v>
      </c>
      <c r="C20" s="56" t="s">
        <v>226</v>
      </c>
      <c r="D20" s="56">
        <v>38652</v>
      </c>
      <c r="E20" s="56">
        <v>0</v>
      </c>
      <c r="F20" s="56">
        <v>38</v>
      </c>
      <c r="G20" s="56">
        <v>8</v>
      </c>
      <c r="H20" s="56">
        <v>1E+30</v>
      </c>
    </row>
    <row r="21" spans="2:8" x14ac:dyDescent="0.4">
      <c r="B21" s="56" t="s">
        <v>227</v>
      </c>
      <c r="C21" s="56" t="s">
        <v>228</v>
      </c>
      <c r="D21" s="56">
        <v>0</v>
      </c>
      <c r="E21" s="56">
        <v>89</v>
      </c>
      <c r="F21" s="56">
        <v>116</v>
      </c>
      <c r="G21" s="56">
        <v>1E+30</v>
      </c>
      <c r="H21" s="56">
        <v>89</v>
      </c>
    </row>
    <row r="22" spans="2:8" x14ac:dyDescent="0.4">
      <c r="B22" s="56" t="s">
        <v>229</v>
      </c>
      <c r="C22" s="56" t="s">
        <v>230</v>
      </c>
      <c r="D22" s="56">
        <v>28951</v>
      </c>
      <c r="E22" s="56">
        <v>0</v>
      </c>
      <c r="F22" s="56">
        <v>27</v>
      </c>
      <c r="G22" s="56">
        <v>67</v>
      </c>
      <c r="H22" s="56">
        <v>1E+30</v>
      </c>
    </row>
    <row r="23" spans="2:8" x14ac:dyDescent="0.4">
      <c r="B23" s="56" t="s">
        <v>231</v>
      </c>
      <c r="C23" s="56" t="s">
        <v>232</v>
      </c>
      <c r="D23" s="56">
        <v>0</v>
      </c>
      <c r="E23" s="56">
        <v>67</v>
      </c>
      <c r="F23" s="56">
        <v>94</v>
      </c>
      <c r="G23" s="56">
        <v>1E+30</v>
      </c>
      <c r="H23" s="56">
        <v>67</v>
      </c>
    </row>
    <row r="24" spans="2:8" x14ac:dyDescent="0.4">
      <c r="B24" s="56" t="s">
        <v>233</v>
      </c>
      <c r="C24" s="56" t="s">
        <v>234</v>
      </c>
      <c r="D24" s="56">
        <v>0</v>
      </c>
      <c r="E24" s="56">
        <v>9999973</v>
      </c>
      <c r="F24" s="56">
        <v>10000000</v>
      </c>
      <c r="G24" s="56">
        <v>1E+30</v>
      </c>
      <c r="H24" s="56">
        <v>9999973</v>
      </c>
    </row>
    <row r="25" spans="2:8" x14ac:dyDescent="0.4">
      <c r="B25" s="56" t="s">
        <v>235</v>
      </c>
      <c r="C25" s="56" t="s">
        <v>236</v>
      </c>
      <c r="D25" s="56">
        <v>0</v>
      </c>
      <c r="E25" s="56">
        <v>32</v>
      </c>
      <c r="F25" s="56">
        <v>88</v>
      </c>
      <c r="G25" s="56">
        <v>1E+30</v>
      </c>
      <c r="H25" s="56">
        <v>32</v>
      </c>
    </row>
    <row r="26" spans="2:8" x14ac:dyDescent="0.4">
      <c r="B26" s="56" t="s">
        <v>237</v>
      </c>
      <c r="C26" s="56" t="s">
        <v>238</v>
      </c>
      <c r="D26" s="56">
        <v>87423</v>
      </c>
      <c r="E26" s="56">
        <v>0</v>
      </c>
      <c r="F26" s="56">
        <v>56</v>
      </c>
      <c r="G26" s="56">
        <v>26</v>
      </c>
      <c r="H26" s="56">
        <v>1E+30</v>
      </c>
    </row>
    <row r="27" spans="2:8" x14ac:dyDescent="0.4">
      <c r="B27" s="56" t="s">
        <v>239</v>
      </c>
      <c r="C27" s="56" t="s">
        <v>240</v>
      </c>
      <c r="D27" s="56">
        <v>0</v>
      </c>
      <c r="E27" s="56">
        <v>26</v>
      </c>
      <c r="F27" s="56">
        <v>82</v>
      </c>
      <c r="G27" s="56">
        <v>1E+30</v>
      </c>
      <c r="H27" s="56">
        <v>26</v>
      </c>
    </row>
    <row r="28" spans="2:8" x14ac:dyDescent="0.4">
      <c r="B28" s="56" t="s">
        <v>241</v>
      </c>
      <c r="C28" s="56" t="s">
        <v>242</v>
      </c>
      <c r="D28" s="56">
        <v>0</v>
      </c>
      <c r="E28" s="56">
        <v>33</v>
      </c>
      <c r="F28" s="56">
        <v>89</v>
      </c>
      <c r="G28" s="56">
        <v>1E+30</v>
      </c>
      <c r="H28" s="56">
        <v>33</v>
      </c>
    </row>
    <row r="29" spans="2:8" x14ac:dyDescent="0.4">
      <c r="B29" s="56" t="s">
        <v>243</v>
      </c>
      <c r="C29" s="56" t="s">
        <v>244</v>
      </c>
      <c r="D29" s="56">
        <v>0</v>
      </c>
      <c r="E29" s="56">
        <v>75</v>
      </c>
      <c r="F29" s="56">
        <v>111</v>
      </c>
      <c r="G29" s="56">
        <v>1E+30</v>
      </c>
      <c r="H29" s="56">
        <v>75</v>
      </c>
    </row>
    <row r="30" spans="2:8" x14ac:dyDescent="0.4">
      <c r="B30" s="56" t="s">
        <v>245</v>
      </c>
      <c r="C30" s="56" t="s">
        <v>246</v>
      </c>
      <c r="D30" s="56">
        <v>76190</v>
      </c>
      <c r="E30" s="56">
        <v>0</v>
      </c>
      <c r="F30" s="56">
        <v>36</v>
      </c>
      <c r="G30" s="56">
        <v>36</v>
      </c>
      <c r="H30" s="56">
        <v>1E+30</v>
      </c>
    </row>
    <row r="31" spans="2:8" x14ac:dyDescent="0.4">
      <c r="B31" s="56" t="s">
        <v>247</v>
      </c>
      <c r="C31" s="56" t="s">
        <v>248</v>
      </c>
      <c r="D31" s="56">
        <v>0</v>
      </c>
      <c r="E31" s="56">
        <v>36</v>
      </c>
      <c r="F31" s="56">
        <v>72</v>
      </c>
      <c r="G31" s="56">
        <v>1E+30</v>
      </c>
      <c r="H31" s="56">
        <v>36</v>
      </c>
    </row>
    <row r="32" spans="2:8" x14ac:dyDescent="0.4">
      <c r="B32" s="56" t="s">
        <v>249</v>
      </c>
      <c r="C32" s="56" t="s">
        <v>250</v>
      </c>
      <c r="D32" s="56">
        <v>0</v>
      </c>
      <c r="E32" s="56">
        <v>9999964</v>
      </c>
      <c r="F32" s="56">
        <v>10000000</v>
      </c>
      <c r="G32" s="56">
        <v>1E+30</v>
      </c>
      <c r="H32" s="56">
        <v>9999964</v>
      </c>
    </row>
    <row r="33" spans="1:8" x14ac:dyDescent="0.4">
      <c r="B33" s="56" t="s">
        <v>251</v>
      </c>
      <c r="C33" s="56" t="s">
        <v>252</v>
      </c>
      <c r="D33" s="56">
        <v>0</v>
      </c>
      <c r="E33" s="56">
        <v>121</v>
      </c>
      <c r="F33" s="56">
        <v>169</v>
      </c>
      <c r="G33" s="56">
        <v>1E+30</v>
      </c>
      <c r="H33" s="56">
        <v>121</v>
      </c>
    </row>
    <row r="34" spans="1:8" x14ac:dyDescent="0.4">
      <c r="B34" s="56" t="s">
        <v>253</v>
      </c>
      <c r="C34" s="56" t="s">
        <v>254</v>
      </c>
      <c r="D34" s="56">
        <v>0</v>
      </c>
      <c r="E34" s="56">
        <v>17</v>
      </c>
      <c r="F34" s="56">
        <v>65</v>
      </c>
      <c r="G34" s="56">
        <v>1E+30</v>
      </c>
      <c r="H34" s="56">
        <v>17</v>
      </c>
    </row>
    <row r="35" spans="1:8" x14ac:dyDescent="0.4">
      <c r="B35" s="56" t="s">
        <v>255</v>
      </c>
      <c r="C35" s="56" t="s">
        <v>256</v>
      </c>
      <c r="D35" s="56">
        <v>58237</v>
      </c>
      <c r="E35" s="56">
        <v>0</v>
      </c>
      <c r="F35" s="56">
        <v>48</v>
      </c>
      <c r="G35" s="56">
        <v>17</v>
      </c>
      <c r="H35" s="56">
        <v>1E+30</v>
      </c>
    </row>
    <row r="36" spans="1:8" ht="12.6" thickBot="1" x14ac:dyDescent="0.45">
      <c r="B36" s="54" t="s">
        <v>257</v>
      </c>
      <c r="C36" s="54" t="s">
        <v>258</v>
      </c>
      <c r="D36" s="54">
        <v>0</v>
      </c>
      <c r="E36" s="54">
        <v>9999952</v>
      </c>
      <c r="F36" s="54">
        <v>10000000</v>
      </c>
      <c r="G36" s="54">
        <v>1E+30</v>
      </c>
      <c r="H36" s="54">
        <v>9999952</v>
      </c>
    </row>
    <row r="38" spans="1:8" ht="12.6" thickBot="1" x14ac:dyDescent="0.45">
      <c r="A38" t="s">
        <v>11</v>
      </c>
    </row>
    <row r="39" spans="1:8" x14ac:dyDescent="0.4">
      <c r="B39" s="60"/>
      <c r="C39" s="60"/>
      <c r="D39" s="60" t="s">
        <v>111</v>
      </c>
      <c r="E39" s="60" t="s">
        <v>120</v>
      </c>
      <c r="F39" s="60" t="s">
        <v>122</v>
      </c>
      <c r="G39" s="60" t="s">
        <v>117</v>
      </c>
      <c r="H39" s="60" t="s">
        <v>117</v>
      </c>
    </row>
    <row r="40" spans="1:8" ht="12.6" thickBot="1" x14ac:dyDescent="0.45">
      <c r="B40" s="61" t="s">
        <v>79</v>
      </c>
      <c r="C40" s="61" t="s">
        <v>80</v>
      </c>
      <c r="D40" s="61" t="s">
        <v>112</v>
      </c>
      <c r="E40" s="61" t="s">
        <v>121</v>
      </c>
      <c r="F40" s="61" t="s">
        <v>123</v>
      </c>
      <c r="G40" s="61" t="s">
        <v>118</v>
      </c>
      <c r="H40" s="61" t="s">
        <v>119</v>
      </c>
    </row>
    <row r="41" spans="1:8" x14ac:dyDescent="0.4">
      <c r="B41" s="56" t="s">
        <v>259</v>
      </c>
      <c r="C41" s="56" t="s">
        <v>260</v>
      </c>
      <c r="D41" s="56">
        <v>0</v>
      </c>
      <c r="E41" s="56">
        <v>0</v>
      </c>
      <c r="F41" s="56">
        <v>285922</v>
      </c>
      <c r="G41" s="56">
        <v>1E+30</v>
      </c>
      <c r="H41" s="56">
        <v>285922</v>
      </c>
    </row>
    <row r="42" spans="1:8" x14ac:dyDescent="0.4">
      <c r="B42" s="56" t="s">
        <v>262</v>
      </c>
      <c r="C42" s="56" t="s">
        <v>263</v>
      </c>
      <c r="D42" s="56">
        <v>192564</v>
      </c>
      <c r="E42" s="56">
        <v>0</v>
      </c>
      <c r="F42" s="56">
        <v>308578</v>
      </c>
      <c r="G42" s="56">
        <v>1E+30</v>
      </c>
      <c r="H42" s="56">
        <v>116014</v>
      </c>
    </row>
    <row r="43" spans="1:8" x14ac:dyDescent="0.4">
      <c r="B43" s="56" t="s">
        <v>265</v>
      </c>
      <c r="C43" s="56" t="s">
        <v>266</v>
      </c>
      <c r="D43" s="56">
        <v>109107</v>
      </c>
      <c r="E43" s="56">
        <v>0</v>
      </c>
      <c r="F43" s="56">
        <v>111955</v>
      </c>
      <c r="G43" s="56">
        <v>1E+30</v>
      </c>
      <c r="H43" s="56">
        <v>2848</v>
      </c>
    </row>
    <row r="44" spans="1:8" x14ac:dyDescent="0.4">
      <c r="B44" s="56" t="s">
        <v>268</v>
      </c>
      <c r="C44" s="56" t="s">
        <v>269</v>
      </c>
      <c r="D44" s="56">
        <v>59528</v>
      </c>
      <c r="E44" s="56">
        <v>0</v>
      </c>
      <c r="F44" s="56">
        <v>208555</v>
      </c>
      <c r="G44" s="56">
        <v>1E+30</v>
      </c>
      <c r="H44" s="56">
        <v>149027</v>
      </c>
    </row>
    <row r="45" spans="1:8" x14ac:dyDescent="0.4">
      <c r="B45" s="56" t="s">
        <v>271</v>
      </c>
      <c r="C45" s="56" t="s">
        <v>272</v>
      </c>
      <c r="D45" s="56">
        <v>20876</v>
      </c>
      <c r="E45" s="56">
        <v>23</v>
      </c>
      <c r="F45" s="56">
        <v>20876</v>
      </c>
      <c r="G45" s="56">
        <v>149027</v>
      </c>
      <c r="H45" s="56">
        <v>20876</v>
      </c>
    </row>
    <row r="46" spans="1:8" x14ac:dyDescent="0.4">
      <c r="B46" s="56" t="s">
        <v>273</v>
      </c>
      <c r="C46" s="56" t="s">
        <v>274</v>
      </c>
      <c r="D46" s="56">
        <v>50870</v>
      </c>
      <c r="E46" s="56">
        <v>41</v>
      </c>
      <c r="F46" s="56">
        <v>50870</v>
      </c>
      <c r="G46" s="56">
        <v>2848</v>
      </c>
      <c r="H46" s="56">
        <v>50870</v>
      </c>
    </row>
    <row r="47" spans="1:8" x14ac:dyDescent="0.4">
      <c r="B47" s="56" t="s">
        <v>275</v>
      </c>
      <c r="C47" s="56" t="s">
        <v>276</v>
      </c>
      <c r="D47" s="56">
        <v>38652</v>
      </c>
      <c r="E47" s="56">
        <v>38</v>
      </c>
      <c r="F47" s="56">
        <v>38652</v>
      </c>
      <c r="G47" s="56">
        <v>149027</v>
      </c>
      <c r="H47" s="56">
        <v>38652</v>
      </c>
    </row>
    <row r="48" spans="1:8" x14ac:dyDescent="0.4">
      <c r="B48" s="56" t="s">
        <v>277</v>
      </c>
      <c r="C48" s="56" t="s">
        <v>278</v>
      </c>
      <c r="D48" s="56">
        <v>28951</v>
      </c>
      <c r="E48" s="56">
        <v>27</v>
      </c>
      <c r="F48" s="56">
        <v>28951</v>
      </c>
      <c r="G48" s="56">
        <v>116014</v>
      </c>
      <c r="H48" s="56">
        <v>28951</v>
      </c>
    </row>
    <row r="49" spans="2:8" x14ac:dyDescent="0.4">
      <c r="B49" s="56" t="s">
        <v>279</v>
      </c>
      <c r="C49" s="56" t="s">
        <v>280</v>
      </c>
      <c r="D49" s="56">
        <v>87423</v>
      </c>
      <c r="E49" s="56">
        <v>56</v>
      </c>
      <c r="F49" s="56">
        <v>87423</v>
      </c>
      <c r="G49" s="56">
        <v>116014</v>
      </c>
      <c r="H49" s="56">
        <v>87423</v>
      </c>
    </row>
    <row r="50" spans="2:8" x14ac:dyDescent="0.4">
      <c r="B50" s="56" t="s">
        <v>281</v>
      </c>
      <c r="C50" s="56" t="s">
        <v>282</v>
      </c>
      <c r="D50" s="56">
        <v>76190</v>
      </c>
      <c r="E50" s="56">
        <v>36</v>
      </c>
      <c r="F50" s="56">
        <v>76190</v>
      </c>
      <c r="G50" s="56">
        <v>116014</v>
      </c>
      <c r="H50" s="56">
        <v>76190</v>
      </c>
    </row>
    <row r="51" spans="2:8" ht="12.6" thickBot="1" x14ac:dyDescent="0.45">
      <c r="B51" s="54" t="s">
        <v>283</v>
      </c>
      <c r="C51" s="54" t="s">
        <v>284</v>
      </c>
      <c r="D51" s="54">
        <v>58237</v>
      </c>
      <c r="E51" s="54">
        <v>48</v>
      </c>
      <c r="F51" s="54">
        <v>58237</v>
      </c>
      <c r="G51" s="54">
        <v>2848</v>
      </c>
      <c r="H51" s="54">
        <v>58237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A41EC-01CE-4361-8E91-04F0C0A87845}">
  <dimension ref="A1:G26"/>
  <sheetViews>
    <sheetView topLeftCell="A3" workbookViewId="0">
      <selection activeCell="I20" sqref="I20"/>
    </sheetView>
  </sheetViews>
  <sheetFormatPr defaultColWidth="9.1640625" defaultRowHeight="14.4" x14ac:dyDescent="0.55000000000000004"/>
  <cols>
    <col min="1" max="1" width="6.1640625" style="12" customWidth="1"/>
    <col min="2" max="2" width="11.44140625" style="12" customWidth="1"/>
    <col min="3" max="6" width="12.44140625" style="12" customWidth="1"/>
    <col min="7" max="7" width="12.1640625" style="12" customWidth="1"/>
    <col min="8" max="16384" width="9.1640625" style="12"/>
  </cols>
  <sheetData>
    <row r="1" spans="1:7" x14ac:dyDescent="0.55000000000000004">
      <c r="A1" s="11" t="s">
        <v>53</v>
      </c>
    </row>
    <row r="3" spans="1:7" x14ac:dyDescent="0.55000000000000004">
      <c r="A3" s="11" t="s">
        <v>51</v>
      </c>
    </row>
    <row r="4" spans="1:7" x14ac:dyDescent="0.55000000000000004">
      <c r="C4" s="12" t="s">
        <v>38</v>
      </c>
      <c r="D4" s="12" t="s">
        <v>39</v>
      </c>
      <c r="E4" s="12" t="s">
        <v>40</v>
      </c>
      <c r="F4" s="12" t="s">
        <v>41</v>
      </c>
      <c r="G4" s="28" t="s">
        <v>42</v>
      </c>
    </row>
    <row r="5" spans="1:7" x14ac:dyDescent="0.55000000000000004">
      <c r="B5" s="12" t="s">
        <v>43</v>
      </c>
      <c r="C5" s="30">
        <v>105</v>
      </c>
      <c r="D5" s="30">
        <v>86</v>
      </c>
      <c r="E5" s="30">
        <v>10000000</v>
      </c>
      <c r="F5" s="30">
        <v>23</v>
      </c>
      <c r="G5" s="31">
        <v>20876</v>
      </c>
    </row>
    <row r="6" spans="1:7" x14ac:dyDescent="0.55000000000000004">
      <c r="B6" s="12" t="s">
        <v>44</v>
      </c>
      <c r="C6" s="30">
        <v>86</v>
      </c>
      <c r="D6" s="30">
        <v>58</v>
      </c>
      <c r="E6" s="30">
        <v>41</v>
      </c>
      <c r="F6" s="30">
        <v>10000000</v>
      </c>
      <c r="G6" s="31">
        <v>50870</v>
      </c>
    </row>
    <row r="7" spans="1:7" x14ac:dyDescent="0.55000000000000004">
      <c r="B7" s="12" t="s">
        <v>45</v>
      </c>
      <c r="C7" s="30">
        <v>93</v>
      </c>
      <c r="D7" s="30">
        <v>46</v>
      </c>
      <c r="E7" s="30">
        <v>65</v>
      </c>
      <c r="F7" s="30">
        <v>38</v>
      </c>
      <c r="G7" s="31">
        <v>38652</v>
      </c>
    </row>
    <row r="8" spans="1:7" x14ac:dyDescent="0.55000000000000004">
      <c r="B8" s="12" t="s">
        <v>46</v>
      </c>
      <c r="C8" s="30">
        <v>116</v>
      </c>
      <c r="D8" s="30">
        <v>27</v>
      </c>
      <c r="E8" s="30">
        <v>94</v>
      </c>
      <c r="F8" s="30">
        <v>10000000</v>
      </c>
      <c r="G8" s="31">
        <v>28951</v>
      </c>
    </row>
    <row r="9" spans="1:7" x14ac:dyDescent="0.55000000000000004">
      <c r="B9" s="12" t="s">
        <v>47</v>
      </c>
      <c r="C9" s="30">
        <v>88</v>
      </c>
      <c r="D9" s="30">
        <v>56</v>
      </c>
      <c r="E9" s="30">
        <v>82</v>
      </c>
      <c r="F9" s="30">
        <v>89</v>
      </c>
      <c r="G9" s="31">
        <v>87423</v>
      </c>
    </row>
    <row r="10" spans="1:7" x14ac:dyDescent="0.55000000000000004">
      <c r="B10" s="12" t="s">
        <v>48</v>
      </c>
      <c r="C10" s="30">
        <v>111</v>
      </c>
      <c r="D10" s="30">
        <v>36</v>
      </c>
      <c r="E10" s="30">
        <v>72</v>
      </c>
      <c r="F10" s="30">
        <v>10000000</v>
      </c>
      <c r="G10" s="31">
        <v>76190</v>
      </c>
    </row>
    <row r="11" spans="1:7" x14ac:dyDescent="0.55000000000000004">
      <c r="B11" s="12" t="s">
        <v>49</v>
      </c>
      <c r="C11" s="30">
        <v>169</v>
      </c>
      <c r="D11" s="30">
        <v>65</v>
      </c>
      <c r="E11" s="30">
        <v>48</v>
      </c>
      <c r="F11" s="30">
        <v>10000000</v>
      </c>
      <c r="G11" s="31">
        <v>58237</v>
      </c>
    </row>
    <row r="12" spans="1:7" x14ac:dyDescent="0.55000000000000004">
      <c r="B12" s="29" t="s">
        <v>50</v>
      </c>
      <c r="C12" s="31">
        <v>285922</v>
      </c>
      <c r="D12" s="31">
        <v>308578</v>
      </c>
      <c r="E12" s="31">
        <v>111955</v>
      </c>
      <c r="F12" s="31">
        <v>208555</v>
      </c>
    </row>
    <row r="14" spans="1:7" x14ac:dyDescent="0.55000000000000004">
      <c r="A14" s="11" t="s">
        <v>16</v>
      </c>
    </row>
    <row r="15" spans="1:7" x14ac:dyDescent="0.55000000000000004">
      <c r="C15" s="12" t="s">
        <v>38</v>
      </c>
      <c r="D15" s="12" t="s">
        <v>39</v>
      </c>
      <c r="E15" s="12" t="s">
        <v>40</v>
      </c>
      <c r="F15" s="12" t="s">
        <v>41</v>
      </c>
      <c r="G15" s="28" t="s">
        <v>54</v>
      </c>
    </row>
    <row r="16" spans="1:7" x14ac:dyDescent="0.55000000000000004">
      <c r="B16" s="12" t="s">
        <v>43</v>
      </c>
      <c r="C16" s="32">
        <v>0</v>
      </c>
      <c r="D16" s="33">
        <v>0</v>
      </c>
      <c r="E16" s="33">
        <v>0</v>
      </c>
      <c r="F16" s="34">
        <v>20876</v>
      </c>
      <c r="G16" s="26">
        <f>SUM(C16:F16)</f>
        <v>20876</v>
      </c>
    </row>
    <row r="17" spans="1:7" x14ac:dyDescent="0.55000000000000004">
      <c r="B17" s="12" t="s">
        <v>44</v>
      </c>
      <c r="C17" s="35">
        <v>0</v>
      </c>
      <c r="D17" s="36">
        <v>0</v>
      </c>
      <c r="E17" s="36">
        <v>50870</v>
      </c>
      <c r="F17" s="37">
        <v>0</v>
      </c>
      <c r="G17" s="26">
        <f t="shared" ref="G17:G22" si="0">SUM(C17:F17)</f>
        <v>50870</v>
      </c>
    </row>
    <row r="18" spans="1:7" x14ac:dyDescent="0.55000000000000004">
      <c r="B18" s="12" t="s">
        <v>45</v>
      </c>
      <c r="C18" s="35">
        <v>0</v>
      </c>
      <c r="D18" s="36">
        <v>0</v>
      </c>
      <c r="E18" s="36">
        <v>0</v>
      </c>
      <c r="F18" s="37">
        <v>38652</v>
      </c>
      <c r="G18" s="26">
        <f t="shared" si="0"/>
        <v>38652</v>
      </c>
    </row>
    <row r="19" spans="1:7" x14ac:dyDescent="0.55000000000000004">
      <c r="B19" s="12" t="s">
        <v>46</v>
      </c>
      <c r="C19" s="35">
        <v>0</v>
      </c>
      <c r="D19" s="36">
        <v>28951</v>
      </c>
      <c r="E19" s="36">
        <v>0</v>
      </c>
      <c r="F19" s="37">
        <v>0</v>
      </c>
      <c r="G19" s="26">
        <f t="shared" si="0"/>
        <v>28951</v>
      </c>
    </row>
    <row r="20" spans="1:7" x14ac:dyDescent="0.55000000000000004">
      <c r="B20" s="12" t="s">
        <v>47</v>
      </c>
      <c r="C20" s="35">
        <v>0</v>
      </c>
      <c r="D20" s="36">
        <v>87423</v>
      </c>
      <c r="E20" s="36">
        <v>0</v>
      </c>
      <c r="F20" s="37">
        <v>0</v>
      </c>
      <c r="G20" s="26">
        <f t="shared" si="0"/>
        <v>87423</v>
      </c>
    </row>
    <row r="21" spans="1:7" x14ac:dyDescent="0.55000000000000004">
      <c r="B21" s="12" t="s">
        <v>48</v>
      </c>
      <c r="C21" s="35">
        <v>0</v>
      </c>
      <c r="D21" s="36">
        <v>76190</v>
      </c>
      <c r="E21" s="36">
        <v>0</v>
      </c>
      <c r="F21" s="37">
        <v>0</v>
      </c>
      <c r="G21" s="26">
        <f t="shared" si="0"/>
        <v>76190</v>
      </c>
    </row>
    <row r="22" spans="1:7" x14ac:dyDescent="0.55000000000000004">
      <c r="B22" s="12" t="s">
        <v>49</v>
      </c>
      <c r="C22" s="38">
        <v>0</v>
      </c>
      <c r="D22" s="25">
        <v>0</v>
      </c>
      <c r="E22" s="25">
        <v>58237</v>
      </c>
      <c r="F22" s="39">
        <v>0</v>
      </c>
      <c r="G22" s="26">
        <f t="shared" si="0"/>
        <v>58237</v>
      </c>
    </row>
    <row r="23" spans="1:7" x14ac:dyDescent="0.55000000000000004">
      <c r="B23" s="29" t="s">
        <v>55</v>
      </c>
      <c r="C23" s="27">
        <f>SUM(C16:C22)</f>
        <v>0</v>
      </c>
      <c r="D23" s="27">
        <f t="shared" ref="D23:F23" si="1">SUM(D16:D22)</f>
        <v>192564</v>
      </c>
      <c r="E23" s="27">
        <f t="shared" si="1"/>
        <v>109107</v>
      </c>
      <c r="F23" s="27">
        <f t="shared" si="1"/>
        <v>59528</v>
      </c>
    </row>
    <row r="25" spans="1:7" x14ac:dyDescent="0.55000000000000004">
      <c r="A25" s="11" t="s">
        <v>19</v>
      </c>
    </row>
    <row r="26" spans="1:7" x14ac:dyDescent="0.55000000000000004">
      <c r="B26" s="12" t="s">
        <v>52</v>
      </c>
      <c r="C26" s="40">
        <f>SUMPRODUCT(C5:F11,C16:F22)</f>
        <v>15250175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Answer Report 1</vt:lpstr>
      <vt:lpstr>Sensitivity Report 1</vt:lpstr>
      <vt:lpstr>Warner Grills</vt:lpstr>
      <vt:lpstr>Answer Report 2</vt:lpstr>
      <vt:lpstr>Sensitivity Report 2</vt:lpstr>
      <vt:lpstr>Investment Allocations</vt:lpstr>
      <vt:lpstr>Answer Report 3</vt:lpstr>
      <vt:lpstr>Sensitivity Report 3</vt:lpstr>
      <vt:lpstr>Liquid Gold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Platt</dc:creator>
  <cp:lastModifiedBy>Louis</cp:lastModifiedBy>
  <dcterms:created xsi:type="dcterms:W3CDTF">2021-11-14T18:39:31Z</dcterms:created>
  <dcterms:modified xsi:type="dcterms:W3CDTF">2023-04-10T00:25:56Z</dcterms:modified>
</cp:coreProperties>
</file>