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OneDrive\Desktop\Financial Modeling\"/>
    </mc:Choice>
  </mc:AlternateContent>
  <xr:revisionPtr revIDLastSave="0" documentId="13_ncr:1_{B92C6C32-5332-4D18-8F69-DA5194FC39C7}" xr6:coauthVersionLast="47" xr6:coauthVersionMax="47" xr10:uidLastSave="{00000000-0000-0000-0000-000000000000}"/>
  <bookViews>
    <workbookView xWindow="-96" yWindow="-96" windowWidth="23232" windowHeight="12432" xr2:uid="{39C91CDF-F096-47B3-9104-D2B792A590FD}"/>
  </bookViews>
  <sheets>
    <sheet name="CO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K8" i="2"/>
  <c r="L8" i="2"/>
  <c r="I8" i="2"/>
  <c r="J18" i="2"/>
  <c r="K18" i="2"/>
  <c r="L18" i="2"/>
  <c r="I18" i="2"/>
  <c r="J15" i="2"/>
  <c r="K15" i="2"/>
  <c r="L15" i="2"/>
  <c r="I15" i="2"/>
  <c r="J14" i="2"/>
  <c r="K14" i="2"/>
  <c r="L14" i="2"/>
  <c r="I14" i="2"/>
  <c r="J13" i="2"/>
  <c r="K13" i="2"/>
  <c r="L13" i="2"/>
  <c r="I13" i="2"/>
  <c r="J12" i="2"/>
  <c r="K12" i="2"/>
  <c r="L12" i="2"/>
  <c r="I12" i="2"/>
  <c r="J11" i="2"/>
  <c r="K11" i="2"/>
  <c r="L11" i="2"/>
  <c r="I11" i="2"/>
  <c r="J7" i="2"/>
  <c r="K7" i="2"/>
  <c r="L7" i="2"/>
  <c r="I7" i="2"/>
  <c r="J6" i="2"/>
  <c r="K6" i="2"/>
  <c r="L6" i="2"/>
  <c r="I6" i="2"/>
  <c r="J3" i="2"/>
  <c r="K3" i="2"/>
  <c r="L3" i="2"/>
  <c r="I3" i="2"/>
  <c r="J2" i="2"/>
  <c r="K2" i="2"/>
  <c r="L2" i="2"/>
  <c r="I2" i="2"/>
</calcChain>
</file>

<file path=xl/sharedStrings.xml><?xml version="1.0" encoding="utf-8"?>
<sst xmlns="http://schemas.openxmlformats.org/spreadsheetml/2006/main" count="45" uniqueCount="45">
  <si>
    <t>Accounts Receivable</t>
  </si>
  <si>
    <t>Inventory</t>
  </si>
  <si>
    <t>CA</t>
  </si>
  <si>
    <t>CL</t>
  </si>
  <si>
    <t>TA</t>
  </si>
  <si>
    <t>TL</t>
  </si>
  <si>
    <t>TE</t>
  </si>
  <si>
    <t>Sales</t>
  </si>
  <si>
    <t>CoGS</t>
  </si>
  <si>
    <t>EBIT</t>
  </si>
  <si>
    <t>Intrest</t>
  </si>
  <si>
    <t>NI</t>
  </si>
  <si>
    <t>BS</t>
  </si>
  <si>
    <t>IS</t>
  </si>
  <si>
    <t>Short Term Solvancy</t>
  </si>
  <si>
    <t>Current Ratio</t>
  </si>
  <si>
    <t>Quick Ratio</t>
  </si>
  <si>
    <t>Long Term Solvancy</t>
  </si>
  <si>
    <t>Debt to Assets</t>
  </si>
  <si>
    <t>Debt to Equity</t>
  </si>
  <si>
    <t>Times Intrest Earned</t>
  </si>
  <si>
    <t>Asset Turnover</t>
  </si>
  <si>
    <t>Inv Turn</t>
  </si>
  <si>
    <t>Days in Inv</t>
  </si>
  <si>
    <t>Days in Rec</t>
  </si>
  <si>
    <t>Rec Turn</t>
  </si>
  <si>
    <t>Cash to Cash</t>
  </si>
  <si>
    <t>Profitability</t>
  </si>
  <si>
    <t>Profit margin</t>
  </si>
  <si>
    <t>CA/CL</t>
  </si>
  <si>
    <t>CA-Inv / CL</t>
  </si>
  <si>
    <t>TL/TA</t>
  </si>
  <si>
    <t>TL/TE</t>
  </si>
  <si>
    <t>EBIT/Intrest</t>
  </si>
  <si>
    <t>CoGS/Inv</t>
  </si>
  <si>
    <t>365/Inv Turn</t>
  </si>
  <si>
    <t>Sales/Acct Rec</t>
  </si>
  <si>
    <t>365/Rec Turn</t>
  </si>
  <si>
    <t>NI/Sales</t>
  </si>
  <si>
    <t>Days in Inv + Days in Rec</t>
  </si>
  <si>
    <t>COST</t>
  </si>
  <si>
    <t>We can see that from 2019 to 2021 Cash to Cash increased except for the last year in which it increased. This appears to be from inventory rather than receivables</t>
  </si>
  <si>
    <t>We can clearly see that each year Costco has increased its profit margin</t>
  </si>
  <si>
    <t>The quick ratio has been decreasing since 2020. This can be a attributed to the fact that the inventory has increased each year and has been held for longer. Overall it is a bit concerning that this ratio is decreasing.</t>
  </si>
  <si>
    <t>Overall, Costco seems to be in good finacial health, though seems to be recently holding on to more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</si>
</sst>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A180-864D-4331-8AE4-3989E6984504}">
  <dimension ref="A1:S21"/>
  <sheetViews>
    <sheetView tabSelected="1" workbookViewId="0">
      <selection activeCell="C22" sqref="C22"/>
    </sheetView>
  </sheetViews>
  <sheetFormatPr defaultRowHeight="14.4" x14ac:dyDescent="0.55000000000000004"/>
  <cols>
    <col min="1" max="1" width="16.83984375" bestFit="1" customWidth="1"/>
    <col min="3" max="6" width="11.7890625" bestFit="1" customWidth="1"/>
    <col min="7" max="7" width="17" bestFit="1" customWidth="1"/>
    <col min="8" max="8" width="19.89453125" bestFit="1" customWidth="1"/>
  </cols>
  <sheetData>
    <row r="1" spans="1:19" x14ac:dyDescent="0.55000000000000004">
      <c r="A1" t="s">
        <v>12</v>
      </c>
      <c r="B1" t="s">
        <v>40</v>
      </c>
      <c r="C1">
        <v>2019</v>
      </c>
      <c r="D1">
        <v>2020</v>
      </c>
      <c r="E1">
        <v>2021</v>
      </c>
      <c r="F1">
        <v>2022</v>
      </c>
      <c r="G1" t="s">
        <v>14</v>
      </c>
      <c r="I1">
        <v>2019</v>
      </c>
      <c r="J1">
        <v>2020</v>
      </c>
      <c r="K1">
        <v>2021</v>
      </c>
      <c r="L1">
        <v>2022</v>
      </c>
    </row>
    <row r="2" spans="1:19" x14ac:dyDescent="0.55000000000000004">
      <c r="A2" t="s">
        <v>0</v>
      </c>
      <c r="C2" s="1">
        <v>1535</v>
      </c>
      <c r="D2" s="1">
        <v>1550</v>
      </c>
      <c r="E2" s="1">
        <v>1803</v>
      </c>
      <c r="F2" s="1">
        <v>2241</v>
      </c>
      <c r="G2" t="s">
        <v>15</v>
      </c>
      <c r="H2" t="s">
        <v>29</v>
      </c>
      <c r="I2">
        <f>C4/C5</f>
        <v>1.0106726341610364</v>
      </c>
      <c r="J2">
        <f t="shared" ref="J2:L2" si="0">D4/D5</f>
        <v>1.1318628240218966</v>
      </c>
      <c r="K2">
        <f t="shared" si="0"/>
        <v>1.0021738392038313</v>
      </c>
      <c r="L2">
        <f t="shared" si="0"/>
        <v>1.0218138633664604</v>
      </c>
    </row>
    <row r="3" spans="1:19" ht="14.4" customHeight="1" x14ac:dyDescent="0.55000000000000004">
      <c r="A3" t="s">
        <v>1</v>
      </c>
      <c r="C3" s="1">
        <v>11395</v>
      </c>
      <c r="D3" s="1">
        <v>12242</v>
      </c>
      <c r="E3" s="1">
        <v>14215</v>
      </c>
      <c r="F3" s="1">
        <v>17907</v>
      </c>
      <c r="G3" t="s">
        <v>16</v>
      </c>
      <c r="H3" t="s">
        <v>30</v>
      </c>
      <c r="I3">
        <f>(C4-C3)/C5</f>
        <v>0.52029091535051852</v>
      </c>
      <c r="J3">
        <f t="shared" ref="J3:L3" si="1">(D4-D3)/D5</f>
        <v>0.63910803413298989</v>
      </c>
      <c r="K3">
        <f t="shared" si="1"/>
        <v>0.51934377229034345</v>
      </c>
      <c r="L3">
        <f t="shared" si="1"/>
        <v>0.46218513657103572</v>
      </c>
      <c r="M3" s="4" t="s">
        <v>43</v>
      </c>
      <c r="N3" s="4"/>
      <c r="O3" s="4"/>
      <c r="P3" s="4"/>
      <c r="Q3" s="4"/>
      <c r="R3" s="4"/>
      <c r="S3" s="4"/>
    </row>
    <row r="4" spans="1:19" x14ac:dyDescent="0.55000000000000004">
      <c r="A4" t="s">
        <v>2</v>
      </c>
      <c r="C4" s="1">
        <v>23485</v>
      </c>
      <c r="D4" s="1">
        <v>28120</v>
      </c>
      <c r="E4" s="1">
        <v>29505</v>
      </c>
      <c r="F4" s="1">
        <v>32696</v>
      </c>
      <c r="M4" s="4"/>
      <c r="N4" s="4"/>
      <c r="O4" s="4"/>
      <c r="P4" s="4"/>
      <c r="Q4" s="4"/>
      <c r="R4" s="4"/>
      <c r="S4" s="4"/>
    </row>
    <row r="5" spans="1:19" x14ac:dyDescent="0.55000000000000004">
      <c r="A5" t="s">
        <v>3</v>
      </c>
      <c r="C5" s="1">
        <v>23237</v>
      </c>
      <c r="D5" s="1">
        <v>24844</v>
      </c>
      <c r="E5" s="1">
        <v>29441</v>
      </c>
      <c r="F5" s="1">
        <v>31998</v>
      </c>
      <c r="G5" t="s">
        <v>17</v>
      </c>
      <c r="M5" s="4"/>
      <c r="N5" s="4"/>
      <c r="O5" s="4"/>
      <c r="P5" s="4"/>
      <c r="Q5" s="4"/>
      <c r="R5" s="4"/>
      <c r="S5" s="4"/>
    </row>
    <row r="6" spans="1:19" x14ac:dyDescent="0.55000000000000004">
      <c r="A6" t="s">
        <v>4</v>
      </c>
      <c r="C6" s="1">
        <v>45400</v>
      </c>
      <c r="D6" s="1">
        <v>55556</v>
      </c>
      <c r="E6" s="1">
        <v>59268</v>
      </c>
      <c r="F6" s="1">
        <v>64166</v>
      </c>
      <c r="G6" t="s">
        <v>18</v>
      </c>
      <c r="H6" t="s">
        <v>31</v>
      </c>
      <c r="I6" s="2">
        <f>C7/C6</f>
        <v>0.65674008810572693</v>
      </c>
      <c r="J6" s="2">
        <f t="shared" ref="J6:L6" si="2">D7/D6</f>
        <v>0.66331269349845201</v>
      </c>
      <c r="K6" s="2">
        <f t="shared" si="2"/>
        <v>0.69497874063575626</v>
      </c>
      <c r="L6" s="2">
        <f t="shared" si="2"/>
        <v>0.6782252283140604</v>
      </c>
    </row>
    <row r="7" spans="1:19" x14ac:dyDescent="0.55000000000000004">
      <c r="A7" t="s">
        <v>5</v>
      </c>
      <c r="C7" s="1">
        <v>29816</v>
      </c>
      <c r="D7" s="1">
        <v>36851</v>
      </c>
      <c r="E7" s="1">
        <v>41190</v>
      </c>
      <c r="F7" s="1">
        <v>43519</v>
      </c>
      <c r="G7" t="s">
        <v>19</v>
      </c>
      <c r="H7" t="s">
        <v>32</v>
      </c>
      <c r="I7" s="3">
        <f>C7/C8</f>
        <v>1.9132443531827514</v>
      </c>
      <c r="J7" s="3">
        <f t="shared" ref="J7:L7" si="3">D7/D8</f>
        <v>1.9701149425287356</v>
      </c>
      <c r="K7" s="3">
        <f t="shared" si="3"/>
        <v>2.2784600066379026</v>
      </c>
      <c r="L7" s="3">
        <f t="shared" si="3"/>
        <v>2.1077638397830194</v>
      </c>
    </row>
    <row r="8" spans="1:19" x14ac:dyDescent="0.55000000000000004">
      <c r="A8" t="s">
        <v>6</v>
      </c>
      <c r="C8" s="1">
        <v>15584</v>
      </c>
      <c r="D8" s="1">
        <v>18705</v>
      </c>
      <c r="E8" s="1">
        <v>18078</v>
      </c>
      <c r="F8" s="1">
        <v>20647</v>
      </c>
      <c r="G8" t="s">
        <v>20</v>
      </c>
      <c r="H8" t="s">
        <v>33</v>
      </c>
      <c r="I8">
        <f>C13/C14</f>
        <v>31.58</v>
      </c>
      <c r="J8">
        <f t="shared" ref="J8:L8" si="4">D13/D14</f>
        <v>33.96875</v>
      </c>
      <c r="K8">
        <f t="shared" si="4"/>
        <v>39.228070175438596</v>
      </c>
      <c r="L8">
        <f t="shared" si="4"/>
        <v>49.322784810126585</v>
      </c>
    </row>
    <row r="9" spans="1:19" x14ac:dyDescent="0.55000000000000004">
      <c r="C9" s="1"/>
      <c r="D9" s="1"/>
      <c r="E9" s="1"/>
      <c r="F9" s="1"/>
    </row>
    <row r="10" spans="1:19" x14ac:dyDescent="0.55000000000000004">
      <c r="A10" t="s">
        <v>13</v>
      </c>
      <c r="C10" s="1"/>
      <c r="D10" s="1"/>
      <c r="E10" s="1"/>
      <c r="F10" s="1"/>
      <c r="G10" t="s">
        <v>21</v>
      </c>
    </row>
    <row r="11" spans="1:19" x14ac:dyDescent="0.55000000000000004">
      <c r="A11" t="s">
        <v>7</v>
      </c>
      <c r="C11" s="1">
        <v>152703</v>
      </c>
      <c r="D11" s="1">
        <v>166761</v>
      </c>
      <c r="E11" s="1">
        <v>195929</v>
      </c>
      <c r="F11" s="1">
        <v>226954</v>
      </c>
      <c r="G11" t="s">
        <v>22</v>
      </c>
      <c r="H11" t="s">
        <v>34</v>
      </c>
      <c r="I11">
        <f>C12/C3</f>
        <v>11.661781483106626</v>
      </c>
      <c r="J11">
        <f t="shared" ref="J11:L11" si="5">D12/D3</f>
        <v>11.839487011926156</v>
      </c>
      <c r="K11">
        <f t="shared" si="5"/>
        <v>12.007316215265565</v>
      </c>
      <c r="L11">
        <f t="shared" si="5"/>
        <v>11.13430502038309</v>
      </c>
    </row>
    <row r="12" spans="1:19" x14ac:dyDescent="0.55000000000000004">
      <c r="A12" t="s">
        <v>8</v>
      </c>
      <c r="C12" s="1">
        <v>132886</v>
      </c>
      <c r="D12" s="1">
        <v>144939</v>
      </c>
      <c r="E12" s="1">
        <v>170684</v>
      </c>
      <c r="F12" s="1">
        <v>199382</v>
      </c>
      <c r="G12" t="s">
        <v>23</v>
      </c>
      <c r="H12" t="s">
        <v>35</v>
      </c>
      <c r="I12">
        <f>365/I11</f>
        <v>31.298820041238354</v>
      </c>
      <c r="J12">
        <f t="shared" ref="J12:L12" si="6">365/J11</f>
        <v>30.829038423060734</v>
      </c>
      <c r="K12">
        <f t="shared" si="6"/>
        <v>30.398133392702302</v>
      </c>
      <c r="L12">
        <f t="shared" si="6"/>
        <v>32.781570051459006</v>
      </c>
    </row>
    <row r="13" spans="1:19" x14ac:dyDescent="0.55000000000000004">
      <c r="A13" t="s">
        <v>9</v>
      </c>
      <c r="C13" s="1">
        <v>4737</v>
      </c>
      <c r="D13" s="1">
        <v>5435</v>
      </c>
      <c r="E13" s="1">
        <v>6708</v>
      </c>
      <c r="F13" s="1">
        <v>7793</v>
      </c>
      <c r="G13" t="s">
        <v>25</v>
      </c>
      <c r="H13" t="s">
        <v>36</v>
      </c>
      <c r="I13">
        <f>C11/C2</f>
        <v>99.480781758957662</v>
      </c>
      <c r="J13">
        <f t="shared" ref="J13:L13" si="7">D11/D2</f>
        <v>107.58774193548388</v>
      </c>
      <c r="K13">
        <f t="shared" si="7"/>
        <v>108.66833056017748</v>
      </c>
      <c r="L13">
        <f t="shared" si="7"/>
        <v>101.27353859883981</v>
      </c>
    </row>
    <row r="14" spans="1:19" x14ac:dyDescent="0.55000000000000004">
      <c r="A14" t="s">
        <v>10</v>
      </c>
      <c r="C14" s="1">
        <v>150</v>
      </c>
      <c r="D14" s="1">
        <v>160</v>
      </c>
      <c r="E14" s="1">
        <v>171</v>
      </c>
      <c r="F14" s="1">
        <v>158</v>
      </c>
      <c r="G14" t="s">
        <v>24</v>
      </c>
      <c r="H14" t="s">
        <v>37</v>
      </c>
      <c r="I14">
        <f>365/I13</f>
        <v>3.66905037883997</v>
      </c>
      <c r="J14">
        <f t="shared" ref="J14:L14" si="8">365/J13</f>
        <v>3.3925797998332943</v>
      </c>
      <c r="K14">
        <f t="shared" si="8"/>
        <v>3.3588442752221468</v>
      </c>
      <c r="L14">
        <f t="shared" si="8"/>
        <v>3.6041003903874791</v>
      </c>
    </row>
    <row r="15" spans="1:19" ht="14.4" customHeight="1" x14ac:dyDescent="0.55000000000000004">
      <c r="A15" t="s">
        <v>11</v>
      </c>
      <c r="C15" s="1">
        <v>3659</v>
      </c>
      <c r="D15" s="1">
        <v>4002</v>
      </c>
      <c r="E15" s="1">
        <v>5007</v>
      </c>
      <c r="F15" s="1">
        <v>5844</v>
      </c>
      <c r="G15" t="s">
        <v>26</v>
      </c>
      <c r="H15" t="s">
        <v>39</v>
      </c>
      <c r="I15">
        <f>I12+I14</f>
        <v>34.967870420078327</v>
      </c>
      <c r="J15">
        <f t="shared" ref="J15:L15" si="9">J12+J14</f>
        <v>34.22161822289403</v>
      </c>
      <c r="K15">
        <f t="shared" si="9"/>
        <v>33.756977667924446</v>
      </c>
      <c r="L15">
        <f t="shared" si="9"/>
        <v>36.385670441846486</v>
      </c>
      <c r="M15" s="4" t="s">
        <v>41</v>
      </c>
      <c r="N15" s="4"/>
      <c r="O15" s="4"/>
      <c r="P15" s="4"/>
      <c r="Q15" s="4"/>
      <c r="R15" s="4"/>
    </row>
    <row r="16" spans="1:19" x14ac:dyDescent="0.55000000000000004">
      <c r="M16" s="4"/>
      <c r="N16" s="4"/>
      <c r="O16" s="4"/>
      <c r="P16" s="4"/>
      <c r="Q16" s="4"/>
      <c r="R16" s="4"/>
    </row>
    <row r="17" spans="5:18" x14ac:dyDescent="0.55000000000000004">
      <c r="G17" t="s">
        <v>27</v>
      </c>
      <c r="M17" s="4"/>
      <c r="N17" s="4"/>
      <c r="O17" s="4"/>
      <c r="P17" s="4"/>
      <c r="Q17" s="4"/>
      <c r="R17" s="4"/>
    </row>
    <row r="18" spans="5:18" x14ac:dyDescent="0.55000000000000004">
      <c r="G18" t="s">
        <v>28</v>
      </c>
      <c r="H18" t="s">
        <v>38</v>
      </c>
      <c r="I18" s="2">
        <f>C15/C11</f>
        <v>2.3961546269555937E-2</v>
      </c>
      <c r="J18" s="2">
        <f t="shared" ref="J18:L18" si="10">D15/D11</f>
        <v>2.3998416896036844E-2</v>
      </c>
      <c r="K18" s="2">
        <f t="shared" si="10"/>
        <v>2.5555175599324246E-2</v>
      </c>
      <c r="L18" s="2">
        <f t="shared" si="10"/>
        <v>2.5749711395260715E-2</v>
      </c>
    </row>
    <row r="19" spans="5:18" x14ac:dyDescent="0.55000000000000004">
      <c r="M19" t="s">
        <v>42</v>
      </c>
    </row>
    <row r="21" spans="5:18" x14ac:dyDescent="0.55000000000000004">
      <c r="E21" t="s">
        <v>44</v>
      </c>
    </row>
  </sheetData>
  <mergeCells count="2">
    <mergeCell ref="M15:R17"/>
    <mergeCell ref="M3:S5"/>
  </mergeCells>
  <conditionalFormatting sqref="I2:L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L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L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L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2023-04-11T19:36:30Z</dcterms:created>
  <dcterms:modified xsi:type="dcterms:W3CDTF">2023-04-14T15:54:32Z</dcterms:modified>
</cp:coreProperties>
</file>