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e\OneDrive\Desktop\Decision Models\"/>
    </mc:Choice>
  </mc:AlternateContent>
  <xr:revisionPtr revIDLastSave="0" documentId="13_ncr:1_{53548647-3EE0-456C-82C2-49FC73DCE203}" xr6:coauthVersionLast="47" xr6:coauthVersionMax="47" xr10:uidLastSave="{00000000-0000-0000-0000-000000000000}"/>
  <bookViews>
    <workbookView xWindow="-96" yWindow="-96" windowWidth="23232" windowHeight="12432" xr2:uid="{950900E6-4BDE-4CD9-B339-6A4533A1A483}"/>
  </bookViews>
  <sheets>
    <sheet name="Supply Chain Network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grb_bariter" localSheetId="0" hidden="1">1E+100</definedName>
    <definedName name="grb_bartol" localSheetId="0" hidden="1">0.00000001</definedName>
    <definedName name="grb_crossover" localSheetId="0" hidden="1">-1</definedName>
    <definedName name="grb_cutoff" localSheetId="0" hidden="1">1E+100</definedName>
    <definedName name="grb_cuts" localSheetId="0" hidden="1">-1</definedName>
    <definedName name="grb_focus" localSheetId="0" hidden="1">0</definedName>
    <definedName name="grb_heur" localSheetId="0" hidden="1">0.05</definedName>
    <definedName name="grb_infeas" localSheetId="0" hidden="1">0.000001</definedName>
    <definedName name="grb_inttol" localSheetId="0" hidden="1">0.00001</definedName>
    <definedName name="grb_method" localSheetId="0" hidden="1">1</definedName>
    <definedName name="grb_nodefilestart" localSheetId="0" hidden="1">1E+100</definedName>
    <definedName name="grb_optimal" localSheetId="0" hidden="1">0.000001</definedName>
    <definedName name="grb_order" localSheetId="0" hidden="1">-1</definedName>
    <definedName name="grb_presolve" localSheetId="0" hidden="1">-1</definedName>
    <definedName name="grb_pricing" localSheetId="0" hidden="1">-1</definedName>
    <definedName name="grb_psdtol" localSheetId="0" hidden="1">0.000001</definedName>
    <definedName name="grb_relmip" localSheetId="0" hidden="1">0.0001</definedName>
    <definedName name="grb_submip" localSheetId="0" hidden="1">500</definedName>
    <definedName name="grb_symmetry" localSheetId="0" hidden="1">-1</definedName>
    <definedName name="grb_threads" localSheetId="0" hidden="1">0</definedName>
    <definedName name="grb_var" localSheetId="0" hidden="1">-1</definedName>
    <definedName name="gurobi_qp" localSheetId="0" hidden="1">2</definedName>
    <definedName name="LSGRGeng_RelaxBounds" localSheetId="0" hidden="1">0</definedName>
    <definedName name="solver_acc" localSheetId="0" hidden="1">0.001</definedName>
    <definedName name="solver_adj" localSheetId="0" hidden="1">'Supply Chain Network'!$C$14:$F$18</definedName>
    <definedName name="solver_adj_ob" localSheetId="0" hidden="1">1</definedName>
    <definedName name="solver_adj_ob1" localSheetId="0" hidden="1">1</definedName>
    <definedName name="solver_ars" localSheetId="0" hidden="1">1</definedName>
    <definedName name="solver_bigm" localSheetId="0" hidden="1">1000000</definedName>
    <definedName name="solver_bnd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dia" localSheetId="0" hidden="1">5</definedName>
    <definedName name="solver_disp" hidden="1">0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eval" hidden="1">0</definedName>
    <definedName name="solver_fea" localSheetId="0" hidden="1">0.000001</definedName>
    <definedName name="solver_fns" localSheetId="0" hidden="1">0</definedName>
    <definedName name="solver_gap" localSheetId="0" hidden="1">0.0000001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pd" localSheetId="0" hidden="1">3</definedName>
    <definedName name="solver_ipi" localSheetId="0" hidden="1">1</definedName>
    <definedName name="solver_ips" localSheetId="0" hidden="1">0.99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cens" hidden="1">-1E+30</definedName>
    <definedName name="solver_lcut" hidden="1">-1E+30</definedName>
    <definedName name="solver_legacy" localSheetId="0" hidden="1">1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1" localSheetId="0" hidden="1">'Supply Chain Network'!$C$19:$E$19</definedName>
    <definedName name="solver_lhs2" localSheetId="0" hidden="1">'Supply Chain Network'!$F$14:$F$18</definedName>
    <definedName name="solver_lhs3" localSheetId="0" hidden="1">'Supply Chain Network'!$G$14:$G$18</definedName>
    <definedName name="solver_lhs4" localSheetId="0" hidden="1">'Supply Chain Network'!$F$15:$F$19</definedName>
    <definedName name="solver_lin" localSheetId="0" hidden="1">2</definedName>
    <definedName name="solver_loc" localSheetId="0" hidden="1">4</definedName>
    <definedName name="solver_log" localSheetId="0" hidden="1">1</definedName>
    <definedName name="solver_lpp" localSheetId="0" hidden="1">0</definedName>
    <definedName name="solver_lpt" localSheetId="0" hidden="1">0</definedName>
    <definedName name="solver_lva" localSheetId="0" hidden="1">0</definedName>
    <definedName name="solver_mda" localSheetId="0" hidden="1">4</definedName>
    <definedName name="solver_met" localSheetId="0" hidden="1">1</definedName>
    <definedName name="solver_mip" localSheetId="0" hidden="1">2147483647</definedName>
    <definedName name="solver_mni" localSheetId="0" hidden="1">30</definedName>
    <definedName name="solver_mod" localSheetId="0" hidden="1">1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</definedName>
    <definedName name="solver_num" localSheetId="0" hidden="1">3</definedName>
    <definedName name="solver_nwt" localSheetId="0" hidden="1">1</definedName>
    <definedName name="solver_opt" localSheetId="0" hidden="1">'Supply Chain Network'!$C$25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1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l1" localSheetId="0" hidden="1">2</definedName>
    <definedName name="solver_rel2" localSheetId="0" hidden="1">5</definedName>
    <definedName name="solver_rel3" localSheetId="0" hidden="1">1</definedName>
    <definedName name="solver_rel4" localSheetId="0" hidden="1">1</definedName>
    <definedName name="solver_rep" localSheetId="0" hidden="1">0</definedName>
    <definedName name="solver_res" localSheetId="0" hidden="1">0.05</definedName>
    <definedName name="solver_rhs1" localSheetId="0" hidden="1">'Supply Chain Network'!$C$21:$E$21</definedName>
    <definedName name="solver_rhs2" localSheetId="0" hidden="1">"binary"</definedName>
    <definedName name="solver_rhs3" localSheetId="0" hidden="1">'Supply Chain Network'!$I$14:$I$18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scl" localSheetId="0" hidden="1">1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oc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sta" localSheetId="0" hidden="1">0</definedName>
    <definedName name="solver_sthr" hidden="1">0</definedName>
    <definedName name="solver_thr" localSheetId="0" hidden="1">0</definedName>
    <definedName name="solver_tim" localSheetId="0" hidden="1">2147483647</definedName>
    <definedName name="solver_tms" localSheetId="0" hidden="1">0</definedName>
    <definedName name="solver_tol" localSheetId="0" hidden="1">0.01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999999999999</definedName>
    <definedName name="solver_typ" localSheetId="0" hidden="1">2</definedName>
    <definedName name="solver_ubigm" localSheetId="0" hidden="1">1000000</definedName>
    <definedName name="solver_ucens" hidden="1">1E+30</definedName>
    <definedName name="solver_ucut" hidden="1">1E+30</definedName>
    <definedName name="solver_umod" localSheetId="0" hidden="1">1</definedName>
    <definedName name="solver_urs" localSheetId="0" hidden="1">0</definedName>
    <definedName name="solver_userid" localSheetId="0" hidden="1">" "</definedName>
    <definedName name="solver_val" localSheetId="0" hidden="1">0</definedName>
    <definedName name="solver_ver" localSheetId="0" hidden="1">3</definedName>
    <definedName name="solver_vo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C21" i="1"/>
  <c r="C24" i="1"/>
  <c r="C23" i="1"/>
  <c r="I15" i="1"/>
  <c r="I16" i="1"/>
  <c r="I17" i="1"/>
  <c r="I18" i="1"/>
  <c r="I14" i="1"/>
  <c r="G15" i="1"/>
  <c r="G16" i="1"/>
  <c r="G17" i="1"/>
  <c r="G18" i="1"/>
  <c r="G14" i="1"/>
  <c r="D19" i="1"/>
  <c r="E19" i="1"/>
  <c r="C19" i="1"/>
  <c r="C25" i="1" l="1"/>
</calcChain>
</file>

<file path=xl/sharedStrings.xml><?xml version="1.0" encoding="utf-8"?>
<sst xmlns="http://schemas.openxmlformats.org/spreadsheetml/2006/main" count="38" uniqueCount="23">
  <si>
    <t>Martin-Beck Co. Supply Chain Design</t>
  </si>
  <si>
    <t>Input Parameters</t>
  </si>
  <si>
    <t>Transportation Costs</t>
  </si>
  <si>
    <t>Boston</t>
  </si>
  <si>
    <t>Atlanta</t>
  </si>
  <si>
    <t>Houston</t>
  </si>
  <si>
    <t>Capacity</t>
  </si>
  <si>
    <t>Fixed Cost</t>
  </si>
  <si>
    <t>Detroit</t>
  </si>
  <si>
    <t>Toledo</t>
  </si>
  <si>
    <t>Denver</t>
  </si>
  <si>
    <t>Kansas City</t>
  </si>
  <si>
    <t>St. Louis</t>
  </si>
  <si>
    <t>Demand</t>
  </si>
  <si>
    <t>Decisions</t>
  </si>
  <si>
    <t>Select?</t>
  </si>
  <si>
    <t>Total</t>
  </si>
  <si>
    <t>&lt;=</t>
  </si>
  <si>
    <t>=</t>
  </si>
  <si>
    <t>Costs</t>
  </si>
  <si>
    <t>Fixed</t>
  </si>
  <si>
    <t>Shipping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</si>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</sst>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&quot;$&quot;#,##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1" fontId="0" fillId="0" borderId="0" xfId="0" applyNumberFormat="1"/>
    <xf numFmtId="3" fontId="0" fillId="0" borderId="0" xfId="0" applyNumberFormat="1"/>
    <xf numFmtId="171" fontId="0" fillId="4" borderId="0" xfId="0" applyNumberFormat="1" applyFill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458A-3D48-4754-B07C-9AA7B16E5BD5}">
  <dimension ref="A1:I27"/>
  <sheetViews>
    <sheetView tabSelected="1" workbookViewId="0">
      <selection activeCell="K7" sqref="K7"/>
    </sheetView>
  </sheetViews>
  <sheetFormatPr defaultRowHeight="14.4" x14ac:dyDescent="0.55000000000000004"/>
  <cols>
    <col min="2" max="2" width="11" customWidth="1"/>
    <col min="3" max="3" width="12.1015625" style="1" bestFit="1" customWidth="1"/>
    <col min="4" max="5" width="9.15625" style="1"/>
    <col min="6" max="6" width="9.578125" style="1" bestFit="1" customWidth="1"/>
    <col min="7" max="9" width="9.15625" style="1"/>
  </cols>
  <sheetData>
    <row r="1" spans="1:9" x14ac:dyDescent="0.55000000000000004">
      <c r="A1" t="s">
        <v>0</v>
      </c>
    </row>
    <row r="3" spans="1:9" x14ac:dyDescent="0.55000000000000004">
      <c r="A3" t="s">
        <v>1</v>
      </c>
    </row>
    <row r="4" spans="1:9" x14ac:dyDescent="0.55000000000000004">
      <c r="B4" t="s">
        <v>2</v>
      </c>
    </row>
    <row r="5" spans="1:9" x14ac:dyDescent="0.55000000000000004"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9" x14ac:dyDescent="0.55000000000000004">
      <c r="B6" t="s">
        <v>8</v>
      </c>
      <c r="C6" s="1">
        <v>5</v>
      </c>
      <c r="D6" s="1">
        <v>2</v>
      </c>
      <c r="E6" s="1">
        <v>3</v>
      </c>
      <c r="F6" s="2">
        <v>10000</v>
      </c>
      <c r="G6" s="2">
        <v>175000</v>
      </c>
    </row>
    <row r="7" spans="1:9" x14ac:dyDescent="0.55000000000000004">
      <c r="B7" t="s">
        <v>9</v>
      </c>
      <c r="C7" s="1">
        <v>4</v>
      </c>
      <c r="D7" s="1">
        <v>3</v>
      </c>
      <c r="E7" s="1">
        <v>4</v>
      </c>
      <c r="F7" s="2">
        <v>20000</v>
      </c>
      <c r="G7" s="2">
        <v>300000</v>
      </c>
    </row>
    <row r="8" spans="1:9" x14ac:dyDescent="0.55000000000000004">
      <c r="B8" t="s">
        <v>10</v>
      </c>
      <c r="C8" s="1">
        <v>9</v>
      </c>
      <c r="D8" s="1">
        <v>7</v>
      </c>
      <c r="E8" s="1">
        <v>5</v>
      </c>
      <c r="F8" s="2">
        <v>30000</v>
      </c>
      <c r="G8" s="2">
        <v>375000</v>
      </c>
    </row>
    <row r="9" spans="1:9" x14ac:dyDescent="0.55000000000000004">
      <c r="B9" t="s">
        <v>11</v>
      </c>
      <c r="C9" s="1">
        <v>10</v>
      </c>
      <c r="D9" s="1">
        <v>4</v>
      </c>
      <c r="E9" s="1">
        <v>2</v>
      </c>
      <c r="F9" s="2">
        <v>40000</v>
      </c>
      <c r="G9" s="2">
        <v>500000</v>
      </c>
    </row>
    <row r="10" spans="1:9" x14ac:dyDescent="0.55000000000000004">
      <c r="B10" t="s">
        <v>12</v>
      </c>
      <c r="C10" s="1">
        <v>8</v>
      </c>
      <c r="D10" s="1">
        <v>4</v>
      </c>
      <c r="E10" s="1">
        <v>3</v>
      </c>
      <c r="F10" s="2">
        <v>30000</v>
      </c>
    </row>
    <row r="11" spans="1:9" x14ac:dyDescent="0.55000000000000004">
      <c r="B11" t="s">
        <v>13</v>
      </c>
      <c r="C11" s="2">
        <v>30000</v>
      </c>
      <c r="D11" s="2">
        <v>20000</v>
      </c>
      <c r="E11" s="2">
        <v>20000</v>
      </c>
    </row>
    <row r="13" spans="1:9" x14ac:dyDescent="0.55000000000000004">
      <c r="A13" t="s">
        <v>14</v>
      </c>
      <c r="C13" s="1" t="s">
        <v>3</v>
      </c>
      <c r="D13" s="1" t="s">
        <v>4</v>
      </c>
      <c r="E13" s="1" t="s">
        <v>5</v>
      </c>
      <c r="F13" s="1" t="s">
        <v>15</v>
      </c>
      <c r="G13" s="1" t="s">
        <v>16</v>
      </c>
      <c r="H13"/>
      <c r="I13"/>
    </row>
    <row r="14" spans="1:9" x14ac:dyDescent="0.55000000000000004">
      <c r="B14" t="s">
        <v>8</v>
      </c>
      <c r="C14" s="3">
        <v>0</v>
      </c>
      <c r="D14" s="3">
        <v>0</v>
      </c>
      <c r="E14" s="3">
        <v>0</v>
      </c>
      <c r="F14" s="4">
        <v>0</v>
      </c>
      <c r="G14" s="5">
        <f>SUM(C14:E14)</f>
        <v>0</v>
      </c>
      <c r="H14" t="s">
        <v>17</v>
      </c>
      <c r="I14" s="2">
        <f>F6*F14</f>
        <v>0</v>
      </c>
    </row>
    <row r="15" spans="1:9" x14ac:dyDescent="0.55000000000000004">
      <c r="B15" t="s">
        <v>9</v>
      </c>
      <c r="C15" s="3">
        <v>0</v>
      </c>
      <c r="D15" s="3">
        <v>0</v>
      </c>
      <c r="E15" s="3">
        <v>0</v>
      </c>
      <c r="F15" s="4">
        <v>0</v>
      </c>
      <c r="G15" s="5">
        <f t="shared" ref="G15:G18" si="0">SUM(C15:E15)</f>
        <v>0</v>
      </c>
      <c r="H15" t="s">
        <v>17</v>
      </c>
      <c r="I15" s="2">
        <f t="shared" ref="I15:I18" si="1">F7*F15</f>
        <v>0</v>
      </c>
    </row>
    <row r="16" spans="1:9" x14ac:dyDescent="0.55000000000000004">
      <c r="B16" t="s">
        <v>10</v>
      </c>
      <c r="C16" s="3">
        <v>1.1528555887707627E-11</v>
      </c>
      <c r="D16" s="3">
        <v>0</v>
      </c>
      <c r="E16" s="3">
        <v>0</v>
      </c>
      <c r="F16" s="4">
        <v>0</v>
      </c>
      <c r="G16" s="5">
        <f t="shared" si="0"/>
        <v>1.1528555887707627E-11</v>
      </c>
      <c r="H16" t="s">
        <v>17</v>
      </c>
      <c r="I16" s="2">
        <f t="shared" si="1"/>
        <v>0</v>
      </c>
    </row>
    <row r="17" spans="1:9" x14ac:dyDescent="0.55000000000000004">
      <c r="B17" t="s">
        <v>11</v>
      </c>
      <c r="C17" s="3">
        <v>0</v>
      </c>
      <c r="D17" s="3">
        <v>20000.000000000004</v>
      </c>
      <c r="E17" s="3">
        <v>19999.999999999993</v>
      </c>
      <c r="F17" s="4">
        <v>1</v>
      </c>
      <c r="G17" s="5">
        <f t="shared" si="0"/>
        <v>40000</v>
      </c>
      <c r="H17" t="s">
        <v>17</v>
      </c>
      <c r="I17" s="2">
        <f t="shared" si="1"/>
        <v>40000</v>
      </c>
    </row>
    <row r="18" spans="1:9" x14ac:dyDescent="0.55000000000000004">
      <c r="B18" t="s">
        <v>12</v>
      </c>
      <c r="C18" s="3">
        <v>29999.999999999996</v>
      </c>
      <c r="D18" s="3">
        <v>0</v>
      </c>
      <c r="E18" s="3">
        <v>0</v>
      </c>
      <c r="F18" s="4">
        <v>1</v>
      </c>
      <c r="G18" s="5">
        <f t="shared" si="0"/>
        <v>29999.999999999996</v>
      </c>
      <c r="H18" t="s">
        <v>17</v>
      </c>
      <c r="I18" s="2">
        <f t="shared" si="1"/>
        <v>30000</v>
      </c>
    </row>
    <row r="19" spans="1:9" x14ac:dyDescent="0.55000000000000004">
      <c r="B19" t="s">
        <v>16</v>
      </c>
      <c r="C19">
        <f>SUM(C14:C18)</f>
        <v>30000.000000000007</v>
      </c>
      <c r="D19">
        <f t="shared" ref="D19:E19" si="2">SUM(D14:D18)</f>
        <v>20000.000000000004</v>
      </c>
      <c r="E19">
        <f t="shared" si="2"/>
        <v>19999.999999999993</v>
      </c>
      <c r="F19"/>
      <c r="G19"/>
      <c r="H19"/>
      <c r="I19"/>
    </row>
    <row r="20" spans="1:9" x14ac:dyDescent="0.55000000000000004">
      <c r="C20" s="1" t="s">
        <v>18</v>
      </c>
      <c r="D20" s="1" t="s">
        <v>18</v>
      </c>
      <c r="E20" s="1" t="s">
        <v>18</v>
      </c>
      <c r="F20"/>
      <c r="G20"/>
      <c r="H20"/>
      <c r="I20"/>
    </row>
    <row r="21" spans="1:9" x14ac:dyDescent="0.55000000000000004">
      <c r="C21" s="6">
        <f>C11</f>
        <v>30000</v>
      </c>
      <c r="D21" s="6">
        <f>D11</f>
        <v>20000</v>
      </c>
      <c r="E21" s="6">
        <f>E11</f>
        <v>20000</v>
      </c>
      <c r="F21"/>
      <c r="G21"/>
      <c r="H21"/>
      <c r="I21"/>
    </row>
    <row r="22" spans="1:9" x14ac:dyDescent="0.55000000000000004">
      <c r="A22" t="s">
        <v>19</v>
      </c>
      <c r="C22"/>
      <c r="D22"/>
      <c r="E22"/>
      <c r="F22"/>
      <c r="G22"/>
      <c r="H22"/>
      <c r="I22"/>
    </row>
    <row r="23" spans="1:9" x14ac:dyDescent="0.55000000000000004">
      <c r="B23" t="s">
        <v>20</v>
      </c>
      <c r="C23" s="8">
        <f>SUMPRODUCT(F14:F18,G6:G10)</f>
        <v>500000</v>
      </c>
      <c r="D23"/>
      <c r="E23"/>
      <c r="F23"/>
      <c r="G23"/>
      <c r="H23"/>
      <c r="I23"/>
    </row>
    <row r="24" spans="1:9" x14ac:dyDescent="0.55000000000000004">
      <c r="B24" t="s">
        <v>21</v>
      </c>
      <c r="C24" s="8">
        <f>SUMPRODUCT(C6:E10,C14:E18)</f>
        <v>360000.00000000006</v>
      </c>
      <c r="D24"/>
      <c r="E24"/>
      <c r="F24"/>
      <c r="G24"/>
      <c r="H24"/>
      <c r="I24"/>
    </row>
    <row r="25" spans="1:9" x14ac:dyDescent="0.55000000000000004">
      <c r="B25" t="s">
        <v>22</v>
      </c>
      <c r="C25" s="7">
        <f>SUM(C23:C24)</f>
        <v>860000</v>
      </c>
      <c r="D25"/>
      <c r="E25"/>
      <c r="F25"/>
      <c r="G25"/>
      <c r="H25"/>
      <c r="I25"/>
    </row>
    <row r="26" spans="1:9" x14ac:dyDescent="0.55000000000000004">
      <c r="C26"/>
      <c r="D26"/>
      <c r="E26"/>
      <c r="F26"/>
      <c r="G26"/>
      <c r="H26"/>
      <c r="I26"/>
    </row>
    <row r="27" spans="1:9" x14ac:dyDescent="0.55000000000000004">
      <c r="C27"/>
      <c r="D27"/>
      <c r="E27"/>
      <c r="F27"/>
      <c r="G27"/>
      <c r="H27"/>
      <c r="I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Supply Chain Network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 Sox</dc:creator>
  <cp:lastModifiedBy>Denko, Louis (denkola)</cp:lastModifiedBy>
  <dcterms:created xsi:type="dcterms:W3CDTF">2021-04-03T15:22:43Z</dcterms:created>
  <dcterms:modified xsi:type="dcterms:W3CDTF">2024-04-15T23:59:01Z</dcterms:modified>
</cp:coreProperties>
</file>