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ndless-Sky-Plugins\Reduced Person Frequency\"/>
    </mc:Choice>
  </mc:AlternateContent>
  <xr:revisionPtr revIDLastSave="0" documentId="13_ncr:1_{4C1C8A92-44D7-436E-BA73-88AC8588D124}" xr6:coauthVersionLast="47" xr6:coauthVersionMax="47" xr10:uidLastSave="{00000000-0000-0000-0000-000000000000}"/>
  <bookViews>
    <workbookView xWindow="38280" yWindow="-120" windowWidth="16440" windowHeight="28440" xr2:uid="{C3DF2A2D-949F-45DE-8691-6EFA1244CAAC}"/>
  </bookViews>
  <sheets>
    <sheet name="Odds" sheetId="1" r:id="rId1"/>
    <sheet name="Persons" sheetId="2" r:id="rId2"/>
  </sheets>
  <definedNames>
    <definedName name="_xlnm._FilterDatabase" localSheetId="1" hidden="1">Persons!$A$1:$C$12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G3" i="1"/>
  <c r="G5" i="1" s="1"/>
  <c r="M3" i="1" s="1"/>
  <c r="D3" i="1"/>
  <c r="D5" i="1" s="1"/>
  <c r="E3" i="1"/>
  <c r="E5" i="1" s="1"/>
  <c r="K5" i="1" s="1"/>
  <c r="M4" i="1" l="1"/>
  <c r="M5" i="1"/>
  <c r="J5" i="1"/>
  <c r="J4" i="1"/>
  <c r="J3" i="1"/>
  <c r="K3" i="1"/>
  <c r="K4" i="1"/>
  <c r="C3" i="1"/>
  <c r="C5" i="1" s="1"/>
  <c r="I5" i="1" s="1"/>
  <c r="F4" i="1"/>
  <c r="F3" i="1"/>
  <c r="B5" i="1"/>
  <c r="H5" i="1" s="1"/>
  <c r="I4" i="1" l="1"/>
  <c r="I3" i="1"/>
  <c r="F5" i="1"/>
  <c r="L3" i="1" s="1"/>
  <c r="H3" i="1"/>
  <c r="H4" i="1"/>
  <c r="L5" i="1" l="1"/>
  <c r="H7" i="1"/>
  <c r="M7" i="1"/>
  <c r="L4" i="1"/>
  <c r="K7" i="1"/>
  <c r="J7" i="1"/>
  <c r="L7" i="1"/>
  <c r="I7" i="1"/>
</calcChain>
</file>

<file path=xl/sharedStrings.xml><?xml version="1.0" encoding="utf-8"?>
<sst xmlns="http://schemas.openxmlformats.org/spreadsheetml/2006/main" count="50" uniqueCount="31">
  <si>
    <t>Avg Minutes Btwn Appearances</t>
  </si>
  <si>
    <t>Frequency</t>
  </si>
  <si>
    <t>Default</t>
  </si>
  <si>
    <t>Easter Eggs</t>
  </si>
  <si>
    <t>Indigenous Lifeform</t>
  </si>
  <si>
    <t>Total</t>
  </si>
  <si>
    <t>/100</t>
  </si>
  <si>
    <t>/10</t>
  </si>
  <si>
    <t>/50</t>
  </si>
  <si>
    <t>/20</t>
  </si>
  <si>
    <t>Relative Freq</t>
  </si>
  <si>
    <t>Person</t>
  </si>
  <si>
    <t>Category</t>
  </si>
  <si>
    <t>Author</t>
  </si>
  <si>
    <t>Michael Zahniser</t>
  </si>
  <si>
    <t>Reference</t>
  </si>
  <si>
    <t>Cap'n Pester</t>
  </si>
  <si>
    <t>Marauding Max</t>
  </si>
  <si>
    <t>Captain Nate</t>
  </si>
  <si>
    <t>Tranquility</t>
  </si>
  <si>
    <t>Local God</t>
  </si>
  <si>
    <t>Indigenous</t>
  </si>
  <si>
    <t>Subsidurial</t>
  </si>
  <si>
    <t>Prototype B3-CC4</t>
  </si>
  <si>
    <t>Rais Iris XVIII</t>
  </si>
  <si>
    <t>Zitchas</t>
  </si>
  <si>
    <t>Custom</t>
  </si>
  <si>
    <t>Power of the People</t>
  </si>
  <si>
    <t>Brick</t>
  </si>
  <si>
    <t>Gefullte Taubenbrust</t>
  </si>
  <si>
    <t>MasterOfGrey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</si>
</sst>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21B4-99D3-4726-AACE-F0D37FE23F47}">
  <dimension ref="A1:N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9.140625" bestFit="1" customWidth="1"/>
    <col min="2" max="2" width="7.5703125" bestFit="1" customWidth="1"/>
    <col min="3" max="3" width="3.85546875" bestFit="1" customWidth="1"/>
    <col min="4" max="5" width="3.85546875" customWidth="1"/>
    <col min="6" max="6" width="4.85546875" bestFit="1" customWidth="1"/>
    <col min="7" max="7" width="7.7109375" bestFit="1" customWidth="1"/>
    <col min="8" max="8" width="7.5703125" style="4" bestFit="1" customWidth="1"/>
    <col min="9" max="12" width="6.5703125" style="4" bestFit="1" customWidth="1"/>
    <col min="13" max="13" width="7.7109375" style="4" bestFit="1" customWidth="1"/>
  </cols>
  <sheetData>
    <row r="1" spans="1:14" x14ac:dyDescent="0.25">
      <c r="B1" s="5" t="s">
        <v>1</v>
      </c>
      <c r="C1" s="5"/>
      <c r="D1" s="5"/>
      <c r="E1" s="5"/>
      <c r="F1" s="5"/>
      <c r="G1" s="5"/>
      <c r="H1" s="5" t="s">
        <v>0</v>
      </c>
      <c r="I1" s="5"/>
      <c r="J1" s="5"/>
      <c r="K1" s="5"/>
      <c r="L1" s="5"/>
      <c r="M1" s="5"/>
    </row>
    <row r="2" spans="1:14" s="1" customFormat="1" x14ac:dyDescent="0.25">
      <c r="B2" s="2" t="s">
        <v>2</v>
      </c>
      <c r="C2" s="2" t="s">
        <v>7</v>
      </c>
      <c r="D2" s="2" t="s">
        <v>9</v>
      </c>
      <c r="E2" s="2" t="s">
        <v>8</v>
      </c>
      <c r="F2" s="2" t="s">
        <v>6</v>
      </c>
      <c r="G2" s="2" t="s">
        <v>26</v>
      </c>
      <c r="H2" s="3" t="s">
        <v>2</v>
      </c>
      <c r="I2" s="2" t="s">
        <v>7</v>
      </c>
      <c r="J2" s="2" t="s">
        <v>9</v>
      </c>
      <c r="K2" s="2" t="s">
        <v>8</v>
      </c>
      <c r="L2" s="2" t="s">
        <v>6</v>
      </c>
      <c r="M2" s="2" t="s">
        <v>26</v>
      </c>
    </row>
    <row r="3" spans="1:14" x14ac:dyDescent="0.25">
      <c r="A3" t="s">
        <v>3</v>
      </c>
      <c r="B3">
        <v>4500</v>
      </c>
      <c r="C3">
        <f>B3/10</f>
        <v>450</v>
      </c>
      <c r="D3">
        <f>B3/25</f>
        <v>180</v>
      </c>
      <c r="E3">
        <f>B3/50</f>
        <v>90</v>
      </c>
      <c r="F3">
        <f>B3/100</f>
        <v>45</v>
      </c>
      <c r="G3">
        <f>B3/20</f>
        <v>225</v>
      </c>
      <c r="H3" s="4">
        <f t="shared" ref="H3:M3" si="0">10/(B3/(B$5+1000))</f>
        <v>14.444444444444445</v>
      </c>
      <c r="I3" s="4">
        <f t="shared" si="0"/>
        <v>34.444444444444443</v>
      </c>
      <c r="J3" s="4">
        <f t="shared" si="0"/>
        <v>71.111111111111114</v>
      </c>
      <c r="K3" s="4">
        <f t="shared" si="0"/>
        <v>132.22222222222223</v>
      </c>
      <c r="L3" s="4">
        <f t="shared" si="0"/>
        <v>454.4444444444444</v>
      </c>
      <c r="M3" s="4">
        <f t="shared" si="0"/>
        <v>65.555555555555557</v>
      </c>
      <c r="N3" s="4"/>
    </row>
    <row r="4" spans="1:14" x14ac:dyDescent="0.25">
      <c r="A4" t="s">
        <v>4</v>
      </c>
      <c r="B4">
        <v>1000</v>
      </c>
      <c r="C4">
        <v>100</v>
      </c>
      <c r="D4">
        <v>100</v>
      </c>
      <c r="E4">
        <v>100</v>
      </c>
      <c r="F4">
        <f>B4</f>
        <v>1000</v>
      </c>
      <c r="G4">
        <v>250</v>
      </c>
      <c r="H4" s="4">
        <f t="shared" ref="H4:J5" si="1">10/(B4/(B$5+1000))</f>
        <v>65</v>
      </c>
      <c r="I4" s="4">
        <f t="shared" si="1"/>
        <v>155</v>
      </c>
      <c r="J4" s="4">
        <f t="shared" si="1"/>
        <v>128</v>
      </c>
      <c r="K4" s="4">
        <f t="shared" ref="K4:K5" si="2">10/(E4/(E$5+1000))</f>
        <v>118.99999999999999</v>
      </c>
      <c r="L4" s="4">
        <f>10/(F4/(F$5+1000))</f>
        <v>20.45</v>
      </c>
      <c r="M4" s="4">
        <f>10/(G4/(G$5+1000))</f>
        <v>59</v>
      </c>
    </row>
    <row r="5" spans="1:14" x14ac:dyDescent="0.25">
      <c r="A5" t="s">
        <v>5</v>
      </c>
      <c r="B5">
        <f t="shared" ref="B5:G5" si="3">SUM(B3:B4)</f>
        <v>5500</v>
      </c>
      <c r="C5">
        <f t="shared" si="3"/>
        <v>550</v>
      </c>
      <c r="D5">
        <f t="shared" si="3"/>
        <v>280</v>
      </c>
      <c r="E5">
        <f t="shared" si="3"/>
        <v>190</v>
      </c>
      <c r="F5">
        <f t="shared" si="3"/>
        <v>1045</v>
      </c>
      <c r="G5">
        <f t="shared" si="3"/>
        <v>475</v>
      </c>
      <c r="H5" s="4">
        <f t="shared" si="1"/>
        <v>11.818181818181818</v>
      </c>
      <c r="I5" s="4">
        <f t="shared" si="1"/>
        <v>28.18181818181818</v>
      </c>
      <c r="J5" s="4">
        <f t="shared" si="1"/>
        <v>45.714285714285715</v>
      </c>
      <c r="K5" s="4">
        <f t="shared" si="2"/>
        <v>62.631578947368425</v>
      </c>
      <c r="L5" s="4">
        <f>10/(F5/(F$5+1000))</f>
        <v>19.569377990430624</v>
      </c>
      <c r="M5" s="4">
        <f>10/(G5/(G$5+1000))</f>
        <v>31.05263157894737</v>
      </c>
    </row>
    <row r="7" spans="1:14" x14ac:dyDescent="0.25">
      <c r="A7" t="s">
        <v>10</v>
      </c>
      <c r="H7" s="4">
        <f t="shared" ref="H7:M7" si="4">H3/$H3</f>
        <v>1</v>
      </c>
      <c r="I7" s="4">
        <f t="shared" si="4"/>
        <v>2.3846153846153846</v>
      </c>
      <c r="J7" s="4">
        <f t="shared" si="4"/>
        <v>4.9230769230769234</v>
      </c>
      <c r="K7" s="4">
        <f t="shared" si="4"/>
        <v>9.1538461538461533</v>
      </c>
      <c r="L7" s="4">
        <f t="shared" si="4"/>
        <v>31.461538461538456</v>
      </c>
      <c r="M7" s="4">
        <f t="shared" si="4"/>
        <v>4.5384615384615383</v>
      </c>
    </row>
  </sheetData>
  <mergeCells count="2">
    <mergeCell ref="B1:G1"/>
    <mergeCell ref="H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ED52-9360-441C-98E3-86740D4CCB98}">
  <dimension ref="A1:D15"/>
  <sheetViews>
    <sheetView workbookViewId="0">
      <selection activeCell="C8" activeCellId="7" sqref="C10:C15 C2 C3 C4 C5 C6 C7 C8"/>
    </sheetView>
  </sheetViews>
  <sheetFormatPr defaultRowHeight="15" x14ac:dyDescent="0.25"/>
  <cols>
    <col min="1" max="1" width="10.85546875" bestFit="1" customWidth="1"/>
    <col min="2" max="2" width="20.140625" bestFit="1" customWidth="1"/>
    <col min="3" max="3" width="10.28515625" bestFit="1" customWidth="1"/>
    <col min="4" max="4" width="7.7109375" bestFit="1" customWidth="1"/>
  </cols>
  <sheetData>
    <row r="1" spans="1:4" s="1" customFormat="1" x14ac:dyDescent="0.25">
      <c r="A1" s="1" t="s">
        <v>12</v>
      </c>
      <c r="B1" s="1" t="s">
        <v>11</v>
      </c>
      <c r="C1" s="2" t="s">
        <v>1</v>
      </c>
      <c r="D1" s="2" t="s">
        <v>26</v>
      </c>
    </row>
    <row r="2" spans="1:4" x14ac:dyDescent="0.25">
      <c r="A2" t="s">
        <v>13</v>
      </c>
      <c r="B2" t="s">
        <v>14</v>
      </c>
      <c r="C2">
        <v>100</v>
      </c>
      <c r="D2">
        <f>IF(A2="Indigenous",C2/4,C2/20)</f>
        <v>5</v>
      </c>
    </row>
    <row r="3" spans="1:4" x14ac:dyDescent="0.25">
      <c r="A3" t="s">
        <v>15</v>
      </c>
      <c r="B3" t="s">
        <v>16</v>
      </c>
      <c r="C3">
        <v>300</v>
      </c>
      <c r="D3">
        <f t="shared" ref="D3:D15" si="0">IF(A3="Indigenous",C3/4,C3/20)</f>
        <v>15</v>
      </c>
    </row>
    <row r="4" spans="1:4" x14ac:dyDescent="0.25">
      <c r="A4" t="s">
        <v>13</v>
      </c>
      <c r="B4" t="s">
        <v>17</v>
      </c>
      <c r="C4">
        <v>400</v>
      </c>
      <c r="D4">
        <f t="shared" si="0"/>
        <v>20</v>
      </c>
    </row>
    <row r="5" spans="1:4" x14ac:dyDescent="0.25">
      <c r="A5" t="s">
        <v>13</v>
      </c>
      <c r="B5" t="s">
        <v>18</v>
      </c>
      <c r="C5">
        <v>300</v>
      </c>
      <c r="D5">
        <f t="shared" si="0"/>
        <v>15</v>
      </c>
    </row>
    <row r="6" spans="1:4" x14ac:dyDescent="0.25">
      <c r="A6" t="s">
        <v>15</v>
      </c>
      <c r="B6" t="s">
        <v>19</v>
      </c>
      <c r="C6">
        <v>100</v>
      </c>
      <c r="D6">
        <f t="shared" si="0"/>
        <v>5</v>
      </c>
    </row>
    <row r="7" spans="1:4" x14ac:dyDescent="0.25">
      <c r="A7" t="s">
        <v>13</v>
      </c>
      <c r="B7" t="s">
        <v>27</v>
      </c>
      <c r="C7">
        <v>200</v>
      </c>
      <c r="D7">
        <f t="shared" si="0"/>
        <v>10</v>
      </c>
    </row>
    <row r="8" spans="1:4" x14ac:dyDescent="0.25">
      <c r="A8" t="s">
        <v>13</v>
      </c>
      <c r="B8" t="s">
        <v>20</v>
      </c>
      <c r="C8">
        <v>200</v>
      </c>
      <c r="D8">
        <f t="shared" si="0"/>
        <v>10</v>
      </c>
    </row>
    <row r="9" spans="1:4" x14ac:dyDescent="0.25">
      <c r="A9" t="s">
        <v>21</v>
      </c>
      <c r="B9" t="s">
        <v>22</v>
      </c>
      <c r="C9">
        <v>1000</v>
      </c>
      <c r="D9">
        <f t="shared" si="0"/>
        <v>250</v>
      </c>
    </row>
    <row r="10" spans="1:4" x14ac:dyDescent="0.25">
      <c r="A10" t="s">
        <v>13</v>
      </c>
      <c r="B10" t="s">
        <v>23</v>
      </c>
      <c r="C10">
        <v>1000</v>
      </c>
      <c r="D10">
        <f t="shared" si="0"/>
        <v>50</v>
      </c>
    </row>
    <row r="11" spans="1:4" x14ac:dyDescent="0.25">
      <c r="A11" t="s">
        <v>13</v>
      </c>
      <c r="B11" t="s">
        <v>24</v>
      </c>
      <c r="C11">
        <v>200</v>
      </c>
      <c r="D11">
        <f t="shared" si="0"/>
        <v>10</v>
      </c>
    </row>
    <row r="12" spans="1:4" x14ac:dyDescent="0.25">
      <c r="A12" t="s">
        <v>13</v>
      </c>
      <c r="B12" t="s">
        <v>25</v>
      </c>
      <c r="C12">
        <v>1000</v>
      </c>
      <c r="D12">
        <f t="shared" si="0"/>
        <v>50</v>
      </c>
    </row>
    <row r="13" spans="1:4" x14ac:dyDescent="0.25">
      <c r="A13" t="s">
        <v>13</v>
      </c>
      <c r="B13" t="s">
        <v>28</v>
      </c>
      <c r="C13">
        <v>300</v>
      </c>
      <c r="D13">
        <f t="shared" si="0"/>
        <v>15</v>
      </c>
    </row>
    <row r="14" spans="1:4" x14ac:dyDescent="0.25">
      <c r="A14" t="s">
        <v>13</v>
      </c>
      <c r="B14" t="s">
        <v>29</v>
      </c>
      <c r="C14">
        <v>200</v>
      </c>
      <c r="D14">
        <f t="shared" si="0"/>
        <v>10</v>
      </c>
    </row>
    <row r="15" spans="1:4" x14ac:dyDescent="0.25">
      <c r="A15" t="s">
        <v>13</v>
      </c>
      <c r="B15" t="s">
        <v>30</v>
      </c>
      <c r="C15">
        <v>200</v>
      </c>
      <c r="D15">
        <f t="shared" si="0"/>
        <v>10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</vt:lpstr>
      <vt:lpstr>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2020-08-11T16:39:43Z</dcterms:created>
  <dcterms:modified xsi:type="dcterms:W3CDTF">2023-10-31T14:47:38Z</dcterms:modified>
</cp:coreProperties>
</file>