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mup" sheetId="1" r:id="rId4"/>
    <sheet state="visible" name="Steps" sheetId="2" r:id="rId5"/>
    <sheet state="visible" name="Cardio" sheetId="3" r:id="rId6"/>
    <sheet state="visible" name="Exercise" sheetId="4" r:id="rId7"/>
    <sheet state="visible" name="Exercise List" sheetId="5" r:id="rId8"/>
  </sheets>
  <definedNames/>
  <calcPr/>
</workbook>
</file>

<file path=xl/sharedStrings.xml><?xml version="1.0" encoding="utf-8"?>
<sst xmlns="http://schemas.openxmlformats.org/spreadsheetml/2006/main" count="350" uniqueCount="331">
  <si>
    <t>Warm-up</t>
  </si>
  <si>
    <t>Time (s)</t>
  </si>
  <si>
    <t>Time Per (seconds)</t>
  </si>
  <si>
    <t>Wrist</t>
  </si>
  <si>
    <t>Time (minutes)</t>
  </si>
  <si>
    <t>Massage Arms</t>
  </si>
  <si>
    <t>Self Curls</t>
  </si>
  <si>
    <t>Warm Up #1</t>
  </si>
  <si>
    <t>Shoulder Circles w/ Grip Squeezers</t>
  </si>
  <si>
    <t>Warm Up #2</t>
  </si>
  <si>
    <t>Arm Circles w/ Grip Squeezers</t>
  </si>
  <si>
    <t>Warm Up #3</t>
  </si>
  <si>
    <t>Ankles Circles</t>
  </si>
  <si>
    <t>Hip Circles</t>
  </si>
  <si>
    <t>Arms Cross Bend Forward</t>
  </si>
  <si>
    <t>Chest Expanders</t>
  </si>
  <si>
    <t>Alternate Height Rows</t>
  </si>
  <si>
    <t>Forward Leg Swings</t>
  </si>
  <si>
    <t>Sideway Leg Swings</t>
  </si>
  <si>
    <t>Donkey Kicks</t>
  </si>
  <si>
    <t>High Knee Skips</t>
  </si>
  <si>
    <t>Lunge Walk</t>
  </si>
  <si>
    <t>Slow Hindu Squats</t>
  </si>
  <si>
    <t>Air Squats With Pulse</t>
  </si>
  <si>
    <t>Elbow to Knee Crunches</t>
  </si>
  <si>
    <t>Single Leg Calf Raises (w/ Yoga Block)</t>
  </si>
  <si>
    <t>Pushups (w/ Yoga Blocks)</t>
  </si>
  <si>
    <t>Dips (w/ Yoga Blocks)</t>
  </si>
  <si>
    <t>Saw Plank</t>
  </si>
  <si>
    <t>Abdominal Wheel</t>
  </si>
  <si>
    <t>Upward Dog</t>
  </si>
  <si>
    <t>Cat/Cow Stretch</t>
  </si>
  <si>
    <t>Fire Hydrants With Kick</t>
  </si>
  <si>
    <t>Bird Dog</t>
  </si>
  <si>
    <t>Single Leg Glute Bridge</t>
  </si>
  <si>
    <t>Lying Piriformis Side Stretch</t>
  </si>
  <si>
    <t>Butterflies</t>
  </si>
  <si>
    <t>Massage Legs</t>
  </si>
  <si>
    <t>Massage Torso</t>
  </si>
  <si>
    <t>Overhead Side Stretch</t>
  </si>
  <si>
    <t>Jumping Jacks</t>
  </si>
  <si>
    <t>Belt Leg</t>
  </si>
  <si>
    <t>Deep Squat Sits</t>
  </si>
  <si>
    <t>Standing Piriformis Stretch</t>
  </si>
  <si>
    <t>Neck Stretch</t>
  </si>
  <si>
    <t>Date</t>
  </si>
  <si>
    <t>Steps</t>
  </si>
  <si>
    <t>Steps increase (days):</t>
  </si>
  <si>
    <t>Max steps:</t>
  </si>
  <si>
    <t>Steps increase amount:</t>
  </si>
  <si>
    <t>Fast (seconds)</t>
  </si>
  <si>
    <t>Slow (seconds)</t>
  </si>
  <si>
    <t>Sets</t>
  </si>
  <si>
    <t>Total time (minutes)</t>
  </si>
  <si>
    <t>Fast increase (days):</t>
  </si>
  <si>
    <t>Max fast:</t>
  </si>
  <si>
    <t>Slow decrease (days):</t>
  </si>
  <si>
    <t>Min slow:</t>
  </si>
  <si>
    <t>Sets increase (days):</t>
  </si>
  <si>
    <t>Max sets:</t>
  </si>
  <si>
    <t>Cardio</t>
  </si>
  <si>
    <t>Random cardio workout:</t>
  </si>
  <si>
    <t>Reps</t>
  </si>
  <si>
    <t>Exercises per circuit</t>
  </si>
  <si>
    <t>Time per circuit (minutes)</t>
  </si>
  <si>
    <t>Reps increase (days):</t>
  </si>
  <si>
    <t>Max reps:</t>
  </si>
  <si>
    <t>Exercises increase (days):</t>
  </si>
  <si>
    <t>Max exercises:</t>
  </si>
  <si>
    <t>Minutes increase (days):</t>
  </si>
  <si>
    <t>Max minutes:</t>
  </si>
  <si>
    <t>Circuit:</t>
  </si>
  <si>
    <t>Dumbbell</t>
  </si>
  <si>
    <t>Bodyweight Exercises</t>
  </si>
  <si>
    <t>Water Ball Exercises</t>
  </si>
  <si>
    <t>Band Exercises</t>
  </si>
  <si>
    <t>Abs</t>
  </si>
  <si>
    <t>Boxing</t>
  </si>
  <si>
    <t>Exercise</t>
  </si>
  <si>
    <t>Cardio Exercises</t>
  </si>
  <si>
    <t>180 Jump Squats</t>
  </si>
  <si>
    <t>Ab Roller</t>
  </si>
  <si>
    <t>Arm Thrusters</t>
  </si>
  <si>
    <t>Arnold Press (Curl to Overhead Press)</t>
  </si>
  <si>
    <t>Belly Angels</t>
  </si>
  <si>
    <t>Big Circles</t>
  </si>
  <si>
    <t>Bird Dogs</t>
  </si>
  <si>
    <t>Bow Pull</t>
  </si>
  <si>
    <t>Bridge w/ Knee Squeeze</t>
  </si>
  <si>
    <t>Bunny Hop</t>
  </si>
  <si>
    <t>Burpees</t>
  </si>
  <si>
    <t>Burpees - Eight Count</t>
  </si>
  <si>
    <t>Burpees - Single Leg</t>
  </si>
  <si>
    <t>Burpees - Star Jump</t>
  </si>
  <si>
    <t>Burpees - Toss</t>
  </si>
  <si>
    <t>Burpees - Tuck Jump</t>
  </si>
  <si>
    <t>Calf Jump</t>
  </si>
  <si>
    <t>Calf Raises</t>
  </si>
  <si>
    <t>Calf Raises - Single Leg</t>
  </si>
  <si>
    <t>Chest Press</t>
  </si>
  <si>
    <t>Chest Press to Toss</t>
  </si>
  <si>
    <t>Clam Shells - Lateral</t>
  </si>
  <si>
    <t>Clam Shells - Lying</t>
  </si>
  <si>
    <t>Cones - Four Directions Hands Up</t>
  </si>
  <si>
    <t>Cones - Four Directions Head Movement</t>
  </si>
  <si>
    <t>Cones - Four Directions Hook-Uppercut</t>
  </si>
  <si>
    <t>Cones - Four Directions Hooks</t>
  </si>
  <si>
    <t>Cones - Four Directions Jab-Cross</t>
  </si>
  <si>
    <t>Cones - Four Directions Jab-Hook</t>
  </si>
  <si>
    <t>Cones - Four Directions Jab-Uppercut</t>
  </si>
  <si>
    <t>Cones - Four Directions Jabs</t>
  </si>
  <si>
    <t>Cones - Four Directions Overhead Jabs</t>
  </si>
  <si>
    <t>Cones - Four Directions Uppercut</t>
  </si>
  <si>
    <t>Cones - Pivot</t>
  </si>
  <si>
    <t>Cones - Three Directions Hands Up</t>
  </si>
  <si>
    <t>Cones - Three Directions Head Movement</t>
  </si>
  <si>
    <t>Cones - Three Directions Hook-Uppercut</t>
  </si>
  <si>
    <t>Cones - Three Directions Hooks</t>
  </si>
  <si>
    <t>Cones - Three Directions Jab-Cross</t>
  </si>
  <si>
    <t>Cones - Three Directions Jab-Hook</t>
  </si>
  <si>
    <t>Cones - Three Directions Jab-Uppercut</t>
  </si>
  <si>
    <t>Cones - Three Directions Jabs</t>
  </si>
  <si>
    <t>Cones - Three Directions Overhead Jabs</t>
  </si>
  <si>
    <t>Cones - Three Directions Uppercut</t>
  </si>
  <si>
    <t>Crab Walk - Forward</t>
  </si>
  <si>
    <t>Crab Walk - Side</t>
  </si>
  <si>
    <t>Cross Countries</t>
  </si>
  <si>
    <t>Crunch - Standing Knee</t>
  </si>
  <si>
    <t>Crunch w/ Overhead Press</t>
  </si>
  <si>
    <t>Crunch w/ Pass Through Legs</t>
  </si>
  <si>
    <t>Crunch w/ Toss</t>
  </si>
  <si>
    <t>Crunches</t>
  </si>
  <si>
    <t>Crunches - Bicycle</t>
  </si>
  <si>
    <t>Crunches - Reverse</t>
  </si>
  <si>
    <t>Crunches - Reverse w/ Press</t>
  </si>
  <si>
    <t>Crunches - Side</t>
  </si>
  <si>
    <t>Cuban Press - Four Position Overhead Press</t>
  </si>
  <si>
    <t>Curls</t>
  </si>
  <si>
    <t>Curls - Bottom Half</t>
  </si>
  <si>
    <t>Curls - Concentration</t>
  </si>
  <si>
    <t>Curls - Drag</t>
  </si>
  <si>
    <t>Curls - Hammer</t>
  </si>
  <si>
    <t>Curls - Hang</t>
  </si>
  <si>
    <t>Curls - Lying Leg</t>
  </si>
  <si>
    <t>Curls - Top Half</t>
  </si>
  <si>
    <t>Curls - Zottman (Up, Rotate, Down)</t>
  </si>
  <si>
    <t>Dead Bug Reach</t>
  </si>
  <si>
    <t>Deadlift</t>
  </si>
  <si>
    <t>Deadlift - Stiff Leg</t>
  </si>
  <si>
    <t>Deadlift w/ Shrug to Chin</t>
  </si>
  <si>
    <t>Dips</t>
  </si>
  <si>
    <t>Donkey Kicks - Standing</t>
  </si>
  <si>
    <t>Donkey Kicks - Stomach</t>
  </si>
  <si>
    <t>Elliptical Climbers</t>
  </si>
  <si>
    <t>Falling Tower</t>
  </si>
  <si>
    <t>Farmer's Walk</t>
  </si>
  <si>
    <t>Finger Extensors - Fast</t>
  </si>
  <si>
    <t>Finger Extensors - Hold</t>
  </si>
  <si>
    <t>Finger Squeezers - Fast</t>
  </si>
  <si>
    <t>Finger Squeezers - Hold</t>
  </si>
  <si>
    <t>Fire Hydrants</t>
  </si>
  <si>
    <t>Flies - High</t>
  </si>
  <si>
    <t>Flies - Low</t>
  </si>
  <si>
    <t>Flies - Middle</t>
  </si>
  <si>
    <t>Flutter Kicks</t>
  </si>
  <si>
    <t>Flutter Kicks w/ Press</t>
  </si>
  <si>
    <t>Forward Leg Lifts</t>
  </si>
  <si>
    <t>Forward Neck Bridge</t>
  </si>
  <si>
    <t>Full Bridge</t>
  </si>
  <si>
    <t>Glute Bridge</t>
  </si>
  <si>
    <t>Glute Bridge - Single Leg</t>
  </si>
  <si>
    <t>Glute Bridge w/ Press</t>
  </si>
  <si>
    <t>Goblet Squat</t>
  </si>
  <si>
    <t>Good Mornings</t>
  </si>
  <si>
    <t>Gracie Drill</t>
  </si>
  <si>
    <t>Grip Squeezers - Fast</t>
  </si>
  <si>
    <t>Grip Squeezers - Hold</t>
  </si>
  <si>
    <t>Halo</t>
  </si>
  <si>
    <t>Head Ball</t>
  </si>
  <si>
    <t>Hindu Squats</t>
  </si>
  <si>
    <t>Hip Ups</t>
  </si>
  <si>
    <t>Hollow Body Crunch</t>
  </si>
  <si>
    <t>Hollow Body Rock</t>
  </si>
  <si>
    <t>Hyperextensions - Lying Arms</t>
  </si>
  <si>
    <t>Hyperextensions - Lying Legs</t>
  </si>
  <si>
    <t>Jogging</t>
  </si>
  <si>
    <t>Jump Rope</t>
  </si>
  <si>
    <t>Jump w/ Knee Tuck</t>
  </si>
  <si>
    <t>Jump, Jump, Squat</t>
  </si>
  <si>
    <t>Jumping Jacks - Half</t>
  </si>
  <si>
    <t>Jumping Lunges</t>
  </si>
  <si>
    <t>Kettlebell Swings</t>
  </si>
  <si>
    <t>Kicks and Knees</t>
  </si>
  <si>
    <t>L-Sit</t>
  </si>
  <si>
    <t>Lateral Leg Raises</t>
  </si>
  <si>
    <t>Leg Abduction - Seated</t>
  </si>
  <si>
    <t>Leg Abduction - Side</t>
  </si>
  <si>
    <t>Leg Reach Throughs</t>
  </si>
  <si>
    <t>Lunge - Curtsy</t>
  </si>
  <si>
    <t>Lunge - Reverse w/ Pass Under Leg</t>
  </si>
  <si>
    <t>Lunge - Sideways</t>
  </si>
  <si>
    <t>Lunge - Stationary w/ Curls</t>
  </si>
  <si>
    <t>Lunge - Step Downs w/ Yoga Blocks</t>
  </si>
  <si>
    <t>Lunge w/ Jumps</t>
  </si>
  <si>
    <t>Lunge w/ Kick</t>
  </si>
  <si>
    <t>Lunge w/ Overhead Press</t>
  </si>
  <si>
    <t>Lunge w/ Overhead Tricep Extension</t>
  </si>
  <si>
    <t>Lunges</t>
  </si>
  <si>
    <t>Lunges - Stationary</t>
  </si>
  <si>
    <t>Lying Side Threaded Leg Lifts</t>
  </si>
  <si>
    <t>Mountain Climbers</t>
  </si>
  <si>
    <t>Neck Pulls</t>
  </si>
  <si>
    <t>Overhead Press</t>
  </si>
  <si>
    <t>Overhead Toss</t>
  </si>
  <si>
    <t>Pistol Hold</t>
  </si>
  <si>
    <t>Planche Lean</t>
  </si>
  <si>
    <t>Plank - Back Kick</t>
  </si>
  <si>
    <t>Plank - Dolphin Pushups</t>
  </si>
  <si>
    <t>Plank - Jump</t>
  </si>
  <si>
    <t>Plank - One Leg One Arm</t>
  </si>
  <si>
    <t>Plank - Reverse</t>
  </si>
  <si>
    <t>Plank - Roll to Each Hand</t>
  </si>
  <si>
    <t>Plank - Shoulder Touches</t>
  </si>
  <si>
    <t>Plank - Side w/ Dumbbell Raise</t>
  </si>
  <si>
    <t>Plank - Side w/ Leg Raises</t>
  </si>
  <si>
    <t>Plank - Side w/ Pulses</t>
  </si>
  <si>
    <t>Plank - Superman</t>
  </si>
  <si>
    <t>Plank - Tripod</t>
  </si>
  <si>
    <t>Plank - Up-Downs</t>
  </si>
  <si>
    <t>Plank - Wide</t>
  </si>
  <si>
    <t>Plank Jacks</t>
  </si>
  <si>
    <t>Plank w/ Leg Lifts</t>
  </si>
  <si>
    <t>Punches</t>
  </si>
  <si>
    <t>Punches - Hook-Uppercut</t>
  </si>
  <si>
    <t>Punches - Hooks</t>
  </si>
  <si>
    <t>Punches - Jab-Cross</t>
  </si>
  <si>
    <t>Punches - Jab-Cross-Hook-Duck-Uppercut</t>
  </si>
  <si>
    <t>Punches - Jab-Hook</t>
  </si>
  <si>
    <t>Punches - Jab-Uppercut</t>
  </si>
  <si>
    <t>Punches - Jabs</t>
  </si>
  <si>
    <t>Punches - Slow</t>
  </si>
  <si>
    <t>Punches - Speed - Hook-Uppercut</t>
  </si>
  <si>
    <t>Punches - Speed - Hooks</t>
  </si>
  <si>
    <t>Punches - Speed - Jab-Cross</t>
  </si>
  <si>
    <t>Punches - Speed - Jab-Cross-Hook-Duck-Uppercut</t>
  </si>
  <si>
    <t>Punches - Speed - Jab-Hook</t>
  </si>
  <si>
    <t>Punches - Speed - Jab-Uppercut</t>
  </si>
  <si>
    <t>Punches - Speed - Jabs</t>
  </si>
  <si>
    <t>Punches - Speed - Overhead Jabs</t>
  </si>
  <si>
    <t>Punches - Speed - Three Types</t>
  </si>
  <si>
    <t>Punches - Speed - Uppercut</t>
  </si>
  <si>
    <t>Punches - Uppercuts</t>
  </si>
  <si>
    <t>Pushups</t>
  </si>
  <si>
    <t>Pushups - Archer</t>
  </si>
  <si>
    <t>Pushups - Clap</t>
  </si>
  <si>
    <t>Pushups - Crucifix</t>
  </si>
  <si>
    <t>Pushups - Diamond</t>
  </si>
  <si>
    <t>Pushups - Dive-Bomb</t>
  </si>
  <si>
    <t>Pushups - Explosive Staggered</t>
  </si>
  <si>
    <t>Pushups - Extended</t>
  </si>
  <si>
    <t>Pushups - Fingertips</t>
  </si>
  <si>
    <t>Pushups - Frog</t>
  </si>
  <si>
    <t>Pushups - Handstand</t>
  </si>
  <si>
    <t>Pushups - Narrow</t>
  </si>
  <si>
    <t>Pushups - Pseudo Planche</t>
  </si>
  <si>
    <t>Pushups - Reverse</t>
  </si>
  <si>
    <t>Pushups - Reverse Hand</t>
  </si>
  <si>
    <t>Pushups - Single Arm</t>
  </si>
  <si>
    <t>Pushups - Slow</t>
  </si>
  <si>
    <t>Pushups - Spiderman</t>
  </si>
  <si>
    <t>Pushups - Staggered</t>
  </si>
  <si>
    <t>Pushups - Typewriter</t>
  </si>
  <si>
    <t>Pushups - Walkout</t>
  </si>
  <si>
    <t>Pushups - Wide</t>
  </si>
  <si>
    <t>Pushups w/ Foot Tap</t>
  </si>
  <si>
    <t>Pushups w/ Torso Rotation</t>
  </si>
  <si>
    <t>Reach Up Toe Taps</t>
  </si>
  <si>
    <t>Rolls</t>
  </si>
  <si>
    <t>Rowing Machine</t>
  </si>
  <si>
    <t>Rows - Bent Over</t>
  </si>
  <si>
    <t>Rows - High</t>
  </si>
  <si>
    <t>Rows - Low</t>
  </si>
  <si>
    <t>Rows - Middle</t>
  </si>
  <si>
    <t>Rows - Renegade</t>
  </si>
  <si>
    <t>Running Knee Taps</t>
  </si>
  <si>
    <t>Russian Twists</t>
  </si>
  <si>
    <t>Scaption Raise (Perpendicular  to Floor 30 Degree Front Raise)</t>
  </si>
  <si>
    <t>Scissor Toe Tap</t>
  </si>
  <si>
    <t>Seated Scissor Kicks</t>
  </si>
  <si>
    <t>Shadow Box</t>
  </si>
  <si>
    <t>Shake Weight</t>
  </si>
  <si>
    <t>Shrimps - Side to Side</t>
  </si>
  <si>
    <t>Shrugs</t>
  </si>
  <si>
    <t>Side Bend</t>
  </si>
  <si>
    <t>Situps</t>
  </si>
  <si>
    <t>Skaters</t>
  </si>
  <si>
    <t>Skull Crusher</t>
  </si>
  <si>
    <t>Sledgehammer</t>
  </si>
  <si>
    <t>Spear Throws</t>
  </si>
  <si>
    <t>Spear Thrusts</t>
  </si>
  <si>
    <t>Squats</t>
  </si>
  <si>
    <t>Squats - Cossack</t>
  </si>
  <si>
    <t>Squats - Goblet</t>
  </si>
  <si>
    <t>Squats - Pistol</t>
  </si>
  <si>
    <t>Squats - Plie</t>
  </si>
  <si>
    <t>Squats - Shrimp</t>
  </si>
  <si>
    <t>Squats - Side Walk</t>
  </si>
  <si>
    <t>Squats - Single Leg</t>
  </si>
  <si>
    <t>Squats - Surrenders</t>
  </si>
  <si>
    <t>Squats - Wide</t>
  </si>
  <si>
    <t>Squats w/ Hip Abduction</t>
  </si>
  <si>
    <t>Squats w/ Overhead Press</t>
  </si>
  <si>
    <t>Squats w/ Overhead Toss</t>
  </si>
  <si>
    <t>Squats w/ Punches</t>
  </si>
  <si>
    <t>Squats w/ Throw</t>
  </si>
  <si>
    <t>Star Jumpers</t>
  </si>
  <si>
    <t>Step-ups</t>
  </si>
  <si>
    <t>Supermans</t>
  </si>
  <si>
    <t>Supermans - Alternating Arm Leg</t>
  </si>
  <si>
    <t>Swimmers</t>
  </si>
  <si>
    <t>Tricep Extension</t>
  </si>
  <si>
    <t>Tricep Kickbacks</t>
  </si>
  <si>
    <t>Turkish Get Up</t>
  </si>
  <si>
    <t>V-Up</t>
  </si>
  <si>
    <t>V-Up - Tuck</t>
  </si>
  <si>
    <t>Wall Sit w/ Rotation</t>
  </si>
  <si>
    <t>Wall Sits</t>
  </si>
  <si>
    <t>Windmill</t>
  </si>
  <si>
    <t>Wood Chop</t>
  </si>
  <si>
    <t>Wrist Curl</t>
  </si>
  <si>
    <t>Wrist Curl - Reverse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</si>
</sst>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0.0"/>
  </numFmts>
  <fonts count="14">
    <font>
      <sz val="10.0"/>
      <color rgb="FF000000"/>
      <name val="Arial"/>
    </font>
    <font>
      <sz val="12.0"/>
      <color rgb="FFB45F06"/>
      <name val="Arial"/>
    </font>
    <font>
      <b/>
      <u/>
      <sz val="12.0"/>
      <color rgb="FFB45F06"/>
      <name val="Arial"/>
    </font>
    <font>
      <b/>
      <u/>
      <sz val="12.0"/>
      <color rgb="FFB45F06"/>
      <name val="Arial"/>
    </font>
    <font>
      <b/>
      <sz val="12.0"/>
      <color rgb="FFB45F06"/>
      <name val="Arial"/>
    </font>
    <font>
      <b/>
      <u/>
      <sz val="12.0"/>
      <color rgb="FFB45F06"/>
      <name val="Arial"/>
    </font>
    <font>
      <color rgb="FFB45F06"/>
      <name val="Verdana"/>
    </font>
    <font>
      <color theme="1"/>
      <name val="Verdana"/>
    </font>
    <font>
      <b/>
      <u/>
      <sz val="12.0"/>
      <color rgb="FFB45F06"/>
      <name val="Arial"/>
    </font>
    <font>
      <b/>
      <u/>
      <sz val="12.0"/>
      <color rgb="FFB45F06"/>
      <name val="Arial"/>
    </font>
    <font>
      <b/>
      <u/>
      <sz val="12.0"/>
      <color rgb="FFB45F06"/>
      <name val="Arial"/>
    </font>
    <font>
      <b/>
      <u/>
      <sz val="12.0"/>
      <color rgb="FFB45F06"/>
      <name val="Arial"/>
    </font>
    <font>
      <b/>
      <u/>
      <sz val="12.0"/>
      <color rgb="FFB45F06"/>
      <name val="Arial"/>
    </font>
    <font>
      <b/>
      <u/>
      <sz val="12.0"/>
      <color rgb="FFB45F0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0" fillId="2" fontId="1" numFmtId="0" xfId="0" applyFont="1"/>
    <xf borderId="4" fillId="2" fontId="4" numFmtId="0" xfId="0" applyAlignment="1" applyBorder="1" applyFont="1">
      <alignment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8" fillId="2" fontId="5" numFmtId="0" xfId="0" applyAlignment="1" applyBorder="1" applyFont="1">
      <alignment readingOrder="0"/>
    </xf>
    <xf borderId="9" fillId="2" fontId="6" numFmtId="0" xfId="0" applyAlignment="1" applyBorder="1" applyFont="1">
      <alignment horizontal="center"/>
    </xf>
    <xf borderId="10" fillId="2" fontId="1" numFmtId="0" xfId="0" applyAlignment="1" applyBorder="1" applyFont="1">
      <alignment readingOrder="0"/>
    </xf>
    <xf borderId="11" fillId="2" fontId="1" numFmtId="0" xfId="0" applyAlignment="1" applyBorder="1" applyFont="1">
      <alignment horizontal="center" readingOrder="0"/>
    </xf>
    <xf borderId="0" fillId="2" fontId="6" numFmtId="0" xfId="0" applyFont="1"/>
    <xf borderId="4" fillId="2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2" fontId="1" numFmtId="0" xfId="0" applyAlignment="1" applyBorder="1" applyFont="1">
      <alignment readingOrder="0"/>
    </xf>
    <xf borderId="8" fillId="2" fontId="1" numFmtId="0" xfId="0" applyAlignment="1" applyBorder="1" applyFont="1">
      <alignment readingOrder="0"/>
    </xf>
    <xf borderId="10" fillId="2" fontId="7" numFmtId="0" xfId="0" applyBorder="1" applyFont="1"/>
    <xf borderId="0" fillId="2" fontId="1" numFmtId="0" xfId="0" applyAlignment="1" applyFont="1">
      <alignment readingOrder="0" vertical="bottom"/>
    </xf>
    <xf borderId="11" fillId="2" fontId="1" numFmtId="0" xfId="0" applyAlignment="1" applyBorder="1" applyFont="1">
      <alignment horizontal="center" vertical="bottom"/>
    </xf>
    <xf borderId="14" fillId="2" fontId="1" numFmtId="0" xfId="0" applyAlignment="1" applyBorder="1" applyFont="1">
      <alignment readingOrder="0"/>
    </xf>
    <xf borderId="9" fillId="2" fontId="1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1" fillId="2" fontId="8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7" fillId="2" fontId="4" numFmtId="0" xfId="0" applyAlignment="1" applyBorder="1" applyFont="1">
      <alignment readingOrder="0"/>
    </xf>
    <xf borderId="6" fillId="2" fontId="1" numFmtId="164" xfId="0" applyAlignment="1" applyBorder="1" applyFont="1" applyNumberFormat="1">
      <alignment readingOrder="0"/>
    </xf>
    <xf borderId="5" fillId="2" fontId="1" numFmtId="3" xfId="0" applyAlignment="1" applyBorder="1" applyFont="1" applyNumberFormat="1">
      <alignment horizontal="center" readingOrder="0"/>
    </xf>
    <xf borderId="8" fillId="2" fontId="4" numFmtId="0" xfId="0" applyAlignment="1" applyBorder="1" applyFont="1">
      <alignment readingOrder="0"/>
    </xf>
    <xf borderId="14" fillId="2" fontId="1" numFmtId="0" xfId="0" applyAlignment="1" applyBorder="1" applyFont="1">
      <alignment horizontal="center" readingOrder="0"/>
    </xf>
    <xf borderId="14" fillId="2" fontId="4" numFmtId="0" xfId="0" applyAlignment="1" applyBorder="1" applyFont="1">
      <alignment readingOrder="0"/>
    </xf>
    <xf borderId="9" fillId="2" fontId="1" numFmtId="0" xfId="0" applyBorder="1" applyFont="1"/>
    <xf borderId="10" fillId="2" fontId="1" numFmtId="164" xfId="0" applyAlignment="1" applyBorder="1" applyFont="1" applyNumberFormat="1">
      <alignment readingOrder="0"/>
    </xf>
    <xf borderId="11" fillId="2" fontId="1" numFmtId="3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3" xfId="0" applyAlignment="1" applyBorder="1" applyFont="1" applyNumberFormat="1">
      <alignment horizontal="center" readingOrder="0"/>
    </xf>
    <xf borderId="3" fillId="2" fontId="1" numFmtId="0" xfId="0" applyAlignment="1" applyBorder="1" applyFont="1">
      <alignment readingOrder="0"/>
    </xf>
    <xf borderId="0" fillId="2" fontId="4" numFmtId="0" xfId="0" applyFont="1"/>
    <xf borderId="0" fillId="2" fontId="9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left"/>
    </xf>
    <xf borderId="0" fillId="2" fontId="1" numFmtId="0" xfId="0" applyFont="1"/>
    <xf borderId="13" fillId="2" fontId="1" numFmtId="164" xfId="0" applyAlignment="1" applyBorder="1" applyFont="1" applyNumberFormat="1">
      <alignment readingOrder="0"/>
    </xf>
    <xf borderId="9" fillId="2" fontId="1" numFmtId="3" xfId="0" applyAlignment="1" applyBorder="1" applyFont="1" applyNumberFormat="1">
      <alignment horizontal="center" readingOrder="0"/>
    </xf>
    <xf borderId="0" fillId="2" fontId="1" numFmtId="164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7" fillId="2" fontId="1" numFmtId="3" xfId="0" applyAlignment="1" applyBorder="1" applyFont="1" applyNumberFormat="1">
      <alignment horizontal="center" readingOrder="0"/>
    </xf>
    <xf borderId="5" fillId="2" fontId="1" numFmtId="165" xfId="0" applyAlignment="1" applyBorder="1" applyFont="1" applyNumberFormat="1">
      <alignment horizontal="center"/>
    </xf>
    <xf borderId="12" fillId="2" fontId="4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3" xfId="0" applyAlignment="1" applyFont="1" applyNumberFormat="1">
      <alignment horizontal="center" readingOrder="0"/>
    </xf>
    <xf borderId="11" fillId="2" fontId="1" numFmtId="165" xfId="0" applyAlignment="1" applyBorder="1" applyFont="1" applyNumberFormat="1">
      <alignment horizontal="center"/>
    </xf>
    <xf borderId="14" fillId="2" fontId="1" numFmtId="0" xfId="0" applyBorder="1" applyFont="1"/>
    <xf borderId="13" fillId="2" fontId="4" numFmtId="3" xfId="0" applyAlignment="1" applyBorder="1" applyFont="1" applyNumberFormat="1">
      <alignment horizontal="center" readingOrder="0"/>
    </xf>
    <xf borderId="14" fillId="2" fontId="4" numFmtId="3" xfId="0" applyAlignment="1" applyBorder="1" applyFont="1" applyNumberFormat="1">
      <alignment horizontal="center" readingOrder="0"/>
    </xf>
    <xf borderId="9" fillId="2" fontId="4" numFmtId="165" xfId="0" applyAlignment="1" applyBorder="1" applyFont="1" applyNumberFormat="1">
      <alignment horizontal="center" readingOrder="0"/>
    </xf>
    <xf borderId="15" fillId="2" fontId="1" numFmtId="0" xfId="0" applyAlignment="1" applyBorder="1" applyFont="1">
      <alignment readingOrder="0"/>
    </xf>
    <xf borderId="15" fillId="2" fontId="4" numFmtId="0" xfId="0" applyAlignment="1" applyBorder="1" applyFont="1">
      <alignment readingOrder="0"/>
    </xf>
    <xf borderId="0" fillId="2" fontId="6" numFmtId="0" xfId="0" applyAlignment="1" applyFont="1">
      <alignment readingOrder="0"/>
    </xf>
    <xf borderId="14" fillId="2" fontId="1" numFmtId="3" xfId="0" applyAlignment="1" applyBorder="1" applyFont="1" applyNumberFormat="1">
      <alignment horizontal="center" readingOrder="0"/>
    </xf>
    <xf borderId="9" fillId="2" fontId="1" numFmtId="165" xfId="0" applyAlignment="1" applyBorder="1" applyFont="1" applyNumberFormat="1">
      <alignment horizontal="center"/>
    </xf>
    <xf borderId="0" fillId="2" fontId="1" numFmtId="165" xfId="0" applyFont="1" applyNumberFormat="1"/>
    <xf borderId="0" fillId="2" fontId="10" numFmtId="0" xfId="0" applyAlignment="1" applyFont="1">
      <alignment horizontal="center" readingOrder="0"/>
    </xf>
    <xf borderId="9" fillId="2" fontId="4" numFmtId="0" xfId="0" applyAlignment="1" applyBorder="1" applyFont="1">
      <alignment horizontal="center" readingOrder="0"/>
    </xf>
    <xf borderId="15" fillId="2" fontId="1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left" readingOrder="0"/>
    </xf>
    <xf borderId="12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 readingOrder="0"/>
    </xf>
    <xf borderId="8" fillId="2" fontId="1" numFmtId="0" xfId="0" applyAlignment="1" applyBorder="1" applyFont="1">
      <alignment horizontal="left" readingOrder="0"/>
    </xf>
    <xf borderId="8" fillId="2" fontId="1" numFmtId="0" xfId="0" applyAlignment="1" applyBorder="1" applyFont="1">
      <alignment horizontal="left" readingOrder="0"/>
    </xf>
    <xf borderId="8" fillId="2" fontId="1" numFmtId="0" xfId="0" applyAlignment="1" applyBorder="1" applyFont="1">
      <alignment horizontal="left"/>
    </xf>
    <xf borderId="15" fillId="2" fontId="12" numFmtId="0" xfId="0" applyAlignment="1" applyBorder="1" applyFont="1">
      <alignment horizontal="center" readingOrder="0"/>
    </xf>
    <xf borderId="0" fillId="2" fontId="13" numFmtId="0" xfId="0" applyAlignment="1" applyFont="1">
      <alignment horizontal="center" readingOrder="0"/>
    </xf>
    <xf borderId="7" fillId="2" fontId="1" numFmtId="0" xfId="0" applyAlignment="1" applyBorder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 readingOrder="0"/>
    </xf>
    <xf borderId="0" fillId="3" fontId="1" numFmtId="0" xfId="0" applyAlignment="1" applyFill="1" applyFont="1">
      <alignment readingOrder="0" vertical="bottom"/>
    </xf>
    <xf borderId="0" fillId="3" fontId="6" numFmtId="0" xfId="0" applyFont="1"/>
    <xf borderId="0" fillId="3" fontId="6" numFmtId="0" xfId="0" applyFont="1"/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6" numFmtId="0" xfId="0" applyFont="1"/>
    <xf borderId="0" fillId="2" fontId="6" numFmtId="0" xfId="0" applyFont="1"/>
    <xf borderId="14" fillId="2" fontId="1" numFmtId="0" xfId="0" applyAlignment="1" applyBorder="1" applyFont="1">
      <alignment horizontal="left"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13">
    <dxf>
      <font>
        <color rgb="FF38761D"/>
      </font>
      <fill>
        <patternFill patternType="none"/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>
        <color rgb="FFFFFF00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660000"/>
          <bgColor rgb="FF660000"/>
        </patternFill>
      </fill>
      <border/>
    </dxf>
  </dxfs>
  <tableStyles count="8">
    <tableStyle count="3" pivot="0" name="Steps-style">
      <tableStyleElement dxfId="5" type="headerRow"/>
      <tableStyleElement dxfId="6" type="firstRowStripe"/>
      <tableStyleElement dxfId="7" type="secondRowStripe"/>
    </tableStyle>
    <tableStyle count="3" pivot="0" name="Steps-style 2">
      <tableStyleElement dxfId="5" type="headerRow"/>
      <tableStyleElement dxfId="6" type="firstRowStripe"/>
      <tableStyleElement dxfId="7" type="secondRowStripe"/>
    </tableStyle>
    <tableStyle count="3" pivot="0" name="Cardio-style">
      <tableStyleElement dxfId="8" type="headerRow"/>
      <tableStyleElement dxfId="6" type="firstRowStripe"/>
      <tableStyleElement dxfId="9" type="secondRowStripe"/>
    </tableStyle>
    <tableStyle count="3" pivot="0" name="Cardio-style 2">
      <tableStyleElement dxfId="5" type="headerRow"/>
      <tableStyleElement dxfId="6" type="firstRowStripe"/>
      <tableStyleElement dxfId="7" type="secondRowStripe"/>
    </tableStyle>
    <tableStyle count="3" pivot="0" name="Exercise-style">
      <tableStyleElement dxfId="5" type="headerRow"/>
      <tableStyleElement dxfId="6" type="firstRowStripe"/>
      <tableStyleElement dxfId="7" type="secondRowStripe"/>
    </tableStyle>
    <tableStyle count="3" pivot="0" name="Exercise-style 2">
      <tableStyleElement dxfId="5" type="headerRow"/>
      <tableStyleElement dxfId="6" type="firstRowStripe"/>
      <tableStyleElement dxfId="7" type="secondRowStripe"/>
    </tableStyle>
    <tableStyle count="2" pivot="0" name="Exercise List-style">
      <tableStyleElement dxfId="6" type="firstRowStripe"/>
      <tableStyleElement dxfId="7" type="secondRowStripe"/>
    </tableStyle>
    <tableStyle count="2" pivot="0" name="Exercise List-style 2">
      <tableStyleElement dxfId="11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507" displayName="Table_1" id="1">
  <tableColumns count="2">
    <tableColumn name="Date" id="1"/>
    <tableColumn name="Steps" id="2"/>
  </tableColumns>
  <tableStyleInfo name="Steps-style" showColumnStripes="0" showFirstColumn="1" showLastColumn="1" showRowStripes="1"/>
</table>
</file>

<file path=xl/tables/table2.xml><?xml version="1.0" encoding="utf-8"?>
<table xmlns="http://schemas.openxmlformats.org/spreadsheetml/2006/main" headerRowCount="0" ref="C5:F22" displayName="Table_2" id="2">
  <tableColumns count="4">
    <tableColumn name="Column1" id="1"/>
    <tableColumn name="Column2" id="2"/>
    <tableColumn name="Column3" id="3"/>
    <tableColumn name="Column4" id="4"/>
  </tableColumns>
  <tableStyleInfo name="Step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E1000" displayName="Table_3" id="3">
  <tableColumns count="5">
    <tableColumn name="Date" id="1"/>
    <tableColumn name="Fast (seconds)" id="2"/>
    <tableColumn name="Slow (seconds)" id="3"/>
    <tableColumn name="Sets" id="4"/>
    <tableColumn name="Total time (minutes)" id="5"/>
  </tableColumns>
  <tableStyleInfo name="Cardio-style" showColumnStripes="0" showFirstColumn="1" showLastColumn="1" showRowStripes="1"/>
</table>
</file>

<file path=xl/tables/table4.xml><?xml version="1.0" encoding="utf-8"?>
<table xmlns="http://schemas.openxmlformats.org/spreadsheetml/2006/main" ref="G5:J6" displayName="Table_4" id="4">
  <tableColumns count="4">
    <tableColumn name="Fast (seconds)" id="1"/>
    <tableColumn name="Slow (seconds)" id="2"/>
    <tableColumn name="Sets" id="3"/>
    <tableColumn name="Time (minutes)" id="4"/>
  </tableColumns>
  <tableStyleInfo name="Cardio-style 2" showColumnStripes="0" showFirstColumn="1" showLastColumn="1" showRowStripes="1"/>
</table>
</file>

<file path=xl/tables/table5.xml><?xml version="1.0" encoding="utf-8"?>
<table xmlns="http://schemas.openxmlformats.org/spreadsheetml/2006/main" headerRowCount="0" ref="D5:J22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Exerci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C1507" displayName="Table_6" id="6">
  <tableColumns count="3">
    <tableColumn name="Date" id="1"/>
    <tableColumn name="Reps" id="2"/>
    <tableColumn name="Exercises per circuit" id="3"/>
  </tableColumns>
  <tableStyleInfo name="Exercise-style 2" showColumnStripes="0" showFirstColumn="1" showLastColumn="1" showRowStripes="1"/>
</table>
</file>

<file path=xl/tables/table7.xml><?xml version="1.0" encoding="utf-8"?>
<table xmlns="http://schemas.openxmlformats.org/spreadsheetml/2006/main" headerRowCount="0" ref="I1:Q44" displayName="Table_7" id="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xercise List-style" showColumnStripes="0" showFirstColumn="1" showLastColumn="1" showRowStripes="1"/>
</table>
</file>

<file path=xl/tables/table8.xml><?xml version="1.0" encoding="utf-8"?>
<table xmlns="http://schemas.openxmlformats.org/spreadsheetml/2006/main" headerRowCount="0" ref="A1:H253" displayName="Table_8" id="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xercise Lis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4.43"/>
    <col customWidth="1" min="2" max="2" width="39.86"/>
    <col customWidth="1" min="3" max="3" width="9.71"/>
    <col customWidth="1" min="5" max="5" width="22.14"/>
    <col customWidth="1" min="6" max="6" width="13.57"/>
  </cols>
  <sheetData>
    <row r="1">
      <c r="A1" s="1"/>
      <c r="B1" s="2" t="s">
        <v>0</v>
      </c>
      <c r="C1" s="3" t="s">
        <v>1</v>
      </c>
      <c r="D1" s="4"/>
      <c r="E1" s="5" t="s">
        <v>2</v>
      </c>
      <c r="F1" s="6">
        <v>23.0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 t="b">
        <v>0</v>
      </c>
      <c r="B2" s="8" t="s">
        <v>3</v>
      </c>
      <c r="C2" s="6">
        <f t="shared" ref="C2:C39" si="1">$F$1</f>
        <v>23</v>
      </c>
      <c r="D2" s="9"/>
      <c r="E2" s="10" t="s">
        <v>4</v>
      </c>
      <c r="F2" s="11">
        <f>SUM(C2:C1018)/60</f>
        <v>14.56666667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b">
        <v>0</v>
      </c>
      <c r="B3" s="9" t="s">
        <v>5</v>
      </c>
      <c r="C3" s="13">
        <f t="shared" si="1"/>
        <v>23</v>
      </c>
      <c r="D3" s="9"/>
      <c r="E3" s="14"/>
      <c r="F3" s="1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b">
        <v>0</v>
      </c>
      <c r="B4" s="9" t="s">
        <v>6</v>
      </c>
      <c r="C4" s="13">
        <f t="shared" si="1"/>
        <v>23</v>
      </c>
      <c r="D4" s="9"/>
      <c r="E4" s="7" t="b">
        <v>1</v>
      </c>
      <c r="F4" s="15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b">
        <v>0</v>
      </c>
      <c r="B5" s="9" t="s">
        <v>8</v>
      </c>
      <c r="C5" s="13">
        <f t="shared" si="1"/>
        <v>23</v>
      </c>
      <c r="D5" s="9"/>
      <c r="E5" s="12" t="b">
        <v>0</v>
      </c>
      <c r="F5" s="16" t="s">
        <v>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b">
        <v>0</v>
      </c>
      <c r="B6" s="9" t="s">
        <v>10</v>
      </c>
      <c r="C6" s="13">
        <f t="shared" si="1"/>
        <v>23</v>
      </c>
      <c r="D6" s="9"/>
      <c r="E6" s="17" t="b">
        <v>0</v>
      </c>
      <c r="F6" s="18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b">
        <v>0</v>
      </c>
      <c r="B7" s="9" t="s">
        <v>12</v>
      </c>
      <c r="C7" s="13">
        <f t="shared" si="1"/>
        <v>23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9" t="b">
        <v>0</v>
      </c>
      <c r="B8" s="20" t="s">
        <v>13</v>
      </c>
      <c r="C8" s="21">
        <f t="shared" si="1"/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2" t="b">
        <v>0</v>
      </c>
      <c r="B9" s="9" t="s">
        <v>14</v>
      </c>
      <c r="C9" s="13">
        <f t="shared" si="1"/>
        <v>23</v>
      </c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b">
        <v>0</v>
      </c>
      <c r="B10" s="9" t="s">
        <v>15</v>
      </c>
      <c r="C10" s="13">
        <f t="shared" si="1"/>
        <v>23</v>
      </c>
      <c r="D10" s="9"/>
      <c r="E10" s="14"/>
      <c r="F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b">
        <v>0</v>
      </c>
      <c r="B11" s="9" t="s">
        <v>16</v>
      </c>
      <c r="C11" s="13">
        <f t="shared" si="1"/>
        <v>23</v>
      </c>
      <c r="D11" s="9"/>
      <c r="E11" s="14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 t="b">
        <v>0</v>
      </c>
      <c r="B12" s="9" t="s">
        <v>17</v>
      </c>
      <c r="C12" s="13">
        <f t="shared" si="1"/>
        <v>23</v>
      </c>
      <c r="D12" s="9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b">
        <v>0</v>
      </c>
      <c r="B13" s="9" t="s">
        <v>18</v>
      </c>
      <c r="C13" s="13">
        <f t="shared" si="1"/>
        <v>23</v>
      </c>
      <c r="D13" s="9"/>
      <c r="E13" s="14"/>
      <c r="F13" s="1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" t="b">
        <v>0</v>
      </c>
      <c r="B14" s="9" t="s">
        <v>19</v>
      </c>
      <c r="C14" s="13">
        <f t="shared" si="1"/>
        <v>23</v>
      </c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2" t="b">
        <v>0</v>
      </c>
      <c r="B15" s="9" t="s">
        <v>20</v>
      </c>
      <c r="C15" s="13">
        <f t="shared" si="1"/>
        <v>23</v>
      </c>
      <c r="D15" s="9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b">
        <v>0</v>
      </c>
      <c r="B16" s="9" t="s">
        <v>21</v>
      </c>
      <c r="C16" s="13">
        <f t="shared" si="1"/>
        <v>23</v>
      </c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" t="b">
        <v>0</v>
      </c>
      <c r="B17" s="9" t="s">
        <v>22</v>
      </c>
      <c r="C17" s="13">
        <f t="shared" si="1"/>
        <v>23</v>
      </c>
      <c r="D17" s="9"/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 t="b">
        <v>0</v>
      </c>
      <c r="B18" s="9" t="s">
        <v>23</v>
      </c>
      <c r="C18" s="13">
        <f t="shared" si="1"/>
        <v>23</v>
      </c>
      <c r="D18" s="9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 t="b">
        <v>0</v>
      </c>
      <c r="B19" s="9" t="s">
        <v>24</v>
      </c>
      <c r="C19" s="13">
        <f t="shared" si="1"/>
        <v>23</v>
      </c>
      <c r="D19" s="9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 t="b">
        <v>0</v>
      </c>
      <c r="B20" s="9" t="s">
        <v>25</v>
      </c>
      <c r="C20" s="13">
        <f t="shared" si="1"/>
        <v>23</v>
      </c>
      <c r="D20" s="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" t="b">
        <v>0</v>
      </c>
      <c r="B21" s="9" t="s">
        <v>26</v>
      </c>
      <c r="C21" s="13">
        <f t="shared" si="1"/>
        <v>23</v>
      </c>
      <c r="D21" s="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 t="b">
        <v>0</v>
      </c>
      <c r="B22" s="9" t="s">
        <v>27</v>
      </c>
      <c r="C22" s="13">
        <f t="shared" si="1"/>
        <v>23</v>
      </c>
      <c r="D22" s="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 t="b">
        <v>0</v>
      </c>
      <c r="B23" s="9" t="s">
        <v>28</v>
      </c>
      <c r="C23" s="13">
        <f t="shared" si="1"/>
        <v>23</v>
      </c>
      <c r="D23" s="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 t="b">
        <v>0</v>
      </c>
      <c r="B24" s="9" t="s">
        <v>29</v>
      </c>
      <c r="C24" s="13">
        <f t="shared" si="1"/>
        <v>23</v>
      </c>
      <c r="D24" s="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 t="b">
        <v>0</v>
      </c>
      <c r="B25" s="9" t="s">
        <v>30</v>
      </c>
      <c r="C25" s="13">
        <f t="shared" si="1"/>
        <v>23</v>
      </c>
      <c r="D25" s="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 t="b">
        <v>0</v>
      </c>
      <c r="B26" s="9" t="s">
        <v>31</v>
      </c>
      <c r="C26" s="13">
        <f t="shared" si="1"/>
        <v>23</v>
      </c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" t="b">
        <v>0</v>
      </c>
      <c r="B27" s="9" t="s">
        <v>32</v>
      </c>
      <c r="C27" s="13">
        <f t="shared" si="1"/>
        <v>23</v>
      </c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 t="b">
        <v>0</v>
      </c>
      <c r="B28" s="9" t="s">
        <v>33</v>
      </c>
      <c r="C28" s="13">
        <f t="shared" si="1"/>
        <v>23</v>
      </c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2" t="b">
        <v>0</v>
      </c>
      <c r="B29" s="9" t="s">
        <v>34</v>
      </c>
      <c r="C29" s="13">
        <f t="shared" si="1"/>
        <v>23</v>
      </c>
      <c r="D29" s="9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 t="b">
        <v>0</v>
      </c>
      <c r="B30" s="9" t="s">
        <v>35</v>
      </c>
      <c r="C30" s="13">
        <f t="shared" si="1"/>
        <v>23</v>
      </c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 t="b">
        <v>0</v>
      </c>
      <c r="B31" s="9" t="s">
        <v>36</v>
      </c>
      <c r="C31" s="13">
        <f t="shared" si="1"/>
        <v>23</v>
      </c>
      <c r="D31" s="9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2" t="b">
        <v>0</v>
      </c>
      <c r="B32" s="9" t="s">
        <v>37</v>
      </c>
      <c r="C32" s="13">
        <f t="shared" si="1"/>
        <v>23</v>
      </c>
      <c r="D32" s="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2" t="b">
        <v>0</v>
      </c>
      <c r="B33" s="9" t="s">
        <v>38</v>
      </c>
      <c r="C33" s="13">
        <f t="shared" si="1"/>
        <v>23</v>
      </c>
      <c r="D33" s="9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 t="b">
        <v>0</v>
      </c>
      <c r="B34" s="9" t="s">
        <v>39</v>
      </c>
      <c r="C34" s="13">
        <f t="shared" si="1"/>
        <v>23</v>
      </c>
      <c r="D34" s="9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 t="b">
        <v>0</v>
      </c>
      <c r="B35" s="9" t="s">
        <v>40</v>
      </c>
      <c r="C35" s="13">
        <f t="shared" si="1"/>
        <v>23</v>
      </c>
      <c r="D35" s="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 t="b">
        <v>0</v>
      </c>
      <c r="B36" s="9" t="s">
        <v>41</v>
      </c>
      <c r="C36" s="13">
        <f t="shared" si="1"/>
        <v>23</v>
      </c>
      <c r="D36" s="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" t="b">
        <v>0</v>
      </c>
      <c r="B37" s="9" t="s">
        <v>42</v>
      </c>
      <c r="C37" s="13">
        <f t="shared" si="1"/>
        <v>23</v>
      </c>
      <c r="D37" s="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" t="b">
        <v>0</v>
      </c>
      <c r="B38" s="9" t="s">
        <v>43</v>
      </c>
      <c r="C38" s="13">
        <f t="shared" si="1"/>
        <v>23</v>
      </c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7" t="b">
        <v>0</v>
      </c>
      <c r="B39" s="22" t="s">
        <v>44</v>
      </c>
      <c r="C39" s="23">
        <f t="shared" si="1"/>
        <v>23</v>
      </c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9"/>
      <c r="C40" s="4"/>
      <c r="D40" s="2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14"/>
      <c r="B1018" s="14"/>
      <c r="C1018" s="1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</sheetData>
  <conditionalFormatting sqref="A1:Z1018">
    <cfRule type="cellIs" dxfId="0" priority="1" operator="equal">
      <formula>"TRUE"</formula>
    </cfRule>
  </conditionalFormatting>
  <conditionalFormatting sqref="E4:F6">
    <cfRule type="expression" dxfId="1" priority="2">
      <formula>COUNTA($E$4:$E$6) = COUNTIF($E$4:$E$6, TRUE)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12.57"/>
    <col customWidth="1" min="2" max="2" width="8.14"/>
    <col customWidth="1" min="3" max="3" width="32.14"/>
    <col customWidth="1" min="4" max="4" width="27.0"/>
    <col customWidth="1" min="5" max="5" width="6.86"/>
    <col customWidth="1" min="6" max="6" width="7.0"/>
    <col customWidth="1" min="7" max="7" width="26.29"/>
    <col customWidth="1" min="8" max="8" width="13.0"/>
    <col customWidth="1" min="9" max="9" width="7.57"/>
    <col customWidth="1" min="10" max="23" width="14.57"/>
  </cols>
  <sheetData>
    <row r="1">
      <c r="A1" s="25" t="s">
        <v>45</v>
      </c>
      <c r="B1" s="3" t="s">
        <v>46</v>
      </c>
      <c r="C1" s="4"/>
      <c r="D1" s="5" t="s">
        <v>47</v>
      </c>
      <c r="E1" s="26">
        <v>7.0</v>
      </c>
      <c r="F1" s="27"/>
      <c r="G1" s="27" t="s">
        <v>48</v>
      </c>
      <c r="H1" s="6">
        <v>10000.0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14"/>
    </row>
    <row r="2">
      <c r="A2" s="28">
        <v>44530.0</v>
      </c>
      <c r="B2" s="29">
        <v>5000.0</v>
      </c>
      <c r="C2" s="24"/>
      <c r="D2" s="30" t="s">
        <v>49</v>
      </c>
      <c r="E2" s="31">
        <v>100.0</v>
      </c>
      <c r="F2" s="32"/>
      <c r="G2" s="22"/>
      <c r="H2" s="3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4"/>
    </row>
    <row r="3">
      <c r="A3" s="34">
        <f t="shared" ref="A3:A367" si="1">A2+1</f>
        <v>44531</v>
      </c>
      <c r="B3" s="35">
        <f t="shared" ref="B3:B367" si="2">MIN($H$1,IF(MOD(ROW(), $E$1) = 0, $B2 + $E$2, $B2))</f>
        <v>5000</v>
      </c>
      <c r="C3" s="24"/>
      <c r="D3" s="4"/>
      <c r="E3" s="4"/>
      <c r="F3" s="24"/>
      <c r="G3" s="24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34">
        <f t="shared" si="1"/>
        <v>44532</v>
      </c>
      <c r="B4" s="35">
        <f t="shared" si="2"/>
        <v>5000</v>
      </c>
      <c r="C4" s="4"/>
      <c r="D4" s="36" t="b">
        <v>0</v>
      </c>
      <c r="E4" s="37">
        <f>INDIRECT( "$B" &amp; MATCH( TODAY(), $A:$A, 0 ))</f>
        <v>5000</v>
      </c>
      <c r="F4" s="38" t="s">
        <v>46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34">
        <f t="shared" si="1"/>
        <v>44533</v>
      </c>
      <c r="B5" s="35">
        <f t="shared" si="2"/>
        <v>5000</v>
      </c>
      <c r="C5" s="9"/>
      <c r="D5" s="39"/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34">
        <f t="shared" si="1"/>
        <v>44534</v>
      </c>
      <c r="B6" s="35">
        <f t="shared" si="2"/>
        <v>5000</v>
      </c>
      <c r="C6" s="4"/>
      <c r="D6" s="4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34">
        <f t="shared" si="1"/>
        <v>44535</v>
      </c>
      <c r="B7" s="35">
        <f t="shared" si="2"/>
        <v>5100</v>
      </c>
      <c r="C7" s="9"/>
      <c r="D7" s="9"/>
      <c r="E7" s="9"/>
      <c r="F7" s="9"/>
      <c r="G7" s="9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34">
        <f t="shared" si="1"/>
        <v>44536</v>
      </c>
      <c r="B8" s="35">
        <f t="shared" si="2"/>
        <v>5100</v>
      </c>
      <c r="C8" s="40"/>
      <c r="D8" s="40"/>
      <c r="E8" s="40"/>
      <c r="F8" s="40"/>
      <c r="G8" s="40"/>
      <c r="H8" s="40"/>
      <c r="I8" s="4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34">
        <f t="shared" si="1"/>
        <v>44537</v>
      </c>
      <c r="B9" s="35">
        <f t="shared" si="2"/>
        <v>5100</v>
      </c>
      <c r="C9" s="9"/>
      <c r="D9" s="9"/>
      <c r="E9" s="9"/>
      <c r="F9" s="9"/>
      <c r="G9" s="9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34">
        <f t="shared" si="1"/>
        <v>44538</v>
      </c>
      <c r="B10" s="35">
        <f t="shared" si="2"/>
        <v>5100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34">
        <f t="shared" si="1"/>
        <v>44539</v>
      </c>
      <c r="B11" s="35">
        <f t="shared" si="2"/>
        <v>5100</v>
      </c>
      <c r="C11" s="4"/>
      <c r="D11" s="4"/>
      <c r="E11" s="9"/>
      <c r="F11" s="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34">
        <f t="shared" si="1"/>
        <v>44540</v>
      </c>
      <c r="B12" s="35">
        <f t="shared" si="2"/>
        <v>5100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34">
        <f t="shared" si="1"/>
        <v>44541</v>
      </c>
      <c r="B13" s="35">
        <f t="shared" si="2"/>
        <v>5100</v>
      </c>
      <c r="C13" s="4"/>
      <c r="D13" s="9"/>
      <c r="E13" s="4"/>
      <c r="F13" s="9"/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34">
        <f t="shared" si="1"/>
        <v>44542</v>
      </c>
      <c r="B14" s="35">
        <f t="shared" si="2"/>
        <v>5200</v>
      </c>
      <c r="C14" s="4"/>
      <c r="D14" s="9"/>
      <c r="E14" s="41"/>
      <c r="F14" s="41"/>
      <c r="G14" s="4"/>
      <c r="H14" s="4"/>
      <c r="I14" s="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34">
        <f t="shared" si="1"/>
        <v>44543</v>
      </c>
      <c r="B15" s="35">
        <f t="shared" si="2"/>
        <v>5200</v>
      </c>
      <c r="C15" s="4"/>
      <c r="D15" s="41"/>
      <c r="E15" s="4"/>
      <c r="F15" s="4"/>
      <c r="G15" s="4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34">
        <f t="shared" si="1"/>
        <v>44544</v>
      </c>
      <c r="B16" s="35">
        <f t="shared" si="2"/>
        <v>5200</v>
      </c>
      <c r="C16" s="9"/>
      <c r="D16" s="41"/>
      <c r="E16" s="4"/>
      <c r="F16" s="9"/>
      <c r="G16" s="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34">
        <f t="shared" si="1"/>
        <v>44545</v>
      </c>
      <c r="B17" s="35">
        <f t="shared" si="2"/>
        <v>5200</v>
      </c>
      <c r="C17" s="9"/>
      <c r="D17" s="41"/>
      <c r="E17" s="4"/>
      <c r="F17" s="9"/>
      <c r="G17" s="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34">
        <f t="shared" si="1"/>
        <v>44546</v>
      </c>
      <c r="B18" s="35">
        <f t="shared" si="2"/>
        <v>5200</v>
      </c>
      <c r="C18" s="9"/>
      <c r="D18" s="4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34">
        <f t="shared" si="1"/>
        <v>44547</v>
      </c>
      <c r="B19" s="35">
        <f t="shared" si="2"/>
        <v>5200</v>
      </c>
      <c r="C19" s="4"/>
      <c r="D19" s="4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34">
        <f t="shared" si="1"/>
        <v>44548</v>
      </c>
      <c r="B20" s="35">
        <f t="shared" si="2"/>
        <v>5200</v>
      </c>
      <c r="C20" s="9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34">
        <f t="shared" si="1"/>
        <v>44549</v>
      </c>
      <c r="B21" s="35">
        <f t="shared" si="2"/>
        <v>5300</v>
      </c>
      <c r="C21" s="9"/>
      <c r="D21" s="4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34">
        <f t="shared" si="1"/>
        <v>44550</v>
      </c>
      <c r="B22" s="35">
        <f t="shared" si="2"/>
        <v>5300</v>
      </c>
      <c r="C22" s="9"/>
      <c r="D22" s="41"/>
      <c r="E22" s="9"/>
      <c r="F22" s="4"/>
      <c r="G22" s="4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34">
        <f t="shared" si="1"/>
        <v>44551</v>
      </c>
      <c r="B23" s="35">
        <f t="shared" si="2"/>
        <v>5300</v>
      </c>
      <c r="C23" s="9"/>
      <c r="D23" s="41"/>
      <c r="E23" s="4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34">
        <f t="shared" si="1"/>
        <v>44552</v>
      </c>
      <c r="B24" s="35">
        <f t="shared" si="2"/>
        <v>5300</v>
      </c>
      <c r="C24" s="9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34">
        <f t="shared" si="1"/>
        <v>44553</v>
      </c>
      <c r="B25" s="35">
        <f t="shared" si="2"/>
        <v>5300</v>
      </c>
      <c r="C25" s="9"/>
      <c r="D25" s="41"/>
      <c r="E25" s="9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34">
        <f t="shared" si="1"/>
        <v>44554</v>
      </c>
      <c r="B26" s="35">
        <f t="shared" si="2"/>
        <v>5300</v>
      </c>
      <c r="C26" s="9"/>
      <c r="D26" s="41"/>
      <c r="E26" s="4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34">
        <f t="shared" si="1"/>
        <v>44555</v>
      </c>
      <c r="B27" s="35">
        <f t="shared" si="2"/>
        <v>5300</v>
      </c>
      <c r="C27" s="9"/>
      <c r="D27" s="4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34">
        <f t="shared" si="1"/>
        <v>44556</v>
      </c>
      <c r="B28" s="35">
        <f t="shared" si="2"/>
        <v>5400</v>
      </c>
      <c r="C28" s="9"/>
      <c r="D28" s="41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34">
        <f t="shared" si="1"/>
        <v>44557</v>
      </c>
      <c r="B29" s="35">
        <f t="shared" si="2"/>
        <v>5400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34">
        <f t="shared" si="1"/>
        <v>44558</v>
      </c>
      <c r="B30" s="35">
        <f t="shared" si="2"/>
        <v>5400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34">
        <f t="shared" si="1"/>
        <v>44559</v>
      </c>
      <c r="B31" s="35">
        <f t="shared" si="2"/>
        <v>5400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34">
        <f t="shared" si="1"/>
        <v>44560</v>
      </c>
      <c r="B32" s="35">
        <f t="shared" si="2"/>
        <v>5400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34">
        <f t="shared" si="1"/>
        <v>44561</v>
      </c>
      <c r="B33" s="35">
        <f t="shared" si="2"/>
        <v>5400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34">
        <f t="shared" si="1"/>
        <v>44562</v>
      </c>
      <c r="B34" s="35">
        <f t="shared" si="2"/>
        <v>5400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34">
        <f t="shared" si="1"/>
        <v>44563</v>
      </c>
      <c r="B35" s="35">
        <f t="shared" si="2"/>
        <v>5500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34">
        <f t="shared" si="1"/>
        <v>44564</v>
      </c>
      <c r="B36" s="35">
        <f t="shared" si="2"/>
        <v>5500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34">
        <f t="shared" si="1"/>
        <v>44565</v>
      </c>
      <c r="B37" s="35">
        <f t="shared" si="2"/>
        <v>5500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34">
        <f t="shared" si="1"/>
        <v>44566</v>
      </c>
      <c r="B38" s="35">
        <f t="shared" si="2"/>
        <v>5500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34">
        <f t="shared" si="1"/>
        <v>44567</v>
      </c>
      <c r="B39" s="35">
        <f t="shared" si="2"/>
        <v>5500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34">
        <f t="shared" si="1"/>
        <v>44568</v>
      </c>
      <c r="B40" s="35">
        <f t="shared" si="2"/>
        <v>5500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34">
        <f t="shared" si="1"/>
        <v>44569</v>
      </c>
      <c r="B41" s="35">
        <f t="shared" si="2"/>
        <v>5500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34">
        <f t="shared" si="1"/>
        <v>44570</v>
      </c>
      <c r="B42" s="35">
        <f t="shared" si="2"/>
        <v>5600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34">
        <f t="shared" si="1"/>
        <v>44571</v>
      </c>
      <c r="B43" s="35">
        <f t="shared" si="2"/>
        <v>5600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34">
        <f t="shared" si="1"/>
        <v>44572</v>
      </c>
      <c r="B44" s="35">
        <f t="shared" si="2"/>
        <v>5600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34">
        <f t="shared" si="1"/>
        <v>44573</v>
      </c>
      <c r="B45" s="35">
        <f t="shared" si="2"/>
        <v>5600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34">
        <f t="shared" si="1"/>
        <v>44574</v>
      </c>
      <c r="B46" s="35">
        <f t="shared" si="2"/>
        <v>5600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34">
        <f t="shared" si="1"/>
        <v>44575</v>
      </c>
      <c r="B47" s="35">
        <f t="shared" si="2"/>
        <v>5600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34">
        <f t="shared" si="1"/>
        <v>44576</v>
      </c>
      <c r="B48" s="35">
        <f t="shared" si="2"/>
        <v>5600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34">
        <f t="shared" si="1"/>
        <v>44577</v>
      </c>
      <c r="B49" s="35">
        <f t="shared" si="2"/>
        <v>5700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34">
        <f t="shared" si="1"/>
        <v>44578</v>
      </c>
      <c r="B50" s="35">
        <f t="shared" si="2"/>
        <v>5700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34">
        <f t="shared" si="1"/>
        <v>44579</v>
      </c>
      <c r="B51" s="35">
        <f t="shared" si="2"/>
        <v>5700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34">
        <f t="shared" si="1"/>
        <v>44580</v>
      </c>
      <c r="B52" s="35">
        <f t="shared" si="2"/>
        <v>5700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34">
        <f t="shared" si="1"/>
        <v>44581</v>
      </c>
      <c r="B53" s="35">
        <f t="shared" si="2"/>
        <v>5700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34">
        <f t="shared" si="1"/>
        <v>44582</v>
      </c>
      <c r="B54" s="35">
        <f t="shared" si="2"/>
        <v>5700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34">
        <f t="shared" si="1"/>
        <v>44583</v>
      </c>
      <c r="B55" s="35">
        <f t="shared" si="2"/>
        <v>5700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34">
        <f t="shared" si="1"/>
        <v>44584</v>
      </c>
      <c r="B56" s="35">
        <f t="shared" si="2"/>
        <v>5800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34">
        <f t="shared" si="1"/>
        <v>44585</v>
      </c>
      <c r="B57" s="35">
        <f t="shared" si="2"/>
        <v>5800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34">
        <f t="shared" si="1"/>
        <v>44586</v>
      </c>
      <c r="B58" s="35">
        <f t="shared" si="2"/>
        <v>5800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34">
        <f t="shared" si="1"/>
        <v>44587</v>
      </c>
      <c r="B59" s="35">
        <f t="shared" si="2"/>
        <v>5800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34">
        <f t="shared" si="1"/>
        <v>44588</v>
      </c>
      <c r="B60" s="35">
        <f t="shared" si="2"/>
        <v>5800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34">
        <f t="shared" si="1"/>
        <v>44589</v>
      </c>
      <c r="B61" s="35">
        <f t="shared" si="2"/>
        <v>5800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34">
        <f t="shared" si="1"/>
        <v>44590</v>
      </c>
      <c r="B62" s="35">
        <f t="shared" si="2"/>
        <v>5800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34">
        <f t="shared" si="1"/>
        <v>44591</v>
      </c>
      <c r="B63" s="35">
        <f t="shared" si="2"/>
        <v>5900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34">
        <f t="shared" si="1"/>
        <v>44592</v>
      </c>
      <c r="B64" s="35">
        <f t="shared" si="2"/>
        <v>5900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34">
        <f t="shared" si="1"/>
        <v>44593</v>
      </c>
      <c r="B65" s="35">
        <f t="shared" si="2"/>
        <v>5900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34">
        <f t="shared" si="1"/>
        <v>44594</v>
      </c>
      <c r="B66" s="35">
        <f t="shared" si="2"/>
        <v>5900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34">
        <f t="shared" si="1"/>
        <v>44595</v>
      </c>
      <c r="B67" s="35">
        <f t="shared" si="2"/>
        <v>5900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34">
        <f t="shared" si="1"/>
        <v>44596</v>
      </c>
      <c r="B68" s="35">
        <f t="shared" si="2"/>
        <v>5900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34">
        <f t="shared" si="1"/>
        <v>44597</v>
      </c>
      <c r="B69" s="35">
        <f t="shared" si="2"/>
        <v>5900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34">
        <f t="shared" si="1"/>
        <v>44598</v>
      </c>
      <c r="B70" s="35">
        <f t="shared" si="2"/>
        <v>6000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34">
        <f t="shared" si="1"/>
        <v>44599</v>
      </c>
      <c r="B71" s="35">
        <f t="shared" si="2"/>
        <v>6000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34">
        <f t="shared" si="1"/>
        <v>44600</v>
      </c>
      <c r="B72" s="35">
        <f t="shared" si="2"/>
        <v>6000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34">
        <f t="shared" si="1"/>
        <v>44601</v>
      </c>
      <c r="B73" s="35">
        <f t="shared" si="2"/>
        <v>6000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34">
        <f t="shared" si="1"/>
        <v>44602</v>
      </c>
      <c r="B74" s="35">
        <f t="shared" si="2"/>
        <v>6000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34">
        <f t="shared" si="1"/>
        <v>44603</v>
      </c>
      <c r="B75" s="35">
        <f t="shared" si="2"/>
        <v>6000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34">
        <f t="shared" si="1"/>
        <v>44604</v>
      </c>
      <c r="B76" s="35">
        <f t="shared" si="2"/>
        <v>6000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34">
        <f t="shared" si="1"/>
        <v>44605</v>
      </c>
      <c r="B77" s="35">
        <f t="shared" si="2"/>
        <v>6100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34">
        <f t="shared" si="1"/>
        <v>44606</v>
      </c>
      <c r="B78" s="35">
        <f t="shared" si="2"/>
        <v>6100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34">
        <f t="shared" si="1"/>
        <v>44607</v>
      </c>
      <c r="B79" s="35">
        <f t="shared" si="2"/>
        <v>6100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34">
        <f t="shared" si="1"/>
        <v>44608</v>
      </c>
      <c r="B80" s="35">
        <f t="shared" si="2"/>
        <v>6100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34">
        <f t="shared" si="1"/>
        <v>44609</v>
      </c>
      <c r="B81" s="35">
        <f t="shared" si="2"/>
        <v>6100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34">
        <f t="shared" si="1"/>
        <v>44610</v>
      </c>
      <c r="B82" s="35">
        <f t="shared" si="2"/>
        <v>6100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34">
        <f t="shared" si="1"/>
        <v>44611</v>
      </c>
      <c r="B83" s="35">
        <f t="shared" si="2"/>
        <v>6100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34">
        <f t="shared" si="1"/>
        <v>44612</v>
      </c>
      <c r="B84" s="35">
        <f t="shared" si="2"/>
        <v>6200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34">
        <f t="shared" si="1"/>
        <v>44613</v>
      </c>
      <c r="B85" s="35">
        <f t="shared" si="2"/>
        <v>6200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34">
        <f t="shared" si="1"/>
        <v>44614</v>
      </c>
      <c r="B86" s="35">
        <f t="shared" si="2"/>
        <v>6200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34">
        <f t="shared" si="1"/>
        <v>44615</v>
      </c>
      <c r="B87" s="35">
        <f t="shared" si="2"/>
        <v>6200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34">
        <f t="shared" si="1"/>
        <v>44616</v>
      </c>
      <c r="B88" s="35">
        <f t="shared" si="2"/>
        <v>6200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34">
        <f t="shared" si="1"/>
        <v>44617</v>
      </c>
      <c r="B89" s="35">
        <f t="shared" si="2"/>
        <v>6200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34">
        <f t="shared" si="1"/>
        <v>44618</v>
      </c>
      <c r="B90" s="35">
        <f t="shared" si="2"/>
        <v>6200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34">
        <f t="shared" si="1"/>
        <v>44619</v>
      </c>
      <c r="B91" s="35">
        <f t="shared" si="2"/>
        <v>6300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34">
        <f t="shared" si="1"/>
        <v>44620</v>
      </c>
      <c r="B92" s="35">
        <f t="shared" si="2"/>
        <v>6300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34">
        <f t="shared" si="1"/>
        <v>44621</v>
      </c>
      <c r="B93" s="35">
        <f t="shared" si="2"/>
        <v>6300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34">
        <f t="shared" si="1"/>
        <v>44622</v>
      </c>
      <c r="B94" s="35">
        <f t="shared" si="2"/>
        <v>6300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34">
        <f t="shared" si="1"/>
        <v>44623</v>
      </c>
      <c r="B95" s="35">
        <f t="shared" si="2"/>
        <v>6300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34">
        <f t="shared" si="1"/>
        <v>44624</v>
      </c>
      <c r="B96" s="35">
        <f t="shared" si="2"/>
        <v>6300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34">
        <f t="shared" si="1"/>
        <v>44625</v>
      </c>
      <c r="B97" s="35">
        <f t="shared" si="2"/>
        <v>6300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34">
        <f t="shared" si="1"/>
        <v>44626</v>
      </c>
      <c r="B98" s="35">
        <f t="shared" si="2"/>
        <v>6400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34">
        <f t="shared" si="1"/>
        <v>44627</v>
      </c>
      <c r="B99" s="35">
        <f t="shared" si="2"/>
        <v>6400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34">
        <f t="shared" si="1"/>
        <v>44628</v>
      </c>
      <c r="B100" s="35">
        <f t="shared" si="2"/>
        <v>6400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34">
        <f t="shared" si="1"/>
        <v>44629</v>
      </c>
      <c r="B101" s="35">
        <f t="shared" si="2"/>
        <v>6400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34">
        <f t="shared" si="1"/>
        <v>44630</v>
      </c>
      <c r="B102" s="35">
        <f t="shared" si="2"/>
        <v>6400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34">
        <f t="shared" si="1"/>
        <v>44631</v>
      </c>
      <c r="B103" s="35">
        <f t="shared" si="2"/>
        <v>6400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34">
        <f t="shared" si="1"/>
        <v>44632</v>
      </c>
      <c r="B104" s="35">
        <f t="shared" si="2"/>
        <v>6400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34">
        <f t="shared" si="1"/>
        <v>44633</v>
      </c>
      <c r="B105" s="35">
        <f t="shared" si="2"/>
        <v>6500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34">
        <f t="shared" si="1"/>
        <v>44634</v>
      </c>
      <c r="B106" s="35">
        <f t="shared" si="2"/>
        <v>6500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34">
        <f t="shared" si="1"/>
        <v>44635</v>
      </c>
      <c r="B107" s="35">
        <f t="shared" si="2"/>
        <v>6500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34">
        <f t="shared" si="1"/>
        <v>44636</v>
      </c>
      <c r="B108" s="35">
        <f t="shared" si="2"/>
        <v>6500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34">
        <f t="shared" si="1"/>
        <v>44637</v>
      </c>
      <c r="B109" s="35">
        <f t="shared" si="2"/>
        <v>6500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34">
        <f t="shared" si="1"/>
        <v>44638</v>
      </c>
      <c r="B110" s="35">
        <f t="shared" si="2"/>
        <v>6500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34">
        <f t="shared" si="1"/>
        <v>44639</v>
      </c>
      <c r="B111" s="35">
        <f t="shared" si="2"/>
        <v>6500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34">
        <f t="shared" si="1"/>
        <v>44640</v>
      </c>
      <c r="B112" s="35">
        <f t="shared" si="2"/>
        <v>6600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34">
        <f t="shared" si="1"/>
        <v>44641</v>
      </c>
      <c r="B113" s="35">
        <f t="shared" si="2"/>
        <v>6600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34">
        <f t="shared" si="1"/>
        <v>44642</v>
      </c>
      <c r="B114" s="35">
        <f t="shared" si="2"/>
        <v>6600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34">
        <f t="shared" si="1"/>
        <v>44643</v>
      </c>
      <c r="B115" s="35">
        <f t="shared" si="2"/>
        <v>6600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34">
        <f t="shared" si="1"/>
        <v>44644</v>
      </c>
      <c r="B116" s="35">
        <f t="shared" si="2"/>
        <v>6600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34">
        <f t="shared" si="1"/>
        <v>44645</v>
      </c>
      <c r="B117" s="35">
        <f t="shared" si="2"/>
        <v>6600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34">
        <f t="shared" si="1"/>
        <v>44646</v>
      </c>
      <c r="B118" s="35">
        <f t="shared" si="2"/>
        <v>6600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34">
        <f t="shared" si="1"/>
        <v>44647</v>
      </c>
      <c r="B119" s="35">
        <f t="shared" si="2"/>
        <v>6700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34">
        <f t="shared" si="1"/>
        <v>44648</v>
      </c>
      <c r="B120" s="35">
        <f t="shared" si="2"/>
        <v>6700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34">
        <f t="shared" si="1"/>
        <v>44649</v>
      </c>
      <c r="B121" s="35">
        <f t="shared" si="2"/>
        <v>6700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34">
        <f t="shared" si="1"/>
        <v>44650</v>
      </c>
      <c r="B122" s="35">
        <f t="shared" si="2"/>
        <v>6700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34">
        <f t="shared" si="1"/>
        <v>44651</v>
      </c>
      <c r="B123" s="35">
        <f t="shared" si="2"/>
        <v>6700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34">
        <f t="shared" si="1"/>
        <v>44652</v>
      </c>
      <c r="B124" s="35">
        <f t="shared" si="2"/>
        <v>6700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34">
        <f t="shared" si="1"/>
        <v>44653</v>
      </c>
      <c r="B125" s="35">
        <f t="shared" si="2"/>
        <v>6700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34">
        <f t="shared" si="1"/>
        <v>44654</v>
      </c>
      <c r="B126" s="35">
        <f t="shared" si="2"/>
        <v>6800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34">
        <f t="shared" si="1"/>
        <v>44655</v>
      </c>
      <c r="B127" s="35">
        <f t="shared" si="2"/>
        <v>6800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34">
        <f t="shared" si="1"/>
        <v>44656</v>
      </c>
      <c r="B128" s="35">
        <f t="shared" si="2"/>
        <v>6800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34">
        <f t="shared" si="1"/>
        <v>44657</v>
      </c>
      <c r="B129" s="35">
        <f t="shared" si="2"/>
        <v>6800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34">
        <f t="shared" si="1"/>
        <v>44658</v>
      </c>
      <c r="B130" s="35">
        <f t="shared" si="2"/>
        <v>6800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34">
        <f t="shared" si="1"/>
        <v>44659</v>
      </c>
      <c r="B131" s="35">
        <f t="shared" si="2"/>
        <v>6800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34">
        <f t="shared" si="1"/>
        <v>44660</v>
      </c>
      <c r="B132" s="35">
        <f t="shared" si="2"/>
        <v>6800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34">
        <f t="shared" si="1"/>
        <v>44661</v>
      </c>
      <c r="B133" s="35">
        <f t="shared" si="2"/>
        <v>6900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34">
        <f t="shared" si="1"/>
        <v>44662</v>
      </c>
      <c r="B134" s="35">
        <f t="shared" si="2"/>
        <v>6900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34">
        <f t="shared" si="1"/>
        <v>44663</v>
      </c>
      <c r="B135" s="35">
        <f t="shared" si="2"/>
        <v>6900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34">
        <f t="shared" si="1"/>
        <v>44664</v>
      </c>
      <c r="B136" s="35">
        <f t="shared" si="2"/>
        <v>6900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34">
        <f t="shared" si="1"/>
        <v>44665</v>
      </c>
      <c r="B137" s="35">
        <f t="shared" si="2"/>
        <v>6900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34">
        <f t="shared" si="1"/>
        <v>44666</v>
      </c>
      <c r="B138" s="35">
        <f t="shared" si="2"/>
        <v>6900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34">
        <f t="shared" si="1"/>
        <v>44667</v>
      </c>
      <c r="B139" s="35">
        <f t="shared" si="2"/>
        <v>6900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34">
        <f t="shared" si="1"/>
        <v>44668</v>
      </c>
      <c r="B140" s="35">
        <f t="shared" si="2"/>
        <v>7000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34">
        <f t="shared" si="1"/>
        <v>44669</v>
      </c>
      <c r="B141" s="35">
        <f t="shared" si="2"/>
        <v>7000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34">
        <f t="shared" si="1"/>
        <v>44670</v>
      </c>
      <c r="B142" s="35">
        <f t="shared" si="2"/>
        <v>7000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34">
        <f t="shared" si="1"/>
        <v>44671</v>
      </c>
      <c r="B143" s="35">
        <f t="shared" si="2"/>
        <v>7000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34">
        <f t="shared" si="1"/>
        <v>44672</v>
      </c>
      <c r="B144" s="35">
        <f t="shared" si="2"/>
        <v>7000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34">
        <f t="shared" si="1"/>
        <v>44673</v>
      </c>
      <c r="B145" s="35">
        <f t="shared" si="2"/>
        <v>7000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34">
        <f t="shared" si="1"/>
        <v>44674</v>
      </c>
      <c r="B146" s="35">
        <f t="shared" si="2"/>
        <v>7000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34">
        <f t="shared" si="1"/>
        <v>44675</v>
      </c>
      <c r="B147" s="35">
        <f t="shared" si="2"/>
        <v>7100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34">
        <f t="shared" si="1"/>
        <v>44676</v>
      </c>
      <c r="B148" s="35">
        <f t="shared" si="2"/>
        <v>7100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34">
        <f t="shared" si="1"/>
        <v>44677</v>
      </c>
      <c r="B149" s="35">
        <f t="shared" si="2"/>
        <v>7100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34">
        <f t="shared" si="1"/>
        <v>44678</v>
      </c>
      <c r="B150" s="35">
        <f t="shared" si="2"/>
        <v>7100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34">
        <f t="shared" si="1"/>
        <v>44679</v>
      </c>
      <c r="B151" s="35">
        <f t="shared" si="2"/>
        <v>7100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34">
        <f t="shared" si="1"/>
        <v>44680</v>
      </c>
      <c r="B152" s="35">
        <f t="shared" si="2"/>
        <v>7100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34">
        <f t="shared" si="1"/>
        <v>44681</v>
      </c>
      <c r="B153" s="35">
        <f t="shared" si="2"/>
        <v>7100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34">
        <f t="shared" si="1"/>
        <v>44682</v>
      </c>
      <c r="B154" s="35">
        <f t="shared" si="2"/>
        <v>7200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34">
        <f t="shared" si="1"/>
        <v>44683</v>
      </c>
      <c r="B155" s="35">
        <f t="shared" si="2"/>
        <v>7200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34">
        <f t="shared" si="1"/>
        <v>44684</v>
      </c>
      <c r="B156" s="35">
        <f t="shared" si="2"/>
        <v>7200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34">
        <f t="shared" si="1"/>
        <v>44685</v>
      </c>
      <c r="B157" s="35">
        <f t="shared" si="2"/>
        <v>7200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34">
        <f t="shared" si="1"/>
        <v>44686</v>
      </c>
      <c r="B158" s="35">
        <f t="shared" si="2"/>
        <v>7200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34">
        <f t="shared" si="1"/>
        <v>44687</v>
      </c>
      <c r="B159" s="35">
        <f t="shared" si="2"/>
        <v>7200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34">
        <f t="shared" si="1"/>
        <v>44688</v>
      </c>
      <c r="B160" s="35">
        <f t="shared" si="2"/>
        <v>7200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34">
        <f t="shared" si="1"/>
        <v>44689</v>
      </c>
      <c r="B161" s="35">
        <f t="shared" si="2"/>
        <v>7300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34">
        <f t="shared" si="1"/>
        <v>44690</v>
      </c>
      <c r="B162" s="35">
        <f t="shared" si="2"/>
        <v>7300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34">
        <f t="shared" si="1"/>
        <v>44691</v>
      </c>
      <c r="B163" s="35">
        <f t="shared" si="2"/>
        <v>7300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34">
        <f t="shared" si="1"/>
        <v>44692</v>
      </c>
      <c r="B164" s="35">
        <f t="shared" si="2"/>
        <v>7300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34">
        <f t="shared" si="1"/>
        <v>44693</v>
      </c>
      <c r="B165" s="35">
        <f t="shared" si="2"/>
        <v>7300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34">
        <f t="shared" si="1"/>
        <v>44694</v>
      </c>
      <c r="B166" s="35">
        <f t="shared" si="2"/>
        <v>7300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34">
        <f t="shared" si="1"/>
        <v>44695</v>
      </c>
      <c r="B167" s="35">
        <f t="shared" si="2"/>
        <v>7300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34">
        <f t="shared" si="1"/>
        <v>44696</v>
      </c>
      <c r="B168" s="35">
        <f t="shared" si="2"/>
        <v>7400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34">
        <f t="shared" si="1"/>
        <v>44697</v>
      </c>
      <c r="B169" s="35">
        <f t="shared" si="2"/>
        <v>7400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34">
        <f t="shared" si="1"/>
        <v>44698</v>
      </c>
      <c r="B170" s="35">
        <f t="shared" si="2"/>
        <v>7400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34">
        <f t="shared" si="1"/>
        <v>44699</v>
      </c>
      <c r="B171" s="35">
        <f t="shared" si="2"/>
        <v>7400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34">
        <f t="shared" si="1"/>
        <v>44700</v>
      </c>
      <c r="B172" s="35">
        <f t="shared" si="2"/>
        <v>7400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34">
        <f t="shared" si="1"/>
        <v>44701</v>
      </c>
      <c r="B173" s="35">
        <f t="shared" si="2"/>
        <v>7400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34">
        <f t="shared" si="1"/>
        <v>44702</v>
      </c>
      <c r="B174" s="35">
        <f t="shared" si="2"/>
        <v>7400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34">
        <f t="shared" si="1"/>
        <v>44703</v>
      </c>
      <c r="B175" s="35">
        <f t="shared" si="2"/>
        <v>7500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34">
        <f t="shared" si="1"/>
        <v>44704</v>
      </c>
      <c r="B176" s="35">
        <f t="shared" si="2"/>
        <v>7500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34">
        <f t="shared" si="1"/>
        <v>44705</v>
      </c>
      <c r="B177" s="35">
        <f t="shared" si="2"/>
        <v>7500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34">
        <f t="shared" si="1"/>
        <v>44706</v>
      </c>
      <c r="B178" s="35">
        <f t="shared" si="2"/>
        <v>7500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34">
        <f t="shared" si="1"/>
        <v>44707</v>
      </c>
      <c r="B179" s="35">
        <f t="shared" si="2"/>
        <v>7500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34">
        <f t="shared" si="1"/>
        <v>44708</v>
      </c>
      <c r="B180" s="35">
        <f t="shared" si="2"/>
        <v>7500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34">
        <f t="shared" si="1"/>
        <v>44709</v>
      </c>
      <c r="B181" s="35">
        <f t="shared" si="2"/>
        <v>7500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34">
        <f t="shared" si="1"/>
        <v>44710</v>
      </c>
      <c r="B182" s="35">
        <f t="shared" si="2"/>
        <v>7600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34">
        <f t="shared" si="1"/>
        <v>44711</v>
      </c>
      <c r="B183" s="35">
        <f t="shared" si="2"/>
        <v>7600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34">
        <f t="shared" si="1"/>
        <v>44712</v>
      </c>
      <c r="B184" s="35">
        <f t="shared" si="2"/>
        <v>7600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34">
        <f t="shared" si="1"/>
        <v>44713</v>
      </c>
      <c r="B185" s="35">
        <f t="shared" si="2"/>
        <v>7600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34">
        <f t="shared" si="1"/>
        <v>44714</v>
      </c>
      <c r="B186" s="35">
        <f t="shared" si="2"/>
        <v>7600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34">
        <f t="shared" si="1"/>
        <v>44715</v>
      </c>
      <c r="B187" s="35">
        <f t="shared" si="2"/>
        <v>7600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34">
        <f t="shared" si="1"/>
        <v>44716</v>
      </c>
      <c r="B188" s="35">
        <f t="shared" si="2"/>
        <v>7600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34">
        <f t="shared" si="1"/>
        <v>44717</v>
      </c>
      <c r="B189" s="35">
        <f t="shared" si="2"/>
        <v>7700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34">
        <f t="shared" si="1"/>
        <v>44718</v>
      </c>
      <c r="B190" s="35">
        <f t="shared" si="2"/>
        <v>7700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34">
        <f t="shared" si="1"/>
        <v>44719</v>
      </c>
      <c r="B191" s="35">
        <f t="shared" si="2"/>
        <v>7700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34">
        <f t="shared" si="1"/>
        <v>44720</v>
      </c>
      <c r="B192" s="35">
        <f t="shared" si="2"/>
        <v>7700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34">
        <f t="shared" si="1"/>
        <v>44721</v>
      </c>
      <c r="B193" s="35">
        <f t="shared" si="2"/>
        <v>7700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34">
        <f t="shared" si="1"/>
        <v>44722</v>
      </c>
      <c r="B194" s="35">
        <f t="shared" si="2"/>
        <v>7700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34">
        <f t="shared" si="1"/>
        <v>44723</v>
      </c>
      <c r="B195" s="35">
        <f t="shared" si="2"/>
        <v>7700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34">
        <f t="shared" si="1"/>
        <v>44724</v>
      </c>
      <c r="B196" s="35">
        <f t="shared" si="2"/>
        <v>7800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34">
        <f t="shared" si="1"/>
        <v>44725</v>
      </c>
      <c r="B197" s="35">
        <f t="shared" si="2"/>
        <v>7800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34">
        <f t="shared" si="1"/>
        <v>44726</v>
      </c>
      <c r="B198" s="35">
        <f t="shared" si="2"/>
        <v>7800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34">
        <f t="shared" si="1"/>
        <v>44727</v>
      </c>
      <c r="B199" s="35">
        <f t="shared" si="2"/>
        <v>7800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34">
        <f t="shared" si="1"/>
        <v>44728</v>
      </c>
      <c r="B200" s="35">
        <f t="shared" si="2"/>
        <v>7800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34">
        <f t="shared" si="1"/>
        <v>44729</v>
      </c>
      <c r="B201" s="35">
        <f t="shared" si="2"/>
        <v>7800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34">
        <f t="shared" si="1"/>
        <v>44730</v>
      </c>
      <c r="B202" s="35">
        <f t="shared" si="2"/>
        <v>7800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34">
        <f t="shared" si="1"/>
        <v>44731</v>
      </c>
      <c r="B203" s="35">
        <f t="shared" si="2"/>
        <v>7900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34">
        <f t="shared" si="1"/>
        <v>44732</v>
      </c>
      <c r="B204" s="35">
        <f t="shared" si="2"/>
        <v>7900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34">
        <f t="shared" si="1"/>
        <v>44733</v>
      </c>
      <c r="B205" s="35">
        <f t="shared" si="2"/>
        <v>7900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34">
        <f t="shared" si="1"/>
        <v>44734</v>
      </c>
      <c r="B206" s="35">
        <f t="shared" si="2"/>
        <v>7900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34">
        <f t="shared" si="1"/>
        <v>44735</v>
      </c>
      <c r="B207" s="35">
        <f t="shared" si="2"/>
        <v>7900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34">
        <f t="shared" si="1"/>
        <v>44736</v>
      </c>
      <c r="B208" s="35">
        <f t="shared" si="2"/>
        <v>7900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34">
        <f t="shared" si="1"/>
        <v>44737</v>
      </c>
      <c r="B209" s="35">
        <f t="shared" si="2"/>
        <v>7900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34">
        <f t="shared" si="1"/>
        <v>44738</v>
      </c>
      <c r="B210" s="35">
        <f t="shared" si="2"/>
        <v>8000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34">
        <f t="shared" si="1"/>
        <v>44739</v>
      </c>
      <c r="B211" s="35">
        <f t="shared" si="2"/>
        <v>8000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34">
        <f t="shared" si="1"/>
        <v>44740</v>
      </c>
      <c r="B212" s="35">
        <f t="shared" si="2"/>
        <v>8000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34">
        <f t="shared" si="1"/>
        <v>44741</v>
      </c>
      <c r="B213" s="35">
        <f t="shared" si="2"/>
        <v>8000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34">
        <f t="shared" si="1"/>
        <v>44742</v>
      </c>
      <c r="B214" s="35">
        <f t="shared" si="2"/>
        <v>8000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34">
        <f t="shared" si="1"/>
        <v>44743</v>
      </c>
      <c r="B215" s="35">
        <f t="shared" si="2"/>
        <v>8000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34">
        <f t="shared" si="1"/>
        <v>44744</v>
      </c>
      <c r="B216" s="35">
        <f t="shared" si="2"/>
        <v>8000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34">
        <f t="shared" si="1"/>
        <v>44745</v>
      </c>
      <c r="B217" s="35">
        <f t="shared" si="2"/>
        <v>8100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34">
        <f t="shared" si="1"/>
        <v>44746</v>
      </c>
      <c r="B218" s="35">
        <f t="shared" si="2"/>
        <v>8100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34">
        <f t="shared" si="1"/>
        <v>44747</v>
      </c>
      <c r="B219" s="35">
        <f t="shared" si="2"/>
        <v>8100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34">
        <f t="shared" si="1"/>
        <v>44748</v>
      </c>
      <c r="B220" s="35">
        <f t="shared" si="2"/>
        <v>8100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34">
        <f t="shared" si="1"/>
        <v>44749</v>
      </c>
      <c r="B221" s="35">
        <f t="shared" si="2"/>
        <v>8100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34">
        <f t="shared" si="1"/>
        <v>44750</v>
      </c>
      <c r="B222" s="35">
        <f t="shared" si="2"/>
        <v>8100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34">
        <f t="shared" si="1"/>
        <v>44751</v>
      </c>
      <c r="B223" s="35">
        <f t="shared" si="2"/>
        <v>8100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34">
        <f t="shared" si="1"/>
        <v>44752</v>
      </c>
      <c r="B224" s="35">
        <f t="shared" si="2"/>
        <v>8200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34">
        <f t="shared" si="1"/>
        <v>44753</v>
      </c>
      <c r="B225" s="35">
        <f t="shared" si="2"/>
        <v>8200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34">
        <f t="shared" si="1"/>
        <v>44754</v>
      </c>
      <c r="B226" s="35">
        <f t="shared" si="2"/>
        <v>8200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34">
        <f t="shared" si="1"/>
        <v>44755</v>
      </c>
      <c r="B227" s="35">
        <f t="shared" si="2"/>
        <v>8200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34">
        <f t="shared" si="1"/>
        <v>44756</v>
      </c>
      <c r="B228" s="35">
        <f t="shared" si="2"/>
        <v>8200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34">
        <f t="shared" si="1"/>
        <v>44757</v>
      </c>
      <c r="B229" s="35">
        <f t="shared" si="2"/>
        <v>8200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34">
        <f t="shared" si="1"/>
        <v>44758</v>
      </c>
      <c r="B230" s="35">
        <f t="shared" si="2"/>
        <v>8200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34">
        <f t="shared" si="1"/>
        <v>44759</v>
      </c>
      <c r="B231" s="35">
        <f t="shared" si="2"/>
        <v>8300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34">
        <f t="shared" si="1"/>
        <v>44760</v>
      </c>
      <c r="B232" s="35">
        <f t="shared" si="2"/>
        <v>8300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34">
        <f t="shared" si="1"/>
        <v>44761</v>
      </c>
      <c r="B233" s="35">
        <f t="shared" si="2"/>
        <v>8300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34">
        <f t="shared" si="1"/>
        <v>44762</v>
      </c>
      <c r="B234" s="35">
        <f t="shared" si="2"/>
        <v>8300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34">
        <f t="shared" si="1"/>
        <v>44763</v>
      </c>
      <c r="B235" s="35">
        <f t="shared" si="2"/>
        <v>8300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34">
        <f t="shared" si="1"/>
        <v>44764</v>
      </c>
      <c r="B236" s="35">
        <f t="shared" si="2"/>
        <v>8300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34">
        <f t="shared" si="1"/>
        <v>44765</v>
      </c>
      <c r="B237" s="35">
        <f t="shared" si="2"/>
        <v>8300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34">
        <f t="shared" si="1"/>
        <v>44766</v>
      </c>
      <c r="B238" s="35">
        <f t="shared" si="2"/>
        <v>8400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34">
        <f t="shared" si="1"/>
        <v>44767</v>
      </c>
      <c r="B239" s="35">
        <f t="shared" si="2"/>
        <v>8400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34">
        <f t="shared" si="1"/>
        <v>44768</v>
      </c>
      <c r="B240" s="35">
        <f t="shared" si="2"/>
        <v>8400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34">
        <f t="shared" si="1"/>
        <v>44769</v>
      </c>
      <c r="B241" s="35">
        <f t="shared" si="2"/>
        <v>8400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34">
        <f t="shared" si="1"/>
        <v>44770</v>
      </c>
      <c r="B242" s="35">
        <f t="shared" si="2"/>
        <v>8400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34">
        <f t="shared" si="1"/>
        <v>44771</v>
      </c>
      <c r="B243" s="35">
        <f t="shared" si="2"/>
        <v>8400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34">
        <f t="shared" si="1"/>
        <v>44772</v>
      </c>
      <c r="B244" s="35">
        <f t="shared" si="2"/>
        <v>8400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34">
        <f t="shared" si="1"/>
        <v>44773</v>
      </c>
      <c r="B245" s="35">
        <f t="shared" si="2"/>
        <v>8500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34">
        <f t="shared" si="1"/>
        <v>44774</v>
      </c>
      <c r="B246" s="35">
        <f t="shared" si="2"/>
        <v>8500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34">
        <f t="shared" si="1"/>
        <v>44775</v>
      </c>
      <c r="B247" s="35">
        <f t="shared" si="2"/>
        <v>8500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34">
        <f t="shared" si="1"/>
        <v>44776</v>
      </c>
      <c r="B248" s="35">
        <f t="shared" si="2"/>
        <v>8500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34">
        <f t="shared" si="1"/>
        <v>44777</v>
      </c>
      <c r="B249" s="35">
        <f t="shared" si="2"/>
        <v>8500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34">
        <f t="shared" si="1"/>
        <v>44778</v>
      </c>
      <c r="B250" s="35">
        <f t="shared" si="2"/>
        <v>8500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34">
        <f t="shared" si="1"/>
        <v>44779</v>
      </c>
      <c r="B251" s="35">
        <f t="shared" si="2"/>
        <v>8500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34">
        <f t="shared" si="1"/>
        <v>44780</v>
      </c>
      <c r="B252" s="35">
        <f t="shared" si="2"/>
        <v>8600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34">
        <f t="shared" si="1"/>
        <v>44781</v>
      </c>
      <c r="B253" s="35">
        <f t="shared" si="2"/>
        <v>8600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34">
        <f t="shared" si="1"/>
        <v>44782</v>
      </c>
      <c r="B254" s="35">
        <f t="shared" si="2"/>
        <v>8600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34">
        <f t="shared" si="1"/>
        <v>44783</v>
      </c>
      <c r="B255" s="35">
        <f t="shared" si="2"/>
        <v>8600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34">
        <f t="shared" si="1"/>
        <v>44784</v>
      </c>
      <c r="B256" s="35">
        <f t="shared" si="2"/>
        <v>8600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34">
        <f t="shared" si="1"/>
        <v>44785</v>
      </c>
      <c r="B257" s="35">
        <f t="shared" si="2"/>
        <v>8600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34">
        <f t="shared" si="1"/>
        <v>44786</v>
      </c>
      <c r="B258" s="35">
        <f t="shared" si="2"/>
        <v>8600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34">
        <f t="shared" si="1"/>
        <v>44787</v>
      </c>
      <c r="B259" s="35">
        <f t="shared" si="2"/>
        <v>8700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34">
        <f t="shared" si="1"/>
        <v>44788</v>
      </c>
      <c r="B260" s="35">
        <f t="shared" si="2"/>
        <v>8700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34">
        <f t="shared" si="1"/>
        <v>44789</v>
      </c>
      <c r="B261" s="35">
        <f t="shared" si="2"/>
        <v>8700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34">
        <f t="shared" si="1"/>
        <v>44790</v>
      </c>
      <c r="B262" s="35">
        <f t="shared" si="2"/>
        <v>8700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34">
        <f t="shared" si="1"/>
        <v>44791</v>
      </c>
      <c r="B263" s="35">
        <f t="shared" si="2"/>
        <v>8700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34">
        <f t="shared" si="1"/>
        <v>44792</v>
      </c>
      <c r="B264" s="35">
        <f t="shared" si="2"/>
        <v>8700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34">
        <f t="shared" si="1"/>
        <v>44793</v>
      </c>
      <c r="B265" s="35">
        <f t="shared" si="2"/>
        <v>8700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34">
        <f t="shared" si="1"/>
        <v>44794</v>
      </c>
      <c r="B266" s="35">
        <f t="shared" si="2"/>
        <v>8800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34">
        <f t="shared" si="1"/>
        <v>44795</v>
      </c>
      <c r="B267" s="35">
        <f t="shared" si="2"/>
        <v>8800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34">
        <f t="shared" si="1"/>
        <v>44796</v>
      </c>
      <c r="B268" s="35">
        <f t="shared" si="2"/>
        <v>8800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34">
        <f t="shared" si="1"/>
        <v>44797</v>
      </c>
      <c r="B269" s="35">
        <f t="shared" si="2"/>
        <v>8800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34">
        <f t="shared" si="1"/>
        <v>44798</v>
      </c>
      <c r="B270" s="35">
        <f t="shared" si="2"/>
        <v>8800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34">
        <f t="shared" si="1"/>
        <v>44799</v>
      </c>
      <c r="B271" s="35">
        <f t="shared" si="2"/>
        <v>8800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34">
        <f t="shared" si="1"/>
        <v>44800</v>
      </c>
      <c r="B272" s="35">
        <f t="shared" si="2"/>
        <v>8800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34">
        <f t="shared" si="1"/>
        <v>44801</v>
      </c>
      <c r="B273" s="35">
        <f t="shared" si="2"/>
        <v>8900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34">
        <f t="shared" si="1"/>
        <v>44802</v>
      </c>
      <c r="B274" s="35">
        <f t="shared" si="2"/>
        <v>8900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34">
        <f t="shared" si="1"/>
        <v>44803</v>
      </c>
      <c r="B275" s="35">
        <f t="shared" si="2"/>
        <v>8900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34">
        <f t="shared" si="1"/>
        <v>44804</v>
      </c>
      <c r="B276" s="35">
        <f t="shared" si="2"/>
        <v>8900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34">
        <f t="shared" si="1"/>
        <v>44805</v>
      </c>
      <c r="B277" s="35">
        <f t="shared" si="2"/>
        <v>8900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34">
        <f t="shared" si="1"/>
        <v>44806</v>
      </c>
      <c r="B278" s="35">
        <f t="shared" si="2"/>
        <v>8900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34">
        <f t="shared" si="1"/>
        <v>44807</v>
      </c>
      <c r="B279" s="35">
        <f t="shared" si="2"/>
        <v>8900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34">
        <f t="shared" si="1"/>
        <v>44808</v>
      </c>
      <c r="B280" s="35">
        <f t="shared" si="2"/>
        <v>9000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34">
        <f t="shared" si="1"/>
        <v>44809</v>
      </c>
      <c r="B281" s="35">
        <f t="shared" si="2"/>
        <v>9000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34">
        <f t="shared" si="1"/>
        <v>44810</v>
      </c>
      <c r="B282" s="35">
        <f t="shared" si="2"/>
        <v>9000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34">
        <f t="shared" si="1"/>
        <v>44811</v>
      </c>
      <c r="B283" s="35">
        <f t="shared" si="2"/>
        <v>9000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34">
        <f t="shared" si="1"/>
        <v>44812</v>
      </c>
      <c r="B284" s="35">
        <f t="shared" si="2"/>
        <v>9000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34">
        <f t="shared" si="1"/>
        <v>44813</v>
      </c>
      <c r="B285" s="35">
        <f t="shared" si="2"/>
        <v>9000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34">
        <f t="shared" si="1"/>
        <v>44814</v>
      </c>
      <c r="B286" s="35">
        <f t="shared" si="2"/>
        <v>9000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34">
        <f t="shared" si="1"/>
        <v>44815</v>
      </c>
      <c r="B287" s="35">
        <f t="shared" si="2"/>
        <v>9100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34">
        <f t="shared" si="1"/>
        <v>44816</v>
      </c>
      <c r="B288" s="35">
        <f t="shared" si="2"/>
        <v>9100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34">
        <f t="shared" si="1"/>
        <v>44817</v>
      </c>
      <c r="B289" s="35">
        <f t="shared" si="2"/>
        <v>9100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34">
        <f t="shared" si="1"/>
        <v>44818</v>
      </c>
      <c r="B290" s="35">
        <f t="shared" si="2"/>
        <v>9100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34">
        <f t="shared" si="1"/>
        <v>44819</v>
      </c>
      <c r="B291" s="35">
        <f t="shared" si="2"/>
        <v>9100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34">
        <f t="shared" si="1"/>
        <v>44820</v>
      </c>
      <c r="B292" s="35">
        <f t="shared" si="2"/>
        <v>9100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34">
        <f t="shared" si="1"/>
        <v>44821</v>
      </c>
      <c r="B293" s="35">
        <f t="shared" si="2"/>
        <v>9100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34">
        <f t="shared" si="1"/>
        <v>44822</v>
      </c>
      <c r="B294" s="35">
        <f t="shared" si="2"/>
        <v>9200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34">
        <f t="shared" si="1"/>
        <v>44823</v>
      </c>
      <c r="B295" s="35">
        <f t="shared" si="2"/>
        <v>9200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34">
        <f t="shared" si="1"/>
        <v>44824</v>
      </c>
      <c r="B296" s="35">
        <f t="shared" si="2"/>
        <v>9200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34">
        <f t="shared" si="1"/>
        <v>44825</v>
      </c>
      <c r="B297" s="35">
        <f t="shared" si="2"/>
        <v>9200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34">
        <f t="shared" si="1"/>
        <v>44826</v>
      </c>
      <c r="B298" s="35">
        <f t="shared" si="2"/>
        <v>9200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34">
        <f t="shared" si="1"/>
        <v>44827</v>
      </c>
      <c r="B299" s="35">
        <f t="shared" si="2"/>
        <v>9200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34">
        <f t="shared" si="1"/>
        <v>44828</v>
      </c>
      <c r="B300" s="35">
        <f t="shared" si="2"/>
        <v>9200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34">
        <f t="shared" si="1"/>
        <v>44829</v>
      </c>
      <c r="B301" s="35">
        <f t="shared" si="2"/>
        <v>9300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34">
        <f t="shared" si="1"/>
        <v>44830</v>
      </c>
      <c r="B302" s="35">
        <f t="shared" si="2"/>
        <v>9300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34">
        <f t="shared" si="1"/>
        <v>44831</v>
      </c>
      <c r="B303" s="35">
        <f t="shared" si="2"/>
        <v>9300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34">
        <f t="shared" si="1"/>
        <v>44832</v>
      </c>
      <c r="B304" s="35">
        <f t="shared" si="2"/>
        <v>9300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34">
        <f t="shared" si="1"/>
        <v>44833</v>
      </c>
      <c r="B305" s="35">
        <f t="shared" si="2"/>
        <v>9300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34">
        <f t="shared" si="1"/>
        <v>44834</v>
      </c>
      <c r="B306" s="35">
        <f t="shared" si="2"/>
        <v>9300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34">
        <f t="shared" si="1"/>
        <v>44835</v>
      </c>
      <c r="B307" s="35">
        <f t="shared" si="2"/>
        <v>9300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34">
        <f t="shared" si="1"/>
        <v>44836</v>
      </c>
      <c r="B308" s="35">
        <f t="shared" si="2"/>
        <v>9400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34">
        <f t="shared" si="1"/>
        <v>44837</v>
      </c>
      <c r="B309" s="35">
        <f t="shared" si="2"/>
        <v>9400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34">
        <f t="shared" si="1"/>
        <v>44838</v>
      </c>
      <c r="B310" s="35">
        <f t="shared" si="2"/>
        <v>9400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34">
        <f t="shared" si="1"/>
        <v>44839</v>
      </c>
      <c r="B311" s="35">
        <f t="shared" si="2"/>
        <v>9400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34">
        <f t="shared" si="1"/>
        <v>44840</v>
      </c>
      <c r="B312" s="35">
        <f t="shared" si="2"/>
        <v>9400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34">
        <f t="shared" si="1"/>
        <v>44841</v>
      </c>
      <c r="B313" s="35">
        <f t="shared" si="2"/>
        <v>9400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34">
        <f t="shared" si="1"/>
        <v>44842</v>
      </c>
      <c r="B314" s="35">
        <f t="shared" si="2"/>
        <v>9400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34">
        <f t="shared" si="1"/>
        <v>44843</v>
      </c>
      <c r="B315" s="35">
        <f t="shared" si="2"/>
        <v>9500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34">
        <f t="shared" si="1"/>
        <v>44844</v>
      </c>
      <c r="B316" s="35">
        <f t="shared" si="2"/>
        <v>9500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34">
        <f t="shared" si="1"/>
        <v>44845</v>
      </c>
      <c r="B317" s="35">
        <f t="shared" si="2"/>
        <v>9500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34">
        <f t="shared" si="1"/>
        <v>44846</v>
      </c>
      <c r="B318" s="35">
        <f t="shared" si="2"/>
        <v>9500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34">
        <f t="shared" si="1"/>
        <v>44847</v>
      </c>
      <c r="B319" s="35">
        <f t="shared" si="2"/>
        <v>9500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34">
        <f t="shared" si="1"/>
        <v>44848</v>
      </c>
      <c r="B320" s="35">
        <f t="shared" si="2"/>
        <v>9500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34">
        <f t="shared" si="1"/>
        <v>44849</v>
      </c>
      <c r="B321" s="35">
        <f t="shared" si="2"/>
        <v>9500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34">
        <f t="shared" si="1"/>
        <v>44850</v>
      </c>
      <c r="B322" s="35">
        <f t="shared" si="2"/>
        <v>9600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34">
        <f t="shared" si="1"/>
        <v>44851</v>
      </c>
      <c r="B323" s="35">
        <f t="shared" si="2"/>
        <v>9600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34">
        <f t="shared" si="1"/>
        <v>44852</v>
      </c>
      <c r="B324" s="35">
        <f t="shared" si="2"/>
        <v>9600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34">
        <f t="shared" si="1"/>
        <v>44853</v>
      </c>
      <c r="B325" s="35">
        <f t="shared" si="2"/>
        <v>9600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34">
        <f t="shared" si="1"/>
        <v>44854</v>
      </c>
      <c r="B326" s="35">
        <f t="shared" si="2"/>
        <v>9600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34">
        <f t="shared" si="1"/>
        <v>44855</v>
      </c>
      <c r="B327" s="35">
        <f t="shared" si="2"/>
        <v>9600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34">
        <f t="shared" si="1"/>
        <v>44856</v>
      </c>
      <c r="B328" s="35">
        <f t="shared" si="2"/>
        <v>9600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34">
        <f t="shared" si="1"/>
        <v>44857</v>
      </c>
      <c r="B329" s="35">
        <f t="shared" si="2"/>
        <v>9700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34">
        <f t="shared" si="1"/>
        <v>44858</v>
      </c>
      <c r="B330" s="35">
        <f t="shared" si="2"/>
        <v>9700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34">
        <f t="shared" si="1"/>
        <v>44859</v>
      </c>
      <c r="B331" s="35">
        <f t="shared" si="2"/>
        <v>9700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34">
        <f t="shared" si="1"/>
        <v>44860</v>
      </c>
      <c r="B332" s="35">
        <f t="shared" si="2"/>
        <v>9700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34">
        <f t="shared" si="1"/>
        <v>44861</v>
      </c>
      <c r="B333" s="35">
        <f t="shared" si="2"/>
        <v>9700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34">
        <f t="shared" si="1"/>
        <v>44862</v>
      </c>
      <c r="B334" s="35">
        <f t="shared" si="2"/>
        <v>9700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34">
        <f t="shared" si="1"/>
        <v>44863</v>
      </c>
      <c r="B335" s="35">
        <f t="shared" si="2"/>
        <v>9700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34">
        <f t="shared" si="1"/>
        <v>44864</v>
      </c>
      <c r="B336" s="35">
        <f t="shared" si="2"/>
        <v>9800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34">
        <f t="shared" si="1"/>
        <v>44865</v>
      </c>
      <c r="B337" s="35">
        <f t="shared" si="2"/>
        <v>9800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34">
        <f t="shared" si="1"/>
        <v>44866</v>
      </c>
      <c r="B338" s="35">
        <f t="shared" si="2"/>
        <v>9800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34">
        <f t="shared" si="1"/>
        <v>44867</v>
      </c>
      <c r="B339" s="35">
        <f t="shared" si="2"/>
        <v>9800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34">
        <f t="shared" si="1"/>
        <v>44868</v>
      </c>
      <c r="B340" s="35">
        <f t="shared" si="2"/>
        <v>9800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34">
        <f t="shared" si="1"/>
        <v>44869</v>
      </c>
      <c r="B341" s="35">
        <f t="shared" si="2"/>
        <v>9800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34">
        <f t="shared" si="1"/>
        <v>44870</v>
      </c>
      <c r="B342" s="35">
        <f t="shared" si="2"/>
        <v>9800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34">
        <f t="shared" si="1"/>
        <v>44871</v>
      </c>
      <c r="B343" s="35">
        <f t="shared" si="2"/>
        <v>9900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34">
        <f t="shared" si="1"/>
        <v>44872</v>
      </c>
      <c r="B344" s="35">
        <f t="shared" si="2"/>
        <v>9900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34">
        <f t="shared" si="1"/>
        <v>44873</v>
      </c>
      <c r="B345" s="35">
        <f t="shared" si="2"/>
        <v>9900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34">
        <f t="shared" si="1"/>
        <v>44874</v>
      </c>
      <c r="B346" s="35">
        <f t="shared" si="2"/>
        <v>9900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34">
        <f t="shared" si="1"/>
        <v>44875</v>
      </c>
      <c r="B347" s="35">
        <f t="shared" si="2"/>
        <v>9900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34">
        <f t="shared" si="1"/>
        <v>44876</v>
      </c>
      <c r="B348" s="35">
        <f t="shared" si="2"/>
        <v>9900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34">
        <f t="shared" si="1"/>
        <v>44877</v>
      </c>
      <c r="B349" s="35">
        <f t="shared" si="2"/>
        <v>9900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34">
        <f t="shared" si="1"/>
        <v>44878</v>
      </c>
      <c r="B350" s="35">
        <f t="shared" si="2"/>
        <v>10000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34">
        <f t="shared" si="1"/>
        <v>44879</v>
      </c>
      <c r="B351" s="35">
        <f t="shared" si="2"/>
        <v>10000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34">
        <f t="shared" si="1"/>
        <v>44880</v>
      </c>
      <c r="B352" s="35">
        <f t="shared" si="2"/>
        <v>10000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34">
        <f t="shared" si="1"/>
        <v>44881</v>
      </c>
      <c r="B353" s="35">
        <f t="shared" si="2"/>
        <v>10000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34">
        <f t="shared" si="1"/>
        <v>44882</v>
      </c>
      <c r="B354" s="35">
        <f t="shared" si="2"/>
        <v>10000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34">
        <f t="shared" si="1"/>
        <v>44883</v>
      </c>
      <c r="B355" s="35">
        <f t="shared" si="2"/>
        <v>10000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34">
        <f t="shared" si="1"/>
        <v>44884</v>
      </c>
      <c r="B356" s="35">
        <f t="shared" si="2"/>
        <v>10000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34">
        <f t="shared" si="1"/>
        <v>44885</v>
      </c>
      <c r="B357" s="35">
        <f t="shared" si="2"/>
        <v>10000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34">
        <f t="shared" si="1"/>
        <v>44886</v>
      </c>
      <c r="B358" s="35">
        <f t="shared" si="2"/>
        <v>10000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34">
        <f t="shared" si="1"/>
        <v>44887</v>
      </c>
      <c r="B359" s="35">
        <f t="shared" si="2"/>
        <v>10000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34">
        <f t="shared" si="1"/>
        <v>44888</v>
      </c>
      <c r="B360" s="35">
        <f t="shared" si="2"/>
        <v>10000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34">
        <f t="shared" si="1"/>
        <v>44889</v>
      </c>
      <c r="B361" s="35">
        <f t="shared" si="2"/>
        <v>10000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34">
        <f t="shared" si="1"/>
        <v>44890</v>
      </c>
      <c r="B362" s="35">
        <f t="shared" si="2"/>
        <v>10000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34">
        <f t="shared" si="1"/>
        <v>44891</v>
      </c>
      <c r="B363" s="35">
        <f t="shared" si="2"/>
        <v>10000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34">
        <f t="shared" si="1"/>
        <v>44892</v>
      </c>
      <c r="B364" s="35">
        <f t="shared" si="2"/>
        <v>10000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34">
        <f t="shared" si="1"/>
        <v>44893</v>
      </c>
      <c r="B365" s="35">
        <f t="shared" si="2"/>
        <v>10000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34">
        <f t="shared" si="1"/>
        <v>44894</v>
      </c>
      <c r="B366" s="35">
        <f t="shared" si="2"/>
        <v>10000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4">
        <f t="shared" si="1"/>
        <v>44895</v>
      </c>
      <c r="B367" s="45">
        <f t="shared" si="2"/>
        <v>10000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6"/>
      <c r="B368" s="4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</sheetData>
  <conditionalFormatting sqref="B3:B367">
    <cfRule type="expression" dxfId="2" priority="1" operator="notContains">
      <formula>ISERROR(SEARCH((B2),(B3)))</formula>
    </cfRule>
  </conditionalFormatting>
  <conditionalFormatting sqref="A2:B1507">
    <cfRule type="expression" dxfId="3" priority="2">
      <formula>$A2=TODAY()</formula>
    </cfRule>
  </conditionalFormatting>
  <conditionalFormatting sqref="E4">
    <cfRule type="expression" dxfId="2" priority="3">
      <formula>NOT(0 = (INDIRECT( "$B" &amp; MATCH( TODAY(), $A:$A, 0 )) - INDIRECT( "$B" &amp; (MATCH( TODAY(), $A:$A, 0) - 1) )))</formula>
    </cfRule>
  </conditionalFormatting>
  <conditionalFormatting sqref="A1:W1507">
    <cfRule type="cellIs" dxfId="0" priority="4" operator="equal">
      <formula>"TRUE"</formula>
    </cfRule>
  </conditionalFormatting>
  <conditionalFormatting sqref="D4:F4">
    <cfRule type="expression" dxfId="1" priority="5">
      <formula>$D$4=TRUE</formula>
    </cfRule>
  </conditionalFormatting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customWidth="1" min="1" max="1" width="12.57"/>
    <col customWidth="1" min="2" max="2" width="17.29"/>
    <col customWidth="1" min="3" max="3" width="18.0"/>
    <col customWidth="1" min="4" max="4" width="6.0"/>
    <col customWidth="1" min="5" max="5" width="22.29"/>
    <col customWidth="1" min="6" max="6" width="17.43"/>
    <col customWidth="1" min="7" max="7" width="25.29"/>
    <col customWidth="1" min="8" max="8" width="18.0"/>
    <col customWidth="1" min="9" max="9" width="6.0"/>
    <col customWidth="1" min="10" max="10" width="28.29"/>
    <col customWidth="1" min="11" max="11" width="32.43"/>
    <col customWidth="1" min="12" max="12" width="3.71"/>
    <col customWidth="1" min="14" max="14" width="17.57"/>
    <col customWidth="1" min="15" max="15" width="3.71"/>
  </cols>
  <sheetData>
    <row r="1">
      <c r="A1" s="25" t="s">
        <v>45</v>
      </c>
      <c r="B1" s="2" t="s">
        <v>50</v>
      </c>
      <c r="C1" s="2" t="s">
        <v>51</v>
      </c>
      <c r="D1" s="2" t="s">
        <v>52</v>
      </c>
      <c r="E1" s="3" t="s">
        <v>53</v>
      </c>
      <c r="F1" s="24"/>
      <c r="G1" s="5" t="s">
        <v>54</v>
      </c>
      <c r="H1" s="26">
        <v>7.0</v>
      </c>
      <c r="I1" s="27"/>
      <c r="J1" s="27" t="s">
        <v>55</v>
      </c>
      <c r="K1" s="6">
        <v>50.0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14"/>
    </row>
    <row r="2">
      <c r="A2" s="28">
        <v>44510.0</v>
      </c>
      <c r="B2" s="48">
        <v>15.0</v>
      </c>
      <c r="C2" s="48">
        <v>45.0</v>
      </c>
      <c r="D2" s="48">
        <v>5.0</v>
      </c>
      <c r="E2" s="49">
        <f t="shared" ref="E2:E367" si="1">(($B2+$C2)*$D2)/60</f>
        <v>5</v>
      </c>
      <c r="F2" s="24"/>
      <c r="G2" s="50" t="s">
        <v>56</v>
      </c>
      <c r="H2" s="51">
        <v>7.0</v>
      </c>
      <c r="I2" s="24"/>
      <c r="J2" s="24" t="s">
        <v>57</v>
      </c>
      <c r="K2" s="13">
        <v>10.0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"/>
    </row>
    <row r="3">
      <c r="A3" s="34">
        <f t="shared" ref="A3:A367" si="2">A2+1</f>
        <v>44511</v>
      </c>
      <c r="B3" s="52">
        <f t="shared" ref="B3:B367" si="3">MIN($K$1,IF(MOD(ROW(), $H$1) = 0, $B2 + 1, $B2))</f>
        <v>15</v>
      </c>
      <c r="C3" s="52">
        <f t="shared" ref="C3:C367" si="4">MAX($K$2,IF(MOD(ROW(), $H$2) = 0, $C2 - 1, $C2))</f>
        <v>45</v>
      </c>
      <c r="D3" s="52">
        <f t="shared" ref="D3:D367" si="5">MIN($K$3,IF(MOD(ROW(), $H$3) = 0, $D2 + 1, $D2))</f>
        <v>5</v>
      </c>
      <c r="E3" s="53">
        <f t="shared" si="1"/>
        <v>5</v>
      </c>
      <c r="F3" s="24"/>
      <c r="G3" s="30" t="s">
        <v>58</v>
      </c>
      <c r="H3" s="31">
        <v>7.0</v>
      </c>
      <c r="I3" s="54"/>
      <c r="J3" s="32" t="s">
        <v>59</v>
      </c>
      <c r="K3" s="23">
        <v>30.0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"/>
    </row>
    <row r="4">
      <c r="A4" s="34">
        <f t="shared" si="2"/>
        <v>44512</v>
      </c>
      <c r="B4" s="52">
        <f t="shared" si="3"/>
        <v>15</v>
      </c>
      <c r="C4" s="52">
        <f t="shared" si="4"/>
        <v>45</v>
      </c>
      <c r="D4" s="52">
        <f t="shared" si="5"/>
        <v>5</v>
      </c>
      <c r="E4" s="53">
        <f t="shared" si="1"/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4">
        <f t="shared" si="2"/>
        <v>44513</v>
      </c>
      <c r="B5" s="52">
        <f t="shared" si="3"/>
        <v>15</v>
      </c>
      <c r="C5" s="52">
        <f t="shared" si="4"/>
        <v>45</v>
      </c>
      <c r="D5" s="52">
        <f t="shared" si="5"/>
        <v>5</v>
      </c>
      <c r="E5" s="53">
        <f t="shared" si="1"/>
        <v>5</v>
      </c>
      <c r="F5" s="24"/>
      <c r="G5" s="25" t="s">
        <v>50</v>
      </c>
      <c r="H5" s="2" t="s">
        <v>51</v>
      </c>
      <c r="I5" s="2" t="s">
        <v>52</v>
      </c>
      <c r="J5" s="3" t="s">
        <v>4</v>
      </c>
      <c r="K5" s="4"/>
      <c r="L5" s="14"/>
      <c r="M5" s="14"/>
      <c r="N5" s="1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4">
        <f t="shared" si="2"/>
        <v>44514</v>
      </c>
      <c r="B6" s="52">
        <f t="shared" si="3"/>
        <v>15</v>
      </c>
      <c r="C6" s="52">
        <f t="shared" si="4"/>
        <v>45</v>
      </c>
      <c r="D6" s="52">
        <f t="shared" si="5"/>
        <v>5</v>
      </c>
      <c r="E6" s="53">
        <f t="shared" si="1"/>
        <v>5</v>
      </c>
      <c r="F6" s="9"/>
      <c r="G6" s="55">
        <f>INDIRECT( "B" &amp; MATCH( TODAY(), $A:$A, 0 ))</f>
        <v>18</v>
      </c>
      <c r="H6" s="56">
        <f>INDIRECT( "C" &amp; MATCH( TODAY(), $A:$A, 0 ))</f>
        <v>42</v>
      </c>
      <c r="I6" s="56">
        <f>INDIRECT( "D" &amp; MATCH( TODAY(), $A:$A, 0 ))</f>
        <v>8</v>
      </c>
      <c r="J6" s="57">
        <f>INDIRECT( "E" &amp; MATCH( TODAY(), $A:$A, 0 ))</f>
        <v>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4">
        <f t="shared" si="2"/>
        <v>44515</v>
      </c>
      <c r="B7" s="52">
        <f t="shared" si="3"/>
        <v>16</v>
      </c>
      <c r="C7" s="52">
        <f t="shared" si="4"/>
        <v>44</v>
      </c>
      <c r="D7" s="52">
        <f t="shared" si="5"/>
        <v>6</v>
      </c>
      <c r="E7" s="53">
        <f t="shared" si="1"/>
        <v>6</v>
      </c>
      <c r="F7" s="9"/>
      <c r="G7" s="4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4">
        <f t="shared" si="2"/>
        <v>44516</v>
      </c>
      <c r="B8" s="52">
        <f t="shared" si="3"/>
        <v>16</v>
      </c>
      <c r="C8" s="52">
        <f t="shared" si="4"/>
        <v>44</v>
      </c>
      <c r="D8" s="52">
        <f t="shared" si="5"/>
        <v>6</v>
      </c>
      <c r="E8" s="53">
        <f t="shared" si="1"/>
        <v>6</v>
      </c>
      <c r="F8" s="9"/>
      <c r="G8" s="36" t="b">
        <v>0</v>
      </c>
      <c r="H8" s="58" t="s">
        <v>60</v>
      </c>
      <c r="I8" s="4"/>
      <c r="J8" s="59" t="s">
        <v>61</v>
      </c>
      <c r="K8" s="4" t="str">
        <f>IFERROR(__xludf.DUMMYFUNCTION("ARRAY_CONSTRAIN(SORT(FILTER({'Exercise List'!$A$2:$A1000},'Exercise List'!$B$2:$B1000 = TRUE),RANDARRAY(ROWS(FILTER({'Exercise List'!$A$2:$A1000},'Exercise List'!$B$2:$B1000 = TRUE))), FALSE), 1, 1)"),"Kicks and Knees")</f>
        <v>Kicks and Knees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4">
        <f t="shared" si="2"/>
        <v>44517</v>
      </c>
      <c r="B9" s="52">
        <f t="shared" si="3"/>
        <v>16</v>
      </c>
      <c r="C9" s="52">
        <f t="shared" si="4"/>
        <v>44</v>
      </c>
      <c r="D9" s="52">
        <f t="shared" si="5"/>
        <v>6</v>
      </c>
      <c r="E9" s="53">
        <f t="shared" si="1"/>
        <v>6</v>
      </c>
      <c r="F9" s="9"/>
      <c r="G9" s="14"/>
      <c r="H9" s="14"/>
      <c r="I9" s="14"/>
      <c r="J9" s="14"/>
      <c r="K9" s="1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4">
        <f t="shared" si="2"/>
        <v>44518</v>
      </c>
      <c r="B10" s="52">
        <f t="shared" si="3"/>
        <v>16</v>
      </c>
      <c r="C10" s="52">
        <f t="shared" si="4"/>
        <v>44</v>
      </c>
      <c r="D10" s="52">
        <f t="shared" si="5"/>
        <v>6</v>
      </c>
      <c r="E10" s="53">
        <f t="shared" si="1"/>
        <v>6</v>
      </c>
      <c r="F10" s="9"/>
      <c r="G10" s="14"/>
      <c r="H10" s="14"/>
      <c r="I10" s="14"/>
      <c r="J10" s="14"/>
      <c r="K10" s="1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4">
        <f t="shared" si="2"/>
        <v>44519</v>
      </c>
      <c r="B11" s="52">
        <f t="shared" si="3"/>
        <v>16</v>
      </c>
      <c r="C11" s="52">
        <f t="shared" si="4"/>
        <v>44</v>
      </c>
      <c r="D11" s="52">
        <f t="shared" si="5"/>
        <v>6</v>
      </c>
      <c r="E11" s="53">
        <f t="shared" si="1"/>
        <v>6</v>
      </c>
      <c r="F11" s="9"/>
      <c r="G11" s="4"/>
      <c r="H11" s="4"/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4">
        <f t="shared" si="2"/>
        <v>44520</v>
      </c>
      <c r="B12" s="52">
        <f t="shared" si="3"/>
        <v>16</v>
      </c>
      <c r="C12" s="52">
        <f t="shared" si="4"/>
        <v>44</v>
      </c>
      <c r="D12" s="52">
        <f t="shared" si="5"/>
        <v>6</v>
      </c>
      <c r="E12" s="53">
        <f t="shared" si="1"/>
        <v>6</v>
      </c>
      <c r="F12" s="9"/>
      <c r="G12" s="4"/>
      <c r="H12" s="4"/>
      <c r="I12" s="9"/>
      <c r="J12" s="9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4">
        <f t="shared" si="2"/>
        <v>44521</v>
      </c>
      <c r="B13" s="52">
        <f t="shared" si="3"/>
        <v>16</v>
      </c>
      <c r="C13" s="52">
        <f t="shared" si="4"/>
        <v>44</v>
      </c>
      <c r="D13" s="52">
        <f t="shared" si="5"/>
        <v>6</v>
      </c>
      <c r="E13" s="53">
        <f t="shared" si="1"/>
        <v>6</v>
      </c>
      <c r="F13" s="9"/>
      <c r="G13" s="4"/>
      <c r="H13" s="4"/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4">
        <f t="shared" si="2"/>
        <v>44522</v>
      </c>
      <c r="B14" s="52">
        <f t="shared" si="3"/>
        <v>17</v>
      </c>
      <c r="C14" s="52">
        <f t="shared" si="4"/>
        <v>43</v>
      </c>
      <c r="D14" s="52">
        <f t="shared" si="5"/>
        <v>7</v>
      </c>
      <c r="E14" s="53">
        <f t="shared" si="1"/>
        <v>7</v>
      </c>
      <c r="F14" s="9"/>
      <c r="G14" s="4"/>
      <c r="H14" s="9"/>
      <c r="I14" s="9"/>
      <c r="J14" s="4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4">
        <f t="shared" si="2"/>
        <v>44523</v>
      </c>
      <c r="B15" s="52">
        <f t="shared" si="3"/>
        <v>17</v>
      </c>
      <c r="C15" s="52">
        <f t="shared" si="4"/>
        <v>43</v>
      </c>
      <c r="D15" s="52">
        <f t="shared" si="5"/>
        <v>7</v>
      </c>
      <c r="E15" s="53">
        <f t="shared" si="1"/>
        <v>7</v>
      </c>
      <c r="F15" s="9"/>
      <c r="G15" s="4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4">
        <f t="shared" si="2"/>
        <v>44524</v>
      </c>
      <c r="B16" s="52">
        <f t="shared" si="3"/>
        <v>17</v>
      </c>
      <c r="C16" s="52">
        <f t="shared" si="4"/>
        <v>43</v>
      </c>
      <c r="D16" s="52">
        <f t="shared" si="5"/>
        <v>7</v>
      </c>
      <c r="E16" s="53">
        <f t="shared" si="1"/>
        <v>7</v>
      </c>
      <c r="F16" s="9"/>
      <c r="G16" s="4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4">
        <f t="shared" si="2"/>
        <v>44525</v>
      </c>
      <c r="B17" s="52">
        <f t="shared" si="3"/>
        <v>17</v>
      </c>
      <c r="C17" s="52">
        <f t="shared" si="4"/>
        <v>43</v>
      </c>
      <c r="D17" s="52">
        <f t="shared" si="5"/>
        <v>7</v>
      </c>
      <c r="E17" s="53">
        <f t="shared" si="1"/>
        <v>7</v>
      </c>
      <c r="F17" s="9"/>
      <c r="G17" s="4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4">
        <f t="shared" si="2"/>
        <v>44526</v>
      </c>
      <c r="B18" s="52">
        <f t="shared" si="3"/>
        <v>17</v>
      </c>
      <c r="C18" s="52">
        <f t="shared" si="4"/>
        <v>43</v>
      </c>
      <c r="D18" s="52">
        <f t="shared" si="5"/>
        <v>7</v>
      </c>
      <c r="E18" s="53">
        <f t="shared" si="1"/>
        <v>7</v>
      </c>
      <c r="F18" s="9"/>
      <c r="G18" s="4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4">
        <f t="shared" si="2"/>
        <v>44527</v>
      </c>
      <c r="B19" s="52">
        <f t="shared" si="3"/>
        <v>17</v>
      </c>
      <c r="C19" s="52">
        <f t="shared" si="4"/>
        <v>43</v>
      </c>
      <c r="D19" s="52">
        <f t="shared" si="5"/>
        <v>7</v>
      </c>
      <c r="E19" s="53">
        <f t="shared" si="1"/>
        <v>7</v>
      </c>
      <c r="F19" s="9"/>
      <c r="G19" s="9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4">
        <f t="shared" si="2"/>
        <v>44528</v>
      </c>
      <c r="B20" s="52">
        <f t="shared" si="3"/>
        <v>17</v>
      </c>
      <c r="C20" s="52">
        <f t="shared" si="4"/>
        <v>43</v>
      </c>
      <c r="D20" s="52">
        <f t="shared" si="5"/>
        <v>7</v>
      </c>
      <c r="E20" s="53">
        <f t="shared" si="1"/>
        <v>7</v>
      </c>
      <c r="F20" s="9"/>
      <c r="G20" s="9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4">
        <f t="shared" si="2"/>
        <v>44529</v>
      </c>
      <c r="B21" s="52">
        <f t="shared" si="3"/>
        <v>18</v>
      </c>
      <c r="C21" s="52">
        <f t="shared" si="4"/>
        <v>42</v>
      </c>
      <c r="D21" s="52">
        <f t="shared" si="5"/>
        <v>8</v>
      </c>
      <c r="E21" s="53">
        <f t="shared" si="1"/>
        <v>8</v>
      </c>
      <c r="F21" s="9"/>
      <c r="G21" s="9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4">
        <f t="shared" si="2"/>
        <v>44530</v>
      </c>
      <c r="B22" s="52">
        <f t="shared" si="3"/>
        <v>18</v>
      </c>
      <c r="C22" s="52">
        <f t="shared" si="4"/>
        <v>42</v>
      </c>
      <c r="D22" s="52">
        <f t="shared" si="5"/>
        <v>8</v>
      </c>
      <c r="E22" s="53">
        <f t="shared" si="1"/>
        <v>8</v>
      </c>
      <c r="F22" s="4"/>
      <c r="G22" s="4"/>
      <c r="H22" s="9"/>
      <c r="I22" s="4"/>
      <c r="J22" s="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4">
        <f t="shared" si="2"/>
        <v>44531</v>
      </c>
      <c r="B23" s="52">
        <f t="shared" si="3"/>
        <v>18</v>
      </c>
      <c r="C23" s="52">
        <f t="shared" si="4"/>
        <v>42</v>
      </c>
      <c r="D23" s="52">
        <f t="shared" si="5"/>
        <v>8</v>
      </c>
      <c r="E23" s="53">
        <f t="shared" si="1"/>
        <v>8</v>
      </c>
      <c r="F23" s="4"/>
      <c r="G23" s="4"/>
      <c r="H23" s="9"/>
      <c r="I23" s="9"/>
      <c r="J23" s="9"/>
      <c r="K23" s="6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4">
        <f t="shared" si="2"/>
        <v>44532</v>
      </c>
      <c r="B24" s="52">
        <f t="shared" si="3"/>
        <v>18</v>
      </c>
      <c r="C24" s="52">
        <f t="shared" si="4"/>
        <v>42</v>
      </c>
      <c r="D24" s="52">
        <f t="shared" si="5"/>
        <v>8</v>
      </c>
      <c r="E24" s="53">
        <f t="shared" si="1"/>
        <v>8</v>
      </c>
      <c r="F24" s="4"/>
      <c r="G24" s="9"/>
      <c r="H24" s="9"/>
      <c r="I24" s="4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4">
        <f t="shared" si="2"/>
        <v>44533</v>
      </c>
      <c r="B25" s="52">
        <f t="shared" si="3"/>
        <v>18</v>
      </c>
      <c r="C25" s="52">
        <f t="shared" si="4"/>
        <v>42</v>
      </c>
      <c r="D25" s="52">
        <f t="shared" si="5"/>
        <v>8</v>
      </c>
      <c r="E25" s="53">
        <f t="shared" si="1"/>
        <v>8</v>
      </c>
      <c r="F25" s="4"/>
      <c r="G25" s="4"/>
      <c r="H25" s="9"/>
      <c r="I25" s="4"/>
      <c r="J25" s="4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4">
        <f t="shared" si="2"/>
        <v>44534</v>
      </c>
      <c r="B26" s="52">
        <f t="shared" si="3"/>
        <v>18</v>
      </c>
      <c r="C26" s="52">
        <f t="shared" si="4"/>
        <v>42</v>
      </c>
      <c r="D26" s="52">
        <f t="shared" si="5"/>
        <v>8</v>
      </c>
      <c r="E26" s="53">
        <f t="shared" si="1"/>
        <v>8</v>
      </c>
      <c r="F26" s="4"/>
      <c r="G26" s="4"/>
      <c r="H26" s="9"/>
      <c r="I26" s="4"/>
      <c r="J26" s="4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4">
        <f t="shared" si="2"/>
        <v>44535</v>
      </c>
      <c r="B27" s="52">
        <f t="shared" si="3"/>
        <v>18</v>
      </c>
      <c r="C27" s="52">
        <f t="shared" si="4"/>
        <v>42</v>
      </c>
      <c r="D27" s="52">
        <f t="shared" si="5"/>
        <v>8</v>
      </c>
      <c r="E27" s="53">
        <f t="shared" si="1"/>
        <v>8</v>
      </c>
      <c r="F27" s="4"/>
      <c r="G27" s="4"/>
      <c r="H27" s="9"/>
      <c r="I27" s="4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4">
        <f t="shared" si="2"/>
        <v>44536</v>
      </c>
      <c r="B28" s="52">
        <f t="shared" si="3"/>
        <v>19</v>
      </c>
      <c r="C28" s="52">
        <f t="shared" si="4"/>
        <v>41</v>
      </c>
      <c r="D28" s="52">
        <f t="shared" si="5"/>
        <v>9</v>
      </c>
      <c r="E28" s="53">
        <f t="shared" si="1"/>
        <v>9</v>
      </c>
      <c r="F28" s="4"/>
      <c r="G28" s="4"/>
      <c r="H28" s="4"/>
      <c r="I28" s="4"/>
      <c r="J28" s="4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34">
        <f t="shared" si="2"/>
        <v>44537</v>
      </c>
      <c r="B29" s="52">
        <f t="shared" si="3"/>
        <v>19</v>
      </c>
      <c r="C29" s="52">
        <f t="shared" si="4"/>
        <v>41</v>
      </c>
      <c r="D29" s="52">
        <f t="shared" si="5"/>
        <v>9</v>
      </c>
      <c r="E29" s="53">
        <f t="shared" si="1"/>
        <v>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34">
        <f t="shared" si="2"/>
        <v>44538</v>
      </c>
      <c r="B30" s="52">
        <f t="shared" si="3"/>
        <v>19</v>
      </c>
      <c r="C30" s="52">
        <f t="shared" si="4"/>
        <v>41</v>
      </c>
      <c r="D30" s="52">
        <f t="shared" si="5"/>
        <v>9</v>
      </c>
      <c r="E30" s="53">
        <f t="shared" si="1"/>
        <v>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34">
        <f t="shared" si="2"/>
        <v>44539</v>
      </c>
      <c r="B31" s="52">
        <f t="shared" si="3"/>
        <v>19</v>
      </c>
      <c r="C31" s="52">
        <f t="shared" si="4"/>
        <v>41</v>
      </c>
      <c r="D31" s="52">
        <f t="shared" si="5"/>
        <v>9</v>
      </c>
      <c r="E31" s="53">
        <f t="shared" si="1"/>
        <v>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4">
        <f t="shared" si="2"/>
        <v>44540</v>
      </c>
      <c r="B32" s="52">
        <f t="shared" si="3"/>
        <v>19</v>
      </c>
      <c r="C32" s="52">
        <f t="shared" si="4"/>
        <v>41</v>
      </c>
      <c r="D32" s="52">
        <f t="shared" si="5"/>
        <v>9</v>
      </c>
      <c r="E32" s="53">
        <f t="shared" si="1"/>
        <v>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34">
        <f t="shared" si="2"/>
        <v>44541</v>
      </c>
      <c r="B33" s="52">
        <f t="shared" si="3"/>
        <v>19</v>
      </c>
      <c r="C33" s="52">
        <f t="shared" si="4"/>
        <v>41</v>
      </c>
      <c r="D33" s="52">
        <f t="shared" si="5"/>
        <v>9</v>
      </c>
      <c r="E33" s="53">
        <f t="shared" si="1"/>
        <v>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4">
        <f t="shared" si="2"/>
        <v>44542</v>
      </c>
      <c r="B34" s="52">
        <f t="shared" si="3"/>
        <v>19</v>
      </c>
      <c r="C34" s="52">
        <f t="shared" si="4"/>
        <v>41</v>
      </c>
      <c r="D34" s="52">
        <f t="shared" si="5"/>
        <v>9</v>
      </c>
      <c r="E34" s="53">
        <f t="shared" si="1"/>
        <v>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34">
        <f t="shared" si="2"/>
        <v>44543</v>
      </c>
      <c r="B35" s="52">
        <f t="shared" si="3"/>
        <v>20</v>
      </c>
      <c r="C35" s="52">
        <f t="shared" si="4"/>
        <v>40</v>
      </c>
      <c r="D35" s="52">
        <f t="shared" si="5"/>
        <v>10</v>
      </c>
      <c r="E35" s="53">
        <f t="shared" si="1"/>
        <v>10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34">
        <f t="shared" si="2"/>
        <v>44544</v>
      </c>
      <c r="B36" s="52">
        <f t="shared" si="3"/>
        <v>20</v>
      </c>
      <c r="C36" s="52">
        <f t="shared" si="4"/>
        <v>40</v>
      </c>
      <c r="D36" s="52">
        <f t="shared" si="5"/>
        <v>10</v>
      </c>
      <c r="E36" s="53">
        <f t="shared" si="1"/>
        <v>10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34">
        <f t="shared" si="2"/>
        <v>44545</v>
      </c>
      <c r="B37" s="52">
        <f t="shared" si="3"/>
        <v>20</v>
      </c>
      <c r="C37" s="52">
        <f t="shared" si="4"/>
        <v>40</v>
      </c>
      <c r="D37" s="52">
        <f t="shared" si="5"/>
        <v>10</v>
      </c>
      <c r="E37" s="53">
        <f t="shared" si="1"/>
        <v>10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34">
        <f t="shared" si="2"/>
        <v>44546</v>
      </c>
      <c r="B38" s="52">
        <f t="shared" si="3"/>
        <v>20</v>
      </c>
      <c r="C38" s="52">
        <f t="shared" si="4"/>
        <v>40</v>
      </c>
      <c r="D38" s="52">
        <f t="shared" si="5"/>
        <v>10</v>
      </c>
      <c r="E38" s="53">
        <f t="shared" si="1"/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34">
        <f t="shared" si="2"/>
        <v>44547</v>
      </c>
      <c r="B39" s="52">
        <f t="shared" si="3"/>
        <v>20</v>
      </c>
      <c r="C39" s="52">
        <f t="shared" si="4"/>
        <v>40</v>
      </c>
      <c r="D39" s="52">
        <f t="shared" si="5"/>
        <v>10</v>
      </c>
      <c r="E39" s="53">
        <f t="shared" si="1"/>
        <v>10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34">
        <f t="shared" si="2"/>
        <v>44548</v>
      </c>
      <c r="B40" s="52">
        <f t="shared" si="3"/>
        <v>20</v>
      </c>
      <c r="C40" s="52">
        <f t="shared" si="4"/>
        <v>40</v>
      </c>
      <c r="D40" s="52">
        <f t="shared" si="5"/>
        <v>10</v>
      </c>
      <c r="E40" s="53">
        <f t="shared" si="1"/>
        <v>10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34">
        <f t="shared" si="2"/>
        <v>44549</v>
      </c>
      <c r="B41" s="52">
        <f t="shared" si="3"/>
        <v>20</v>
      </c>
      <c r="C41" s="52">
        <f t="shared" si="4"/>
        <v>40</v>
      </c>
      <c r="D41" s="52">
        <f t="shared" si="5"/>
        <v>10</v>
      </c>
      <c r="E41" s="53">
        <f t="shared" si="1"/>
        <v>10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34">
        <f t="shared" si="2"/>
        <v>44550</v>
      </c>
      <c r="B42" s="52">
        <f t="shared" si="3"/>
        <v>21</v>
      </c>
      <c r="C42" s="52">
        <f t="shared" si="4"/>
        <v>39</v>
      </c>
      <c r="D42" s="52">
        <f t="shared" si="5"/>
        <v>11</v>
      </c>
      <c r="E42" s="53">
        <f t="shared" si="1"/>
        <v>11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34">
        <f t="shared" si="2"/>
        <v>44551</v>
      </c>
      <c r="B43" s="52">
        <f t="shared" si="3"/>
        <v>21</v>
      </c>
      <c r="C43" s="52">
        <f t="shared" si="4"/>
        <v>39</v>
      </c>
      <c r="D43" s="52">
        <f t="shared" si="5"/>
        <v>11</v>
      </c>
      <c r="E43" s="53">
        <f t="shared" si="1"/>
        <v>11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34">
        <f t="shared" si="2"/>
        <v>44552</v>
      </c>
      <c r="B44" s="52">
        <f t="shared" si="3"/>
        <v>21</v>
      </c>
      <c r="C44" s="52">
        <f t="shared" si="4"/>
        <v>39</v>
      </c>
      <c r="D44" s="52">
        <f t="shared" si="5"/>
        <v>11</v>
      </c>
      <c r="E44" s="53">
        <f t="shared" si="1"/>
        <v>11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4">
        <f t="shared" si="2"/>
        <v>44553</v>
      </c>
      <c r="B45" s="52">
        <f t="shared" si="3"/>
        <v>21</v>
      </c>
      <c r="C45" s="52">
        <f t="shared" si="4"/>
        <v>39</v>
      </c>
      <c r="D45" s="52">
        <f t="shared" si="5"/>
        <v>11</v>
      </c>
      <c r="E45" s="53">
        <f t="shared" si="1"/>
        <v>11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34">
        <f t="shared" si="2"/>
        <v>44554</v>
      </c>
      <c r="B46" s="52">
        <f t="shared" si="3"/>
        <v>21</v>
      </c>
      <c r="C46" s="52">
        <f t="shared" si="4"/>
        <v>39</v>
      </c>
      <c r="D46" s="52">
        <f t="shared" si="5"/>
        <v>11</v>
      </c>
      <c r="E46" s="53">
        <f t="shared" si="1"/>
        <v>11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34">
        <f t="shared" si="2"/>
        <v>44555</v>
      </c>
      <c r="B47" s="52">
        <f t="shared" si="3"/>
        <v>21</v>
      </c>
      <c r="C47" s="52">
        <f t="shared" si="4"/>
        <v>39</v>
      </c>
      <c r="D47" s="52">
        <f t="shared" si="5"/>
        <v>11</v>
      </c>
      <c r="E47" s="53">
        <f t="shared" si="1"/>
        <v>11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34">
        <f t="shared" si="2"/>
        <v>44556</v>
      </c>
      <c r="B48" s="52">
        <f t="shared" si="3"/>
        <v>21</v>
      </c>
      <c r="C48" s="52">
        <f t="shared" si="4"/>
        <v>39</v>
      </c>
      <c r="D48" s="52">
        <f t="shared" si="5"/>
        <v>11</v>
      </c>
      <c r="E48" s="53">
        <f t="shared" si="1"/>
        <v>11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34">
        <f t="shared" si="2"/>
        <v>44557</v>
      </c>
      <c r="B49" s="52">
        <f t="shared" si="3"/>
        <v>22</v>
      </c>
      <c r="C49" s="52">
        <f t="shared" si="4"/>
        <v>38</v>
      </c>
      <c r="D49" s="52">
        <f t="shared" si="5"/>
        <v>12</v>
      </c>
      <c r="E49" s="53">
        <f t="shared" si="1"/>
        <v>12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34">
        <f t="shared" si="2"/>
        <v>44558</v>
      </c>
      <c r="B50" s="52">
        <f t="shared" si="3"/>
        <v>22</v>
      </c>
      <c r="C50" s="52">
        <f t="shared" si="4"/>
        <v>38</v>
      </c>
      <c r="D50" s="52">
        <f t="shared" si="5"/>
        <v>12</v>
      </c>
      <c r="E50" s="53">
        <f t="shared" si="1"/>
        <v>12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34">
        <f t="shared" si="2"/>
        <v>44559</v>
      </c>
      <c r="B51" s="52">
        <f t="shared" si="3"/>
        <v>22</v>
      </c>
      <c r="C51" s="52">
        <f t="shared" si="4"/>
        <v>38</v>
      </c>
      <c r="D51" s="52">
        <f t="shared" si="5"/>
        <v>12</v>
      </c>
      <c r="E51" s="53">
        <f t="shared" si="1"/>
        <v>12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34">
        <f t="shared" si="2"/>
        <v>44560</v>
      </c>
      <c r="B52" s="52">
        <f t="shared" si="3"/>
        <v>22</v>
      </c>
      <c r="C52" s="52">
        <f t="shared" si="4"/>
        <v>38</v>
      </c>
      <c r="D52" s="52">
        <f t="shared" si="5"/>
        <v>12</v>
      </c>
      <c r="E52" s="53">
        <f t="shared" si="1"/>
        <v>12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34">
        <f t="shared" si="2"/>
        <v>44561</v>
      </c>
      <c r="B53" s="52">
        <f t="shared" si="3"/>
        <v>22</v>
      </c>
      <c r="C53" s="52">
        <f t="shared" si="4"/>
        <v>38</v>
      </c>
      <c r="D53" s="52">
        <f t="shared" si="5"/>
        <v>12</v>
      </c>
      <c r="E53" s="53">
        <f t="shared" si="1"/>
        <v>12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34">
        <f t="shared" si="2"/>
        <v>44562</v>
      </c>
      <c r="B54" s="52">
        <f t="shared" si="3"/>
        <v>22</v>
      </c>
      <c r="C54" s="52">
        <f t="shared" si="4"/>
        <v>38</v>
      </c>
      <c r="D54" s="52">
        <f t="shared" si="5"/>
        <v>12</v>
      </c>
      <c r="E54" s="53">
        <f t="shared" si="1"/>
        <v>12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34">
        <f t="shared" si="2"/>
        <v>44563</v>
      </c>
      <c r="B55" s="52">
        <f t="shared" si="3"/>
        <v>22</v>
      </c>
      <c r="C55" s="52">
        <f t="shared" si="4"/>
        <v>38</v>
      </c>
      <c r="D55" s="52">
        <f t="shared" si="5"/>
        <v>12</v>
      </c>
      <c r="E55" s="53">
        <f t="shared" si="1"/>
        <v>12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34">
        <f t="shared" si="2"/>
        <v>44564</v>
      </c>
      <c r="B56" s="52">
        <f t="shared" si="3"/>
        <v>23</v>
      </c>
      <c r="C56" s="52">
        <f t="shared" si="4"/>
        <v>37</v>
      </c>
      <c r="D56" s="52">
        <f t="shared" si="5"/>
        <v>13</v>
      </c>
      <c r="E56" s="53">
        <f t="shared" si="1"/>
        <v>13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34">
        <f t="shared" si="2"/>
        <v>44565</v>
      </c>
      <c r="B57" s="52">
        <f t="shared" si="3"/>
        <v>23</v>
      </c>
      <c r="C57" s="52">
        <f t="shared" si="4"/>
        <v>37</v>
      </c>
      <c r="D57" s="52">
        <f t="shared" si="5"/>
        <v>13</v>
      </c>
      <c r="E57" s="53">
        <f t="shared" si="1"/>
        <v>13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34">
        <f t="shared" si="2"/>
        <v>44566</v>
      </c>
      <c r="B58" s="52">
        <f t="shared" si="3"/>
        <v>23</v>
      </c>
      <c r="C58" s="52">
        <f t="shared" si="4"/>
        <v>37</v>
      </c>
      <c r="D58" s="52">
        <f t="shared" si="5"/>
        <v>13</v>
      </c>
      <c r="E58" s="53">
        <f t="shared" si="1"/>
        <v>13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34">
        <f t="shared" si="2"/>
        <v>44567</v>
      </c>
      <c r="B59" s="52">
        <f t="shared" si="3"/>
        <v>23</v>
      </c>
      <c r="C59" s="52">
        <f t="shared" si="4"/>
        <v>37</v>
      </c>
      <c r="D59" s="52">
        <f t="shared" si="5"/>
        <v>13</v>
      </c>
      <c r="E59" s="53">
        <f t="shared" si="1"/>
        <v>13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34">
        <f t="shared" si="2"/>
        <v>44568</v>
      </c>
      <c r="B60" s="52">
        <f t="shared" si="3"/>
        <v>23</v>
      </c>
      <c r="C60" s="52">
        <f t="shared" si="4"/>
        <v>37</v>
      </c>
      <c r="D60" s="52">
        <f t="shared" si="5"/>
        <v>13</v>
      </c>
      <c r="E60" s="53">
        <f t="shared" si="1"/>
        <v>13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34">
        <f t="shared" si="2"/>
        <v>44569</v>
      </c>
      <c r="B61" s="52">
        <f t="shared" si="3"/>
        <v>23</v>
      </c>
      <c r="C61" s="52">
        <f t="shared" si="4"/>
        <v>37</v>
      </c>
      <c r="D61" s="52">
        <f t="shared" si="5"/>
        <v>13</v>
      </c>
      <c r="E61" s="53">
        <f t="shared" si="1"/>
        <v>13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34">
        <f t="shared" si="2"/>
        <v>44570</v>
      </c>
      <c r="B62" s="52">
        <f t="shared" si="3"/>
        <v>23</v>
      </c>
      <c r="C62" s="52">
        <f t="shared" si="4"/>
        <v>37</v>
      </c>
      <c r="D62" s="52">
        <f t="shared" si="5"/>
        <v>13</v>
      </c>
      <c r="E62" s="53">
        <f t="shared" si="1"/>
        <v>13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34">
        <f t="shared" si="2"/>
        <v>44571</v>
      </c>
      <c r="B63" s="52">
        <f t="shared" si="3"/>
        <v>24</v>
      </c>
      <c r="C63" s="52">
        <f t="shared" si="4"/>
        <v>36</v>
      </c>
      <c r="D63" s="52">
        <f t="shared" si="5"/>
        <v>14</v>
      </c>
      <c r="E63" s="53">
        <f t="shared" si="1"/>
        <v>14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34">
        <f t="shared" si="2"/>
        <v>44572</v>
      </c>
      <c r="B64" s="52">
        <f t="shared" si="3"/>
        <v>24</v>
      </c>
      <c r="C64" s="52">
        <f t="shared" si="4"/>
        <v>36</v>
      </c>
      <c r="D64" s="52">
        <f t="shared" si="5"/>
        <v>14</v>
      </c>
      <c r="E64" s="53">
        <f t="shared" si="1"/>
        <v>14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34">
        <f t="shared" si="2"/>
        <v>44573</v>
      </c>
      <c r="B65" s="52">
        <f t="shared" si="3"/>
        <v>24</v>
      </c>
      <c r="C65" s="52">
        <f t="shared" si="4"/>
        <v>36</v>
      </c>
      <c r="D65" s="52">
        <f t="shared" si="5"/>
        <v>14</v>
      </c>
      <c r="E65" s="53">
        <f t="shared" si="1"/>
        <v>14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34">
        <f t="shared" si="2"/>
        <v>44574</v>
      </c>
      <c r="B66" s="52">
        <f t="shared" si="3"/>
        <v>24</v>
      </c>
      <c r="C66" s="52">
        <f t="shared" si="4"/>
        <v>36</v>
      </c>
      <c r="D66" s="52">
        <f t="shared" si="5"/>
        <v>14</v>
      </c>
      <c r="E66" s="53">
        <f t="shared" si="1"/>
        <v>14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34">
        <f t="shared" si="2"/>
        <v>44575</v>
      </c>
      <c r="B67" s="52">
        <f t="shared" si="3"/>
        <v>24</v>
      </c>
      <c r="C67" s="52">
        <f t="shared" si="4"/>
        <v>36</v>
      </c>
      <c r="D67" s="52">
        <f t="shared" si="5"/>
        <v>14</v>
      </c>
      <c r="E67" s="53">
        <f t="shared" si="1"/>
        <v>14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34">
        <f t="shared" si="2"/>
        <v>44576</v>
      </c>
      <c r="B68" s="52">
        <f t="shared" si="3"/>
        <v>24</v>
      </c>
      <c r="C68" s="52">
        <f t="shared" si="4"/>
        <v>36</v>
      </c>
      <c r="D68" s="52">
        <f t="shared" si="5"/>
        <v>14</v>
      </c>
      <c r="E68" s="53">
        <f t="shared" si="1"/>
        <v>14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34">
        <f t="shared" si="2"/>
        <v>44577</v>
      </c>
      <c r="B69" s="52">
        <f t="shared" si="3"/>
        <v>24</v>
      </c>
      <c r="C69" s="52">
        <f t="shared" si="4"/>
        <v>36</v>
      </c>
      <c r="D69" s="52">
        <f t="shared" si="5"/>
        <v>14</v>
      </c>
      <c r="E69" s="53">
        <f t="shared" si="1"/>
        <v>14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34">
        <f t="shared" si="2"/>
        <v>44578</v>
      </c>
      <c r="B70" s="52">
        <f t="shared" si="3"/>
        <v>25</v>
      </c>
      <c r="C70" s="52">
        <f t="shared" si="4"/>
        <v>35</v>
      </c>
      <c r="D70" s="52">
        <f t="shared" si="5"/>
        <v>15</v>
      </c>
      <c r="E70" s="53">
        <f t="shared" si="1"/>
        <v>15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34">
        <f t="shared" si="2"/>
        <v>44579</v>
      </c>
      <c r="B71" s="52">
        <f t="shared" si="3"/>
        <v>25</v>
      </c>
      <c r="C71" s="52">
        <f t="shared" si="4"/>
        <v>35</v>
      </c>
      <c r="D71" s="52">
        <f t="shared" si="5"/>
        <v>15</v>
      </c>
      <c r="E71" s="53">
        <f t="shared" si="1"/>
        <v>15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34">
        <f t="shared" si="2"/>
        <v>44580</v>
      </c>
      <c r="B72" s="52">
        <f t="shared" si="3"/>
        <v>25</v>
      </c>
      <c r="C72" s="52">
        <f t="shared" si="4"/>
        <v>35</v>
      </c>
      <c r="D72" s="52">
        <f t="shared" si="5"/>
        <v>15</v>
      </c>
      <c r="E72" s="53">
        <f t="shared" si="1"/>
        <v>15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34">
        <f t="shared" si="2"/>
        <v>44581</v>
      </c>
      <c r="B73" s="52">
        <f t="shared" si="3"/>
        <v>25</v>
      </c>
      <c r="C73" s="52">
        <f t="shared" si="4"/>
        <v>35</v>
      </c>
      <c r="D73" s="52">
        <f t="shared" si="5"/>
        <v>15</v>
      </c>
      <c r="E73" s="53">
        <f t="shared" si="1"/>
        <v>15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34">
        <f t="shared" si="2"/>
        <v>44582</v>
      </c>
      <c r="B74" s="52">
        <f t="shared" si="3"/>
        <v>25</v>
      </c>
      <c r="C74" s="52">
        <f t="shared" si="4"/>
        <v>35</v>
      </c>
      <c r="D74" s="52">
        <f t="shared" si="5"/>
        <v>15</v>
      </c>
      <c r="E74" s="53">
        <f t="shared" si="1"/>
        <v>15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34">
        <f t="shared" si="2"/>
        <v>44583</v>
      </c>
      <c r="B75" s="52">
        <f t="shared" si="3"/>
        <v>25</v>
      </c>
      <c r="C75" s="52">
        <f t="shared" si="4"/>
        <v>35</v>
      </c>
      <c r="D75" s="52">
        <f t="shared" si="5"/>
        <v>15</v>
      </c>
      <c r="E75" s="53">
        <f t="shared" si="1"/>
        <v>15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34">
        <f t="shared" si="2"/>
        <v>44584</v>
      </c>
      <c r="B76" s="52">
        <f t="shared" si="3"/>
        <v>25</v>
      </c>
      <c r="C76" s="52">
        <f t="shared" si="4"/>
        <v>35</v>
      </c>
      <c r="D76" s="52">
        <f t="shared" si="5"/>
        <v>15</v>
      </c>
      <c r="E76" s="53">
        <f t="shared" si="1"/>
        <v>15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34">
        <f t="shared" si="2"/>
        <v>44585</v>
      </c>
      <c r="B77" s="52">
        <f t="shared" si="3"/>
        <v>26</v>
      </c>
      <c r="C77" s="52">
        <f t="shared" si="4"/>
        <v>34</v>
      </c>
      <c r="D77" s="52">
        <f t="shared" si="5"/>
        <v>16</v>
      </c>
      <c r="E77" s="53">
        <f t="shared" si="1"/>
        <v>16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34">
        <f t="shared" si="2"/>
        <v>44586</v>
      </c>
      <c r="B78" s="52">
        <f t="shared" si="3"/>
        <v>26</v>
      </c>
      <c r="C78" s="52">
        <f t="shared" si="4"/>
        <v>34</v>
      </c>
      <c r="D78" s="52">
        <f t="shared" si="5"/>
        <v>16</v>
      </c>
      <c r="E78" s="53">
        <f t="shared" si="1"/>
        <v>16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34">
        <f t="shared" si="2"/>
        <v>44587</v>
      </c>
      <c r="B79" s="52">
        <f t="shared" si="3"/>
        <v>26</v>
      </c>
      <c r="C79" s="52">
        <f t="shared" si="4"/>
        <v>34</v>
      </c>
      <c r="D79" s="52">
        <f t="shared" si="5"/>
        <v>16</v>
      </c>
      <c r="E79" s="53">
        <f t="shared" si="1"/>
        <v>16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34">
        <f t="shared" si="2"/>
        <v>44588</v>
      </c>
      <c r="B80" s="52">
        <f t="shared" si="3"/>
        <v>26</v>
      </c>
      <c r="C80" s="52">
        <f t="shared" si="4"/>
        <v>34</v>
      </c>
      <c r="D80" s="52">
        <f t="shared" si="5"/>
        <v>16</v>
      </c>
      <c r="E80" s="53">
        <f t="shared" si="1"/>
        <v>16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34">
        <f t="shared" si="2"/>
        <v>44589</v>
      </c>
      <c r="B81" s="52">
        <f t="shared" si="3"/>
        <v>26</v>
      </c>
      <c r="C81" s="52">
        <f t="shared" si="4"/>
        <v>34</v>
      </c>
      <c r="D81" s="52">
        <f t="shared" si="5"/>
        <v>16</v>
      </c>
      <c r="E81" s="53">
        <f t="shared" si="1"/>
        <v>16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34">
        <f t="shared" si="2"/>
        <v>44590</v>
      </c>
      <c r="B82" s="52">
        <f t="shared" si="3"/>
        <v>26</v>
      </c>
      <c r="C82" s="52">
        <f t="shared" si="4"/>
        <v>34</v>
      </c>
      <c r="D82" s="52">
        <f t="shared" si="5"/>
        <v>16</v>
      </c>
      <c r="E82" s="53">
        <f t="shared" si="1"/>
        <v>16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34">
        <f t="shared" si="2"/>
        <v>44591</v>
      </c>
      <c r="B83" s="52">
        <f t="shared" si="3"/>
        <v>26</v>
      </c>
      <c r="C83" s="52">
        <f t="shared" si="4"/>
        <v>34</v>
      </c>
      <c r="D83" s="52">
        <f t="shared" si="5"/>
        <v>16</v>
      </c>
      <c r="E83" s="53">
        <f t="shared" si="1"/>
        <v>16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34">
        <f t="shared" si="2"/>
        <v>44592</v>
      </c>
      <c r="B84" s="52">
        <f t="shared" si="3"/>
        <v>27</v>
      </c>
      <c r="C84" s="52">
        <f t="shared" si="4"/>
        <v>33</v>
      </c>
      <c r="D84" s="52">
        <f t="shared" si="5"/>
        <v>17</v>
      </c>
      <c r="E84" s="53">
        <f t="shared" si="1"/>
        <v>17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34">
        <f t="shared" si="2"/>
        <v>44593</v>
      </c>
      <c r="B85" s="52">
        <f t="shared" si="3"/>
        <v>27</v>
      </c>
      <c r="C85" s="52">
        <f t="shared" si="4"/>
        <v>33</v>
      </c>
      <c r="D85" s="52">
        <f t="shared" si="5"/>
        <v>17</v>
      </c>
      <c r="E85" s="53">
        <f t="shared" si="1"/>
        <v>17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34">
        <f t="shared" si="2"/>
        <v>44594</v>
      </c>
      <c r="B86" s="52">
        <f t="shared" si="3"/>
        <v>27</v>
      </c>
      <c r="C86" s="52">
        <f t="shared" si="4"/>
        <v>33</v>
      </c>
      <c r="D86" s="52">
        <f t="shared" si="5"/>
        <v>17</v>
      </c>
      <c r="E86" s="53">
        <f t="shared" si="1"/>
        <v>17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34">
        <f t="shared" si="2"/>
        <v>44595</v>
      </c>
      <c r="B87" s="52">
        <f t="shared" si="3"/>
        <v>27</v>
      </c>
      <c r="C87" s="52">
        <f t="shared" si="4"/>
        <v>33</v>
      </c>
      <c r="D87" s="52">
        <f t="shared" si="5"/>
        <v>17</v>
      </c>
      <c r="E87" s="53">
        <f t="shared" si="1"/>
        <v>17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34">
        <f t="shared" si="2"/>
        <v>44596</v>
      </c>
      <c r="B88" s="52">
        <f t="shared" si="3"/>
        <v>27</v>
      </c>
      <c r="C88" s="52">
        <f t="shared" si="4"/>
        <v>33</v>
      </c>
      <c r="D88" s="52">
        <f t="shared" si="5"/>
        <v>17</v>
      </c>
      <c r="E88" s="53">
        <f t="shared" si="1"/>
        <v>17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34">
        <f t="shared" si="2"/>
        <v>44597</v>
      </c>
      <c r="B89" s="52">
        <f t="shared" si="3"/>
        <v>27</v>
      </c>
      <c r="C89" s="52">
        <f t="shared" si="4"/>
        <v>33</v>
      </c>
      <c r="D89" s="52">
        <f t="shared" si="5"/>
        <v>17</v>
      </c>
      <c r="E89" s="53">
        <f t="shared" si="1"/>
        <v>17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34">
        <f t="shared" si="2"/>
        <v>44598</v>
      </c>
      <c r="B90" s="52">
        <f t="shared" si="3"/>
        <v>27</v>
      </c>
      <c r="C90" s="52">
        <f t="shared" si="4"/>
        <v>33</v>
      </c>
      <c r="D90" s="52">
        <f t="shared" si="5"/>
        <v>17</v>
      </c>
      <c r="E90" s="53">
        <f t="shared" si="1"/>
        <v>17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34">
        <f t="shared" si="2"/>
        <v>44599</v>
      </c>
      <c r="B91" s="52">
        <f t="shared" si="3"/>
        <v>28</v>
      </c>
      <c r="C91" s="52">
        <f t="shared" si="4"/>
        <v>32</v>
      </c>
      <c r="D91" s="52">
        <f t="shared" si="5"/>
        <v>18</v>
      </c>
      <c r="E91" s="53">
        <f t="shared" si="1"/>
        <v>18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34">
        <f t="shared" si="2"/>
        <v>44600</v>
      </c>
      <c r="B92" s="52">
        <f t="shared" si="3"/>
        <v>28</v>
      </c>
      <c r="C92" s="52">
        <f t="shared" si="4"/>
        <v>32</v>
      </c>
      <c r="D92" s="52">
        <f t="shared" si="5"/>
        <v>18</v>
      </c>
      <c r="E92" s="53">
        <f t="shared" si="1"/>
        <v>18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34">
        <f t="shared" si="2"/>
        <v>44601</v>
      </c>
      <c r="B93" s="52">
        <f t="shared" si="3"/>
        <v>28</v>
      </c>
      <c r="C93" s="52">
        <f t="shared" si="4"/>
        <v>32</v>
      </c>
      <c r="D93" s="52">
        <f t="shared" si="5"/>
        <v>18</v>
      </c>
      <c r="E93" s="53">
        <f t="shared" si="1"/>
        <v>18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34">
        <f t="shared" si="2"/>
        <v>44602</v>
      </c>
      <c r="B94" s="52">
        <f t="shared" si="3"/>
        <v>28</v>
      </c>
      <c r="C94" s="52">
        <f t="shared" si="4"/>
        <v>32</v>
      </c>
      <c r="D94" s="52">
        <f t="shared" si="5"/>
        <v>18</v>
      </c>
      <c r="E94" s="53">
        <f t="shared" si="1"/>
        <v>18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34">
        <f t="shared" si="2"/>
        <v>44603</v>
      </c>
      <c r="B95" s="52">
        <f t="shared" si="3"/>
        <v>28</v>
      </c>
      <c r="C95" s="52">
        <f t="shared" si="4"/>
        <v>32</v>
      </c>
      <c r="D95" s="52">
        <f t="shared" si="5"/>
        <v>18</v>
      </c>
      <c r="E95" s="53">
        <f t="shared" si="1"/>
        <v>18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34">
        <f t="shared" si="2"/>
        <v>44604</v>
      </c>
      <c r="B96" s="52">
        <f t="shared" si="3"/>
        <v>28</v>
      </c>
      <c r="C96" s="52">
        <f t="shared" si="4"/>
        <v>32</v>
      </c>
      <c r="D96" s="52">
        <f t="shared" si="5"/>
        <v>18</v>
      </c>
      <c r="E96" s="53">
        <f t="shared" si="1"/>
        <v>18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34">
        <f t="shared" si="2"/>
        <v>44605</v>
      </c>
      <c r="B97" s="52">
        <f t="shared" si="3"/>
        <v>28</v>
      </c>
      <c r="C97" s="52">
        <f t="shared" si="4"/>
        <v>32</v>
      </c>
      <c r="D97" s="52">
        <f t="shared" si="5"/>
        <v>18</v>
      </c>
      <c r="E97" s="53">
        <f t="shared" si="1"/>
        <v>18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34">
        <f t="shared" si="2"/>
        <v>44606</v>
      </c>
      <c r="B98" s="52">
        <f t="shared" si="3"/>
        <v>29</v>
      </c>
      <c r="C98" s="52">
        <f t="shared" si="4"/>
        <v>31</v>
      </c>
      <c r="D98" s="52">
        <f t="shared" si="5"/>
        <v>19</v>
      </c>
      <c r="E98" s="53">
        <f t="shared" si="1"/>
        <v>19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34">
        <f t="shared" si="2"/>
        <v>44607</v>
      </c>
      <c r="B99" s="52">
        <f t="shared" si="3"/>
        <v>29</v>
      </c>
      <c r="C99" s="52">
        <f t="shared" si="4"/>
        <v>31</v>
      </c>
      <c r="D99" s="52">
        <f t="shared" si="5"/>
        <v>19</v>
      </c>
      <c r="E99" s="53">
        <f t="shared" si="1"/>
        <v>19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34">
        <f t="shared" si="2"/>
        <v>44608</v>
      </c>
      <c r="B100" s="52">
        <f t="shared" si="3"/>
        <v>29</v>
      </c>
      <c r="C100" s="52">
        <f t="shared" si="4"/>
        <v>31</v>
      </c>
      <c r="D100" s="52">
        <f t="shared" si="5"/>
        <v>19</v>
      </c>
      <c r="E100" s="53">
        <f t="shared" si="1"/>
        <v>19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34">
        <f t="shared" si="2"/>
        <v>44609</v>
      </c>
      <c r="B101" s="52">
        <f t="shared" si="3"/>
        <v>29</v>
      </c>
      <c r="C101" s="52">
        <f t="shared" si="4"/>
        <v>31</v>
      </c>
      <c r="D101" s="52">
        <f t="shared" si="5"/>
        <v>19</v>
      </c>
      <c r="E101" s="53">
        <f t="shared" si="1"/>
        <v>19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34">
        <f t="shared" si="2"/>
        <v>44610</v>
      </c>
      <c r="B102" s="52">
        <f t="shared" si="3"/>
        <v>29</v>
      </c>
      <c r="C102" s="52">
        <f t="shared" si="4"/>
        <v>31</v>
      </c>
      <c r="D102" s="52">
        <f t="shared" si="5"/>
        <v>19</v>
      </c>
      <c r="E102" s="53">
        <f t="shared" si="1"/>
        <v>19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34">
        <f t="shared" si="2"/>
        <v>44611</v>
      </c>
      <c r="B103" s="52">
        <f t="shared" si="3"/>
        <v>29</v>
      </c>
      <c r="C103" s="52">
        <f t="shared" si="4"/>
        <v>31</v>
      </c>
      <c r="D103" s="52">
        <f t="shared" si="5"/>
        <v>19</v>
      </c>
      <c r="E103" s="53">
        <f t="shared" si="1"/>
        <v>19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34">
        <f t="shared" si="2"/>
        <v>44612</v>
      </c>
      <c r="B104" s="52">
        <f t="shared" si="3"/>
        <v>29</v>
      </c>
      <c r="C104" s="52">
        <f t="shared" si="4"/>
        <v>31</v>
      </c>
      <c r="D104" s="52">
        <f t="shared" si="5"/>
        <v>19</v>
      </c>
      <c r="E104" s="53">
        <f t="shared" si="1"/>
        <v>19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34">
        <f t="shared" si="2"/>
        <v>44613</v>
      </c>
      <c r="B105" s="52">
        <f t="shared" si="3"/>
        <v>30</v>
      </c>
      <c r="C105" s="52">
        <f t="shared" si="4"/>
        <v>30</v>
      </c>
      <c r="D105" s="52">
        <f t="shared" si="5"/>
        <v>20</v>
      </c>
      <c r="E105" s="53">
        <f t="shared" si="1"/>
        <v>20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34">
        <f t="shared" si="2"/>
        <v>44614</v>
      </c>
      <c r="B106" s="52">
        <f t="shared" si="3"/>
        <v>30</v>
      </c>
      <c r="C106" s="52">
        <f t="shared" si="4"/>
        <v>30</v>
      </c>
      <c r="D106" s="52">
        <f t="shared" si="5"/>
        <v>20</v>
      </c>
      <c r="E106" s="53">
        <f t="shared" si="1"/>
        <v>20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34">
        <f t="shared" si="2"/>
        <v>44615</v>
      </c>
      <c r="B107" s="52">
        <f t="shared" si="3"/>
        <v>30</v>
      </c>
      <c r="C107" s="52">
        <f t="shared" si="4"/>
        <v>30</v>
      </c>
      <c r="D107" s="52">
        <f t="shared" si="5"/>
        <v>20</v>
      </c>
      <c r="E107" s="53">
        <f t="shared" si="1"/>
        <v>20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34">
        <f t="shared" si="2"/>
        <v>44616</v>
      </c>
      <c r="B108" s="52">
        <f t="shared" si="3"/>
        <v>30</v>
      </c>
      <c r="C108" s="52">
        <f t="shared" si="4"/>
        <v>30</v>
      </c>
      <c r="D108" s="52">
        <f t="shared" si="5"/>
        <v>20</v>
      </c>
      <c r="E108" s="53">
        <f t="shared" si="1"/>
        <v>20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34">
        <f t="shared" si="2"/>
        <v>44617</v>
      </c>
      <c r="B109" s="52">
        <f t="shared" si="3"/>
        <v>30</v>
      </c>
      <c r="C109" s="52">
        <f t="shared" si="4"/>
        <v>30</v>
      </c>
      <c r="D109" s="52">
        <f t="shared" si="5"/>
        <v>20</v>
      </c>
      <c r="E109" s="53">
        <f t="shared" si="1"/>
        <v>20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34">
        <f t="shared" si="2"/>
        <v>44618</v>
      </c>
      <c r="B110" s="52">
        <f t="shared" si="3"/>
        <v>30</v>
      </c>
      <c r="C110" s="52">
        <f t="shared" si="4"/>
        <v>30</v>
      </c>
      <c r="D110" s="52">
        <f t="shared" si="5"/>
        <v>20</v>
      </c>
      <c r="E110" s="53">
        <f t="shared" si="1"/>
        <v>20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34">
        <f t="shared" si="2"/>
        <v>44619</v>
      </c>
      <c r="B111" s="52">
        <f t="shared" si="3"/>
        <v>30</v>
      </c>
      <c r="C111" s="52">
        <f t="shared" si="4"/>
        <v>30</v>
      </c>
      <c r="D111" s="52">
        <f t="shared" si="5"/>
        <v>20</v>
      </c>
      <c r="E111" s="53">
        <f t="shared" si="1"/>
        <v>20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34">
        <f t="shared" si="2"/>
        <v>44620</v>
      </c>
      <c r="B112" s="52">
        <f t="shared" si="3"/>
        <v>31</v>
      </c>
      <c r="C112" s="52">
        <f t="shared" si="4"/>
        <v>29</v>
      </c>
      <c r="D112" s="52">
        <f t="shared" si="5"/>
        <v>21</v>
      </c>
      <c r="E112" s="53">
        <f t="shared" si="1"/>
        <v>21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34">
        <f t="shared" si="2"/>
        <v>44621</v>
      </c>
      <c r="B113" s="52">
        <f t="shared" si="3"/>
        <v>31</v>
      </c>
      <c r="C113" s="52">
        <f t="shared" si="4"/>
        <v>29</v>
      </c>
      <c r="D113" s="52">
        <f t="shared" si="5"/>
        <v>21</v>
      </c>
      <c r="E113" s="53">
        <f t="shared" si="1"/>
        <v>21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34">
        <f t="shared" si="2"/>
        <v>44622</v>
      </c>
      <c r="B114" s="52">
        <f t="shared" si="3"/>
        <v>31</v>
      </c>
      <c r="C114" s="52">
        <f t="shared" si="4"/>
        <v>29</v>
      </c>
      <c r="D114" s="52">
        <f t="shared" si="5"/>
        <v>21</v>
      </c>
      <c r="E114" s="53">
        <f t="shared" si="1"/>
        <v>21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34">
        <f t="shared" si="2"/>
        <v>44623</v>
      </c>
      <c r="B115" s="52">
        <f t="shared" si="3"/>
        <v>31</v>
      </c>
      <c r="C115" s="52">
        <f t="shared" si="4"/>
        <v>29</v>
      </c>
      <c r="D115" s="52">
        <f t="shared" si="5"/>
        <v>21</v>
      </c>
      <c r="E115" s="53">
        <f t="shared" si="1"/>
        <v>21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34">
        <f t="shared" si="2"/>
        <v>44624</v>
      </c>
      <c r="B116" s="52">
        <f t="shared" si="3"/>
        <v>31</v>
      </c>
      <c r="C116" s="52">
        <f t="shared" si="4"/>
        <v>29</v>
      </c>
      <c r="D116" s="52">
        <f t="shared" si="5"/>
        <v>21</v>
      </c>
      <c r="E116" s="53">
        <f t="shared" si="1"/>
        <v>21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34">
        <f t="shared" si="2"/>
        <v>44625</v>
      </c>
      <c r="B117" s="52">
        <f t="shared" si="3"/>
        <v>31</v>
      </c>
      <c r="C117" s="52">
        <f t="shared" si="4"/>
        <v>29</v>
      </c>
      <c r="D117" s="52">
        <f t="shared" si="5"/>
        <v>21</v>
      </c>
      <c r="E117" s="53">
        <f t="shared" si="1"/>
        <v>21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34">
        <f t="shared" si="2"/>
        <v>44626</v>
      </c>
      <c r="B118" s="52">
        <f t="shared" si="3"/>
        <v>31</v>
      </c>
      <c r="C118" s="52">
        <f t="shared" si="4"/>
        <v>29</v>
      </c>
      <c r="D118" s="52">
        <f t="shared" si="5"/>
        <v>21</v>
      </c>
      <c r="E118" s="53">
        <f t="shared" si="1"/>
        <v>21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34">
        <f t="shared" si="2"/>
        <v>44627</v>
      </c>
      <c r="B119" s="52">
        <f t="shared" si="3"/>
        <v>32</v>
      </c>
      <c r="C119" s="52">
        <f t="shared" si="4"/>
        <v>28</v>
      </c>
      <c r="D119" s="52">
        <f t="shared" si="5"/>
        <v>22</v>
      </c>
      <c r="E119" s="53">
        <f t="shared" si="1"/>
        <v>22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34">
        <f t="shared" si="2"/>
        <v>44628</v>
      </c>
      <c r="B120" s="52">
        <f t="shared" si="3"/>
        <v>32</v>
      </c>
      <c r="C120" s="52">
        <f t="shared" si="4"/>
        <v>28</v>
      </c>
      <c r="D120" s="52">
        <f t="shared" si="5"/>
        <v>22</v>
      </c>
      <c r="E120" s="53">
        <f t="shared" si="1"/>
        <v>22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34">
        <f t="shared" si="2"/>
        <v>44629</v>
      </c>
      <c r="B121" s="52">
        <f t="shared" si="3"/>
        <v>32</v>
      </c>
      <c r="C121" s="52">
        <f t="shared" si="4"/>
        <v>28</v>
      </c>
      <c r="D121" s="52">
        <f t="shared" si="5"/>
        <v>22</v>
      </c>
      <c r="E121" s="53">
        <f t="shared" si="1"/>
        <v>22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34">
        <f t="shared" si="2"/>
        <v>44630</v>
      </c>
      <c r="B122" s="52">
        <f t="shared" si="3"/>
        <v>32</v>
      </c>
      <c r="C122" s="52">
        <f t="shared" si="4"/>
        <v>28</v>
      </c>
      <c r="D122" s="52">
        <f t="shared" si="5"/>
        <v>22</v>
      </c>
      <c r="E122" s="53">
        <f t="shared" si="1"/>
        <v>22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34">
        <f t="shared" si="2"/>
        <v>44631</v>
      </c>
      <c r="B123" s="52">
        <f t="shared" si="3"/>
        <v>32</v>
      </c>
      <c r="C123" s="52">
        <f t="shared" si="4"/>
        <v>28</v>
      </c>
      <c r="D123" s="52">
        <f t="shared" si="5"/>
        <v>22</v>
      </c>
      <c r="E123" s="53">
        <f t="shared" si="1"/>
        <v>22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34">
        <f t="shared" si="2"/>
        <v>44632</v>
      </c>
      <c r="B124" s="52">
        <f t="shared" si="3"/>
        <v>32</v>
      </c>
      <c r="C124" s="52">
        <f t="shared" si="4"/>
        <v>28</v>
      </c>
      <c r="D124" s="52">
        <f t="shared" si="5"/>
        <v>22</v>
      </c>
      <c r="E124" s="53">
        <f t="shared" si="1"/>
        <v>22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34">
        <f t="shared" si="2"/>
        <v>44633</v>
      </c>
      <c r="B125" s="52">
        <f t="shared" si="3"/>
        <v>32</v>
      </c>
      <c r="C125" s="52">
        <f t="shared" si="4"/>
        <v>28</v>
      </c>
      <c r="D125" s="52">
        <f t="shared" si="5"/>
        <v>22</v>
      </c>
      <c r="E125" s="53">
        <f t="shared" si="1"/>
        <v>22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34">
        <f t="shared" si="2"/>
        <v>44634</v>
      </c>
      <c r="B126" s="52">
        <f t="shared" si="3"/>
        <v>33</v>
      </c>
      <c r="C126" s="52">
        <f t="shared" si="4"/>
        <v>27</v>
      </c>
      <c r="D126" s="52">
        <f t="shared" si="5"/>
        <v>23</v>
      </c>
      <c r="E126" s="53">
        <f t="shared" si="1"/>
        <v>23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34">
        <f t="shared" si="2"/>
        <v>44635</v>
      </c>
      <c r="B127" s="52">
        <f t="shared" si="3"/>
        <v>33</v>
      </c>
      <c r="C127" s="52">
        <f t="shared" si="4"/>
        <v>27</v>
      </c>
      <c r="D127" s="52">
        <f t="shared" si="5"/>
        <v>23</v>
      </c>
      <c r="E127" s="53">
        <f t="shared" si="1"/>
        <v>23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34">
        <f t="shared" si="2"/>
        <v>44636</v>
      </c>
      <c r="B128" s="52">
        <f t="shared" si="3"/>
        <v>33</v>
      </c>
      <c r="C128" s="52">
        <f t="shared" si="4"/>
        <v>27</v>
      </c>
      <c r="D128" s="52">
        <f t="shared" si="5"/>
        <v>23</v>
      </c>
      <c r="E128" s="53">
        <f t="shared" si="1"/>
        <v>23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34">
        <f t="shared" si="2"/>
        <v>44637</v>
      </c>
      <c r="B129" s="52">
        <f t="shared" si="3"/>
        <v>33</v>
      </c>
      <c r="C129" s="52">
        <f t="shared" si="4"/>
        <v>27</v>
      </c>
      <c r="D129" s="52">
        <f t="shared" si="5"/>
        <v>23</v>
      </c>
      <c r="E129" s="53">
        <f t="shared" si="1"/>
        <v>23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34">
        <f t="shared" si="2"/>
        <v>44638</v>
      </c>
      <c r="B130" s="52">
        <f t="shared" si="3"/>
        <v>33</v>
      </c>
      <c r="C130" s="52">
        <f t="shared" si="4"/>
        <v>27</v>
      </c>
      <c r="D130" s="52">
        <f t="shared" si="5"/>
        <v>23</v>
      </c>
      <c r="E130" s="53">
        <f t="shared" si="1"/>
        <v>23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34">
        <f t="shared" si="2"/>
        <v>44639</v>
      </c>
      <c r="B131" s="52">
        <f t="shared" si="3"/>
        <v>33</v>
      </c>
      <c r="C131" s="52">
        <f t="shared" si="4"/>
        <v>27</v>
      </c>
      <c r="D131" s="52">
        <f t="shared" si="5"/>
        <v>23</v>
      </c>
      <c r="E131" s="53">
        <f t="shared" si="1"/>
        <v>23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34">
        <f t="shared" si="2"/>
        <v>44640</v>
      </c>
      <c r="B132" s="52">
        <f t="shared" si="3"/>
        <v>33</v>
      </c>
      <c r="C132" s="52">
        <f t="shared" si="4"/>
        <v>27</v>
      </c>
      <c r="D132" s="52">
        <f t="shared" si="5"/>
        <v>23</v>
      </c>
      <c r="E132" s="53">
        <f t="shared" si="1"/>
        <v>23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34">
        <f t="shared" si="2"/>
        <v>44641</v>
      </c>
      <c r="B133" s="52">
        <f t="shared" si="3"/>
        <v>34</v>
      </c>
      <c r="C133" s="52">
        <f t="shared" si="4"/>
        <v>26</v>
      </c>
      <c r="D133" s="52">
        <f t="shared" si="5"/>
        <v>24</v>
      </c>
      <c r="E133" s="53">
        <f t="shared" si="1"/>
        <v>24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34">
        <f t="shared" si="2"/>
        <v>44642</v>
      </c>
      <c r="B134" s="52">
        <f t="shared" si="3"/>
        <v>34</v>
      </c>
      <c r="C134" s="52">
        <f t="shared" si="4"/>
        <v>26</v>
      </c>
      <c r="D134" s="52">
        <f t="shared" si="5"/>
        <v>24</v>
      </c>
      <c r="E134" s="53">
        <f t="shared" si="1"/>
        <v>24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34">
        <f t="shared" si="2"/>
        <v>44643</v>
      </c>
      <c r="B135" s="52">
        <f t="shared" si="3"/>
        <v>34</v>
      </c>
      <c r="C135" s="52">
        <f t="shared" si="4"/>
        <v>26</v>
      </c>
      <c r="D135" s="52">
        <f t="shared" si="5"/>
        <v>24</v>
      </c>
      <c r="E135" s="53">
        <f t="shared" si="1"/>
        <v>24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34">
        <f t="shared" si="2"/>
        <v>44644</v>
      </c>
      <c r="B136" s="52">
        <f t="shared" si="3"/>
        <v>34</v>
      </c>
      <c r="C136" s="52">
        <f t="shared" si="4"/>
        <v>26</v>
      </c>
      <c r="D136" s="52">
        <f t="shared" si="5"/>
        <v>24</v>
      </c>
      <c r="E136" s="53">
        <f t="shared" si="1"/>
        <v>24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34">
        <f t="shared" si="2"/>
        <v>44645</v>
      </c>
      <c r="B137" s="52">
        <f t="shared" si="3"/>
        <v>34</v>
      </c>
      <c r="C137" s="52">
        <f t="shared" si="4"/>
        <v>26</v>
      </c>
      <c r="D137" s="52">
        <f t="shared" si="5"/>
        <v>24</v>
      </c>
      <c r="E137" s="53">
        <f t="shared" si="1"/>
        <v>24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34">
        <f t="shared" si="2"/>
        <v>44646</v>
      </c>
      <c r="B138" s="52">
        <f t="shared" si="3"/>
        <v>34</v>
      </c>
      <c r="C138" s="52">
        <f t="shared" si="4"/>
        <v>26</v>
      </c>
      <c r="D138" s="52">
        <f t="shared" si="5"/>
        <v>24</v>
      </c>
      <c r="E138" s="53">
        <f t="shared" si="1"/>
        <v>24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34">
        <f t="shared" si="2"/>
        <v>44647</v>
      </c>
      <c r="B139" s="52">
        <f t="shared" si="3"/>
        <v>34</v>
      </c>
      <c r="C139" s="52">
        <f t="shared" si="4"/>
        <v>26</v>
      </c>
      <c r="D139" s="52">
        <f t="shared" si="5"/>
        <v>24</v>
      </c>
      <c r="E139" s="53">
        <f t="shared" si="1"/>
        <v>24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34">
        <f t="shared" si="2"/>
        <v>44648</v>
      </c>
      <c r="B140" s="52">
        <f t="shared" si="3"/>
        <v>35</v>
      </c>
      <c r="C140" s="52">
        <f t="shared" si="4"/>
        <v>25</v>
      </c>
      <c r="D140" s="52">
        <f t="shared" si="5"/>
        <v>25</v>
      </c>
      <c r="E140" s="53">
        <f t="shared" si="1"/>
        <v>25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34">
        <f t="shared" si="2"/>
        <v>44649</v>
      </c>
      <c r="B141" s="52">
        <f t="shared" si="3"/>
        <v>35</v>
      </c>
      <c r="C141" s="52">
        <f t="shared" si="4"/>
        <v>25</v>
      </c>
      <c r="D141" s="52">
        <f t="shared" si="5"/>
        <v>25</v>
      </c>
      <c r="E141" s="53">
        <f t="shared" si="1"/>
        <v>25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34">
        <f t="shared" si="2"/>
        <v>44650</v>
      </c>
      <c r="B142" s="52">
        <f t="shared" si="3"/>
        <v>35</v>
      </c>
      <c r="C142" s="52">
        <f t="shared" si="4"/>
        <v>25</v>
      </c>
      <c r="D142" s="52">
        <f t="shared" si="5"/>
        <v>25</v>
      </c>
      <c r="E142" s="53">
        <f t="shared" si="1"/>
        <v>25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34">
        <f t="shared" si="2"/>
        <v>44651</v>
      </c>
      <c r="B143" s="52">
        <f t="shared" si="3"/>
        <v>35</v>
      </c>
      <c r="C143" s="52">
        <f t="shared" si="4"/>
        <v>25</v>
      </c>
      <c r="D143" s="52">
        <f t="shared" si="5"/>
        <v>25</v>
      </c>
      <c r="E143" s="53">
        <f t="shared" si="1"/>
        <v>25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34">
        <f t="shared" si="2"/>
        <v>44652</v>
      </c>
      <c r="B144" s="52">
        <f t="shared" si="3"/>
        <v>35</v>
      </c>
      <c r="C144" s="52">
        <f t="shared" si="4"/>
        <v>25</v>
      </c>
      <c r="D144" s="52">
        <f t="shared" si="5"/>
        <v>25</v>
      </c>
      <c r="E144" s="53">
        <f t="shared" si="1"/>
        <v>25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34">
        <f t="shared" si="2"/>
        <v>44653</v>
      </c>
      <c r="B145" s="52">
        <f t="shared" si="3"/>
        <v>35</v>
      </c>
      <c r="C145" s="52">
        <f t="shared" si="4"/>
        <v>25</v>
      </c>
      <c r="D145" s="52">
        <f t="shared" si="5"/>
        <v>25</v>
      </c>
      <c r="E145" s="53">
        <f t="shared" si="1"/>
        <v>25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34">
        <f t="shared" si="2"/>
        <v>44654</v>
      </c>
      <c r="B146" s="52">
        <f t="shared" si="3"/>
        <v>35</v>
      </c>
      <c r="C146" s="52">
        <f t="shared" si="4"/>
        <v>25</v>
      </c>
      <c r="D146" s="52">
        <f t="shared" si="5"/>
        <v>25</v>
      </c>
      <c r="E146" s="53">
        <f t="shared" si="1"/>
        <v>25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34">
        <f t="shared" si="2"/>
        <v>44655</v>
      </c>
      <c r="B147" s="52">
        <f t="shared" si="3"/>
        <v>36</v>
      </c>
      <c r="C147" s="52">
        <f t="shared" si="4"/>
        <v>24</v>
      </c>
      <c r="D147" s="52">
        <f t="shared" si="5"/>
        <v>26</v>
      </c>
      <c r="E147" s="53">
        <f t="shared" si="1"/>
        <v>26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34">
        <f t="shared" si="2"/>
        <v>44656</v>
      </c>
      <c r="B148" s="52">
        <f t="shared" si="3"/>
        <v>36</v>
      </c>
      <c r="C148" s="52">
        <f t="shared" si="4"/>
        <v>24</v>
      </c>
      <c r="D148" s="52">
        <f t="shared" si="5"/>
        <v>26</v>
      </c>
      <c r="E148" s="53">
        <f t="shared" si="1"/>
        <v>26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34">
        <f t="shared" si="2"/>
        <v>44657</v>
      </c>
      <c r="B149" s="52">
        <f t="shared" si="3"/>
        <v>36</v>
      </c>
      <c r="C149" s="52">
        <f t="shared" si="4"/>
        <v>24</v>
      </c>
      <c r="D149" s="52">
        <f t="shared" si="5"/>
        <v>26</v>
      </c>
      <c r="E149" s="53">
        <f t="shared" si="1"/>
        <v>26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34">
        <f t="shared" si="2"/>
        <v>44658</v>
      </c>
      <c r="B150" s="52">
        <f t="shared" si="3"/>
        <v>36</v>
      </c>
      <c r="C150" s="52">
        <f t="shared" si="4"/>
        <v>24</v>
      </c>
      <c r="D150" s="52">
        <f t="shared" si="5"/>
        <v>26</v>
      </c>
      <c r="E150" s="53">
        <f t="shared" si="1"/>
        <v>26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34">
        <f t="shared" si="2"/>
        <v>44659</v>
      </c>
      <c r="B151" s="52">
        <f t="shared" si="3"/>
        <v>36</v>
      </c>
      <c r="C151" s="52">
        <f t="shared" si="4"/>
        <v>24</v>
      </c>
      <c r="D151" s="52">
        <f t="shared" si="5"/>
        <v>26</v>
      </c>
      <c r="E151" s="53">
        <f t="shared" si="1"/>
        <v>26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34">
        <f t="shared" si="2"/>
        <v>44660</v>
      </c>
      <c r="B152" s="52">
        <f t="shared" si="3"/>
        <v>36</v>
      </c>
      <c r="C152" s="52">
        <f t="shared" si="4"/>
        <v>24</v>
      </c>
      <c r="D152" s="52">
        <f t="shared" si="5"/>
        <v>26</v>
      </c>
      <c r="E152" s="53">
        <f t="shared" si="1"/>
        <v>26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34">
        <f t="shared" si="2"/>
        <v>44661</v>
      </c>
      <c r="B153" s="52">
        <f t="shared" si="3"/>
        <v>36</v>
      </c>
      <c r="C153" s="52">
        <f t="shared" si="4"/>
        <v>24</v>
      </c>
      <c r="D153" s="52">
        <f t="shared" si="5"/>
        <v>26</v>
      </c>
      <c r="E153" s="53">
        <f t="shared" si="1"/>
        <v>26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34">
        <f t="shared" si="2"/>
        <v>44662</v>
      </c>
      <c r="B154" s="52">
        <f t="shared" si="3"/>
        <v>37</v>
      </c>
      <c r="C154" s="52">
        <f t="shared" si="4"/>
        <v>23</v>
      </c>
      <c r="D154" s="52">
        <f t="shared" si="5"/>
        <v>27</v>
      </c>
      <c r="E154" s="53">
        <f t="shared" si="1"/>
        <v>27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34">
        <f t="shared" si="2"/>
        <v>44663</v>
      </c>
      <c r="B155" s="52">
        <f t="shared" si="3"/>
        <v>37</v>
      </c>
      <c r="C155" s="52">
        <f t="shared" si="4"/>
        <v>23</v>
      </c>
      <c r="D155" s="52">
        <f t="shared" si="5"/>
        <v>27</v>
      </c>
      <c r="E155" s="53">
        <f t="shared" si="1"/>
        <v>27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34">
        <f t="shared" si="2"/>
        <v>44664</v>
      </c>
      <c r="B156" s="52">
        <f t="shared" si="3"/>
        <v>37</v>
      </c>
      <c r="C156" s="52">
        <f t="shared" si="4"/>
        <v>23</v>
      </c>
      <c r="D156" s="52">
        <f t="shared" si="5"/>
        <v>27</v>
      </c>
      <c r="E156" s="53">
        <f t="shared" si="1"/>
        <v>27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34">
        <f t="shared" si="2"/>
        <v>44665</v>
      </c>
      <c r="B157" s="52">
        <f t="shared" si="3"/>
        <v>37</v>
      </c>
      <c r="C157" s="52">
        <f t="shared" si="4"/>
        <v>23</v>
      </c>
      <c r="D157" s="52">
        <f t="shared" si="5"/>
        <v>27</v>
      </c>
      <c r="E157" s="53">
        <f t="shared" si="1"/>
        <v>27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34">
        <f t="shared" si="2"/>
        <v>44666</v>
      </c>
      <c r="B158" s="52">
        <f t="shared" si="3"/>
        <v>37</v>
      </c>
      <c r="C158" s="52">
        <f t="shared" si="4"/>
        <v>23</v>
      </c>
      <c r="D158" s="52">
        <f t="shared" si="5"/>
        <v>27</v>
      </c>
      <c r="E158" s="53">
        <f t="shared" si="1"/>
        <v>27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34">
        <f t="shared" si="2"/>
        <v>44667</v>
      </c>
      <c r="B159" s="52">
        <f t="shared" si="3"/>
        <v>37</v>
      </c>
      <c r="C159" s="52">
        <f t="shared" si="4"/>
        <v>23</v>
      </c>
      <c r="D159" s="52">
        <f t="shared" si="5"/>
        <v>27</v>
      </c>
      <c r="E159" s="53">
        <f t="shared" si="1"/>
        <v>27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34">
        <f t="shared" si="2"/>
        <v>44668</v>
      </c>
      <c r="B160" s="52">
        <f t="shared" si="3"/>
        <v>37</v>
      </c>
      <c r="C160" s="52">
        <f t="shared" si="4"/>
        <v>23</v>
      </c>
      <c r="D160" s="52">
        <f t="shared" si="5"/>
        <v>27</v>
      </c>
      <c r="E160" s="53">
        <f t="shared" si="1"/>
        <v>27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34">
        <f t="shared" si="2"/>
        <v>44669</v>
      </c>
      <c r="B161" s="52">
        <f t="shared" si="3"/>
        <v>38</v>
      </c>
      <c r="C161" s="52">
        <f t="shared" si="4"/>
        <v>22</v>
      </c>
      <c r="D161" s="52">
        <f t="shared" si="5"/>
        <v>28</v>
      </c>
      <c r="E161" s="53">
        <f t="shared" si="1"/>
        <v>28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34">
        <f t="shared" si="2"/>
        <v>44670</v>
      </c>
      <c r="B162" s="52">
        <f t="shared" si="3"/>
        <v>38</v>
      </c>
      <c r="C162" s="52">
        <f t="shared" si="4"/>
        <v>22</v>
      </c>
      <c r="D162" s="52">
        <f t="shared" si="5"/>
        <v>28</v>
      </c>
      <c r="E162" s="53">
        <f t="shared" si="1"/>
        <v>28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34">
        <f t="shared" si="2"/>
        <v>44671</v>
      </c>
      <c r="B163" s="52">
        <f t="shared" si="3"/>
        <v>38</v>
      </c>
      <c r="C163" s="52">
        <f t="shared" si="4"/>
        <v>22</v>
      </c>
      <c r="D163" s="52">
        <f t="shared" si="5"/>
        <v>28</v>
      </c>
      <c r="E163" s="53">
        <f t="shared" si="1"/>
        <v>28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34">
        <f t="shared" si="2"/>
        <v>44672</v>
      </c>
      <c r="B164" s="52">
        <f t="shared" si="3"/>
        <v>38</v>
      </c>
      <c r="C164" s="52">
        <f t="shared" si="4"/>
        <v>22</v>
      </c>
      <c r="D164" s="52">
        <f t="shared" si="5"/>
        <v>28</v>
      </c>
      <c r="E164" s="53">
        <f t="shared" si="1"/>
        <v>28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34">
        <f t="shared" si="2"/>
        <v>44673</v>
      </c>
      <c r="B165" s="52">
        <f t="shared" si="3"/>
        <v>38</v>
      </c>
      <c r="C165" s="52">
        <f t="shared" si="4"/>
        <v>22</v>
      </c>
      <c r="D165" s="52">
        <f t="shared" si="5"/>
        <v>28</v>
      </c>
      <c r="E165" s="53">
        <f t="shared" si="1"/>
        <v>28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34">
        <f t="shared" si="2"/>
        <v>44674</v>
      </c>
      <c r="B166" s="52">
        <f t="shared" si="3"/>
        <v>38</v>
      </c>
      <c r="C166" s="52">
        <f t="shared" si="4"/>
        <v>22</v>
      </c>
      <c r="D166" s="52">
        <f t="shared" si="5"/>
        <v>28</v>
      </c>
      <c r="E166" s="53">
        <f t="shared" si="1"/>
        <v>28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34">
        <f t="shared" si="2"/>
        <v>44675</v>
      </c>
      <c r="B167" s="52">
        <f t="shared" si="3"/>
        <v>38</v>
      </c>
      <c r="C167" s="52">
        <f t="shared" si="4"/>
        <v>22</v>
      </c>
      <c r="D167" s="52">
        <f t="shared" si="5"/>
        <v>28</v>
      </c>
      <c r="E167" s="53">
        <f t="shared" si="1"/>
        <v>28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34">
        <f t="shared" si="2"/>
        <v>44676</v>
      </c>
      <c r="B168" s="52">
        <f t="shared" si="3"/>
        <v>39</v>
      </c>
      <c r="C168" s="52">
        <f t="shared" si="4"/>
        <v>21</v>
      </c>
      <c r="D168" s="52">
        <f t="shared" si="5"/>
        <v>29</v>
      </c>
      <c r="E168" s="53">
        <f t="shared" si="1"/>
        <v>29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34">
        <f t="shared" si="2"/>
        <v>44677</v>
      </c>
      <c r="B169" s="52">
        <f t="shared" si="3"/>
        <v>39</v>
      </c>
      <c r="C169" s="52">
        <f t="shared" si="4"/>
        <v>21</v>
      </c>
      <c r="D169" s="52">
        <f t="shared" si="5"/>
        <v>29</v>
      </c>
      <c r="E169" s="53">
        <f t="shared" si="1"/>
        <v>29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34">
        <f t="shared" si="2"/>
        <v>44678</v>
      </c>
      <c r="B170" s="52">
        <f t="shared" si="3"/>
        <v>39</v>
      </c>
      <c r="C170" s="52">
        <f t="shared" si="4"/>
        <v>21</v>
      </c>
      <c r="D170" s="52">
        <f t="shared" si="5"/>
        <v>29</v>
      </c>
      <c r="E170" s="53">
        <f t="shared" si="1"/>
        <v>29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34">
        <f t="shared" si="2"/>
        <v>44679</v>
      </c>
      <c r="B171" s="52">
        <f t="shared" si="3"/>
        <v>39</v>
      </c>
      <c r="C171" s="52">
        <f t="shared" si="4"/>
        <v>21</v>
      </c>
      <c r="D171" s="52">
        <f t="shared" si="5"/>
        <v>29</v>
      </c>
      <c r="E171" s="53">
        <f t="shared" si="1"/>
        <v>29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34">
        <f t="shared" si="2"/>
        <v>44680</v>
      </c>
      <c r="B172" s="52">
        <f t="shared" si="3"/>
        <v>39</v>
      </c>
      <c r="C172" s="52">
        <f t="shared" si="4"/>
        <v>21</v>
      </c>
      <c r="D172" s="52">
        <f t="shared" si="5"/>
        <v>29</v>
      </c>
      <c r="E172" s="53">
        <f t="shared" si="1"/>
        <v>29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34">
        <f t="shared" si="2"/>
        <v>44681</v>
      </c>
      <c r="B173" s="52">
        <f t="shared" si="3"/>
        <v>39</v>
      </c>
      <c r="C173" s="52">
        <f t="shared" si="4"/>
        <v>21</v>
      </c>
      <c r="D173" s="52">
        <f t="shared" si="5"/>
        <v>29</v>
      </c>
      <c r="E173" s="53">
        <f t="shared" si="1"/>
        <v>29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34">
        <f t="shared" si="2"/>
        <v>44682</v>
      </c>
      <c r="B174" s="52">
        <f t="shared" si="3"/>
        <v>39</v>
      </c>
      <c r="C174" s="52">
        <f t="shared" si="4"/>
        <v>21</v>
      </c>
      <c r="D174" s="52">
        <f t="shared" si="5"/>
        <v>29</v>
      </c>
      <c r="E174" s="53">
        <f t="shared" si="1"/>
        <v>29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34">
        <f t="shared" si="2"/>
        <v>44683</v>
      </c>
      <c r="B175" s="52">
        <f t="shared" si="3"/>
        <v>40</v>
      </c>
      <c r="C175" s="52">
        <f t="shared" si="4"/>
        <v>20</v>
      </c>
      <c r="D175" s="52">
        <f t="shared" si="5"/>
        <v>30</v>
      </c>
      <c r="E175" s="53">
        <f t="shared" si="1"/>
        <v>30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34">
        <f t="shared" si="2"/>
        <v>44684</v>
      </c>
      <c r="B176" s="52">
        <f t="shared" si="3"/>
        <v>40</v>
      </c>
      <c r="C176" s="52">
        <f t="shared" si="4"/>
        <v>20</v>
      </c>
      <c r="D176" s="52">
        <f t="shared" si="5"/>
        <v>30</v>
      </c>
      <c r="E176" s="53">
        <f t="shared" si="1"/>
        <v>30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34">
        <f t="shared" si="2"/>
        <v>44685</v>
      </c>
      <c r="B177" s="52">
        <f t="shared" si="3"/>
        <v>40</v>
      </c>
      <c r="C177" s="52">
        <f t="shared" si="4"/>
        <v>20</v>
      </c>
      <c r="D177" s="52">
        <f t="shared" si="5"/>
        <v>30</v>
      </c>
      <c r="E177" s="53">
        <f t="shared" si="1"/>
        <v>30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34">
        <f t="shared" si="2"/>
        <v>44686</v>
      </c>
      <c r="B178" s="52">
        <f t="shared" si="3"/>
        <v>40</v>
      </c>
      <c r="C178" s="52">
        <f t="shared" si="4"/>
        <v>20</v>
      </c>
      <c r="D178" s="52">
        <f t="shared" si="5"/>
        <v>30</v>
      </c>
      <c r="E178" s="53">
        <f t="shared" si="1"/>
        <v>30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34">
        <f t="shared" si="2"/>
        <v>44687</v>
      </c>
      <c r="B179" s="52">
        <f t="shared" si="3"/>
        <v>40</v>
      </c>
      <c r="C179" s="52">
        <f t="shared" si="4"/>
        <v>20</v>
      </c>
      <c r="D179" s="52">
        <f t="shared" si="5"/>
        <v>30</v>
      </c>
      <c r="E179" s="53">
        <f t="shared" si="1"/>
        <v>30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34">
        <f t="shared" si="2"/>
        <v>44688</v>
      </c>
      <c r="B180" s="52">
        <f t="shared" si="3"/>
        <v>40</v>
      </c>
      <c r="C180" s="52">
        <f t="shared" si="4"/>
        <v>20</v>
      </c>
      <c r="D180" s="52">
        <f t="shared" si="5"/>
        <v>30</v>
      </c>
      <c r="E180" s="53">
        <f t="shared" si="1"/>
        <v>30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34">
        <f t="shared" si="2"/>
        <v>44689</v>
      </c>
      <c r="B181" s="52">
        <f t="shared" si="3"/>
        <v>40</v>
      </c>
      <c r="C181" s="52">
        <f t="shared" si="4"/>
        <v>20</v>
      </c>
      <c r="D181" s="52">
        <f t="shared" si="5"/>
        <v>30</v>
      </c>
      <c r="E181" s="53">
        <f t="shared" si="1"/>
        <v>30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34">
        <f t="shared" si="2"/>
        <v>44690</v>
      </c>
      <c r="B182" s="52">
        <f t="shared" si="3"/>
        <v>41</v>
      </c>
      <c r="C182" s="52">
        <f t="shared" si="4"/>
        <v>19</v>
      </c>
      <c r="D182" s="52">
        <f t="shared" si="5"/>
        <v>30</v>
      </c>
      <c r="E182" s="53">
        <f t="shared" si="1"/>
        <v>30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34">
        <f t="shared" si="2"/>
        <v>44691</v>
      </c>
      <c r="B183" s="52">
        <f t="shared" si="3"/>
        <v>41</v>
      </c>
      <c r="C183" s="52">
        <f t="shared" si="4"/>
        <v>19</v>
      </c>
      <c r="D183" s="52">
        <f t="shared" si="5"/>
        <v>30</v>
      </c>
      <c r="E183" s="53">
        <f t="shared" si="1"/>
        <v>30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34">
        <f t="shared" si="2"/>
        <v>44692</v>
      </c>
      <c r="B184" s="52">
        <f t="shared" si="3"/>
        <v>41</v>
      </c>
      <c r="C184" s="52">
        <f t="shared" si="4"/>
        <v>19</v>
      </c>
      <c r="D184" s="52">
        <f t="shared" si="5"/>
        <v>30</v>
      </c>
      <c r="E184" s="53">
        <f t="shared" si="1"/>
        <v>30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34">
        <f t="shared" si="2"/>
        <v>44693</v>
      </c>
      <c r="B185" s="52">
        <f t="shared" si="3"/>
        <v>41</v>
      </c>
      <c r="C185" s="52">
        <f t="shared" si="4"/>
        <v>19</v>
      </c>
      <c r="D185" s="52">
        <f t="shared" si="5"/>
        <v>30</v>
      </c>
      <c r="E185" s="53">
        <f t="shared" si="1"/>
        <v>30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34">
        <f t="shared" si="2"/>
        <v>44694</v>
      </c>
      <c r="B186" s="52">
        <f t="shared" si="3"/>
        <v>41</v>
      </c>
      <c r="C186" s="52">
        <f t="shared" si="4"/>
        <v>19</v>
      </c>
      <c r="D186" s="52">
        <f t="shared" si="5"/>
        <v>30</v>
      </c>
      <c r="E186" s="53">
        <f t="shared" si="1"/>
        <v>30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34">
        <f t="shared" si="2"/>
        <v>44695</v>
      </c>
      <c r="B187" s="52">
        <f t="shared" si="3"/>
        <v>41</v>
      </c>
      <c r="C187" s="52">
        <f t="shared" si="4"/>
        <v>19</v>
      </c>
      <c r="D187" s="52">
        <f t="shared" si="5"/>
        <v>30</v>
      </c>
      <c r="E187" s="53">
        <f t="shared" si="1"/>
        <v>30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34">
        <f t="shared" si="2"/>
        <v>44696</v>
      </c>
      <c r="B188" s="52">
        <f t="shared" si="3"/>
        <v>41</v>
      </c>
      <c r="C188" s="52">
        <f t="shared" si="4"/>
        <v>19</v>
      </c>
      <c r="D188" s="52">
        <f t="shared" si="5"/>
        <v>30</v>
      </c>
      <c r="E188" s="53">
        <f t="shared" si="1"/>
        <v>30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34">
        <f t="shared" si="2"/>
        <v>44697</v>
      </c>
      <c r="B189" s="52">
        <f t="shared" si="3"/>
        <v>42</v>
      </c>
      <c r="C189" s="52">
        <f t="shared" si="4"/>
        <v>18</v>
      </c>
      <c r="D189" s="52">
        <f t="shared" si="5"/>
        <v>30</v>
      </c>
      <c r="E189" s="53">
        <f t="shared" si="1"/>
        <v>30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34">
        <f t="shared" si="2"/>
        <v>44698</v>
      </c>
      <c r="B190" s="52">
        <f t="shared" si="3"/>
        <v>42</v>
      </c>
      <c r="C190" s="52">
        <f t="shared" si="4"/>
        <v>18</v>
      </c>
      <c r="D190" s="52">
        <f t="shared" si="5"/>
        <v>30</v>
      </c>
      <c r="E190" s="53">
        <f t="shared" si="1"/>
        <v>30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34">
        <f t="shared" si="2"/>
        <v>44699</v>
      </c>
      <c r="B191" s="52">
        <f t="shared" si="3"/>
        <v>42</v>
      </c>
      <c r="C191" s="52">
        <f t="shared" si="4"/>
        <v>18</v>
      </c>
      <c r="D191" s="52">
        <f t="shared" si="5"/>
        <v>30</v>
      </c>
      <c r="E191" s="53">
        <f t="shared" si="1"/>
        <v>30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34">
        <f t="shared" si="2"/>
        <v>44700</v>
      </c>
      <c r="B192" s="52">
        <f t="shared" si="3"/>
        <v>42</v>
      </c>
      <c r="C192" s="52">
        <f t="shared" si="4"/>
        <v>18</v>
      </c>
      <c r="D192" s="52">
        <f t="shared" si="5"/>
        <v>30</v>
      </c>
      <c r="E192" s="53">
        <f t="shared" si="1"/>
        <v>30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34">
        <f t="shared" si="2"/>
        <v>44701</v>
      </c>
      <c r="B193" s="52">
        <f t="shared" si="3"/>
        <v>42</v>
      </c>
      <c r="C193" s="52">
        <f t="shared" si="4"/>
        <v>18</v>
      </c>
      <c r="D193" s="52">
        <f t="shared" si="5"/>
        <v>30</v>
      </c>
      <c r="E193" s="53">
        <f t="shared" si="1"/>
        <v>30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34">
        <f t="shared" si="2"/>
        <v>44702</v>
      </c>
      <c r="B194" s="52">
        <f t="shared" si="3"/>
        <v>42</v>
      </c>
      <c r="C194" s="52">
        <f t="shared" si="4"/>
        <v>18</v>
      </c>
      <c r="D194" s="52">
        <f t="shared" si="5"/>
        <v>30</v>
      </c>
      <c r="E194" s="53">
        <f t="shared" si="1"/>
        <v>30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34">
        <f t="shared" si="2"/>
        <v>44703</v>
      </c>
      <c r="B195" s="52">
        <f t="shared" si="3"/>
        <v>42</v>
      </c>
      <c r="C195" s="52">
        <f t="shared" si="4"/>
        <v>18</v>
      </c>
      <c r="D195" s="52">
        <f t="shared" si="5"/>
        <v>30</v>
      </c>
      <c r="E195" s="53">
        <f t="shared" si="1"/>
        <v>30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34">
        <f t="shared" si="2"/>
        <v>44704</v>
      </c>
      <c r="B196" s="52">
        <f t="shared" si="3"/>
        <v>43</v>
      </c>
      <c r="C196" s="52">
        <f t="shared" si="4"/>
        <v>17</v>
      </c>
      <c r="D196" s="52">
        <f t="shared" si="5"/>
        <v>30</v>
      </c>
      <c r="E196" s="53">
        <f t="shared" si="1"/>
        <v>30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34">
        <f t="shared" si="2"/>
        <v>44705</v>
      </c>
      <c r="B197" s="52">
        <f t="shared" si="3"/>
        <v>43</v>
      </c>
      <c r="C197" s="52">
        <f t="shared" si="4"/>
        <v>17</v>
      </c>
      <c r="D197" s="52">
        <f t="shared" si="5"/>
        <v>30</v>
      </c>
      <c r="E197" s="53">
        <f t="shared" si="1"/>
        <v>30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34">
        <f t="shared" si="2"/>
        <v>44706</v>
      </c>
      <c r="B198" s="52">
        <f t="shared" si="3"/>
        <v>43</v>
      </c>
      <c r="C198" s="52">
        <f t="shared" si="4"/>
        <v>17</v>
      </c>
      <c r="D198" s="52">
        <f t="shared" si="5"/>
        <v>30</v>
      </c>
      <c r="E198" s="53">
        <f t="shared" si="1"/>
        <v>30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34">
        <f t="shared" si="2"/>
        <v>44707</v>
      </c>
      <c r="B199" s="52">
        <f t="shared" si="3"/>
        <v>43</v>
      </c>
      <c r="C199" s="52">
        <f t="shared" si="4"/>
        <v>17</v>
      </c>
      <c r="D199" s="52">
        <f t="shared" si="5"/>
        <v>30</v>
      </c>
      <c r="E199" s="53">
        <f t="shared" si="1"/>
        <v>30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34">
        <f t="shared" si="2"/>
        <v>44708</v>
      </c>
      <c r="B200" s="52">
        <f t="shared" si="3"/>
        <v>43</v>
      </c>
      <c r="C200" s="52">
        <f t="shared" si="4"/>
        <v>17</v>
      </c>
      <c r="D200" s="52">
        <f t="shared" si="5"/>
        <v>30</v>
      </c>
      <c r="E200" s="53">
        <f t="shared" si="1"/>
        <v>30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34">
        <f t="shared" si="2"/>
        <v>44709</v>
      </c>
      <c r="B201" s="52">
        <f t="shared" si="3"/>
        <v>43</v>
      </c>
      <c r="C201" s="52">
        <f t="shared" si="4"/>
        <v>17</v>
      </c>
      <c r="D201" s="52">
        <f t="shared" si="5"/>
        <v>30</v>
      </c>
      <c r="E201" s="53">
        <f t="shared" si="1"/>
        <v>30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34">
        <f t="shared" si="2"/>
        <v>44710</v>
      </c>
      <c r="B202" s="52">
        <f t="shared" si="3"/>
        <v>43</v>
      </c>
      <c r="C202" s="52">
        <f t="shared" si="4"/>
        <v>17</v>
      </c>
      <c r="D202" s="52">
        <f t="shared" si="5"/>
        <v>30</v>
      </c>
      <c r="E202" s="53">
        <f t="shared" si="1"/>
        <v>30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34">
        <f t="shared" si="2"/>
        <v>44711</v>
      </c>
      <c r="B203" s="52">
        <f t="shared" si="3"/>
        <v>44</v>
      </c>
      <c r="C203" s="52">
        <f t="shared" si="4"/>
        <v>16</v>
      </c>
      <c r="D203" s="52">
        <f t="shared" si="5"/>
        <v>30</v>
      </c>
      <c r="E203" s="53">
        <f t="shared" si="1"/>
        <v>30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34">
        <f t="shared" si="2"/>
        <v>44712</v>
      </c>
      <c r="B204" s="52">
        <f t="shared" si="3"/>
        <v>44</v>
      </c>
      <c r="C204" s="52">
        <f t="shared" si="4"/>
        <v>16</v>
      </c>
      <c r="D204" s="52">
        <f t="shared" si="5"/>
        <v>30</v>
      </c>
      <c r="E204" s="53">
        <f t="shared" si="1"/>
        <v>30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34">
        <f t="shared" si="2"/>
        <v>44713</v>
      </c>
      <c r="B205" s="52">
        <f t="shared" si="3"/>
        <v>44</v>
      </c>
      <c r="C205" s="52">
        <f t="shared" si="4"/>
        <v>16</v>
      </c>
      <c r="D205" s="52">
        <f t="shared" si="5"/>
        <v>30</v>
      </c>
      <c r="E205" s="53">
        <f t="shared" si="1"/>
        <v>30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34">
        <f t="shared" si="2"/>
        <v>44714</v>
      </c>
      <c r="B206" s="52">
        <f t="shared" si="3"/>
        <v>44</v>
      </c>
      <c r="C206" s="52">
        <f t="shared" si="4"/>
        <v>16</v>
      </c>
      <c r="D206" s="52">
        <f t="shared" si="5"/>
        <v>30</v>
      </c>
      <c r="E206" s="53">
        <f t="shared" si="1"/>
        <v>30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34">
        <f t="shared" si="2"/>
        <v>44715</v>
      </c>
      <c r="B207" s="52">
        <f t="shared" si="3"/>
        <v>44</v>
      </c>
      <c r="C207" s="52">
        <f t="shared" si="4"/>
        <v>16</v>
      </c>
      <c r="D207" s="52">
        <f t="shared" si="5"/>
        <v>30</v>
      </c>
      <c r="E207" s="53">
        <f t="shared" si="1"/>
        <v>30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34">
        <f t="shared" si="2"/>
        <v>44716</v>
      </c>
      <c r="B208" s="52">
        <f t="shared" si="3"/>
        <v>44</v>
      </c>
      <c r="C208" s="52">
        <f t="shared" si="4"/>
        <v>16</v>
      </c>
      <c r="D208" s="52">
        <f t="shared" si="5"/>
        <v>30</v>
      </c>
      <c r="E208" s="53">
        <f t="shared" si="1"/>
        <v>30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34">
        <f t="shared" si="2"/>
        <v>44717</v>
      </c>
      <c r="B209" s="52">
        <f t="shared" si="3"/>
        <v>44</v>
      </c>
      <c r="C209" s="52">
        <f t="shared" si="4"/>
        <v>16</v>
      </c>
      <c r="D209" s="52">
        <f t="shared" si="5"/>
        <v>30</v>
      </c>
      <c r="E209" s="53">
        <f t="shared" si="1"/>
        <v>30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34">
        <f t="shared" si="2"/>
        <v>44718</v>
      </c>
      <c r="B210" s="52">
        <f t="shared" si="3"/>
        <v>45</v>
      </c>
      <c r="C210" s="52">
        <f t="shared" si="4"/>
        <v>15</v>
      </c>
      <c r="D210" s="52">
        <f t="shared" si="5"/>
        <v>30</v>
      </c>
      <c r="E210" s="53">
        <f t="shared" si="1"/>
        <v>30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34">
        <f t="shared" si="2"/>
        <v>44719</v>
      </c>
      <c r="B211" s="52">
        <f t="shared" si="3"/>
        <v>45</v>
      </c>
      <c r="C211" s="52">
        <f t="shared" si="4"/>
        <v>15</v>
      </c>
      <c r="D211" s="52">
        <f t="shared" si="5"/>
        <v>30</v>
      </c>
      <c r="E211" s="53">
        <f t="shared" si="1"/>
        <v>30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34">
        <f t="shared" si="2"/>
        <v>44720</v>
      </c>
      <c r="B212" s="52">
        <f t="shared" si="3"/>
        <v>45</v>
      </c>
      <c r="C212" s="52">
        <f t="shared" si="4"/>
        <v>15</v>
      </c>
      <c r="D212" s="52">
        <f t="shared" si="5"/>
        <v>30</v>
      </c>
      <c r="E212" s="53">
        <f t="shared" si="1"/>
        <v>30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34">
        <f t="shared" si="2"/>
        <v>44721</v>
      </c>
      <c r="B213" s="52">
        <f t="shared" si="3"/>
        <v>45</v>
      </c>
      <c r="C213" s="52">
        <f t="shared" si="4"/>
        <v>15</v>
      </c>
      <c r="D213" s="52">
        <f t="shared" si="5"/>
        <v>30</v>
      </c>
      <c r="E213" s="53">
        <f t="shared" si="1"/>
        <v>30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34">
        <f t="shared" si="2"/>
        <v>44722</v>
      </c>
      <c r="B214" s="52">
        <f t="shared" si="3"/>
        <v>45</v>
      </c>
      <c r="C214" s="52">
        <f t="shared" si="4"/>
        <v>15</v>
      </c>
      <c r="D214" s="52">
        <f t="shared" si="5"/>
        <v>30</v>
      </c>
      <c r="E214" s="53">
        <f t="shared" si="1"/>
        <v>30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34">
        <f t="shared" si="2"/>
        <v>44723</v>
      </c>
      <c r="B215" s="52">
        <f t="shared" si="3"/>
        <v>45</v>
      </c>
      <c r="C215" s="52">
        <f t="shared" si="4"/>
        <v>15</v>
      </c>
      <c r="D215" s="52">
        <f t="shared" si="5"/>
        <v>30</v>
      </c>
      <c r="E215" s="53">
        <f t="shared" si="1"/>
        <v>30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34">
        <f t="shared" si="2"/>
        <v>44724</v>
      </c>
      <c r="B216" s="52">
        <f t="shared" si="3"/>
        <v>45</v>
      </c>
      <c r="C216" s="52">
        <f t="shared" si="4"/>
        <v>15</v>
      </c>
      <c r="D216" s="52">
        <f t="shared" si="5"/>
        <v>30</v>
      </c>
      <c r="E216" s="53">
        <f t="shared" si="1"/>
        <v>30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34">
        <f t="shared" si="2"/>
        <v>44725</v>
      </c>
      <c r="B217" s="52">
        <f t="shared" si="3"/>
        <v>46</v>
      </c>
      <c r="C217" s="52">
        <f t="shared" si="4"/>
        <v>14</v>
      </c>
      <c r="D217" s="52">
        <f t="shared" si="5"/>
        <v>30</v>
      </c>
      <c r="E217" s="53">
        <f t="shared" si="1"/>
        <v>30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34">
        <f t="shared" si="2"/>
        <v>44726</v>
      </c>
      <c r="B218" s="52">
        <f t="shared" si="3"/>
        <v>46</v>
      </c>
      <c r="C218" s="52">
        <f t="shared" si="4"/>
        <v>14</v>
      </c>
      <c r="D218" s="52">
        <f t="shared" si="5"/>
        <v>30</v>
      </c>
      <c r="E218" s="53">
        <f t="shared" si="1"/>
        <v>30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34">
        <f t="shared" si="2"/>
        <v>44727</v>
      </c>
      <c r="B219" s="52">
        <f t="shared" si="3"/>
        <v>46</v>
      </c>
      <c r="C219" s="52">
        <f t="shared" si="4"/>
        <v>14</v>
      </c>
      <c r="D219" s="52">
        <f t="shared" si="5"/>
        <v>30</v>
      </c>
      <c r="E219" s="53">
        <f t="shared" si="1"/>
        <v>30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34">
        <f t="shared" si="2"/>
        <v>44728</v>
      </c>
      <c r="B220" s="52">
        <f t="shared" si="3"/>
        <v>46</v>
      </c>
      <c r="C220" s="52">
        <f t="shared" si="4"/>
        <v>14</v>
      </c>
      <c r="D220" s="52">
        <f t="shared" si="5"/>
        <v>30</v>
      </c>
      <c r="E220" s="53">
        <f t="shared" si="1"/>
        <v>30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34">
        <f t="shared" si="2"/>
        <v>44729</v>
      </c>
      <c r="B221" s="52">
        <f t="shared" si="3"/>
        <v>46</v>
      </c>
      <c r="C221" s="52">
        <f t="shared" si="4"/>
        <v>14</v>
      </c>
      <c r="D221" s="52">
        <f t="shared" si="5"/>
        <v>30</v>
      </c>
      <c r="E221" s="53">
        <f t="shared" si="1"/>
        <v>30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34">
        <f t="shared" si="2"/>
        <v>44730</v>
      </c>
      <c r="B222" s="52">
        <f t="shared" si="3"/>
        <v>46</v>
      </c>
      <c r="C222" s="52">
        <f t="shared" si="4"/>
        <v>14</v>
      </c>
      <c r="D222" s="52">
        <f t="shared" si="5"/>
        <v>30</v>
      </c>
      <c r="E222" s="53">
        <f t="shared" si="1"/>
        <v>30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34">
        <f t="shared" si="2"/>
        <v>44731</v>
      </c>
      <c r="B223" s="52">
        <f t="shared" si="3"/>
        <v>46</v>
      </c>
      <c r="C223" s="52">
        <f t="shared" si="4"/>
        <v>14</v>
      </c>
      <c r="D223" s="52">
        <f t="shared" si="5"/>
        <v>30</v>
      </c>
      <c r="E223" s="53">
        <f t="shared" si="1"/>
        <v>30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34">
        <f t="shared" si="2"/>
        <v>44732</v>
      </c>
      <c r="B224" s="52">
        <f t="shared" si="3"/>
        <v>47</v>
      </c>
      <c r="C224" s="52">
        <f t="shared" si="4"/>
        <v>13</v>
      </c>
      <c r="D224" s="52">
        <f t="shared" si="5"/>
        <v>30</v>
      </c>
      <c r="E224" s="53">
        <f t="shared" si="1"/>
        <v>30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34">
        <f t="shared" si="2"/>
        <v>44733</v>
      </c>
      <c r="B225" s="52">
        <f t="shared" si="3"/>
        <v>47</v>
      </c>
      <c r="C225" s="52">
        <f t="shared" si="4"/>
        <v>13</v>
      </c>
      <c r="D225" s="52">
        <f t="shared" si="5"/>
        <v>30</v>
      </c>
      <c r="E225" s="53">
        <f t="shared" si="1"/>
        <v>30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34">
        <f t="shared" si="2"/>
        <v>44734</v>
      </c>
      <c r="B226" s="52">
        <f t="shared" si="3"/>
        <v>47</v>
      </c>
      <c r="C226" s="52">
        <f t="shared" si="4"/>
        <v>13</v>
      </c>
      <c r="D226" s="52">
        <f t="shared" si="5"/>
        <v>30</v>
      </c>
      <c r="E226" s="53">
        <f t="shared" si="1"/>
        <v>30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34">
        <f t="shared" si="2"/>
        <v>44735</v>
      </c>
      <c r="B227" s="52">
        <f t="shared" si="3"/>
        <v>47</v>
      </c>
      <c r="C227" s="52">
        <f t="shared" si="4"/>
        <v>13</v>
      </c>
      <c r="D227" s="52">
        <f t="shared" si="5"/>
        <v>30</v>
      </c>
      <c r="E227" s="53">
        <f t="shared" si="1"/>
        <v>30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34">
        <f t="shared" si="2"/>
        <v>44736</v>
      </c>
      <c r="B228" s="52">
        <f t="shared" si="3"/>
        <v>47</v>
      </c>
      <c r="C228" s="52">
        <f t="shared" si="4"/>
        <v>13</v>
      </c>
      <c r="D228" s="52">
        <f t="shared" si="5"/>
        <v>30</v>
      </c>
      <c r="E228" s="53">
        <f t="shared" si="1"/>
        <v>30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34">
        <f t="shared" si="2"/>
        <v>44737</v>
      </c>
      <c r="B229" s="52">
        <f t="shared" si="3"/>
        <v>47</v>
      </c>
      <c r="C229" s="52">
        <f t="shared" si="4"/>
        <v>13</v>
      </c>
      <c r="D229" s="52">
        <f t="shared" si="5"/>
        <v>30</v>
      </c>
      <c r="E229" s="53">
        <f t="shared" si="1"/>
        <v>30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34">
        <f t="shared" si="2"/>
        <v>44738</v>
      </c>
      <c r="B230" s="52">
        <f t="shared" si="3"/>
        <v>47</v>
      </c>
      <c r="C230" s="52">
        <f t="shared" si="4"/>
        <v>13</v>
      </c>
      <c r="D230" s="52">
        <f t="shared" si="5"/>
        <v>30</v>
      </c>
      <c r="E230" s="53">
        <f t="shared" si="1"/>
        <v>30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34">
        <f t="shared" si="2"/>
        <v>44739</v>
      </c>
      <c r="B231" s="52">
        <f t="shared" si="3"/>
        <v>48</v>
      </c>
      <c r="C231" s="52">
        <f t="shared" si="4"/>
        <v>12</v>
      </c>
      <c r="D231" s="52">
        <f t="shared" si="5"/>
        <v>30</v>
      </c>
      <c r="E231" s="53">
        <f t="shared" si="1"/>
        <v>30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34">
        <f t="shared" si="2"/>
        <v>44740</v>
      </c>
      <c r="B232" s="52">
        <f t="shared" si="3"/>
        <v>48</v>
      </c>
      <c r="C232" s="52">
        <f t="shared" si="4"/>
        <v>12</v>
      </c>
      <c r="D232" s="52">
        <f t="shared" si="5"/>
        <v>30</v>
      </c>
      <c r="E232" s="53">
        <f t="shared" si="1"/>
        <v>30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34">
        <f t="shared" si="2"/>
        <v>44741</v>
      </c>
      <c r="B233" s="52">
        <f t="shared" si="3"/>
        <v>48</v>
      </c>
      <c r="C233" s="52">
        <f t="shared" si="4"/>
        <v>12</v>
      </c>
      <c r="D233" s="52">
        <f t="shared" si="5"/>
        <v>30</v>
      </c>
      <c r="E233" s="53">
        <f t="shared" si="1"/>
        <v>30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34">
        <f t="shared" si="2"/>
        <v>44742</v>
      </c>
      <c r="B234" s="52">
        <f t="shared" si="3"/>
        <v>48</v>
      </c>
      <c r="C234" s="52">
        <f t="shared" si="4"/>
        <v>12</v>
      </c>
      <c r="D234" s="52">
        <f t="shared" si="5"/>
        <v>30</v>
      </c>
      <c r="E234" s="53">
        <f t="shared" si="1"/>
        <v>30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34">
        <f t="shared" si="2"/>
        <v>44743</v>
      </c>
      <c r="B235" s="52">
        <f t="shared" si="3"/>
        <v>48</v>
      </c>
      <c r="C235" s="52">
        <f t="shared" si="4"/>
        <v>12</v>
      </c>
      <c r="D235" s="52">
        <f t="shared" si="5"/>
        <v>30</v>
      </c>
      <c r="E235" s="53">
        <f t="shared" si="1"/>
        <v>30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34">
        <f t="shared" si="2"/>
        <v>44744</v>
      </c>
      <c r="B236" s="52">
        <f t="shared" si="3"/>
        <v>48</v>
      </c>
      <c r="C236" s="52">
        <f t="shared" si="4"/>
        <v>12</v>
      </c>
      <c r="D236" s="52">
        <f t="shared" si="5"/>
        <v>30</v>
      </c>
      <c r="E236" s="53">
        <f t="shared" si="1"/>
        <v>30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34">
        <f t="shared" si="2"/>
        <v>44745</v>
      </c>
      <c r="B237" s="52">
        <f t="shared" si="3"/>
        <v>48</v>
      </c>
      <c r="C237" s="52">
        <f t="shared" si="4"/>
        <v>12</v>
      </c>
      <c r="D237" s="52">
        <f t="shared" si="5"/>
        <v>30</v>
      </c>
      <c r="E237" s="53">
        <f t="shared" si="1"/>
        <v>30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34">
        <f t="shared" si="2"/>
        <v>44746</v>
      </c>
      <c r="B238" s="52">
        <f t="shared" si="3"/>
        <v>49</v>
      </c>
      <c r="C238" s="52">
        <f t="shared" si="4"/>
        <v>11</v>
      </c>
      <c r="D238" s="52">
        <f t="shared" si="5"/>
        <v>30</v>
      </c>
      <c r="E238" s="53">
        <f t="shared" si="1"/>
        <v>30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34">
        <f t="shared" si="2"/>
        <v>44747</v>
      </c>
      <c r="B239" s="52">
        <f t="shared" si="3"/>
        <v>49</v>
      </c>
      <c r="C239" s="52">
        <f t="shared" si="4"/>
        <v>11</v>
      </c>
      <c r="D239" s="52">
        <f t="shared" si="5"/>
        <v>30</v>
      </c>
      <c r="E239" s="53">
        <f t="shared" si="1"/>
        <v>30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34">
        <f t="shared" si="2"/>
        <v>44748</v>
      </c>
      <c r="B240" s="52">
        <f t="shared" si="3"/>
        <v>49</v>
      </c>
      <c r="C240" s="52">
        <f t="shared" si="4"/>
        <v>11</v>
      </c>
      <c r="D240" s="52">
        <f t="shared" si="5"/>
        <v>30</v>
      </c>
      <c r="E240" s="53">
        <f t="shared" si="1"/>
        <v>30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34">
        <f t="shared" si="2"/>
        <v>44749</v>
      </c>
      <c r="B241" s="52">
        <f t="shared" si="3"/>
        <v>49</v>
      </c>
      <c r="C241" s="52">
        <f t="shared" si="4"/>
        <v>11</v>
      </c>
      <c r="D241" s="52">
        <f t="shared" si="5"/>
        <v>30</v>
      </c>
      <c r="E241" s="53">
        <f t="shared" si="1"/>
        <v>30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34">
        <f t="shared" si="2"/>
        <v>44750</v>
      </c>
      <c r="B242" s="52">
        <f t="shared" si="3"/>
        <v>49</v>
      </c>
      <c r="C242" s="52">
        <f t="shared" si="4"/>
        <v>11</v>
      </c>
      <c r="D242" s="52">
        <f t="shared" si="5"/>
        <v>30</v>
      </c>
      <c r="E242" s="53">
        <f t="shared" si="1"/>
        <v>30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34">
        <f t="shared" si="2"/>
        <v>44751</v>
      </c>
      <c r="B243" s="52">
        <f t="shared" si="3"/>
        <v>49</v>
      </c>
      <c r="C243" s="52">
        <f t="shared" si="4"/>
        <v>11</v>
      </c>
      <c r="D243" s="52">
        <f t="shared" si="5"/>
        <v>30</v>
      </c>
      <c r="E243" s="53">
        <f t="shared" si="1"/>
        <v>30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34">
        <f t="shared" si="2"/>
        <v>44752</v>
      </c>
      <c r="B244" s="52">
        <f t="shared" si="3"/>
        <v>49</v>
      </c>
      <c r="C244" s="52">
        <f t="shared" si="4"/>
        <v>11</v>
      </c>
      <c r="D244" s="52">
        <f t="shared" si="5"/>
        <v>30</v>
      </c>
      <c r="E244" s="53">
        <f t="shared" si="1"/>
        <v>30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34">
        <f t="shared" si="2"/>
        <v>44753</v>
      </c>
      <c r="B245" s="52">
        <f t="shared" si="3"/>
        <v>50</v>
      </c>
      <c r="C245" s="52">
        <f t="shared" si="4"/>
        <v>10</v>
      </c>
      <c r="D245" s="52">
        <f t="shared" si="5"/>
        <v>30</v>
      </c>
      <c r="E245" s="53">
        <f t="shared" si="1"/>
        <v>30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34">
        <f t="shared" si="2"/>
        <v>44754</v>
      </c>
      <c r="B246" s="52">
        <f t="shared" si="3"/>
        <v>50</v>
      </c>
      <c r="C246" s="52">
        <f t="shared" si="4"/>
        <v>10</v>
      </c>
      <c r="D246" s="52">
        <f t="shared" si="5"/>
        <v>30</v>
      </c>
      <c r="E246" s="53">
        <f t="shared" si="1"/>
        <v>30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34">
        <f t="shared" si="2"/>
        <v>44755</v>
      </c>
      <c r="B247" s="52">
        <f t="shared" si="3"/>
        <v>50</v>
      </c>
      <c r="C247" s="52">
        <f t="shared" si="4"/>
        <v>10</v>
      </c>
      <c r="D247" s="52">
        <f t="shared" si="5"/>
        <v>30</v>
      </c>
      <c r="E247" s="53">
        <f t="shared" si="1"/>
        <v>30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34">
        <f t="shared" si="2"/>
        <v>44756</v>
      </c>
      <c r="B248" s="52">
        <f t="shared" si="3"/>
        <v>50</v>
      </c>
      <c r="C248" s="52">
        <f t="shared" si="4"/>
        <v>10</v>
      </c>
      <c r="D248" s="52">
        <f t="shared" si="5"/>
        <v>30</v>
      </c>
      <c r="E248" s="53">
        <f t="shared" si="1"/>
        <v>30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34">
        <f t="shared" si="2"/>
        <v>44757</v>
      </c>
      <c r="B249" s="52">
        <f t="shared" si="3"/>
        <v>50</v>
      </c>
      <c r="C249" s="52">
        <f t="shared" si="4"/>
        <v>10</v>
      </c>
      <c r="D249" s="52">
        <f t="shared" si="5"/>
        <v>30</v>
      </c>
      <c r="E249" s="53">
        <f t="shared" si="1"/>
        <v>30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34">
        <f t="shared" si="2"/>
        <v>44758</v>
      </c>
      <c r="B250" s="52">
        <f t="shared" si="3"/>
        <v>50</v>
      </c>
      <c r="C250" s="52">
        <f t="shared" si="4"/>
        <v>10</v>
      </c>
      <c r="D250" s="52">
        <f t="shared" si="5"/>
        <v>30</v>
      </c>
      <c r="E250" s="53">
        <f t="shared" si="1"/>
        <v>30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34">
        <f t="shared" si="2"/>
        <v>44759</v>
      </c>
      <c r="B251" s="52">
        <f t="shared" si="3"/>
        <v>50</v>
      </c>
      <c r="C251" s="52">
        <f t="shared" si="4"/>
        <v>10</v>
      </c>
      <c r="D251" s="52">
        <f t="shared" si="5"/>
        <v>30</v>
      </c>
      <c r="E251" s="53">
        <f t="shared" si="1"/>
        <v>30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34">
        <f t="shared" si="2"/>
        <v>44760</v>
      </c>
      <c r="B252" s="52">
        <f t="shared" si="3"/>
        <v>50</v>
      </c>
      <c r="C252" s="52">
        <f t="shared" si="4"/>
        <v>10</v>
      </c>
      <c r="D252" s="52">
        <f t="shared" si="5"/>
        <v>30</v>
      </c>
      <c r="E252" s="53">
        <f t="shared" si="1"/>
        <v>30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34">
        <f t="shared" si="2"/>
        <v>44761</v>
      </c>
      <c r="B253" s="52">
        <f t="shared" si="3"/>
        <v>50</v>
      </c>
      <c r="C253" s="52">
        <f t="shared" si="4"/>
        <v>10</v>
      </c>
      <c r="D253" s="52">
        <f t="shared" si="5"/>
        <v>30</v>
      </c>
      <c r="E253" s="53">
        <f t="shared" si="1"/>
        <v>30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34">
        <f t="shared" si="2"/>
        <v>44762</v>
      </c>
      <c r="B254" s="52">
        <f t="shared" si="3"/>
        <v>50</v>
      </c>
      <c r="C254" s="52">
        <f t="shared" si="4"/>
        <v>10</v>
      </c>
      <c r="D254" s="52">
        <f t="shared" si="5"/>
        <v>30</v>
      </c>
      <c r="E254" s="53">
        <f t="shared" si="1"/>
        <v>30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34">
        <f t="shared" si="2"/>
        <v>44763</v>
      </c>
      <c r="B255" s="52">
        <f t="shared" si="3"/>
        <v>50</v>
      </c>
      <c r="C255" s="52">
        <f t="shared" si="4"/>
        <v>10</v>
      </c>
      <c r="D255" s="52">
        <f t="shared" si="5"/>
        <v>30</v>
      </c>
      <c r="E255" s="53">
        <f t="shared" si="1"/>
        <v>30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34">
        <f t="shared" si="2"/>
        <v>44764</v>
      </c>
      <c r="B256" s="52">
        <f t="shared" si="3"/>
        <v>50</v>
      </c>
      <c r="C256" s="52">
        <f t="shared" si="4"/>
        <v>10</v>
      </c>
      <c r="D256" s="52">
        <f t="shared" si="5"/>
        <v>30</v>
      </c>
      <c r="E256" s="53">
        <f t="shared" si="1"/>
        <v>30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34">
        <f t="shared" si="2"/>
        <v>44765</v>
      </c>
      <c r="B257" s="52">
        <f t="shared" si="3"/>
        <v>50</v>
      </c>
      <c r="C257" s="52">
        <f t="shared" si="4"/>
        <v>10</v>
      </c>
      <c r="D257" s="52">
        <f t="shared" si="5"/>
        <v>30</v>
      </c>
      <c r="E257" s="53">
        <f t="shared" si="1"/>
        <v>30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34">
        <f t="shared" si="2"/>
        <v>44766</v>
      </c>
      <c r="B258" s="52">
        <f t="shared" si="3"/>
        <v>50</v>
      </c>
      <c r="C258" s="52">
        <f t="shared" si="4"/>
        <v>10</v>
      </c>
      <c r="D258" s="52">
        <f t="shared" si="5"/>
        <v>30</v>
      </c>
      <c r="E258" s="53">
        <f t="shared" si="1"/>
        <v>30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34">
        <f t="shared" si="2"/>
        <v>44767</v>
      </c>
      <c r="B259" s="52">
        <f t="shared" si="3"/>
        <v>50</v>
      </c>
      <c r="C259" s="52">
        <f t="shared" si="4"/>
        <v>10</v>
      </c>
      <c r="D259" s="52">
        <f t="shared" si="5"/>
        <v>30</v>
      </c>
      <c r="E259" s="53">
        <f t="shared" si="1"/>
        <v>30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34">
        <f t="shared" si="2"/>
        <v>44768</v>
      </c>
      <c r="B260" s="52">
        <f t="shared" si="3"/>
        <v>50</v>
      </c>
      <c r="C260" s="52">
        <f t="shared" si="4"/>
        <v>10</v>
      </c>
      <c r="D260" s="52">
        <f t="shared" si="5"/>
        <v>30</v>
      </c>
      <c r="E260" s="53">
        <f t="shared" si="1"/>
        <v>30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34">
        <f t="shared" si="2"/>
        <v>44769</v>
      </c>
      <c r="B261" s="52">
        <f t="shared" si="3"/>
        <v>50</v>
      </c>
      <c r="C261" s="52">
        <f t="shared" si="4"/>
        <v>10</v>
      </c>
      <c r="D261" s="52">
        <f t="shared" si="5"/>
        <v>30</v>
      </c>
      <c r="E261" s="53">
        <f t="shared" si="1"/>
        <v>30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34">
        <f t="shared" si="2"/>
        <v>44770</v>
      </c>
      <c r="B262" s="52">
        <f t="shared" si="3"/>
        <v>50</v>
      </c>
      <c r="C262" s="52">
        <f t="shared" si="4"/>
        <v>10</v>
      </c>
      <c r="D262" s="52">
        <f t="shared" si="5"/>
        <v>30</v>
      </c>
      <c r="E262" s="53">
        <f t="shared" si="1"/>
        <v>30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34">
        <f t="shared" si="2"/>
        <v>44771</v>
      </c>
      <c r="B263" s="52">
        <f t="shared" si="3"/>
        <v>50</v>
      </c>
      <c r="C263" s="52">
        <f t="shared" si="4"/>
        <v>10</v>
      </c>
      <c r="D263" s="52">
        <f t="shared" si="5"/>
        <v>30</v>
      </c>
      <c r="E263" s="53">
        <f t="shared" si="1"/>
        <v>30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34">
        <f t="shared" si="2"/>
        <v>44772</v>
      </c>
      <c r="B264" s="52">
        <f t="shared" si="3"/>
        <v>50</v>
      </c>
      <c r="C264" s="52">
        <f t="shared" si="4"/>
        <v>10</v>
      </c>
      <c r="D264" s="52">
        <f t="shared" si="5"/>
        <v>30</v>
      </c>
      <c r="E264" s="53">
        <f t="shared" si="1"/>
        <v>30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34">
        <f t="shared" si="2"/>
        <v>44773</v>
      </c>
      <c r="B265" s="52">
        <f t="shared" si="3"/>
        <v>50</v>
      </c>
      <c r="C265" s="52">
        <f t="shared" si="4"/>
        <v>10</v>
      </c>
      <c r="D265" s="52">
        <f t="shared" si="5"/>
        <v>30</v>
      </c>
      <c r="E265" s="53">
        <f t="shared" si="1"/>
        <v>30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34">
        <f t="shared" si="2"/>
        <v>44774</v>
      </c>
      <c r="B266" s="52">
        <f t="shared" si="3"/>
        <v>50</v>
      </c>
      <c r="C266" s="52">
        <f t="shared" si="4"/>
        <v>10</v>
      </c>
      <c r="D266" s="52">
        <f t="shared" si="5"/>
        <v>30</v>
      </c>
      <c r="E266" s="53">
        <f t="shared" si="1"/>
        <v>30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34">
        <f t="shared" si="2"/>
        <v>44775</v>
      </c>
      <c r="B267" s="52">
        <f t="shared" si="3"/>
        <v>50</v>
      </c>
      <c r="C267" s="52">
        <f t="shared" si="4"/>
        <v>10</v>
      </c>
      <c r="D267" s="52">
        <f t="shared" si="5"/>
        <v>30</v>
      </c>
      <c r="E267" s="53">
        <f t="shared" si="1"/>
        <v>30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34">
        <f t="shared" si="2"/>
        <v>44776</v>
      </c>
      <c r="B268" s="52">
        <f t="shared" si="3"/>
        <v>50</v>
      </c>
      <c r="C268" s="52">
        <f t="shared" si="4"/>
        <v>10</v>
      </c>
      <c r="D268" s="52">
        <f t="shared" si="5"/>
        <v>30</v>
      </c>
      <c r="E268" s="53">
        <f t="shared" si="1"/>
        <v>30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34">
        <f t="shared" si="2"/>
        <v>44777</v>
      </c>
      <c r="B269" s="52">
        <f t="shared" si="3"/>
        <v>50</v>
      </c>
      <c r="C269" s="52">
        <f t="shared" si="4"/>
        <v>10</v>
      </c>
      <c r="D269" s="52">
        <f t="shared" si="5"/>
        <v>30</v>
      </c>
      <c r="E269" s="53">
        <f t="shared" si="1"/>
        <v>30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34">
        <f t="shared" si="2"/>
        <v>44778</v>
      </c>
      <c r="B270" s="52">
        <f t="shared" si="3"/>
        <v>50</v>
      </c>
      <c r="C270" s="52">
        <f t="shared" si="4"/>
        <v>10</v>
      </c>
      <c r="D270" s="52">
        <f t="shared" si="5"/>
        <v>30</v>
      </c>
      <c r="E270" s="53">
        <f t="shared" si="1"/>
        <v>30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34">
        <f t="shared" si="2"/>
        <v>44779</v>
      </c>
      <c r="B271" s="52">
        <f t="shared" si="3"/>
        <v>50</v>
      </c>
      <c r="C271" s="52">
        <f t="shared" si="4"/>
        <v>10</v>
      </c>
      <c r="D271" s="52">
        <f t="shared" si="5"/>
        <v>30</v>
      </c>
      <c r="E271" s="53">
        <f t="shared" si="1"/>
        <v>30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34">
        <f t="shared" si="2"/>
        <v>44780</v>
      </c>
      <c r="B272" s="52">
        <f t="shared" si="3"/>
        <v>50</v>
      </c>
      <c r="C272" s="52">
        <f t="shared" si="4"/>
        <v>10</v>
      </c>
      <c r="D272" s="52">
        <f t="shared" si="5"/>
        <v>30</v>
      </c>
      <c r="E272" s="53">
        <f t="shared" si="1"/>
        <v>30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34">
        <f t="shared" si="2"/>
        <v>44781</v>
      </c>
      <c r="B273" s="52">
        <f t="shared" si="3"/>
        <v>50</v>
      </c>
      <c r="C273" s="52">
        <f t="shared" si="4"/>
        <v>10</v>
      </c>
      <c r="D273" s="52">
        <f t="shared" si="5"/>
        <v>30</v>
      </c>
      <c r="E273" s="53">
        <f t="shared" si="1"/>
        <v>30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34">
        <f t="shared" si="2"/>
        <v>44782</v>
      </c>
      <c r="B274" s="52">
        <f t="shared" si="3"/>
        <v>50</v>
      </c>
      <c r="C274" s="52">
        <f t="shared" si="4"/>
        <v>10</v>
      </c>
      <c r="D274" s="52">
        <f t="shared" si="5"/>
        <v>30</v>
      </c>
      <c r="E274" s="53">
        <f t="shared" si="1"/>
        <v>30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34">
        <f t="shared" si="2"/>
        <v>44783</v>
      </c>
      <c r="B275" s="52">
        <f t="shared" si="3"/>
        <v>50</v>
      </c>
      <c r="C275" s="52">
        <f t="shared" si="4"/>
        <v>10</v>
      </c>
      <c r="D275" s="52">
        <f t="shared" si="5"/>
        <v>30</v>
      </c>
      <c r="E275" s="53">
        <f t="shared" si="1"/>
        <v>30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34">
        <f t="shared" si="2"/>
        <v>44784</v>
      </c>
      <c r="B276" s="52">
        <f t="shared" si="3"/>
        <v>50</v>
      </c>
      <c r="C276" s="52">
        <f t="shared" si="4"/>
        <v>10</v>
      </c>
      <c r="D276" s="52">
        <f t="shared" si="5"/>
        <v>30</v>
      </c>
      <c r="E276" s="53">
        <f t="shared" si="1"/>
        <v>30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34">
        <f t="shared" si="2"/>
        <v>44785</v>
      </c>
      <c r="B277" s="52">
        <f t="shared" si="3"/>
        <v>50</v>
      </c>
      <c r="C277" s="52">
        <f t="shared" si="4"/>
        <v>10</v>
      </c>
      <c r="D277" s="52">
        <f t="shared" si="5"/>
        <v>30</v>
      </c>
      <c r="E277" s="53">
        <f t="shared" si="1"/>
        <v>30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34">
        <f t="shared" si="2"/>
        <v>44786</v>
      </c>
      <c r="B278" s="52">
        <f t="shared" si="3"/>
        <v>50</v>
      </c>
      <c r="C278" s="52">
        <f t="shared" si="4"/>
        <v>10</v>
      </c>
      <c r="D278" s="52">
        <f t="shared" si="5"/>
        <v>30</v>
      </c>
      <c r="E278" s="53">
        <f t="shared" si="1"/>
        <v>30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34">
        <f t="shared" si="2"/>
        <v>44787</v>
      </c>
      <c r="B279" s="52">
        <f t="shared" si="3"/>
        <v>50</v>
      </c>
      <c r="C279" s="52">
        <f t="shared" si="4"/>
        <v>10</v>
      </c>
      <c r="D279" s="52">
        <f t="shared" si="5"/>
        <v>30</v>
      </c>
      <c r="E279" s="53">
        <f t="shared" si="1"/>
        <v>30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34">
        <f t="shared" si="2"/>
        <v>44788</v>
      </c>
      <c r="B280" s="52">
        <f t="shared" si="3"/>
        <v>50</v>
      </c>
      <c r="C280" s="52">
        <f t="shared" si="4"/>
        <v>10</v>
      </c>
      <c r="D280" s="52">
        <f t="shared" si="5"/>
        <v>30</v>
      </c>
      <c r="E280" s="53">
        <f t="shared" si="1"/>
        <v>30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34">
        <f t="shared" si="2"/>
        <v>44789</v>
      </c>
      <c r="B281" s="52">
        <f t="shared" si="3"/>
        <v>50</v>
      </c>
      <c r="C281" s="52">
        <f t="shared" si="4"/>
        <v>10</v>
      </c>
      <c r="D281" s="52">
        <f t="shared" si="5"/>
        <v>30</v>
      </c>
      <c r="E281" s="53">
        <f t="shared" si="1"/>
        <v>30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34">
        <f t="shared" si="2"/>
        <v>44790</v>
      </c>
      <c r="B282" s="52">
        <f t="shared" si="3"/>
        <v>50</v>
      </c>
      <c r="C282" s="52">
        <f t="shared" si="4"/>
        <v>10</v>
      </c>
      <c r="D282" s="52">
        <f t="shared" si="5"/>
        <v>30</v>
      </c>
      <c r="E282" s="53">
        <f t="shared" si="1"/>
        <v>30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34">
        <f t="shared" si="2"/>
        <v>44791</v>
      </c>
      <c r="B283" s="52">
        <f t="shared" si="3"/>
        <v>50</v>
      </c>
      <c r="C283" s="52">
        <f t="shared" si="4"/>
        <v>10</v>
      </c>
      <c r="D283" s="52">
        <f t="shared" si="5"/>
        <v>30</v>
      </c>
      <c r="E283" s="53">
        <f t="shared" si="1"/>
        <v>30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34">
        <f t="shared" si="2"/>
        <v>44792</v>
      </c>
      <c r="B284" s="52">
        <f t="shared" si="3"/>
        <v>50</v>
      </c>
      <c r="C284" s="52">
        <f t="shared" si="4"/>
        <v>10</v>
      </c>
      <c r="D284" s="52">
        <f t="shared" si="5"/>
        <v>30</v>
      </c>
      <c r="E284" s="53">
        <f t="shared" si="1"/>
        <v>30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34">
        <f t="shared" si="2"/>
        <v>44793</v>
      </c>
      <c r="B285" s="52">
        <f t="shared" si="3"/>
        <v>50</v>
      </c>
      <c r="C285" s="52">
        <f t="shared" si="4"/>
        <v>10</v>
      </c>
      <c r="D285" s="52">
        <f t="shared" si="5"/>
        <v>30</v>
      </c>
      <c r="E285" s="53">
        <f t="shared" si="1"/>
        <v>30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34">
        <f t="shared" si="2"/>
        <v>44794</v>
      </c>
      <c r="B286" s="52">
        <f t="shared" si="3"/>
        <v>50</v>
      </c>
      <c r="C286" s="52">
        <f t="shared" si="4"/>
        <v>10</v>
      </c>
      <c r="D286" s="52">
        <f t="shared" si="5"/>
        <v>30</v>
      </c>
      <c r="E286" s="53">
        <f t="shared" si="1"/>
        <v>30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34">
        <f t="shared" si="2"/>
        <v>44795</v>
      </c>
      <c r="B287" s="52">
        <f t="shared" si="3"/>
        <v>50</v>
      </c>
      <c r="C287" s="52">
        <f t="shared" si="4"/>
        <v>10</v>
      </c>
      <c r="D287" s="52">
        <f t="shared" si="5"/>
        <v>30</v>
      </c>
      <c r="E287" s="53">
        <f t="shared" si="1"/>
        <v>30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34">
        <f t="shared" si="2"/>
        <v>44796</v>
      </c>
      <c r="B288" s="52">
        <f t="shared" si="3"/>
        <v>50</v>
      </c>
      <c r="C288" s="52">
        <f t="shared" si="4"/>
        <v>10</v>
      </c>
      <c r="D288" s="52">
        <f t="shared" si="5"/>
        <v>30</v>
      </c>
      <c r="E288" s="53">
        <f t="shared" si="1"/>
        <v>30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34">
        <f t="shared" si="2"/>
        <v>44797</v>
      </c>
      <c r="B289" s="52">
        <f t="shared" si="3"/>
        <v>50</v>
      </c>
      <c r="C289" s="52">
        <f t="shared" si="4"/>
        <v>10</v>
      </c>
      <c r="D289" s="52">
        <f t="shared" si="5"/>
        <v>30</v>
      </c>
      <c r="E289" s="53">
        <f t="shared" si="1"/>
        <v>30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34">
        <f t="shared" si="2"/>
        <v>44798</v>
      </c>
      <c r="B290" s="52">
        <f t="shared" si="3"/>
        <v>50</v>
      </c>
      <c r="C290" s="52">
        <f t="shared" si="4"/>
        <v>10</v>
      </c>
      <c r="D290" s="52">
        <f t="shared" si="5"/>
        <v>30</v>
      </c>
      <c r="E290" s="53">
        <f t="shared" si="1"/>
        <v>30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34">
        <f t="shared" si="2"/>
        <v>44799</v>
      </c>
      <c r="B291" s="52">
        <f t="shared" si="3"/>
        <v>50</v>
      </c>
      <c r="C291" s="52">
        <f t="shared" si="4"/>
        <v>10</v>
      </c>
      <c r="D291" s="52">
        <f t="shared" si="5"/>
        <v>30</v>
      </c>
      <c r="E291" s="53">
        <f t="shared" si="1"/>
        <v>30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34">
        <f t="shared" si="2"/>
        <v>44800</v>
      </c>
      <c r="B292" s="52">
        <f t="shared" si="3"/>
        <v>50</v>
      </c>
      <c r="C292" s="52">
        <f t="shared" si="4"/>
        <v>10</v>
      </c>
      <c r="D292" s="52">
        <f t="shared" si="5"/>
        <v>30</v>
      </c>
      <c r="E292" s="53">
        <f t="shared" si="1"/>
        <v>30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34">
        <f t="shared" si="2"/>
        <v>44801</v>
      </c>
      <c r="B293" s="52">
        <f t="shared" si="3"/>
        <v>50</v>
      </c>
      <c r="C293" s="52">
        <f t="shared" si="4"/>
        <v>10</v>
      </c>
      <c r="D293" s="52">
        <f t="shared" si="5"/>
        <v>30</v>
      </c>
      <c r="E293" s="53">
        <f t="shared" si="1"/>
        <v>30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34">
        <f t="shared" si="2"/>
        <v>44802</v>
      </c>
      <c r="B294" s="52">
        <f t="shared" si="3"/>
        <v>50</v>
      </c>
      <c r="C294" s="52">
        <f t="shared" si="4"/>
        <v>10</v>
      </c>
      <c r="D294" s="52">
        <f t="shared" si="5"/>
        <v>30</v>
      </c>
      <c r="E294" s="53">
        <f t="shared" si="1"/>
        <v>30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34">
        <f t="shared" si="2"/>
        <v>44803</v>
      </c>
      <c r="B295" s="52">
        <f t="shared" si="3"/>
        <v>50</v>
      </c>
      <c r="C295" s="52">
        <f t="shared" si="4"/>
        <v>10</v>
      </c>
      <c r="D295" s="52">
        <f t="shared" si="5"/>
        <v>30</v>
      </c>
      <c r="E295" s="53">
        <f t="shared" si="1"/>
        <v>30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34">
        <f t="shared" si="2"/>
        <v>44804</v>
      </c>
      <c r="B296" s="52">
        <f t="shared" si="3"/>
        <v>50</v>
      </c>
      <c r="C296" s="52">
        <f t="shared" si="4"/>
        <v>10</v>
      </c>
      <c r="D296" s="52">
        <f t="shared" si="5"/>
        <v>30</v>
      </c>
      <c r="E296" s="53">
        <f t="shared" si="1"/>
        <v>30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34">
        <f t="shared" si="2"/>
        <v>44805</v>
      </c>
      <c r="B297" s="52">
        <f t="shared" si="3"/>
        <v>50</v>
      </c>
      <c r="C297" s="52">
        <f t="shared" si="4"/>
        <v>10</v>
      </c>
      <c r="D297" s="52">
        <f t="shared" si="5"/>
        <v>30</v>
      </c>
      <c r="E297" s="53">
        <f t="shared" si="1"/>
        <v>30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34">
        <f t="shared" si="2"/>
        <v>44806</v>
      </c>
      <c r="B298" s="52">
        <f t="shared" si="3"/>
        <v>50</v>
      </c>
      <c r="C298" s="52">
        <f t="shared" si="4"/>
        <v>10</v>
      </c>
      <c r="D298" s="52">
        <f t="shared" si="5"/>
        <v>30</v>
      </c>
      <c r="E298" s="53">
        <f t="shared" si="1"/>
        <v>30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34">
        <f t="shared" si="2"/>
        <v>44807</v>
      </c>
      <c r="B299" s="52">
        <f t="shared" si="3"/>
        <v>50</v>
      </c>
      <c r="C299" s="52">
        <f t="shared" si="4"/>
        <v>10</v>
      </c>
      <c r="D299" s="52">
        <f t="shared" si="5"/>
        <v>30</v>
      </c>
      <c r="E299" s="53">
        <f t="shared" si="1"/>
        <v>30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34">
        <f t="shared" si="2"/>
        <v>44808</v>
      </c>
      <c r="B300" s="52">
        <f t="shared" si="3"/>
        <v>50</v>
      </c>
      <c r="C300" s="52">
        <f t="shared" si="4"/>
        <v>10</v>
      </c>
      <c r="D300" s="52">
        <f t="shared" si="5"/>
        <v>30</v>
      </c>
      <c r="E300" s="53">
        <f t="shared" si="1"/>
        <v>30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34">
        <f t="shared" si="2"/>
        <v>44809</v>
      </c>
      <c r="B301" s="52">
        <f t="shared" si="3"/>
        <v>50</v>
      </c>
      <c r="C301" s="52">
        <f t="shared" si="4"/>
        <v>10</v>
      </c>
      <c r="D301" s="52">
        <f t="shared" si="5"/>
        <v>30</v>
      </c>
      <c r="E301" s="53">
        <f t="shared" si="1"/>
        <v>30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34">
        <f t="shared" si="2"/>
        <v>44810</v>
      </c>
      <c r="B302" s="52">
        <f t="shared" si="3"/>
        <v>50</v>
      </c>
      <c r="C302" s="52">
        <f t="shared" si="4"/>
        <v>10</v>
      </c>
      <c r="D302" s="52">
        <f t="shared" si="5"/>
        <v>30</v>
      </c>
      <c r="E302" s="53">
        <f t="shared" si="1"/>
        <v>30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34">
        <f t="shared" si="2"/>
        <v>44811</v>
      </c>
      <c r="B303" s="52">
        <f t="shared" si="3"/>
        <v>50</v>
      </c>
      <c r="C303" s="52">
        <f t="shared" si="4"/>
        <v>10</v>
      </c>
      <c r="D303" s="52">
        <f t="shared" si="5"/>
        <v>30</v>
      </c>
      <c r="E303" s="53">
        <f t="shared" si="1"/>
        <v>30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34">
        <f t="shared" si="2"/>
        <v>44812</v>
      </c>
      <c r="B304" s="52">
        <f t="shared" si="3"/>
        <v>50</v>
      </c>
      <c r="C304" s="52">
        <f t="shared" si="4"/>
        <v>10</v>
      </c>
      <c r="D304" s="52">
        <f t="shared" si="5"/>
        <v>30</v>
      </c>
      <c r="E304" s="53">
        <f t="shared" si="1"/>
        <v>30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34">
        <f t="shared" si="2"/>
        <v>44813</v>
      </c>
      <c r="B305" s="52">
        <f t="shared" si="3"/>
        <v>50</v>
      </c>
      <c r="C305" s="52">
        <f t="shared" si="4"/>
        <v>10</v>
      </c>
      <c r="D305" s="52">
        <f t="shared" si="5"/>
        <v>30</v>
      </c>
      <c r="E305" s="53">
        <f t="shared" si="1"/>
        <v>30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34">
        <f t="shared" si="2"/>
        <v>44814</v>
      </c>
      <c r="B306" s="52">
        <f t="shared" si="3"/>
        <v>50</v>
      </c>
      <c r="C306" s="52">
        <f t="shared" si="4"/>
        <v>10</v>
      </c>
      <c r="D306" s="52">
        <f t="shared" si="5"/>
        <v>30</v>
      </c>
      <c r="E306" s="53">
        <f t="shared" si="1"/>
        <v>30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34">
        <f t="shared" si="2"/>
        <v>44815</v>
      </c>
      <c r="B307" s="52">
        <f t="shared" si="3"/>
        <v>50</v>
      </c>
      <c r="C307" s="52">
        <f t="shared" si="4"/>
        <v>10</v>
      </c>
      <c r="D307" s="52">
        <f t="shared" si="5"/>
        <v>30</v>
      </c>
      <c r="E307" s="53">
        <f t="shared" si="1"/>
        <v>30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34">
        <f t="shared" si="2"/>
        <v>44816</v>
      </c>
      <c r="B308" s="52">
        <f t="shared" si="3"/>
        <v>50</v>
      </c>
      <c r="C308" s="52">
        <f t="shared" si="4"/>
        <v>10</v>
      </c>
      <c r="D308" s="52">
        <f t="shared" si="5"/>
        <v>30</v>
      </c>
      <c r="E308" s="53">
        <f t="shared" si="1"/>
        <v>30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34">
        <f t="shared" si="2"/>
        <v>44817</v>
      </c>
      <c r="B309" s="52">
        <f t="shared" si="3"/>
        <v>50</v>
      </c>
      <c r="C309" s="52">
        <f t="shared" si="4"/>
        <v>10</v>
      </c>
      <c r="D309" s="52">
        <f t="shared" si="5"/>
        <v>30</v>
      </c>
      <c r="E309" s="53">
        <f t="shared" si="1"/>
        <v>30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34">
        <f t="shared" si="2"/>
        <v>44818</v>
      </c>
      <c r="B310" s="52">
        <f t="shared" si="3"/>
        <v>50</v>
      </c>
      <c r="C310" s="52">
        <f t="shared" si="4"/>
        <v>10</v>
      </c>
      <c r="D310" s="52">
        <f t="shared" si="5"/>
        <v>30</v>
      </c>
      <c r="E310" s="53">
        <f t="shared" si="1"/>
        <v>30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34">
        <f t="shared" si="2"/>
        <v>44819</v>
      </c>
      <c r="B311" s="52">
        <f t="shared" si="3"/>
        <v>50</v>
      </c>
      <c r="C311" s="52">
        <f t="shared" si="4"/>
        <v>10</v>
      </c>
      <c r="D311" s="52">
        <f t="shared" si="5"/>
        <v>30</v>
      </c>
      <c r="E311" s="53">
        <f t="shared" si="1"/>
        <v>30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34">
        <f t="shared" si="2"/>
        <v>44820</v>
      </c>
      <c r="B312" s="52">
        <f t="shared" si="3"/>
        <v>50</v>
      </c>
      <c r="C312" s="52">
        <f t="shared" si="4"/>
        <v>10</v>
      </c>
      <c r="D312" s="52">
        <f t="shared" si="5"/>
        <v>30</v>
      </c>
      <c r="E312" s="53">
        <f t="shared" si="1"/>
        <v>30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34">
        <f t="shared" si="2"/>
        <v>44821</v>
      </c>
      <c r="B313" s="52">
        <f t="shared" si="3"/>
        <v>50</v>
      </c>
      <c r="C313" s="52">
        <f t="shared" si="4"/>
        <v>10</v>
      </c>
      <c r="D313" s="52">
        <f t="shared" si="5"/>
        <v>30</v>
      </c>
      <c r="E313" s="53">
        <f t="shared" si="1"/>
        <v>30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34">
        <f t="shared" si="2"/>
        <v>44822</v>
      </c>
      <c r="B314" s="52">
        <f t="shared" si="3"/>
        <v>50</v>
      </c>
      <c r="C314" s="52">
        <f t="shared" si="4"/>
        <v>10</v>
      </c>
      <c r="D314" s="52">
        <f t="shared" si="5"/>
        <v>30</v>
      </c>
      <c r="E314" s="53">
        <f t="shared" si="1"/>
        <v>30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34">
        <f t="shared" si="2"/>
        <v>44823</v>
      </c>
      <c r="B315" s="52">
        <f t="shared" si="3"/>
        <v>50</v>
      </c>
      <c r="C315" s="52">
        <f t="shared" si="4"/>
        <v>10</v>
      </c>
      <c r="D315" s="52">
        <f t="shared" si="5"/>
        <v>30</v>
      </c>
      <c r="E315" s="53">
        <f t="shared" si="1"/>
        <v>30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34">
        <f t="shared" si="2"/>
        <v>44824</v>
      </c>
      <c r="B316" s="52">
        <f t="shared" si="3"/>
        <v>50</v>
      </c>
      <c r="C316" s="52">
        <f t="shared" si="4"/>
        <v>10</v>
      </c>
      <c r="D316" s="52">
        <f t="shared" si="5"/>
        <v>30</v>
      </c>
      <c r="E316" s="53">
        <f t="shared" si="1"/>
        <v>30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34">
        <f t="shared" si="2"/>
        <v>44825</v>
      </c>
      <c r="B317" s="52">
        <f t="shared" si="3"/>
        <v>50</v>
      </c>
      <c r="C317" s="52">
        <f t="shared" si="4"/>
        <v>10</v>
      </c>
      <c r="D317" s="52">
        <f t="shared" si="5"/>
        <v>30</v>
      </c>
      <c r="E317" s="53">
        <f t="shared" si="1"/>
        <v>30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34">
        <f t="shared" si="2"/>
        <v>44826</v>
      </c>
      <c r="B318" s="52">
        <f t="shared" si="3"/>
        <v>50</v>
      </c>
      <c r="C318" s="52">
        <f t="shared" si="4"/>
        <v>10</v>
      </c>
      <c r="D318" s="52">
        <f t="shared" si="5"/>
        <v>30</v>
      </c>
      <c r="E318" s="53">
        <f t="shared" si="1"/>
        <v>30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34">
        <f t="shared" si="2"/>
        <v>44827</v>
      </c>
      <c r="B319" s="52">
        <f t="shared" si="3"/>
        <v>50</v>
      </c>
      <c r="C319" s="52">
        <f t="shared" si="4"/>
        <v>10</v>
      </c>
      <c r="D319" s="52">
        <f t="shared" si="5"/>
        <v>30</v>
      </c>
      <c r="E319" s="53">
        <f t="shared" si="1"/>
        <v>30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34">
        <f t="shared" si="2"/>
        <v>44828</v>
      </c>
      <c r="B320" s="52">
        <f t="shared" si="3"/>
        <v>50</v>
      </c>
      <c r="C320" s="52">
        <f t="shared" si="4"/>
        <v>10</v>
      </c>
      <c r="D320" s="52">
        <f t="shared" si="5"/>
        <v>30</v>
      </c>
      <c r="E320" s="53">
        <f t="shared" si="1"/>
        <v>30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34">
        <f t="shared" si="2"/>
        <v>44829</v>
      </c>
      <c r="B321" s="52">
        <f t="shared" si="3"/>
        <v>50</v>
      </c>
      <c r="C321" s="52">
        <f t="shared" si="4"/>
        <v>10</v>
      </c>
      <c r="D321" s="52">
        <f t="shared" si="5"/>
        <v>30</v>
      </c>
      <c r="E321" s="53">
        <f t="shared" si="1"/>
        <v>30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34">
        <f t="shared" si="2"/>
        <v>44830</v>
      </c>
      <c r="B322" s="52">
        <f t="shared" si="3"/>
        <v>50</v>
      </c>
      <c r="C322" s="52">
        <f t="shared" si="4"/>
        <v>10</v>
      </c>
      <c r="D322" s="52">
        <f t="shared" si="5"/>
        <v>30</v>
      </c>
      <c r="E322" s="53">
        <f t="shared" si="1"/>
        <v>30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34">
        <f t="shared" si="2"/>
        <v>44831</v>
      </c>
      <c r="B323" s="52">
        <f t="shared" si="3"/>
        <v>50</v>
      </c>
      <c r="C323" s="52">
        <f t="shared" si="4"/>
        <v>10</v>
      </c>
      <c r="D323" s="52">
        <f t="shared" si="5"/>
        <v>30</v>
      </c>
      <c r="E323" s="53">
        <f t="shared" si="1"/>
        <v>30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34">
        <f t="shared" si="2"/>
        <v>44832</v>
      </c>
      <c r="B324" s="52">
        <f t="shared" si="3"/>
        <v>50</v>
      </c>
      <c r="C324" s="52">
        <f t="shared" si="4"/>
        <v>10</v>
      </c>
      <c r="D324" s="52">
        <f t="shared" si="5"/>
        <v>30</v>
      </c>
      <c r="E324" s="53">
        <f t="shared" si="1"/>
        <v>30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34">
        <f t="shared" si="2"/>
        <v>44833</v>
      </c>
      <c r="B325" s="52">
        <f t="shared" si="3"/>
        <v>50</v>
      </c>
      <c r="C325" s="52">
        <f t="shared" si="4"/>
        <v>10</v>
      </c>
      <c r="D325" s="52">
        <f t="shared" si="5"/>
        <v>30</v>
      </c>
      <c r="E325" s="53">
        <f t="shared" si="1"/>
        <v>30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34">
        <f t="shared" si="2"/>
        <v>44834</v>
      </c>
      <c r="B326" s="52">
        <f t="shared" si="3"/>
        <v>50</v>
      </c>
      <c r="C326" s="52">
        <f t="shared" si="4"/>
        <v>10</v>
      </c>
      <c r="D326" s="52">
        <f t="shared" si="5"/>
        <v>30</v>
      </c>
      <c r="E326" s="53">
        <f t="shared" si="1"/>
        <v>30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34">
        <f t="shared" si="2"/>
        <v>44835</v>
      </c>
      <c r="B327" s="52">
        <f t="shared" si="3"/>
        <v>50</v>
      </c>
      <c r="C327" s="52">
        <f t="shared" si="4"/>
        <v>10</v>
      </c>
      <c r="D327" s="52">
        <f t="shared" si="5"/>
        <v>30</v>
      </c>
      <c r="E327" s="53">
        <f t="shared" si="1"/>
        <v>30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34">
        <f t="shared" si="2"/>
        <v>44836</v>
      </c>
      <c r="B328" s="52">
        <f t="shared" si="3"/>
        <v>50</v>
      </c>
      <c r="C328" s="52">
        <f t="shared" si="4"/>
        <v>10</v>
      </c>
      <c r="D328" s="52">
        <f t="shared" si="5"/>
        <v>30</v>
      </c>
      <c r="E328" s="53">
        <f t="shared" si="1"/>
        <v>30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34">
        <f t="shared" si="2"/>
        <v>44837</v>
      </c>
      <c r="B329" s="52">
        <f t="shared" si="3"/>
        <v>50</v>
      </c>
      <c r="C329" s="52">
        <f t="shared" si="4"/>
        <v>10</v>
      </c>
      <c r="D329" s="52">
        <f t="shared" si="5"/>
        <v>30</v>
      </c>
      <c r="E329" s="53">
        <f t="shared" si="1"/>
        <v>30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34">
        <f t="shared" si="2"/>
        <v>44838</v>
      </c>
      <c r="B330" s="52">
        <f t="shared" si="3"/>
        <v>50</v>
      </c>
      <c r="C330" s="52">
        <f t="shared" si="4"/>
        <v>10</v>
      </c>
      <c r="D330" s="52">
        <f t="shared" si="5"/>
        <v>30</v>
      </c>
      <c r="E330" s="53">
        <f t="shared" si="1"/>
        <v>30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34">
        <f t="shared" si="2"/>
        <v>44839</v>
      </c>
      <c r="B331" s="52">
        <f t="shared" si="3"/>
        <v>50</v>
      </c>
      <c r="C331" s="52">
        <f t="shared" si="4"/>
        <v>10</v>
      </c>
      <c r="D331" s="52">
        <f t="shared" si="5"/>
        <v>30</v>
      </c>
      <c r="E331" s="53">
        <f t="shared" si="1"/>
        <v>30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34">
        <f t="shared" si="2"/>
        <v>44840</v>
      </c>
      <c r="B332" s="52">
        <f t="shared" si="3"/>
        <v>50</v>
      </c>
      <c r="C332" s="52">
        <f t="shared" si="4"/>
        <v>10</v>
      </c>
      <c r="D332" s="52">
        <f t="shared" si="5"/>
        <v>30</v>
      </c>
      <c r="E332" s="53">
        <f t="shared" si="1"/>
        <v>30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34">
        <f t="shared" si="2"/>
        <v>44841</v>
      </c>
      <c r="B333" s="52">
        <f t="shared" si="3"/>
        <v>50</v>
      </c>
      <c r="C333" s="52">
        <f t="shared" si="4"/>
        <v>10</v>
      </c>
      <c r="D333" s="52">
        <f t="shared" si="5"/>
        <v>30</v>
      </c>
      <c r="E333" s="53">
        <f t="shared" si="1"/>
        <v>30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34">
        <f t="shared" si="2"/>
        <v>44842</v>
      </c>
      <c r="B334" s="52">
        <f t="shared" si="3"/>
        <v>50</v>
      </c>
      <c r="C334" s="52">
        <f t="shared" si="4"/>
        <v>10</v>
      </c>
      <c r="D334" s="52">
        <f t="shared" si="5"/>
        <v>30</v>
      </c>
      <c r="E334" s="53">
        <f t="shared" si="1"/>
        <v>30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34">
        <f t="shared" si="2"/>
        <v>44843</v>
      </c>
      <c r="B335" s="52">
        <f t="shared" si="3"/>
        <v>50</v>
      </c>
      <c r="C335" s="52">
        <f t="shared" si="4"/>
        <v>10</v>
      </c>
      <c r="D335" s="52">
        <f t="shared" si="5"/>
        <v>30</v>
      </c>
      <c r="E335" s="53">
        <f t="shared" si="1"/>
        <v>30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34">
        <f t="shared" si="2"/>
        <v>44844</v>
      </c>
      <c r="B336" s="52">
        <f t="shared" si="3"/>
        <v>50</v>
      </c>
      <c r="C336" s="52">
        <f t="shared" si="4"/>
        <v>10</v>
      </c>
      <c r="D336" s="52">
        <f t="shared" si="5"/>
        <v>30</v>
      </c>
      <c r="E336" s="53">
        <f t="shared" si="1"/>
        <v>30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34">
        <f t="shared" si="2"/>
        <v>44845</v>
      </c>
      <c r="B337" s="52">
        <f t="shared" si="3"/>
        <v>50</v>
      </c>
      <c r="C337" s="52">
        <f t="shared" si="4"/>
        <v>10</v>
      </c>
      <c r="D337" s="52">
        <f t="shared" si="5"/>
        <v>30</v>
      </c>
      <c r="E337" s="53">
        <f t="shared" si="1"/>
        <v>30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34">
        <f t="shared" si="2"/>
        <v>44846</v>
      </c>
      <c r="B338" s="52">
        <f t="shared" si="3"/>
        <v>50</v>
      </c>
      <c r="C338" s="52">
        <f t="shared" si="4"/>
        <v>10</v>
      </c>
      <c r="D338" s="52">
        <f t="shared" si="5"/>
        <v>30</v>
      </c>
      <c r="E338" s="53">
        <f t="shared" si="1"/>
        <v>30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34">
        <f t="shared" si="2"/>
        <v>44847</v>
      </c>
      <c r="B339" s="52">
        <f t="shared" si="3"/>
        <v>50</v>
      </c>
      <c r="C339" s="52">
        <f t="shared" si="4"/>
        <v>10</v>
      </c>
      <c r="D339" s="52">
        <f t="shared" si="5"/>
        <v>30</v>
      </c>
      <c r="E339" s="53">
        <f t="shared" si="1"/>
        <v>30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34">
        <f t="shared" si="2"/>
        <v>44848</v>
      </c>
      <c r="B340" s="52">
        <f t="shared" si="3"/>
        <v>50</v>
      </c>
      <c r="C340" s="52">
        <f t="shared" si="4"/>
        <v>10</v>
      </c>
      <c r="D340" s="52">
        <f t="shared" si="5"/>
        <v>30</v>
      </c>
      <c r="E340" s="53">
        <f t="shared" si="1"/>
        <v>30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34">
        <f t="shared" si="2"/>
        <v>44849</v>
      </c>
      <c r="B341" s="52">
        <f t="shared" si="3"/>
        <v>50</v>
      </c>
      <c r="C341" s="52">
        <f t="shared" si="4"/>
        <v>10</v>
      </c>
      <c r="D341" s="52">
        <f t="shared" si="5"/>
        <v>30</v>
      </c>
      <c r="E341" s="53">
        <f t="shared" si="1"/>
        <v>30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34">
        <f t="shared" si="2"/>
        <v>44850</v>
      </c>
      <c r="B342" s="52">
        <f t="shared" si="3"/>
        <v>50</v>
      </c>
      <c r="C342" s="52">
        <f t="shared" si="4"/>
        <v>10</v>
      </c>
      <c r="D342" s="52">
        <f t="shared" si="5"/>
        <v>30</v>
      </c>
      <c r="E342" s="53">
        <f t="shared" si="1"/>
        <v>30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34">
        <f t="shared" si="2"/>
        <v>44851</v>
      </c>
      <c r="B343" s="52">
        <f t="shared" si="3"/>
        <v>50</v>
      </c>
      <c r="C343" s="52">
        <f t="shared" si="4"/>
        <v>10</v>
      </c>
      <c r="D343" s="52">
        <f t="shared" si="5"/>
        <v>30</v>
      </c>
      <c r="E343" s="53">
        <f t="shared" si="1"/>
        <v>30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34">
        <f t="shared" si="2"/>
        <v>44852</v>
      </c>
      <c r="B344" s="52">
        <f t="shared" si="3"/>
        <v>50</v>
      </c>
      <c r="C344" s="52">
        <f t="shared" si="4"/>
        <v>10</v>
      </c>
      <c r="D344" s="52">
        <f t="shared" si="5"/>
        <v>30</v>
      </c>
      <c r="E344" s="53">
        <f t="shared" si="1"/>
        <v>30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34">
        <f t="shared" si="2"/>
        <v>44853</v>
      </c>
      <c r="B345" s="52">
        <f t="shared" si="3"/>
        <v>50</v>
      </c>
      <c r="C345" s="52">
        <f t="shared" si="4"/>
        <v>10</v>
      </c>
      <c r="D345" s="52">
        <f t="shared" si="5"/>
        <v>30</v>
      </c>
      <c r="E345" s="53">
        <f t="shared" si="1"/>
        <v>30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34">
        <f t="shared" si="2"/>
        <v>44854</v>
      </c>
      <c r="B346" s="52">
        <f t="shared" si="3"/>
        <v>50</v>
      </c>
      <c r="C346" s="52">
        <f t="shared" si="4"/>
        <v>10</v>
      </c>
      <c r="D346" s="52">
        <f t="shared" si="5"/>
        <v>30</v>
      </c>
      <c r="E346" s="53">
        <f t="shared" si="1"/>
        <v>30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34">
        <f t="shared" si="2"/>
        <v>44855</v>
      </c>
      <c r="B347" s="52">
        <f t="shared" si="3"/>
        <v>50</v>
      </c>
      <c r="C347" s="52">
        <f t="shared" si="4"/>
        <v>10</v>
      </c>
      <c r="D347" s="52">
        <f t="shared" si="5"/>
        <v>30</v>
      </c>
      <c r="E347" s="53">
        <f t="shared" si="1"/>
        <v>30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34">
        <f t="shared" si="2"/>
        <v>44856</v>
      </c>
      <c r="B348" s="52">
        <f t="shared" si="3"/>
        <v>50</v>
      </c>
      <c r="C348" s="52">
        <f t="shared" si="4"/>
        <v>10</v>
      </c>
      <c r="D348" s="52">
        <f t="shared" si="5"/>
        <v>30</v>
      </c>
      <c r="E348" s="53">
        <f t="shared" si="1"/>
        <v>30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34">
        <f t="shared" si="2"/>
        <v>44857</v>
      </c>
      <c r="B349" s="52">
        <f t="shared" si="3"/>
        <v>50</v>
      </c>
      <c r="C349" s="52">
        <f t="shared" si="4"/>
        <v>10</v>
      </c>
      <c r="D349" s="52">
        <f t="shared" si="5"/>
        <v>30</v>
      </c>
      <c r="E349" s="53">
        <f t="shared" si="1"/>
        <v>30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34">
        <f t="shared" si="2"/>
        <v>44858</v>
      </c>
      <c r="B350" s="52">
        <f t="shared" si="3"/>
        <v>50</v>
      </c>
      <c r="C350" s="52">
        <f t="shared" si="4"/>
        <v>10</v>
      </c>
      <c r="D350" s="52">
        <f t="shared" si="5"/>
        <v>30</v>
      </c>
      <c r="E350" s="53">
        <f t="shared" si="1"/>
        <v>30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34">
        <f t="shared" si="2"/>
        <v>44859</v>
      </c>
      <c r="B351" s="52">
        <f t="shared" si="3"/>
        <v>50</v>
      </c>
      <c r="C351" s="52">
        <f t="shared" si="4"/>
        <v>10</v>
      </c>
      <c r="D351" s="52">
        <f t="shared" si="5"/>
        <v>30</v>
      </c>
      <c r="E351" s="53">
        <f t="shared" si="1"/>
        <v>30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34">
        <f t="shared" si="2"/>
        <v>44860</v>
      </c>
      <c r="B352" s="52">
        <f t="shared" si="3"/>
        <v>50</v>
      </c>
      <c r="C352" s="52">
        <f t="shared" si="4"/>
        <v>10</v>
      </c>
      <c r="D352" s="52">
        <f t="shared" si="5"/>
        <v>30</v>
      </c>
      <c r="E352" s="53">
        <f t="shared" si="1"/>
        <v>30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34">
        <f t="shared" si="2"/>
        <v>44861</v>
      </c>
      <c r="B353" s="52">
        <f t="shared" si="3"/>
        <v>50</v>
      </c>
      <c r="C353" s="52">
        <f t="shared" si="4"/>
        <v>10</v>
      </c>
      <c r="D353" s="52">
        <f t="shared" si="5"/>
        <v>30</v>
      </c>
      <c r="E353" s="53">
        <f t="shared" si="1"/>
        <v>30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34">
        <f t="shared" si="2"/>
        <v>44862</v>
      </c>
      <c r="B354" s="52">
        <f t="shared" si="3"/>
        <v>50</v>
      </c>
      <c r="C354" s="52">
        <f t="shared" si="4"/>
        <v>10</v>
      </c>
      <c r="D354" s="52">
        <f t="shared" si="5"/>
        <v>30</v>
      </c>
      <c r="E354" s="53">
        <f t="shared" si="1"/>
        <v>30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34">
        <f t="shared" si="2"/>
        <v>44863</v>
      </c>
      <c r="B355" s="52">
        <f t="shared" si="3"/>
        <v>50</v>
      </c>
      <c r="C355" s="52">
        <f t="shared" si="4"/>
        <v>10</v>
      </c>
      <c r="D355" s="52">
        <f t="shared" si="5"/>
        <v>30</v>
      </c>
      <c r="E355" s="53">
        <f t="shared" si="1"/>
        <v>30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34">
        <f t="shared" si="2"/>
        <v>44864</v>
      </c>
      <c r="B356" s="52">
        <f t="shared" si="3"/>
        <v>50</v>
      </c>
      <c r="C356" s="52">
        <f t="shared" si="4"/>
        <v>10</v>
      </c>
      <c r="D356" s="52">
        <f t="shared" si="5"/>
        <v>30</v>
      </c>
      <c r="E356" s="53">
        <f t="shared" si="1"/>
        <v>30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34">
        <f t="shared" si="2"/>
        <v>44865</v>
      </c>
      <c r="B357" s="52">
        <f t="shared" si="3"/>
        <v>50</v>
      </c>
      <c r="C357" s="52">
        <f t="shared" si="4"/>
        <v>10</v>
      </c>
      <c r="D357" s="52">
        <f t="shared" si="5"/>
        <v>30</v>
      </c>
      <c r="E357" s="53">
        <f t="shared" si="1"/>
        <v>30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34">
        <f t="shared" si="2"/>
        <v>44866</v>
      </c>
      <c r="B358" s="52">
        <f t="shared" si="3"/>
        <v>50</v>
      </c>
      <c r="C358" s="52">
        <f t="shared" si="4"/>
        <v>10</v>
      </c>
      <c r="D358" s="52">
        <f t="shared" si="5"/>
        <v>30</v>
      </c>
      <c r="E358" s="53">
        <f t="shared" si="1"/>
        <v>30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34">
        <f t="shared" si="2"/>
        <v>44867</v>
      </c>
      <c r="B359" s="52">
        <f t="shared" si="3"/>
        <v>50</v>
      </c>
      <c r="C359" s="52">
        <f t="shared" si="4"/>
        <v>10</v>
      </c>
      <c r="D359" s="52">
        <f t="shared" si="5"/>
        <v>30</v>
      </c>
      <c r="E359" s="53">
        <f t="shared" si="1"/>
        <v>30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34">
        <f t="shared" si="2"/>
        <v>44868</v>
      </c>
      <c r="B360" s="52">
        <f t="shared" si="3"/>
        <v>50</v>
      </c>
      <c r="C360" s="52">
        <f t="shared" si="4"/>
        <v>10</v>
      </c>
      <c r="D360" s="52">
        <f t="shared" si="5"/>
        <v>30</v>
      </c>
      <c r="E360" s="53">
        <f t="shared" si="1"/>
        <v>30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34">
        <f t="shared" si="2"/>
        <v>44869</v>
      </c>
      <c r="B361" s="52">
        <f t="shared" si="3"/>
        <v>50</v>
      </c>
      <c r="C361" s="52">
        <f t="shared" si="4"/>
        <v>10</v>
      </c>
      <c r="D361" s="52">
        <f t="shared" si="5"/>
        <v>30</v>
      </c>
      <c r="E361" s="53">
        <f t="shared" si="1"/>
        <v>30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34">
        <f t="shared" si="2"/>
        <v>44870</v>
      </c>
      <c r="B362" s="52">
        <f t="shared" si="3"/>
        <v>50</v>
      </c>
      <c r="C362" s="52">
        <f t="shared" si="4"/>
        <v>10</v>
      </c>
      <c r="D362" s="52">
        <f t="shared" si="5"/>
        <v>30</v>
      </c>
      <c r="E362" s="53">
        <f t="shared" si="1"/>
        <v>30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34">
        <f t="shared" si="2"/>
        <v>44871</v>
      </c>
      <c r="B363" s="52">
        <f t="shared" si="3"/>
        <v>50</v>
      </c>
      <c r="C363" s="52">
        <f t="shared" si="4"/>
        <v>10</v>
      </c>
      <c r="D363" s="52">
        <f t="shared" si="5"/>
        <v>30</v>
      </c>
      <c r="E363" s="53">
        <f t="shared" si="1"/>
        <v>30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34">
        <f t="shared" si="2"/>
        <v>44872</v>
      </c>
      <c r="B364" s="52">
        <f t="shared" si="3"/>
        <v>50</v>
      </c>
      <c r="C364" s="52">
        <f t="shared" si="4"/>
        <v>10</v>
      </c>
      <c r="D364" s="52">
        <f t="shared" si="5"/>
        <v>30</v>
      </c>
      <c r="E364" s="53">
        <f t="shared" si="1"/>
        <v>30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34">
        <f t="shared" si="2"/>
        <v>44873</v>
      </c>
      <c r="B365" s="52">
        <f t="shared" si="3"/>
        <v>50</v>
      </c>
      <c r="C365" s="52">
        <f t="shared" si="4"/>
        <v>10</v>
      </c>
      <c r="D365" s="52">
        <f t="shared" si="5"/>
        <v>30</v>
      </c>
      <c r="E365" s="53">
        <f t="shared" si="1"/>
        <v>30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34">
        <f t="shared" si="2"/>
        <v>44874</v>
      </c>
      <c r="B366" s="52">
        <f t="shared" si="3"/>
        <v>50</v>
      </c>
      <c r="C366" s="52">
        <f t="shared" si="4"/>
        <v>10</v>
      </c>
      <c r="D366" s="52">
        <f t="shared" si="5"/>
        <v>30</v>
      </c>
      <c r="E366" s="53">
        <f t="shared" si="1"/>
        <v>30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4">
        <f t="shared" si="2"/>
        <v>44875</v>
      </c>
      <c r="B367" s="61">
        <f t="shared" si="3"/>
        <v>50</v>
      </c>
      <c r="C367" s="61">
        <f t="shared" si="4"/>
        <v>10</v>
      </c>
      <c r="D367" s="61">
        <f t="shared" si="5"/>
        <v>30</v>
      </c>
      <c r="E367" s="62">
        <f t="shared" si="1"/>
        <v>30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6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conditionalFormatting sqref="B3:E367">
    <cfRule type="expression" dxfId="2" priority="1" operator="notContains">
      <formula>ISERROR(SEARCH((B2),(B3)))</formula>
    </cfRule>
  </conditionalFormatting>
  <conditionalFormatting sqref="A2:E1000">
    <cfRule type="expression" dxfId="3" priority="2">
      <formula>$A2 = TODAY()</formula>
    </cfRule>
  </conditionalFormatting>
  <conditionalFormatting sqref="G6:J6">
    <cfRule type="expression" dxfId="2" priority="3">
      <formula>NOT(0 = (INDIRECT( "B" &amp; MATCH( TODAY(), $A:$A, 0 )) - INDIRECT( "B" &amp; (MATCH( TODAY(), $A:$A, 0) -1) )))</formula>
    </cfRule>
  </conditionalFormatting>
  <conditionalFormatting sqref="A1:AB1000">
    <cfRule type="cellIs" dxfId="0" priority="4" operator="equal">
      <formula>"TRUE"</formula>
    </cfRule>
  </conditionalFormatting>
  <conditionalFormatting sqref="G8:H8">
    <cfRule type="expression" dxfId="1" priority="5">
      <formula>$G$8=TRUE</formula>
    </cfRule>
  </conditionalFormatting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2.0" topLeftCell="A23" activePane="bottomLeft" state="frozen"/>
      <selection activeCell="B24" sqref="B24" pane="bottomLeft"/>
    </sheetView>
  </sheetViews>
  <sheetFormatPr customHeight="1" defaultColWidth="14.43" defaultRowHeight="15.75"/>
  <cols>
    <col customWidth="1" min="1" max="1" width="12.57"/>
    <col customWidth="1" min="2" max="2" width="6.86"/>
    <col customWidth="1" min="3" max="3" width="23.29"/>
    <col customWidth="1" min="4" max="4" width="28.57"/>
    <col customWidth="1" min="5" max="5" width="22.29"/>
    <col customWidth="1" min="6" max="6" width="32.14"/>
    <col customWidth="1" min="7" max="7" width="36.86"/>
    <col customWidth="1" min="8" max="8" width="30.86"/>
    <col customWidth="1" min="9" max="9" width="28.57"/>
    <col customWidth="1" min="10" max="10" width="26.57"/>
    <col customWidth="1" min="11" max="11" width="26.29"/>
    <col customWidth="1" min="12" max="12" width="41.71"/>
    <col customWidth="1" min="13" max="13" width="29.0"/>
    <col customWidth="1" min="14" max="26" width="14.57"/>
  </cols>
  <sheetData>
    <row r="1">
      <c r="A1" s="64" t="s">
        <v>45</v>
      </c>
      <c r="B1" s="64" t="s">
        <v>62</v>
      </c>
      <c r="C1" s="64" t="s">
        <v>63</v>
      </c>
      <c r="D1" s="25" t="s">
        <v>64</v>
      </c>
      <c r="E1" s="3" t="s">
        <v>53</v>
      </c>
      <c r="F1" s="24"/>
      <c r="G1" s="5" t="s">
        <v>65</v>
      </c>
      <c r="H1" s="26">
        <v>28.0</v>
      </c>
      <c r="I1" s="27"/>
      <c r="J1" s="27" t="s">
        <v>66</v>
      </c>
      <c r="K1" s="6">
        <v>10.0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4"/>
    </row>
    <row r="2">
      <c r="A2" s="28">
        <v>44530.0</v>
      </c>
      <c r="B2" s="48">
        <v>4.0</v>
      </c>
      <c r="C2" s="48">
        <v>3.0</v>
      </c>
      <c r="D2" s="48">
        <v>2.0</v>
      </c>
      <c r="E2" s="6">
        <f t="shared" ref="E2:E367" si="1">(COUNTA($G$10:$L$10))*$D2</f>
        <v>12</v>
      </c>
      <c r="F2" s="24"/>
      <c r="G2" s="50" t="s">
        <v>67</v>
      </c>
      <c r="H2" s="51">
        <v>28.0</v>
      </c>
      <c r="I2" s="24"/>
      <c r="J2" s="24" t="s">
        <v>68</v>
      </c>
      <c r="K2" s="13">
        <v>10.0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14"/>
    </row>
    <row r="3">
      <c r="A3" s="34">
        <f t="shared" ref="A3:A367" si="2">A2+1</f>
        <v>44531</v>
      </c>
      <c r="B3" s="52">
        <f t="shared" ref="B3:B367" si="3">MIN($K$1,IF(MOD(ROW(), $H$1) = 0, $B2 + 1, $B2))</f>
        <v>4</v>
      </c>
      <c r="C3" s="52">
        <f t="shared" ref="C3:C367" si="4">MIN($K$2,IF(MOD(ROW(), $H$2) = 0, $C2 + 1, $C2))</f>
        <v>3</v>
      </c>
      <c r="D3" s="52">
        <f t="shared" ref="D3:D367" si="5">MIN($K$3,IF(MOD(ROW(), $H$3) = 0, $D2 + 1, $D2))</f>
        <v>2</v>
      </c>
      <c r="E3" s="13">
        <f t="shared" si="1"/>
        <v>12</v>
      </c>
      <c r="F3" s="24"/>
      <c r="G3" s="30" t="s">
        <v>69</v>
      </c>
      <c r="H3" s="31">
        <v>28.0</v>
      </c>
      <c r="I3" s="32"/>
      <c r="J3" s="32" t="s">
        <v>70</v>
      </c>
      <c r="K3" s="23">
        <v>10.0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14"/>
    </row>
    <row r="4">
      <c r="A4" s="34">
        <f t="shared" si="2"/>
        <v>44532</v>
      </c>
      <c r="B4" s="52">
        <f t="shared" si="3"/>
        <v>4</v>
      </c>
      <c r="C4" s="52">
        <f t="shared" si="4"/>
        <v>3</v>
      </c>
      <c r="D4" s="52">
        <f t="shared" si="5"/>
        <v>2</v>
      </c>
      <c r="E4" s="13">
        <f t="shared" si="1"/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4">
        <f t="shared" si="2"/>
        <v>44533</v>
      </c>
      <c r="B5" s="52">
        <f t="shared" si="3"/>
        <v>4</v>
      </c>
      <c r="C5" s="52">
        <f t="shared" si="4"/>
        <v>3</v>
      </c>
      <c r="D5" s="52">
        <f t="shared" si="5"/>
        <v>2</v>
      </c>
      <c r="E5" s="13">
        <f t="shared" si="1"/>
        <v>12</v>
      </c>
      <c r="F5" s="9"/>
      <c r="G5" s="25" t="s">
        <v>62</v>
      </c>
      <c r="H5" s="2" t="s">
        <v>63</v>
      </c>
      <c r="I5" s="2" t="s">
        <v>64</v>
      </c>
      <c r="J5" s="3" t="s">
        <v>53</v>
      </c>
      <c r="K5" s="1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4">
        <f t="shared" si="2"/>
        <v>44534</v>
      </c>
      <c r="B6" s="52">
        <f t="shared" si="3"/>
        <v>4</v>
      </c>
      <c r="C6" s="52">
        <f t="shared" si="4"/>
        <v>3</v>
      </c>
      <c r="D6" s="52">
        <f t="shared" si="5"/>
        <v>2</v>
      </c>
      <c r="E6" s="13">
        <f t="shared" si="1"/>
        <v>12</v>
      </c>
      <c r="F6" s="4"/>
      <c r="G6" s="55">
        <f>INDIRECT( "B" &amp; MATCH( TODAY(), $A:$A, 0 ))</f>
        <v>4</v>
      </c>
      <c r="H6" s="56">
        <f>INDIRECT( "C" &amp; MATCH( TODAY(), $A:$A, 0 ))</f>
        <v>3</v>
      </c>
      <c r="I6" s="56">
        <f>INDIRECT( "D" &amp; MATCH( TODAY(), $A:$A, 0 ))</f>
        <v>2</v>
      </c>
      <c r="J6" s="65">
        <f>INDIRECT( "E" &amp; MATCH( TODAY(), $A:$A, 0 ))</f>
        <v>12</v>
      </c>
      <c r="K6" s="1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4">
        <f t="shared" si="2"/>
        <v>44535</v>
      </c>
      <c r="B7" s="52">
        <f t="shared" si="3"/>
        <v>4</v>
      </c>
      <c r="C7" s="52">
        <f t="shared" si="4"/>
        <v>3</v>
      </c>
      <c r="D7" s="52">
        <f t="shared" si="5"/>
        <v>2</v>
      </c>
      <c r="E7" s="13">
        <f t="shared" si="1"/>
        <v>12</v>
      </c>
      <c r="F7" s="9"/>
      <c r="G7" s="14"/>
      <c r="H7" s="14"/>
      <c r="I7" s="14"/>
      <c r="J7" s="14"/>
      <c r="K7" s="1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4">
        <f t="shared" si="2"/>
        <v>44536</v>
      </c>
      <c r="B8" s="52">
        <f t="shared" si="3"/>
        <v>4</v>
      </c>
      <c r="C8" s="52">
        <f t="shared" si="4"/>
        <v>3</v>
      </c>
      <c r="D8" s="52">
        <f t="shared" si="5"/>
        <v>2</v>
      </c>
      <c r="E8" s="13">
        <f t="shared" si="1"/>
        <v>12</v>
      </c>
      <c r="F8" s="40"/>
      <c r="G8" s="59" t="s">
        <v>71</v>
      </c>
      <c r="H8" s="9" t="str">
        <f>IFERROR(__xludf.DUMMYFUNCTION("ARRAY_CONSTRAIN(SORT(TRANSPOSE(FILTER($G$11:$L$11, $G$10:$L$10=FALSE)),  RANDARRAY(ROWS(TRANSPOSE(FILTER($G$11:$L$11, $G$10:$L$10 = FALSE)))), FALSE), 1, 1)"),"Abs")</f>
        <v>Abs</v>
      </c>
      <c r="I8" s="14"/>
      <c r="J8" s="14"/>
      <c r="K8" s="1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4">
        <f t="shared" si="2"/>
        <v>44537</v>
      </c>
      <c r="B9" s="52">
        <f t="shared" si="3"/>
        <v>4</v>
      </c>
      <c r="C9" s="52">
        <f t="shared" si="4"/>
        <v>3</v>
      </c>
      <c r="D9" s="52">
        <f t="shared" si="5"/>
        <v>2</v>
      </c>
      <c r="E9" s="13">
        <f t="shared" si="1"/>
        <v>12</v>
      </c>
      <c r="F9" s="9"/>
      <c r="G9" s="4"/>
      <c r="H9" s="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4">
        <f t="shared" si="2"/>
        <v>44538</v>
      </c>
      <c r="B10" s="52">
        <f t="shared" si="3"/>
        <v>4</v>
      </c>
      <c r="C10" s="52">
        <f t="shared" si="4"/>
        <v>3</v>
      </c>
      <c r="D10" s="52">
        <f t="shared" si="5"/>
        <v>2</v>
      </c>
      <c r="E10" s="13">
        <f t="shared" si="1"/>
        <v>12</v>
      </c>
      <c r="F10" s="4"/>
      <c r="G10" s="15" t="b">
        <v>0</v>
      </c>
      <c r="H10" s="15" t="b">
        <v>0</v>
      </c>
      <c r="I10" s="15" t="b">
        <v>0</v>
      </c>
      <c r="J10" s="15" t="b">
        <v>0</v>
      </c>
      <c r="K10" s="15" t="b">
        <v>0</v>
      </c>
      <c r="L10" s="15" t="b">
        <v>0</v>
      </c>
      <c r="M10" s="1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4">
        <f t="shared" si="2"/>
        <v>44539</v>
      </c>
      <c r="B11" s="52">
        <f t="shared" si="3"/>
        <v>4</v>
      </c>
      <c r="C11" s="52">
        <f t="shared" si="4"/>
        <v>3</v>
      </c>
      <c r="D11" s="52">
        <f t="shared" si="5"/>
        <v>2</v>
      </c>
      <c r="E11" s="13">
        <f t="shared" si="1"/>
        <v>12</v>
      </c>
      <c r="F11" s="4"/>
      <c r="G11" s="66" t="s">
        <v>72</v>
      </c>
      <c r="H11" s="66" t="s">
        <v>73</v>
      </c>
      <c r="I11" s="66" t="s">
        <v>74</v>
      </c>
      <c r="J11" s="66" t="s">
        <v>75</v>
      </c>
      <c r="K11" s="66" t="s">
        <v>76</v>
      </c>
      <c r="L11" s="66" t="s">
        <v>77</v>
      </c>
      <c r="M11" s="1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4">
        <f t="shared" si="2"/>
        <v>44540</v>
      </c>
      <c r="B12" s="52">
        <f t="shared" si="3"/>
        <v>4</v>
      </c>
      <c r="C12" s="52">
        <f t="shared" si="4"/>
        <v>3</v>
      </c>
      <c r="D12" s="52">
        <f t="shared" si="5"/>
        <v>2</v>
      </c>
      <c r="E12" s="13">
        <f t="shared" si="1"/>
        <v>12</v>
      </c>
      <c r="F12" s="4"/>
      <c r="G12" s="67" t="str">
        <f>IFERROR(__xludf.DUMMYFUNCTION("ARRAY_CONSTRAIN(SORT(FILTER({'Exercise List'!$A$2:$A1507},'Exercise List'!$C$2:$C1507 = TRUE),RANDARRAY(ROWS(FILTER({'Exercise List'!$A$2:$A1507},'Exercise List'!$C$2:$C1507 = TRUE))), FALSE), INDIRECT( ""$C"" &amp; MATCH( TODAY(), $A:$A, 0 )), 1)"),"Deadlift - Stiff Leg")</f>
        <v>Deadlift - Stiff Leg</v>
      </c>
      <c r="H12" s="67" t="str">
        <f>IFERROR(__xludf.DUMMYFUNCTION("ARRAY_CONSTRAIN(SORT(FILTER({'Exercise List'!$A$2:$A1507},'Exercise List'!$D$2:$D1507 = TRUE),RANDARRAY(ROWS(FILTER({'Exercise List'!$A$2:$A1507},'Exercise List'!$D$2:$D1507 = TRUE))), FALSE), INDIRECT( ""$C"" &amp; MATCH( TODAY(), $A:$A, 0 )), 1)"),"Curls - Concentration")</f>
        <v>Curls - Concentration</v>
      </c>
      <c r="I12" s="67" t="str">
        <f>IFERROR(__xludf.DUMMYFUNCTION("ARRAY_CONSTRAIN(SORT(FILTER({'Exercise List'!$A$2:$A1507},'Exercise List'!$E$2:$E1507 = TRUE),RANDARRAY(ROWS(FILTER({'Exercise List'!$A$2:$A1507},'Exercise List'!$E$2:$E1507 = TRUE))), FALSE), INDIRECT( ""$C"" &amp; MATCH( TODAY(), $A:$A, 0 )), 1)"),"Squats - Goblet")</f>
        <v>Squats - Goblet</v>
      </c>
      <c r="J12" s="67" t="str">
        <f>IFERROR(__xludf.DUMMYFUNCTION("ARRAY_CONSTRAIN(SORT(FILTER({'Exercise List'!$A$2:$A1507},'Exercise List'!$F$2:$F1507 = TRUE),RANDARRAY(ROWS(FILTER({'Exercise List'!$A$2:$A1507},'Exercise List'!$F$2:$F1507 = TRUE))), FALSE), INDIRECT( ""$C"" &amp; MATCH( TODAY(), $A:$A, 0 )), 1)"),"Crab Walk - Forward")</f>
        <v>Crab Walk - Forward</v>
      </c>
      <c r="K12" s="67" t="str">
        <f>IFERROR(__xludf.DUMMYFUNCTION("ARRAY_CONSTRAIN(SORT(FILTER({'Exercise List'!$A$2:$A1507},'Exercise List'!$G$2:$G1507 = TRUE),RANDARRAY(ROWS(FILTER({'Exercise List'!$A$2:$A1507},'Exercise List'!$G$2:$G1507 = TRUE))), FALSE), INDIRECT( ""$C"" &amp; MATCH( TODAY(), $A:$A, 0 )), 1)"),"Crunches - Reverse w/ Press")</f>
        <v>Crunches - Reverse w/ Press</v>
      </c>
      <c r="L12" s="67" t="str">
        <f>IFERROR(__xludf.DUMMYFUNCTION("ARRAY_CONSTRAIN(SORT(FILTER({'Exercise List'!$A$2:$A1507},'Exercise List'!$H$2:$H1507 = TRUE),RANDARRAY(ROWS(FILTER({'Exercise List'!$A$2:$A1507},'Exercise List'!$H$2:$H1507 = TRUE))), FALSE), INDIRECT( ""$C"" &amp; MATCH( TODAY(), $A:$A, 0 )), 1)"),"Cones - Three Directions Jabs")</f>
        <v>Cones - Three Directions Jabs</v>
      </c>
      <c r="M12" s="1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4">
        <f t="shared" si="2"/>
        <v>44541</v>
      </c>
      <c r="B13" s="52">
        <f t="shared" si="3"/>
        <v>4</v>
      </c>
      <c r="C13" s="52">
        <f t="shared" si="4"/>
        <v>3</v>
      </c>
      <c r="D13" s="52">
        <f t="shared" si="5"/>
        <v>2</v>
      </c>
      <c r="E13" s="13">
        <f t="shared" si="1"/>
        <v>12</v>
      </c>
      <c r="F13" s="4"/>
      <c r="G13" s="68" t="str">
        <f>IFERROR(__xludf.DUMMYFUNCTION("""COMPUTED_VALUE"""),"Calf Raises - Single Leg")</f>
        <v>Calf Raises - Single Leg</v>
      </c>
      <c r="H13" s="68" t="str">
        <f>IFERROR(__xludf.DUMMYFUNCTION("""COMPUTED_VALUE"""),"Pushups w/ Foot Tap")</f>
        <v>Pushups w/ Foot Tap</v>
      </c>
      <c r="I13" s="68" t="str">
        <f>IFERROR(__xludf.DUMMYFUNCTION("""COMPUTED_VALUE"""),"Glute Bridge")</f>
        <v>Glute Bridge</v>
      </c>
      <c r="J13" s="68" t="str">
        <f>IFERROR(__xludf.DUMMYFUNCTION("""COMPUTED_VALUE"""),"Seated Scissor Kicks")</f>
        <v>Seated Scissor Kicks</v>
      </c>
      <c r="K13" s="68" t="str">
        <f>IFERROR(__xludf.DUMMYFUNCTION("""COMPUTED_VALUE"""),"Plank w/ Leg Lifts")</f>
        <v>Plank w/ Leg Lifts</v>
      </c>
      <c r="L13" s="68" t="str">
        <f>IFERROR(__xludf.DUMMYFUNCTION("""COMPUTED_VALUE"""),"Cones - Four Directions Head Movement")</f>
        <v>Cones - Four Directions Head Movement</v>
      </c>
      <c r="M13" s="1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4">
        <f t="shared" si="2"/>
        <v>44542</v>
      </c>
      <c r="B14" s="52">
        <f t="shared" si="3"/>
        <v>4</v>
      </c>
      <c r="C14" s="52">
        <f t="shared" si="4"/>
        <v>3</v>
      </c>
      <c r="D14" s="52">
        <f t="shared" si="5"/>
        <v>2</v>
      </c>
      <c r="E14" s="13">
        <f t="shared" si="1"/>
        <v>12</v>
      </c>
      <c r="F14" s="4"/>
      <c r="G14" s="68" t="str">
        <f>IFERROR(__xludf.DUMMYFUNCTION("""COMPUTED_VALUE"""),"Lunge - Curtsy")</f>
        <v>Lunge - Curtsy</v>
      </c>
      <c r="H14" s="68" t="str">
        <f>IFERROR(__xludf.DUMMYFUNCTION("""COMPUTED_VALUE"""),"Flies - Low")</f>
        <v>Flies - Low</v>
      </c>
      <c r="I14" s="68" t="str">
        <f>IFERROR(__xludf.DUMMYFUNCTION("""COMPUTED_VALUE"""),"Plank - Roll to Each Hand")</f>
        <v>Plank - Roll to Each Hand</v>
      </c>
      <c r="J14" s="67" t="str">
        <f>IFERROR(__xludf.DUMMYFUNCTION("""COMPUTED_VALUE"""),"Crab Walk - Side")</f>
        <v>Crab Walk - Side</v>
      </c>
      <c r="K14" s="68" t="str">
        <f>IFERROR(__xludf.DUMMYFUNCTION("""COMPUTED_VALUE"""),"Plank - Back Kick")</f>
        <v>Plank - Back Kick</v>
      </c>
      <c r="L14" s="68" t="str">
        <f>IFERROR(__xludf.DUMMYFUNCTION("""COMPUTED_VALUE"""),"Head Ball")</f>
        <v>Head Ball</v>
      </c>
      <c r="M14" s="1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4">
        <f t="shared" si="2"/>
        <v>44543</v>
      </c>
      <c r="B15" s="52">
        <f t="shared" si="3"/>
        <v>4</v>
      </c>
      <c r="C15" s="52">
        <f t="shared" si="4"/>
        <v>3</v>
      </c>
      <c r="D15" s="52">
        <f t="shared" si="5"/>
        <v>2</v>
      </c>
      <c r="E15" s="13">
        <f t="shared" si="1"/>
        <v>12</v>
      </c>
      <c r="F15" s="4"/>
      <c r="G15" s="68"/>
      <c r="H15" s="69"/>
      <c r="I15" s="68"/>
      <c r="J15" s="68"/>
      <c r="K15" s="68"/>
      <c r="L15" s="67"/>
      <c r="M15" s="1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4">
        <f t="shared" si="2"/>
        <v>44544</v>
      </c>
      <c r="B16" s="52">
        <f t="shared" si="3"/>
        <v>4</v>
      </c>
      <c r="C16" s="52">
        <f t="shared" si="4"/>
        <v>3</v>
      </c>
      <c r="D16" s="52">
        <f t="shared" si="5"/>
        <v>2</v>
      </c>
      <c r="E16" s="13">
        <f t="shared" si="1"/>
        <v>12</v>
      </c>
      <c r="F16" s="9"/>
      <c r="G16" s="67"/>
      <c r="H16" s="69"/>
      <c r="I16" s="68"/>
      <c r="J16" s="67"/>
      <c r="K16" s="67"/>
      <c r="L16" s="68"/>
      <c r="M16" s="1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4">
        <f t="shared" si="2"/>
        <v>44545</v>
      </c>
      <c r="B17" s="52">
        <f t="shared" si="3"/>
        <v>4</v>
      </c>
      <c r="C17" s="52">
        <f t="shared" si="4"/>
        <v>3</v>
      </c>
      <c r="D17" s="52">
        <f t="shared" si="5"/>
        <v>2</v>
      </c>
      <c r="E17" s="13">
        <f t="shared" si="1"/>
        <v>12</v>
      </c>
      <c r="F17" s="9"/>
      <c r="G17" s="67"/>
      <c r="H17" s="69"/>
      <c r="I17" s="68"/>
      <c r="J17" s="67"/>
      <c r="K17" s="67"/>
      <c r="L17" s="68"/>
      <c r="M17" s="1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4">
        <f t="shared" si="2"/>
        <v>44546</v>
      </c>
      <c r="B18" s="52">
        <f t="shared" si="3"/>
        <v>4</v>
      </c>
      <c r="C18" s="52">
        <f t="shared" si="4"/>
        <v>3</v>
      </c>
      <c r="D18" s="52">
        <f t="shared" si="5"/>
        <v>2</v>
      </c>
      <c r="E18" s="13">
        <f t="shared" si="1"/>
        <v>12</v>
      </c>
      <c r="F18" s="9"/>
      <c r="G18" s="67"/>
      <c r="H18" s="69"/>
      <c r="I18" s="68"/>
      <c r="J18" s="68"/>
      <c r="K18" s="68"/>
      <c r="L18" s="68"/>
      <c r="M18" s="1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4">
        <f t="shared" si="2"/>
        <v>44547</v>
      </c>
      <c r="B19" s="52">
        <f t="shared" si="3"/>
        <v>4</v>
      </c>
      <c r="C19" s="52">
        <f t="shared" si="4"/>
        <v>3</v>
      </c>
      <c r="D19" s="52">
        <f t="shared" si="5"/>
        <v>2</v>
      </c>
      <c r="E19" s="13">
        <f t="shared" si="1"/>
        <v>12</v>
      </c>
      <c r="F19" s="4"/>
      <c r="G19" s="68"/>
      <c r="H19" s="69"/>
      <c r="I19" s="68"/>
      <c r="J19" s="68"/>
      <c r="K19" s="68"/>
      <c r="L19" s="68"/>
      <c r="M19" s="1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4">
        <f t="shared" si="2"/>
        <v>44548</v>
      </c>
      <c r="B20" s="52">
        <f t="shared" si="3"/>
        <v>4</v>
      </c>
      <c r="C20" s="52">
        <f t="shared" si="4"/>
        <v>3</v>
      </c>
      <c r="D20" s="52">
        <f t="shared" si="5"/>
        <v>2</v>
      </c>
      <c r="E20" s="13">
        <f t="shared" si="1"/>
        <v>12</v>
      </c>
      <c r="F20" s="9"/>
      <c r="G20" s="67"/>
      <c r="H20" s="68"/>
      <c r="I20" s="68"/>
      <c r="J20" s="68"/>
      <c r="K20" s="68"/>
      <c r="L20" s="68"/>
      <c r="M20" s="1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4">
        <f t="shared" si="2"/>
        <v>44549</v>
      </c>
      <c r="B21" s="52">
        <f t="shared" si="3"/>
        <v>4</v>
      </c>
      <c r="C21" s="52">
        <f t="shared" si="4"/>
        <v>3</v>
      </c>
      <c r="D21" s="52">
        <f t="shared" si="5"/>
        <v>2</v>
      </c>
      <c r="E21" s="13">
        <f t="shared" si="1"/>
        <v>12</v>
      </c>
      <c r="F21" s="9"/>
      <c r="G21" s="70"/>
      <c r="H21" s="71"/>
      <c r="I21" s="72"/>
      <c r="J21" s="72"/>
      <c r="K21" s="72"/>
      <c r="L21" s="72"/>
      <c r="M21" s="1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4">
        <f t="shared" si="2"/>
        <v>44550</v>
      </c>
      <c r="B22" s="52">
        <f t="shared" si="3"/>
        <v>4</v>
      </c>
      <c r="C22" s="52">
        <f t="shared" si="4"/>
        <v>3</v>
      </c>
      <c r="D22" s="52">
        <f t="shared" si="5"/>
        <v>2</v>
      </c>
      <c r="E22" s="13">
        <f t="shared" si="1"/>
        <v>12</v>
      </c>
      <c r="F22" s="9"/>
      <c r="G22" s="9"/>
      <c r="H22" s="9"/>
      <c r="I22" s="9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4">
        <f t="shared" si="2"/>
        <v>44551</v>
      </c>
      <c r="B23" s="52">
        <f t="shared" si="3"/>
        <v>4</v>
      </c>
      <c r="C23" s="52">
        <f t="shared" si="4"/>
        <v>3</v>
      </c>
      <c r="D23" s="52">
        <f t="shared" si="5"/>
        <v>2</v>
      </c>
      <c r="E23" s="13">
        <f t="shared" si="1"/>
        <v>12</v>
      </c>
      <c r="F23" s="9"/>
      <c r="G23" s="9"/>
      <c r="H23" s="9"/>
      <c r="I23" s="4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4">
        <f t="shared" si="2"/>
        <v>44552</v>
      </c>
      <c r="B24" s="52">
        <f t="shared" si="3"/>
        <v>4</v>
      </c>
      <c r="C24" s="52">
        <f t="shared" si="4"/>
        <v>3</v>
      </c>
      <c r="D24" s="52">
        <f t="shared" si="5"/>
        <v>2</v>
      </c>
      <c r="E24" s="13">
        <f t="shared" si="1"/>
        <v>12</v>
      </c>
      <c r="F24" s="9"/>
      <c r="G24" s="14"/>
      <c r="H24" s="6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4">
        <f t="shared" si="2"/>
        <v>44553</v>
      </c>
      <c r="B25" s="52">
        <f t="shared" si="3"/>
        <v>4</v>
      </c>
      <c r="C25" s="52">
        <f t="shared" si="4"/>
        <v>3</v>
      </c>
      <c r="D25" s="52">
        <f t="shared" si="5"/>
        <v>2</v>
      </c>
      <c r="E25" s="13">
        <f t="shared" si="1"/>
        <v>12</v>
      </c>
      <c r="F25" s="9"/>
      <c r="G25" s="9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4">
        <f t="shared" si="2"/>
        <v>44554</v>
      </c>
      <c r="B26" s="52">
        <f t="shared" si="3"/>
        <v>4</v>
      </c>
      <c r="C26" s="52">
        <f t="shared" si="4"/>
        <v>3</v>
      </c>
      <c r="D26" s="52">
        <f t="shared" si="5"/>
        <v>2</v>
      </c>
      <c r="E26" s="13">
        <f t="shared" si="1"/>
        <v>12</v>
      </c>
      <c r="F26" s="9"/>
      <c r="G26" s="14"/>
      <c r="H26" s="9"/>
      <c r="I26" s="4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4">
        <f t="shared" si="2"/>
        <v>44555</v>
      </c>
      <c r="B27" s="52">
        <f t="shared" si="3"/>
        <v>4</v>
      </c>
      <c r="C27" s="52">
        <f t="shared" si="4"/>
        <v>3</v>
      </c>
      <c r="D27" s="52">
        <f t="shared" si="5"/>
        <v>2</v>
      </c>
      <c r="E27" s="13">
        <f t="shared" si="1"/>
        <v>12</v>
      </c>
      <c r="F27" s="9"/>
      <c r="G27" s="9"/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4">
        <f t="shared" si="2"/>
        <v>44556</v>
      </c>
      <c r="B28" s="52">
        <f t="shared" si="3"/>
        <v>5</v>
      </c>
      <c r="C28" s="52">
        <f t="shared" si="4"/>
        <v>4</v>
      </c>
      <c r="D28" s="52">
        <f t="shared" si="5"/>
        <v>3</v>
      </c>
      <c r="E28" s="13">
        <f t="shared" si="1"/>
        <v>18</v>
      </c>
      <c r="F28" s="9"/>
      <c r="G28" s="9"/>
      <c r="H28" s="9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4">
        <f t="shared" si="2"/>
        <v>44557</v>
      </c>
      <c r="B29" s="52">
        <f t="shared" si="3"/>
        <v>5</v>
      </c>
      <c r="C29" s="52">
        <f t="shared" si="4"/>
        <v>4</v>
      </c>
      <c r="D29" s="52">
        <f t="shared" si="5"/>
        <v>3</v>
      </c>
      <c r="E29" s="13">
        <f t="shared" si="1"/>
        <v>18</v>
      </c>
      <c r="F29" s="4"/>
      <c r="G29" s="4"/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4">
        <f t="shared" si="2"/>
        <v>44558</v>
      </c>
      <c r="B30" s="52">
        <f t="shared" si="3"/>
        <v>5</v>
      </c>
      <c r="C30" s="52">
        <f t="shared" si="4"/>
        <v>4</v>
      </c>
      <c r="D30" s="52">
        <f t="shared" si="5"/>
        <v>3</v>
      </c>
      <c r="E30" s="13">
        <f t="shared" si="1"/>
        <v>18</v>
      </c>
      <c r="F30" s="4"/>
      <c r="G30" s="4"/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4">
        <f t="shared" si="2"/>
        <v>44559</v>
      </c>
      <c r="B31" s="52">
        <f t="shared" si="3"/>
        <v>5</v>
      </c>
      <c r="C31" s="52">
        <f t="shared" si="4"/>
        <v>4</v>
      </c>
      <c r="D31" s="52">
        <f t="shared" si="5"/>
        <v>3</v>
      </c>
      <c r="E31" s="13">
        <f t="shared" si="1"/>
        <v>18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4">
        <f t="shared" si="2"/>
        <v>44560</v>
      </c>
      <c r="B32" s="52">
        <f t="shared" si="3"/>
        <v>5</v>
      </c>
      <c r="C32" s="52">
        <f t="shared" si="4"/>
        <v>4</v>
      </c>
      <c r="D32" s="52">
        <f t="shared" si="5"/>
        <v>3</v>
      </c>
      <c r="E32" s="13">
        <f t="shared" si="1"/>
        <v>18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4">
        <f t="shared" si="2"/>
        <v>44561</v>
      </c>
      <c r="B33" s="52">
        <f t="shared" si="3"/>
        <v>5</v>
      </c>
      <c r="C33" s="52">
        <f t="shared" si="4"/>
        <v>4</v>
      </c>
      <c r="D33" s="52">
        <f t="shared" si="5"/>
        <v>3</v>
      </c>
      <c r="E33" s="13">
        <f t="shared" si="1"/>
        <v>18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4">
        <f t="shared" si="2"/>
        <v>44562</v>
      </c>
      <c r="B34" s="52">
        <f t="shared" si="3"/>
        <v>5</v>
      </c>
      <c r="C34" s="52">
        <f t="shared" si="4"/>
        <v>4</v>
      </c>
      <c r="D34" s="52">
        <f t="shared" si="5"/>
        <v>3</v>
      </c>
      <c r="E34" s="13">
        <f t="shared" si="1"/>
        <v>18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4">
        <f t="shared" si="2"/>
        <v>44563</v>
      </c>
      <c r="B35" s="52">
        <f t="shared" si="3"/>
        <v>5</v>
      </c>
      <c r="C35" s="52">
        <f t="shared" si="4"/>
        <v>4</v>
      </c>
      <c r="D35" s="52">
        <f t="shared" si="5"/>
        <v>3</v>
      </c>
      <c r="E35" s="13">
        <f t="shared" si="1"/>
        <v>18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4">
        <f t="shared" si="2"/>
        <v>44564</v>
      </c>
      <c r="B36" s="52">
        <f t="shared" si="3"/>
        <v>5</v>
      </c>
      <c r="C36" s="52">
        <f t="shared" si="4"/>
        <v>4</v>
      </c>
      <c r="D36" s="52">
        <f t="shared" si="5"/>
        <v>3</v>
      </c>
      <c r="E36" s="13">
        <f t="shared" si="1"/>
        <v>18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4">
        <f t="shared" si="2"/>
        <v>44565</v>
      </c>
      <c r="B37" s="52">
        <f t="shared" si="3"/>
        <v>5</v>
      </c>
      <c r="C37" s="52">
        <f t="shared" si="4"/>
        <v>4</v>
      </c>
      <c r="D37" s="52">
        <f t="shared" si="5"/>
        <v>3</v>
      </c>
      <c r="E37" s="13">
        <f t="shared" si="1"/>
        <v>18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4">
        <f t="shared" si="2"/>
        <v>44566</v>
      </c>
      <c r="B38" s="52">
        <f t="shared" si="3"/>
        <v>5</v>
      </c>
      <c r="C38" s="52">
        <f t="shared" si="4"/>
        <v>4</v>
      </c>
      <c r="D38" s="52">
        <f t="shared" si="5"/>
        <v>3</v>
      </c>
      <c r="E38" s="13">
        <f t="shared" si="1"/>
        <v>18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4">
        <f t="shared" si="2"/>
        <v>44567</v>
      </c>
      <c r="B39" s="52">
        <f t="shared" si="3"/>
        <v>5</v>
      </c>
      <c r="C39" s="52">
        <f t="shared" si="4"/>
        <v>4</v>
      </c>
      <c r="D39" s="52">
        <f t="shared" si="5"/>
        <v>3</v>
      </c>
      <c r="E39" s="13">
        <f t="shared" si="1"/>
        <v>18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4">
        <f t="shared" si="2"/>
        <v>44568</v>
      </c>
      <c r="B40" s="52">
        <f t="shared" si="3"/>
        <v>5</v>
      </c>
      <c r="C40" s="52">
        <f t="shared" si="4"/>
        <v>4</v>
      </c>
      <c r="D40" s="52">
        <f t="shared" si="5"/>
        <v>3</v>
      </c>
      <c r="E40" s="13">
        <f t="shared" si="1"/>
        <v>18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4">
        <f t="shared" si="2"/>
        <v>44569</v>
      </c>
      <c r="B41" s="52">
        <f t="shared" si="3"/>
        <v>5</v>
      </c>
      <c r="C41" s="52">
        <f t="shared" si="4"/>
        <v>4</v>
      </c>
      <c r="D41" s="52">
        <f t="shared" si="5"/>
        <v>3</v>
      </c>
      <c r="E41" s="13">
        <f t="shared" si="1"/>
        <v>18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4">
        <f t="shared" si="2"/>
        <v>44570</v>
      </c>
      <c r="B42" s="52">
        <f t="shared" si="3"/>
        <v>5</v>
      </c>
      <c r="C42" s="52">
        <f t="shared" si="4"/>
        <v>4</v>
      </c>
      <c r="D42" s="52">
        <f t="shared" si="5"/>
        <v>3</v>
      </c>
      <c r="E42" s="13">
        <f t="shared" si="1"/>
        <v>18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4">
        <f t="shared" si="2"/>
        <v>44571</v>
      </c>
      <c r="B43" s="52">
        <f t="shared" si="3"/>
        <v>5</v>
      </c>
      <c r="C43" s="52">
        <f t="shared" si="4"/>
        <v>4</v>
      </c>
      <c r="D43" s="52">
        <f t="shared" si="5"/>
        <v>3</v>
      </c>
      <c r="E43" s="13">
        <f t="shared" si="1"/>
        <v>18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4">
        <f t="shared" si="2"/>
        <v>44572</v>
      </c>
      <c r="B44" s="52">
        <f t="shared" si="3"/>
        <v>5</v>
      </c>
      <c r="C44" s="52">
        <f t="shared" si="4"/>
        <v>4</v>
      </c>
      <c r="D44" s="52">
        <f t="shared" si="5"/>
        <v>3</v>
      </c>
      <c r="E44" s="13">
        <f t="shared" si="1"/>
        <v>18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4">
        <f t="shared" si="2"/>
        <v>44573</v>
      </c>
      <c r="B45" s="52">
        <f t="shared" si="3"/>
        <v>5</v>
      </c>
      <c r="C45" s="52">
        <f t="shared" si="4"/>
        <v>4</v>
      </c>
      <c r="D45" s="52">
        <f t="shared" si="5"/>
        <v>3</v>
      </c>
      <c r="E45" s="13">
        <f t="shared" si="1"/>
        <v>18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4">
        <f t="shared" si="2"/>
        <v>44574</v>
      </c>
      <c r="B46" s="52">
        <f t="shared" si="3"/>
        <v>5</v>
      </c>
      <c r="C46" s="52">
        <f t="shared" si="4"/>
        <v>4</v>
      </c>
      <c r="D46" s="52">
        <f t="shared" si="5"/>
        <v>3</v>
      </c>
      <c r="E46" s="13">
        <f t="shared" si="1"/>
        <v>18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4">
        <f t="shared" si="2"/>
        <v>44575</v>
      </c>
      <c r="B47" s="52">
        <f t="shared" si="3"/>
        <v>5</v>
      </c>
      <c r="C47" s="52">
        <f t="shared" si="4"/>
        <v>4</v>
      </c>
      <c r="D47" s="52">
        <f t="shared" si="5"/>
        <v>3</v>
      </c>
      <c r="E47" s="13">
        <f t="shared" si="1"/>
        <v>18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4">
        <f t="shared" si="2"/>
        <v>44576</v>
      </c>
      <c r="B48" s="52">
        <f t="shared" si="3"/>
        <v>5</v>
      </c>
      <c r="C48" s="52">
        <f t="shared" si="4"/>
        <v>4</v>
      </c>
      <c r="D48" s="52">
        <f t="shared" si="5"/>
        <v>3</v>
      </c>
      <c r="E48" s="13">
        <f t="shared" si="1"/>
        <v>18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4">
        <f t="shared" si="2"/>
        <v>44577</v>
      </c>
      <c r="B49" s="52">
        <f t="shared" si="3"/>
        <v>5</v>
      </c>
      <c r="C49" s="52">
        <f t="shared" si="4"/>
        <v>4</v>
      </c>
      <c r="D49" s="52">
        <f t="shared" si="5"/>
        <v>3</v>
      </c>
      <c r="E49" s="13">
        <f t="shared" si="1"/>
        <v>18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4">
        <f t="shared" si="2"/>
        <v>44578</v>
      </c>
      <c r="B50" s="52">
        <f t="shared" si="3"/>
        <v>5</v>
      </c>
      <c r="C50" s="52">
        <f t="shared" si="4"/>
        <v>4</v>
      </c>
      <c r="D50" s="52">
        <f t="shared" si="5"/>
        <v>3</v>
      </c>
      <c r="E50" s="13">
        <f t="shared" si="1"/>
        <v>18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4">
        <f t="shared" si="2"/>
        <v>44579</v>
      </c>
      <c r="B51" s="52">
        <f t="shared" si="3"/>
        <v>5</v>
      </c>
      <c r="C51" s="52">
        <f t="shared" si="4"/>
        <v>4</v>
      </c>
      <c r="D51" s="52">
        <f t="shared" si="5"/>
        <v>3</v>
      </c>
      <c r="E51" s="13">
        <f t="shared" si="1"/>
        <v>18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4">
        <f t="shared" si="2"/>
        <v>44580</v>
      </c>
      <c r="B52" s="52">
        <f t="shared" si="3"/>
        <v>5</v>
      </c>
      <c r="C52" s="52">
        <f t="shared" si="4"/>
        <v>4</v>
      </c>
      <c r="D52" s="52">
        <f t="shared" si="5"/>
        <v>3</v>
      </c>
      <c r="E52" s="13">
        <f t="shared" si="1"/>
        <v>18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4">
        <f t="shared" si="2"/>
        <v>44581</v>
      </c>
      <c r="B53" s="52">
        <f t="shared" si="3"/>
        <v>5</v>
      </c>
      <c r="C53" s="52">
        <f t="shared" si="4"/>
        <v>4</v>
      </c>
      <c r="D53" s="52">
        <f t="shared" si="5"/>
        <v>3</v>
      </c>
      <c r="E53" s="13">
        <f t="shared" si="1"/>
        <v>18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4">
        <f t="shared" si="2"/>
        <v>44582</v>
      </c>
      <c r="B54" s="52">
        <f t="shared" si="3"/>
        <v>5</v>
      </c>
      <c r="C54" s="52">
        <f t="shared" si="4"/>
        <v>4</v>
      </c>
      <c r="D54" s="52">
        <f t="shared" si="5"/>
        <v>3</v>
      </c>
      <c r="E54" s="13">
        <f t="shared" si="1"/>
        <v>18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4">
        <f t="shared" si="2"/>
        <v>44583</v>
      </c>
      <c r="B55" s="52">
        <f t="shared" si="3"/>
        <v>5</v>
      </c>
      <c r="C55" s="52">
        <f t="shared" si="4"/>
        <v>4</v>
      </c>
      <c r="D55" s="52">
        <f t="shared" si="5"/>
        <v>3</v>
      </c>
      <c r="E55" s="13">
        <f t="shared" si="1"/>
        <v>18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4">
        <f t="shared" si="2"/>
        <v>44584</v>
      </c>
      <c r="B56" s="52">
        <f t="shared" si="3"/>
        <v>6</v>
      </c>
      <c r="C56" s="52">
        <f t="shared" si="4"/>
        <v>5</v>
      </c>
      <c r="D56" s="52">
        <f t="shared" si="5"/>
        <v>4</v>
      </c>
      <c r="E56" s="13">
        <f t="shared" si="1"/>
        <v>24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4">
        <f t="shared" si="2"/>
        <v>44585</v>
      </c>
      <c r="B57" s="52">
        <f t="shared" si="3"/>
        <v>6</v>
      </c>
      <c r="C57" s="52">
        <f t="shared" si="4"/>
        <v>5</v>
      </c>
      <c r="D57" s="52">
        <f t="shared" si="5"/>
        <v>4</v>
      </c>
      <c r="E57" s="13">
        <f t="shared" si="1"/>
        <v>24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4">
        <f t="shared" si="2"/>
        <v>44586</v>
      </c>
      <c r="B58" s="52">
        <f t="shared" si="3"/>
        <v>6</v>
      </c>
      <c r="C58" s="52">
        <f t="shared" si="4"/>
        <v>5</v>
      </c>
      <c r="D58" s="52">
        <f t="shared" si="5"/>
        <v>4</v>
      </c>
      <c r="E58" s="13">
        <f t="shared" si="1"/>
        <v>24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4">
        <f t="shared" si="2"/>
        <v>44587</v>
      </c>
      <c r="B59" s="52">
        <f t="shared" si="3"/>
        <v>6</v>
      </c>
      <c r="C59" s="52">
        <f t="shared" si="4"/>
        <v>5</v>
      </c>
      <c r="D59" s="52">
        <f t="shared" si="5"/>
        <v>4</v>
      </c>
      <c r="E59" s="13">
        <f t="shared" si="1"/>
        <v>24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4">
        <f t="shared" si="2"/>
        <v>44588</v>
      </c>
      <c r="B60" s="52">
        <f t="shared" si="3"/>
        <v>6</v>
      </c>
      <c r="C60" s="52">
        <f t="shared" si="4"/>
        <v>5</v>
      </c>
      <c r="D60" s="52">
        <f t="shared" si="5"/>
        <v>4</v>
      </c>
      <c r="E60" s="13">
        <f t="shared" si="1"/>
        <v>24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4">
        <f t="shared" si="2"/>
        <v>44589</v>
      </c>
      <c r="B61" s="52">
        <f t="shared" si="3"/>
        <v>6</v>
      </c>
      <c r="C61" s="52">
        <f t="shared" si="4"/>
        <v>5</v>
      </c>
      <c r="D61" s="52">
        <f t="shared" si="5"/>
        <v>4</v>
      </c>
      <c r="E61" s="13">
        <f t="shared" si="1"/>
        <v>24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4">
        <f t="shared" si="2"/>
        <v>44590</v>
      </c>
      <c r="B62" s="52">
        <f t="shared" si="3"/>
        <v>6</v>
      </c>
      <c r="C62" s="52">
        <f t="shared" si="4"/>
        <v>5</v>
      </c>
      <c r="D62" s="52">
        <f t="shared" si="5"/>
        <v>4</v>
      </c>
      <c r="E62" s="13">
        <f t="shared" si="1"/>
        <v>24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4">
        <f t="shared" si="2"/>
        <v>44591</v>
      </c>
      <c r="B63" s="52">
        <f t="shared" si="3"/>
        <v>6</v>
      </c>
      <c r="C63" s="52">
        <f t="shared" si="4"/>
        <v>5</v>
      </c>
      <c r="D63" s="52">
        <f t="shared" si="5"/>
        <v>4</v>
      </c>
      <c r="E63" s="13">
        <f t="shared" si="1"/>
        <v>24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4">
        <f t="shared" si="2"/>
        <v>44592</v>
      </c>
      <c r="B64" s="52">
        <f t="shared" si="3"/>
        <v>6</v>
      </c>
      <c r="C64" s="52">
        <f t="shared" si="4"/>
        <v>5</v>
      </c>
      <c r="D64" s="52">
        <f t="shared" si="5"/>
        <v>4</v>
      </c>
      <c r="E64" s="13">
        <f t="shared" si="1"/>
        <v>24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4">
        <f t="shared" si="2"/>
        <v>44593</v>
      </c>
      <c r="B65" s="52">
        <f t="shared" si="3"/>
        <v>6</v>
      </c>
      <c r="C65" s="52">
        <f t="shared" si="4"/>
        <v>5</v>
      </c>
      <c r="D65" s="52">
        <f t="shared" si="5"/>
        <v>4</v>
      </c>
      <c r="E65" s="13">
        <f t="shared" si="1"/>
        <v>24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4">
        <f t="shared" si="2"/>
        <v>44594</v>
      </c>
      <c r="B66" s="52">
        <f t="shared" si="3"/>
        <v>6</v>
      </c>
      <c r="C66" s="52">
        <f t="shared" si="4"/>
        <v>5</v>
      </c>
      <c r="D66" s="52">
        <f t="shared" si="5"/>
        <v>4</v>
      </c>
      <c r="E66" s="13">
        <f t="shared" si="1"/>
        <v>24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4">
        <f t="shared" si="2"/>
        <v>44595</v>
      </c>
      <c r="B67" s="52">
        <f t="shared" si="3"/>
        <v>6</v>
      </c>
      <c r="C67" s="52">
        <f t="shared" si="4"/>
        <v>5</v>
      </c>
      <c r="D67" s="52">
        <f t="shared" si="5"/>
        <v>4</v>
      </c>
      <c r="E67" s="13">
        <f t="shared" si="1"/>
        <v>24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4">
        <f t="shared" si="2"/>
        <v>44596</v>
      </c>
      <c r="B68" s="52">
        <f t="shared" si="3"/>
        <v>6</v>
      </c>
      <c r="C68" s="52">
        <f t="shared" si="4"/>
        <v>5</v>
      </c>
      <c r="D68" s="52">
        <f t="shared" si="5"/>
        <v>4</v>
      </c>
      <c r="E68" s="13">
        <f t="shared" si="1"/>
        <v>24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4">
        <f t="shared" si="2"/>
        <v>44597</v>
      </c>
      <c r="B69" s="52">
        <f t="shared" si="3"/>
        <v>6</v>
      </c>
      <c r="C69" s="52">
        <f t="shared" si="4"/>
        <v>5</v>
      </c>
      <c r="D69" s="52">
        <f t="shared" si="5"/>
        <v>4</v>
      </c>
      <c r="E69" s="13">
        <f t="shared" si="1"/>
        <v>24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4">
        <f t="shared" si="2"/>
        <v>44598</v>
      </c>
      <c r="B70" s="52">
        <f t="shared" si="3"/>
        <v>6</v>
      </c>
      <c r="C70" s="52">
        <f t="shared" si="4"/>
        <v>5</v>
      </c>
      <c r="D70" s="52">
        <f t="shared" si="5"/>
        <v>4</v>
      </c>
      <c r="E70" s="13">
        <f t="shared" si="1"/>
        <v>24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4">
        <f t="shared" si="2"/>
        <v>44599</v>
      </c>
      <c r="B71" s="52">
        <f t="shared" si="3"/>
        <v>6</v>
      </c>
      <c r="C71" s="52">
        <f t="shared" si="4"/>
        <v>5</v>
      </c>
      <c r="D71" s="52">
        <f t="shared" si="5"/>
        <v>4</v>
      </c>
      <c r="E71" s="13">
        <f t="shared" si="1"/>
        <v>24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4">
        <f t="shared" si="2"/>
        <v>44600</v>
      </c>
      <c r="B72" s="52">
        <f t="shared" si="3"/>
        <v>6</v>
      </c>
      <c r="C72" s="52">
        <f t="shared" si="4"/>
        <v>5</v>
      </c>
      <c r="D72" s="52">
        <f t="shared" si="5"/>
        <v>4</v>
      </c>
      <c r="E72" s="13">
        <f t="shared" si="1"/>
        <v>24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4">
        <f t="shared" si="2"/>
        <v>44601</v>
      </c>
      <c r="B73" s="52">
        <f t="shared" si="3"/>
        <v>6</v>
      </c>
      <c r="C73" s="52">
        <f t="shared" si="4"/>
        <v>5</v>
      </c>
      <c r="D73" s="52">
        <f t="shared" si="5"/>
        <v>4</v>
      </c>
      <c r="E73" s="13">
        <f t="shared" si="1"/>
        <v>24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4">
        <f t="shared" si="2"/>
        <v>44602</v>
      </c>
      <c r="B74" s="52">
        <f t="shared" si="3"/>
        <v>6</v>
      </c>
      <c r="C74" s="52">
        <f t="shared" si="4"/>
        <v>5</v>
      </c>
      <c r="D74" s="52">
        <f t="shared" si="5"/>
        <v>4</v>
      </c>
      <c r="E74" s="13">
        <f t="shared" si="1"/>
        <v>24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4">
        <f t="shared" si="2"/>
        <v>44603</v>
      </c>
      <c r="B75" s="52">
        <f t="shared" si="3"/>
        <v>6</v>
      </c>
      <c r="C75" s="52">
        <f t="shared" si="4"/>
        <v>5</v>
      </c>
      <c r="D75" s="52">
        <f t="shared" si="5"/>
        <v>4</v>
      </c>
      <c r="E75" s="13">
        <f t="shared" si="1"/>
        <v>24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4">
        <f t="shared" si="2"/>
        <v>44604</v>
      </c>
      <c r="B76" s="52">
        <f t="shared" si="3"/>
        <v>6</v>
      </c>
      <c r="C76" s="52">
        <f t="shared" si="4"/>
        <v>5</v>
      </c>
      <c r="D76" s="52">
        <f t="shared" si="5"/>
        <v>4</v>
      </c>
      <c r="E76" s="13">
        <f t="shared" si="1"/>
        <v>24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4">
        <f t="shared" si="2"/>
        <v>44605</v>
      </c>
      <c r="B77" s="52">
        <f t="shared" si="3"/>
        <v>6</v>
      </c>
      <c r="C77" s="52">
        <f t="shared" si="4"/>
        <v>5</v>
      </c>
      <c r="D77" s="52">
        <f t="shared" si="5"/>
        <v>4</v>
      </c>
      <c r="E77" s="13">
        <f t="shared" si="1"/>
        <v>24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4">
        <f t="shared" si="2"/>
        <v>44606</v>
      </c>
      <c r="B78" s="52">
        <f t="shared" si="3"/>
        <v>6</v>
      </c>
      <c r="C78" s="52">
        <f t="shared" si="4"/>
        <v>5</v>
      </c>
      <c r="D78" s="52">
        <f t="shared" si="5"/>
        <v>4</v>
      </c>
      <c r="E78" s="13">
        <f t="shared" si="1"/>
        <v>24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4">
        <f t="shared" si="2"/>
        <v>44607</v>
      </c>
      <c r="B79" s="52">
        <f t="shared" si="3"/>
        <v>6</v>
      </c>
      <c r="C79" s="52">
        <f t="shared" si="4"/>
        <v>5</v>
      </c>
      <c r="D79" s="52">
        <f t="shared" si="5"/>
        <v>4</v>
      </c>
      <c r="E79" s="13">
        <f t="shared" si="1"/>
        <v>24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4">
        <f t="shared" si="2"/>
        <v>44608</v>
      </c>
      <c r="B80" s="52">
        <f t="shared" si="3"/>
        <v>6</v>
      </c>
      <c r="C80" s="52">
        <f t="shared" si="4"/>
        <v>5</v>
      </c>
      <c r="D80" s="52">
        <f t="shared" si="5"/>
        <v>4</v>
      </c>
      <c r="E80" s="13">
        <f t="shared" si="1"/>
        <v>24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4">
        <f t="shared" si="2"/>
        <v>44609</v>
      </c>
      <c r="B81" s="52">
        <f t="shared" si="3"/>
        <v>6</v>
      </c>
      <c r="C81" s="52">
        <f t="shared" si="4"/>
        <v>5</v>
      </c>
      <c r="D81" s="52">
        <f t="shared" si="5"/>
        <v>4</v>
      </c>
      <c r="E81" s="13">
        <f t="shared" si="1"/>
        <v>24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4">
        <f t="shared" si="2"/>
        <v>44610</v>
      </c>
      <c r="B82" s="52">
        <f t="shared" si="3"/>
        <v>6</v>
      </c>
      <c r="C82" s="52">
        <f t="shared" si="4"/>
        <v>5</v>
      </c>
      <c r="D82" s="52">
        <f t="shared" si="5"/>
        <v>4</v>
      </c>
      <c r="E82" s="13">
        <f t="shared" si="1"/>
        <v>24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4">
        <f t="shared" si="2"/>
        <v>44611</v>
      </c>
      <c r="B83" s="52">
        <f t="shared" si="3"/>
        <v>6</v>
      </c>
      <c r="C83" s="52">
        <f t="shared" si="4"/>
        <v>5</v>
      </c>
      <c r="D83" s="52">
        <f t="shared" si="5"/>
        <v>4</v>
      </c>
      <c r="E83" s="13">
        <f t="shared" si="1"/>
        <v>24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4">
        <f t="shared" si="2"/>
        <v>44612</v>
      </c>
      <c r="B84" s="52">
        <f t="shared" si="3"/>
        <v>7</v>
      </c>
      <c r="C84" s="52">
        <f t="shared" si="4"/>
        <v>6</v>
      </c>
      <c r="D84" s="52">
        <f t="shared" si="5"/>
        <v>5</v>
      </c>
      <c r="E84" s="13">
        <f t="shared" si="1"/>
        <v>30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4">
        <f t="shared" si="2"/>
        <v>44613</v>
      </c>
      <c r="B85" s="52">
        <f t="shared" si="3"/>
        <v>7</v>
      </c>
      <c r="C85" s="52">
        <f t="shared" si="4"/>
        <v>6</v>
      </c>
      <c r="D85" s="52">
        <f t="shared" si="5"/>
        <v>5</v>
      </c>
      <c r="E85" s="13">
        <f t="shared" si="1"/>
        <v>30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4">
        <f t="shared" si="2"/>
        <v>44614</v>
      </c>
      <c r="B86" s="52">
        <f t="shared" si="3"/>
        <v>7</v>
      </c>
      <c r="C86" s="52">
        <f t="shared" si="4"/>
        <v>6</v>
      </c>
      <c r="D86" s="52">
        <f t="shared" si="5"/>
        <v>5</v>
      </c>
      <c r="E86" s="13">
        <f t="shared" si="1"/>
        <v>30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4">
        <f t="shared" si="2"/>
        <v>44615</v>
      </c>
      <c r="B87" s="52">
        <f t="shared" si="3"/>
        <v>7</v>
      </c>
      <c r="C87" s="52">
        <f t="shared" si="4"/>
        <v>6</v>
      </c>
      <c r="D87" s="52">
        <f t="shared" si="5"/>
        <v>5</v>
      </c>
      <c r="E87" s="13">
        <f t="shared" si="1"/>
        <v>30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4">
        <f t="shared" si="2"/>
        <v>44616</v>
      </c>
      <c r="B88" s="52">
        <f t="shared" si="3"/>
        <v>7</v>
      </c>
      <c r="C88" s="52">
        <f t="shared" si="4"/>
        <v>6</v>
      </c>
      <c r="D88" s="52">
        <f t="shared" si="5"/>
        <v>5</v>
      </c>
      <c r="E88" s="13">
        <f t="shared" si="1"/>
        <v>30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4">
        <f t="shared" si="2"/>
        <v>44617</v>
      </c>
      <c r="B89" s="52">
        <f t="shared" si="3"/>
        <v>7</v>
      </c>
      <c r="C89" s="52">
        <f t="shared" si="4"/>
        <v>6</v>
      </c>
      <c r="D89" s="52">
        <f t="shared" si="5"/>
        <v>5</v>
      </c>
      <c r="E89" s="13">
        <f t="shared" si="1"/>
        <v>30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4">
        <f t="shared" si="2"/>
        <v>44618</v>
      </c>
      <c r="B90" s="52">
        <f t="shared" si="3"/>
        <v>7</v>
      </c>
      <c r="C90" s="52">
        <f t="shared" si="4"/>
        <v>6</v>
      </c>
      <c r="D90" s="52">
        <f t="shared" si="5"/>
        <v>5</v>
      </c>
      <c r="E90" s="13">
        <f t="shared" si="1"/>
        <v>30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4">
        <f t="shared" si="2"/>
        <v>44619</v>
      </c>
      <c r="B91" s="52">
        <f t="shared" si="3"/>
        <v>7</v>
      </c>
      <c r="C91" s="52">
        <f t="shared" si="4"/>
        <v>6</v>
      </c>
      <c r="D91" s="52">
        <f t="shared" si="5"/>
        <v>5</v>
      </c>
      <c r="E91" s="13">
        <f t="shared" si="1"/>
        <v>30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4">
        <f t="shared" si="2"/>
        <v>44620</v>
      </c>
      <c r="B92" s="52">
        <f t="shared" si="3"/>
        <v>7</v>
      </c>
      <c r="C92" s="52">
        <f t="shared" si="4"/>
        <v>6</v>
      </c>
      <c r="D92" s="52">
        <f t="shared" si="5"/>
        <v>5</v>
      </c>
      <c r="E92" s="13">
        <f t="shared" si="1"/>
        <v>30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4">
        <f t="shared" si="2"/>
        <v>44621</v>
      </c>
      <c r="B93" s="52">
        <f t="shared" si="3"/>
        <v>7</v>
      </c>
      <c r="C93" s="52">
        <f t="shared" si="4"/>
        <v>6</v>
      </c>
      <c r="D93" s="52">
        <f t="shared" si="5"/>
        <v>5</v>
      </c>
      <c r="E93" s="13">
        <f t="shared" si="1"/>
        <v>30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4">
        <f t="shared" si="2"/>
        <v>44622</v>
      </c>
      <c r="B94" s="52">
        <f t="shared" si="3"/>
        <v>7</v>
      </c>
      <c r="C94" s="52">
        <f t="shared" si="4"/>
        <v>6</v>
      </c>
      <c r="D94" s="52">
        <f t="shared" si="5"/>
        <v>5</v>
      </c>
      <c r="E94" s="13">
        <f t="shared" si="1"/>
        <v>30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4">
        <f t="shared" si="2"/>
        <v>44623</v>
      </c>
      <c r="B95" s="52">
        <f t="shared" si="3"/>
        <v>7</v>
      </c>
      <c r="C95" s="52">
        <f t="shared" si="4"/>
        <v>6</v>
      </c>
      <c r="D95" s="52">
        <f t="shared" si="5"/>
        <v>5</v>
      </c>
      <c r="E95" s="13">
        <f t="shared" si="1"/>
        <v>30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4">
        <f t="shared" si="2"/>
        <v>44624</v>
      </c>
      <c r="B96" s="52">
        <f t="shared" si="3"/>
        <v>7</v>
      </c>
      <c r="C96" s="52">
        <f t="shared" si="4"/>
        <v>6</v>
      </c>
      <c r="D96" s="52">
        <f t="shared" si="5"/>
        <v>5</v>
      </c>
      <c r="E96" s="13">
        <f t="shared" si="1"/>
        <v>30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4">
        <f t="shared" si="2"/>
        <v>44625</v>
      </c>
      <c r="B97" s="52">
        <f t="shared" si="3"/>
        <v>7</v>
      </c>
      <c r="C97" s="52">
        <f t="shared" si="4"/>
        <v>6</v>
      </c>
      <c r="D97" s="52">
        <f t="shared" si="5"/>
        <v>5</v>
      </c>
      <c r="E97" s="13">
        <f t="shared" si="1"/>
        <v>30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4">
        <f t="shared" si="2"/>
        <v>44626</v>
      </c>
      <c r="B98" s="52">
        <f t="shared" si="3"/>
        <v>7</v>
      </c>
      <c r="C98" s="52">
        <f t="shared" si="4"/>
        <v>6</v>
      </c>
      <c r="D98" s="52">
        <f t="shared" si="5"/>
        <v>5</v>
      </c>
      <c r="E98" s="13">
        <f t="shared" si="1"/>
        <v>30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4">
        <f t="shared" si="2"/>
        <v>44627</v>
      </c>
      <c r="B99" s="52">
        <f t="shared" si="3"/>
        <v>7</v>
      </c>
      <c r="C99" s="52">
        <f t="shared" si="4"/>
        <v>6</v>
      </c>
      <c r="D99" s="52">
        <f t="shared" si="5"/>
        <v>5</v>
      </c>
      <c r="E99" s="13">
        <f t="shared" si="1"/>
        <v>30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4">
        <f t="shared" si="2"/>
        <v>44628</v>
      </c>
      <c r="B100" s="52">
        <f t="shared" si="3"/>
        <v>7</v>
      </c>
      <c r="C100" s="52">
        <f t="shared" si="4"/>
        <v>6</v>
      </c>
      <c r="D100" s="52">
        <f t="shared" si="5"/>
        <v>5</v>
      </c>
      <c r="E100" s="13">
        <f t="shared" si="1"/>
        <v>30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4">
        <f t="shared" si="2"/>
        <v>44629</v>
      </c>
      <c r="B101" s="52">
        <f t="shared" si="3"/>
        <v>7</v>
      </c>
      <c r="C101" s="52">
        <f t="shared" si="4"/>
        <v>6</v>
      </c>
      <c r="D101" s="52">
        <f t="shared" si="5"/>
        <v>5</v>
      </c>
      <c r="E101" s="13">
        <f t="shared" si="1"/>
        <v>30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4">
        <f t="shared" si="2"/>
        <v>44630</v>
      </c>
      <c r="B102" s="52">
        <f t="shared" si="3"/>
        <v>7</v>
      </c>
      <c r="C102" s="52">
        <f t="shared" si="4"/>
        <v>6</v>
      </c>
      <c r="D102" s="52">
        <f t="shared" si="5"/>
        <v>5</v>
      </c>
      <c r="E102" s="13">
        <f t="shared" si="1"/>
        <v>30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4">
        <f t="shared" si="2"/>
        <v>44631</v>
      </c>
      <c r="B103" s="52">
        <f t="shared" si="3"/>
        <v>7</v>
      </c>
      <c r="C103" s="52">
        <f t="shared" si="4"/>
        <v>6</v>
      </c>
      <c r="D103" s="52">
        <f t="shared" si="5"/>
        <v>5</v>
      </c>
      <c r="E103" s="13">
        <f t="shared" si="1"/>
        <v>30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4">
        <f t="shared" si="2"/>
        <v>44632</v>
      </c>
      <c r="B104" s="52">
        <f t="shared" si="3"/>
        <v>7</v>
      </c>
      <c r="C104" s="52">
        <f t="shared" si="4"/>
        <v>6</v>
      </c>
      <c r="D104" s="52">
        <f t="shared" si="5"/>
        <v>5</v>
      </c>
      <c r="E104" s="13">
        <f t="shared" si="1"/>
        <v>30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4">
        <f t="shared" si="2"/>
        <v>44633</v>
      </c>
      <c r="B105" s="52">
        <f t="shared" si="3"/>
        <v>7</v>
      </c>
      <c r="C105" s="52">
        <f t="shared" si="4"/>
        <v>6</v>
      </c>
      <c r="D105" s="52">
        <f t="shared" si="5"/>
        <v>5</v>
      </c>
      <c r="E105" s="13">
        <f t="shared" si="1"/>
        <v>30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4">
        <f t="shared" si="2"/>
        <v>44634</v>
      </c>
      <c r="B106" s="52">
        <f t="shared" si="3"/>
        <v>7</v>
      </c>
      <c r="C106" s="52">
        <f t="shared" si="4"/>
        <v>6</v>
      </c>
      <c r="D106" s="52">
        <f t="shared" si="5"/>
        <v>5</v>
      </c>
      <c r="E106" s="13">
        <f t="shared" si="1"/>
        <v>30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4">
        <f t="shared" si="2"/>
        <v>44635</v>
      </c>
      <c r="B107" s="52">
        <f t="shared" si="3"/>
        <v>7</v>
      </c>
      <c r="C107" s="52">
        <f t="shared" si="4"/>
        <v>6</v>
      </c>
      <c r="D107" s="52">
        <f t="shared" si="5"/>
        <v>5</v>
      </c>
      <c r="E107" s="13">
        <f t="shared" si="1"/>
        <v>30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4">
        <f t="shared" si="2"/>
        <v>44636</v>
      </c>
      <c r="B108" s="52">
        <f t="shared" si="3"/>
        <v>7</v>
      </c>
      <c r="C108" s="52">
        <f t="shared" si="4"/>
        <v>6</v>
      </c>
      <c r="D108" s="52">
        <f t="shared" si="5"/>
        <v>5</v>
      </c>
      <c r="E108" s="13">
        <f t="shared" si="1"/>
        <v>30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4">
        <f t="shared" si="2"/>
        <v>44637</v>
      </c>
      <c r="B109" s="52">
        <f t="shared" si="3"/>
        <v>7</v>
      </c>
      <c r="C109" s="52">
        <f t="shared" si="4"/>
        <v>6</v>
      </c>
      <c r="D109" s="52">
        <f t="shared" si="5"/>
        <v>5</v>
      </c>
      <c r="E109" s="13">
        <f t="shared" si="1"/>
        <v>30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4">
        <f t="shared" si="2"/>
        <v>44638</v>
      </c>
      <c r="B110" s="52">
        <f t="shared" si="3"/>
        <v>7</v>
      </c>
      <c r="C110" s="52">
        <f t="shared" si="4"/>
        <v>6</v>
      </c>
      <c r="D110" s="52">
        <f t="shared" si="5"/>
        <v>5</v>
      </c>
      <c r="E110" s="13">
        <f t="shared" si="1"/>
        <v>30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4">
        <f t="shared" si="2"/>
        <v>44639</v>
      </c>
      <c r="B111" s="52">
        <f t="shared" si="3"/>
        <v>7</v>
      </c>
      <c r="C111" s="52">
        <f t="shared" si="4"/>
        <v>6</v>
      </c>
      <c r="D111" s="52">
        <f t="shared" si="5"/>
        <v>5</v>
      </c>
      <c r="E111" s="13">
        <f t="shared" si="1"/>
        <v>30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4">
        <f t="shared" si="2"/>
        <v>44640</v>
      </c>
      <c r="B112" s="52">
        <f t="shared" si="3"/>
        <v>8</v>
      </c>
      <c r="C112" s="52">
        <f t="shared" si="4"/>
        <v>7</v>
      </c>
      <c r="D112" s="52">
        <f t="shared" si="5"/>
        <v>6</v>
      </c>
      <c r="E112" s="13">
        <f t="shared" si="1"/>
        <v>36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4">
        <f t="shared" si="2"/>
        <v>44641</v>
      </c>
      <c r="B113" s="52">
        <f t="shared" si="3"/>
        <v>8</v>
      </c>
      <c r="C113" s="52">
        <f t="shared" si="4"/>
        <v>7</v>
      </c>
      <c r="D113" s="52">
        <f t="shared" si="5"/>
        <v>6</v>
      </c>
      <c r="E113" s="13">
        <f t="shared" si="1"/>
        <v>36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4">
        <f t="shared" si="2"/>
        <v>44642</v>
      </c>
      <c r="B114" s="52">
        <f t="shared" si="3"/>
        <v>8</v>
      </c>
      <c r="C114" s="52">
        <f t="shared" si="4"/>
        <v>7</v>
      </c>
      <c r="D114" s="52">
        <f t="shared" si="5"/>
        <v>6</v>
      </c>
      <c r="E114" s="13">
        <f t="shared" si="1"/>
        <v>36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4">
        <f t="shared" si="2"/>
        <v>44643</v>
      </c>
      <c r="B115" s="52">
        <f t="shared" si="3"/>
        <v>8</v>
      </c>
      <c r="C115" s="52">
        <f t="shared" si="4"/>
        <v>7</v>
      </c>
      <c r="D115" s="52">
        <f t="shared" si="5"/>
        <v>6</v>
      </c>
      <c r="E115" s="13">
        <f t="shared" si="1"/>
        <v>36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4">
        <f t="shared" si="2"/>
        <v>44644</v>
      </c>
      <c r="B116" s="52">
        <f t="shared" si="3"/>
        <v>8</v>
      </c>
      <c r="C116" s="52">
        <f t="shared" si="4"/>
        <v>7</v>
      </c>
      <c r="D116" s="52">
        <f t="shared" si="5"/>
        <v>6</v>
      </c>
      <c r="E116" s="13">
        <f t="shared" si="1"/>
        <v>36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4">
        <f t="shared" si="2"/>
        <v>44645</v>
      </c>
      <c r="B117" s="52">
        <f t="shared" si="3"/>
        <v>8</v>
      </c>
      <c r="C117" s="52">
        <f t="shared" si="4"/>
        <v>7</v>
      </c>
      <c r="D117" s="52">
        <f t="shared" si="5"/>
        <v>6</v>
      </c>
      <c r="E117" s="13">
        <f t="shared" si="1"/>
        <v>36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4">
        <f t="shared" si="2"/>
        <v>44646</v>
      </c>
      <c r="B118" s="52">
        <f t="shared" si="3"/>
        <v>8</v>
      </c>
      <c r="C118" s="52">
        <f t="shared" si="4"/>
        <v>7</v>
      </c>
      <c r="D118" s="52">
        <f t="shared" si="5"/>
        <v>6</v>
      </c>
      <c r="E118" s="13">
        <f t="shared" si="1"/>
        <v>36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4">
        <f t="shared" si="2"/>
        <v>44647</v>
      </c>
      <c r="B119" s="52">
        <f t="shared" si="3"/>
        <v>8</v>
      </c>
      <c r="C119" s="52">
        <f t="shared" si="4"/>
        <v>7</v>
      </c>
      <c r="D119" s="52">
        <f t="shared" si="5"/>
        <v>6</v>
      </c>
      <c r="E119" s="13">
        <f t="shared" si="1"/>
        <v>36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4">
        <f t="shared" si="2"/>
        <v>44648</v>
      </c>
      <c r="B120" s="52">
        <f t="shared" si="3"/>
        <v>8</v>
      </c>
      <c r="C120" s="52">
        <f t="shared" si="4"/>
        <v>7</v>
      </c>
      <c r="D120" s="52">
        <f t="shared" si="5"/>
        <v>6</v>
      </c>
      <c r="E120" s="13">
        <f t="shared" si="1"/>
        <v>36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4">
        <f t="shared" si="2"/>
        <v>44649</v>
      </c>
      <c r="B121" s="52">
        <f t="shared" si="3"/>
        <v>8</v>
      </c>
      <c r="C121" s="52">
        <f t="shared" si="4"/>
        <v>7</v>
      </c>
      <c r="D121" s="52">
        <f t="shared" si="5"/>
        <v>6</v>
      </c>
      <c r="E121" s="13">
        <f t="shared" si="1"/>
        <v>36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4">
        <f t="shared" si="2"/>
        <v>44650</v>
      </c>
      <c r="B122" s="52">
        <f t="shared" si="3"/>
        <v>8</v>
      </c>
      <c r="C122" s="52">
        <f t="shared" si="4"/>
        <v>7</v>
      </c>
      <c r="D122" s="52">
        <f t="shared" si="5"/>
        <v>6</v>
      </c>
      <c r="E122" s="13">
        <f t="shared" si="1"/>
        <v>36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4">
        <f t="shared" si="2"/>
        <v>44651</v>
      </c>
      <c r="B123" s="52">
        <f t="shared" si="3"/>
        <v>8</v>
      </c>
      <c r="C123" s="52">
        <f t="shared" si="4"/>
        <v>7</v>
      </c>
      <c r="D123" s="52">
        <f t="shared" si="5"/>
        <v>6</v>
      </c>
      <c r="E123" s="13">
        <f t="shared" si="1"/>
        <v>36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4">
        <f t="shared" si="2"/>
        <v>44652</v>
      </c>
      <c r="B124" s="52">
        <f t="shared" si="3"/>
        <v>8</v>
      </c>
      <c r="C124" s="52">
        <f t="shared" si="4"/>
        <v>7</v>
      </c>
      <c r="D124" s="52">
        <f t="shared" si="5"/>
        <v>6</v>
      </c>
      <c r="E124" s="13">
        <f t="shared" si="1"/>
        <v>36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4">
        <f t="shared" si="2"/>
        <v>44653</v>
      </c>
      <c r="B125" s="52">
        <f t="shared" si="3"/>
        <v>8</v>
      </c>
      <c r="C125" s="52">
        <f t="shared" si="4"/>
        <v>7</v>
      </c>
      <c r="D125" s="52">
        <f t="shared" si="5"/>
        <v>6</v>
      </c>
      <c r="E125" s="13">
        <f t="shared" si="1"/>
        <v>36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4">
        <f t="shared" si="2"/>
        <v>44654</v>
      </c>
      <c r="B126" s="52">
        <f t="shared" si="3"/>
        <v>8</v>
      </c>
      <c r="C126" s="52">
        <f t="shared" si="4"/>
        <v>7</v>
      </c>
      <c r="D126" s="52">
        <f t="shared" si="5"/>
        <v>6</v>
      </c>
      <c r="E126" s="13">
        <f t="shared" si="1"/>
        <v>36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4">
        <f t="shared" si="2"/>
        <v>44655</v>
      </c>
      <c r="B127" s="52">
        <f t="shared" si="3"/>
        <v>8</v>
      </c>
      <c r="C127" s="52">
        <f t="shared" si="4"/>
        <v>7</v>
      </c>
      <c r="D127" s="52">
        <f t="shared" si="5"/>
        <v>6</v>
      </c>
      <c r="E127" s="13">
        <f t="shared" si="1"/>
        <v>36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4">
        <f t="shared" si="2"/>
        <v>44656</v>
      </c>
      <c r="B128" s="52">
        <f t="shared" si="3"/>
        <v>8</v>
      </c>
      <c r="C128" s="52">
        <f t="shared" si="4"/>
        <v>7</v>
      </c>
      <c r="D128" s="52">
        <f t="shared" si="5"/>
        <v>6</v>
      </c>
      <c r="E128" s="13">
        <f t="shared" si="1"/>
        <v>36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4">
        <f t="shared" si="2"/>
        <v>44657</v>
      </c>
      <c r="B129" s="52">
        <f t="shared" si="3"/>
        <v>8</v>
      </c>
      <c r="C129" s="52">
        <f t="shared" si="4"/>
        <v>7</v>
      </c>
      <c r="D129" s="52">
        <f t="shared" si="5"/>
        <v>6</v>
      </c>
      <c r="E129" s="13">
        <f t="shared" si="1"/>
        <v>36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4">
        <f t="shared" si="2"/>
        <v>44658</v>
      </c>
      <c r="B130" s="52">
        <f t="shared" si="3"/>
        <v>8</v>
      </c>
      <c r="C130" s="52">
        <f t="shared" si="4"/>
        <v>7</v>
      </c>
      <c r="D130" s="52">
        <f t="shared" si="5"/>
        <v>6</v>
      </c>
      <c r="E130" s="13">
        <f t="shared" si="1"/>
        <v>36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4">
        <f t="shared" si="2"/>
        <v>44659</v>
      </c>
      <c r="B131" s="52">
        <f t="shared" si="3"/>
        <v>8</v>
      </c>
      <c r="C131" s="52">
        <f t="shared" si="4"/>
        <v>7</v>
      </c>
      <c r="D131" s="52">
        <f t="shared" si="5"/>
        <v>6</v>
      </c>
      <c r="E131" s="13">
        <f t="shared" si="1"/>
        <v>36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4">
        <f t="shared" si="2"/>
        <v>44660</v>
      </c>
      <c r="B132" s="52">
        <f t="shared" si="3"/>
        <v>8</v>
      </c>
      <c r="C132" s="52">
        <f t="shared" si="4"/>
        <v>7</v>
      </c>
      <c r="D132" s="52">
        <f t="shared" si="5"/>
        <v>6</v>
      </c>
      <c r="E132" s="13">
        <f t="shared" si="1"/>
        <v>36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4">
        <f t="shared" si="2"/>
        <v>44661</v>
      </c>
      <c r="B133" s="52">
        <f t="shared" si="3"/>
        <v>8</v>
      </c>
      <c r="C133" s="52">
        <f t="shared" si="4"/>
        <v>7</v>
      </c>
      <c r="D133" s="52">
        <f t="shared" si="5"/>
        <v>6</v>
      </c>
      <c r="E133" s="13">
        <f t="shared" si="1"/>
        <v>36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4">
        <f t="shared" si="2"/>
        <v>44662</v>
      </c>
      <c r="B134" s="52">
        <f t="shared" si="3"/>
        <v>8</v>
      </c>
      <c r="C134" s="52">
        <f t="shared" si="4"/>
        <v>7</v>
      </c>
      <c r="D134" s="52">
        <f t="shared" si="5"/>
        <v>6</v>
      </c>
      <c r="E134" s="13">
        <f t="shared" si="1"/>
        <v>36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4">
        <f t="shared" si="2"/>
        <v>44663</v>
      </c>
      <c r="B135" s="52">
        <f t="shared" si="3"/>
        <v>8</v>
      </c>
      <c r="C135" s="52">
        <f t="shared" si="4"/>
        <v>7</v>
      </c>
      <c r="D135" s="52">
        <f t="shared" si="5"/>
        <v>6</v>
      </c>
      <c r="E135" s="13">
        <f t="shared" si="1"/>
        <v>36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4">
        <f t="shared" si="2"/>
        <v>44664</v>
      </c>
      <c r="B136" s="52">
        <f t="shared" si="3"/>
        <v>8</v>
      </c>
      <c r="C136" s="52">
        <f t="shared" si="4"/>
        <v>7</v>
      </c>
      <c r="D136" s="52">
        <f t="shared" si="5"/>
        <v>6</v>
      </c>
      <c r="E136" s="13">
        <f t="shared" si="1"/>
        <v>36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4">
        <f t="shared" si="2"/>
        <v>44665</v>
      </c>
      <c r="B137" s="52">
        <f t="shared" si="3"/>
        <v>8</v>
      </c>
      <c r="C137" s="52">
        <f t="shared" si="4"/>
        <v>7</v>
      </c>
      <c r="D137" s="52">
        <f t="shared" si="5"/>
        <v>6</v>
      </c>
      <c r="E137" s="13">
        <f t="shared" si="1"/>
        <v>36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4">
        <f t="shared" si="2"/>
        <v>44666</v>
      </c>
      <c r="B138" s="52">
        <f t="shared" si="3"/>
        <v>8</v>
      </c>
      <c r="C138" s="52">
        <f t="shared" si="4"/>
        <v>7</v>
      </c>
      <c r="D138" s="52">
        <f t="shared" si="5"/>
        <v>6</v>
      </c>
      <c r="E138" s="13">
        <f t="shared" si="1"/>
        <v>36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4">
        <f t="shared" si="2"/>
        <v>44667</v>
      </c>
      <c r="B139" s="52">
        <f t="shared" si="3"/>
        <v>8</v>
      </c>
      <c r="C139" s="52">
        <f t="shared" si="4"/>
        <v>7</v>
      </c>
      <c r="D139" s="52">
        <f t="shared" si="5"/>
        <v>6</v>
      </c>
      <c r="E139" s="13">
        <f t="shared" si="1"/>
        <v>36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4">
        <f t="shared" si="2"/>
        <v>44668</v>
      </c>
      <c r="B140" s="52">
        <f t="shared" si="3"/>
        <v>9</v>
      </c>
      <c r="C140" s="52">
        <f t="shared" si="4"/>
        <v>8</v>
      </c>
      <c r="D140" s="52">
        <f t="shared" si="5"/>
        <v>7</v>
      </c>
      <c r="E140" s="13">
        <f t="shared" si="1"/>
        <v>42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4">
        <f t="shared" si="2"/>
        <v>44669</v>
      </c>
      <c r="B141" s="52">
        <f t="shared" si="3"/>
        <v>9</v>
      </c>
      <c r="C141" s="52">
        <f t="shared" si="4"/>
        <v>8</v>
      </c>
      <c r="D141" s="52">
        <f t="shared" si="5"/>
        <v>7</v>
      </c>
      <c r="E141" s="13">
        <f t="shared" si="1"/>
        <v>42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4">
        <f t="shared" si="2"/>
        <v>44670</v>
      </c>
      <c r="B142" s="52">
        <f t="shared" si="3"/>
        <v>9</v>
      </c>
      <c r="C142" s="52">
        <f t="shared" si="4"/>
        <v>8</v>
      </c>
      <c r="D142" s="52">
        <f t="shared" si="5"/>
        <v>7</v>
      </c>
      <c r="E142" s="13">
        <f t="shared" si="1"/>
        <v>42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4">
        <f t="shared" si="2"/>
        <v>44671</v>
      </c>
      <c r="B143" s="52">
        <f t="shared" si="3"/>
        <v>9</v>
      </c>
      <c r="C143" s="52">
        <f t="shared" si="4"/>
        <v>8</v>
      </c>
      <c r="D143" s="52">
        <f t="shared" si="5"/>
        <v>7</v>
      </c>
      <c r="E143" s="13">
        <f t="shared" si="1"/>
        <v>42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4">
        <f t="shared" si="2"/>
        <v>44672</v>
      </c>
      <c r="B144" s="52">
        <f t="shared" si="3"/>
        <v>9</v>
      </c>
      <c r="C144" s="52">
        <f t="shared" si="4"/>
        <v>8</v>
      </c>
      <c r="D144" s="52">
        <f t="shared" si="5"/>
        <v>7</v>
      </c>
      <c r="E144" s="13">
        <f t="shared" si="1"/>
        <v>42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4">
        <f t="shared" si="2"/>
        <v>44673</v>
      </c>
      <c r="B145" s="52">
        <f t="shared" si="3"/>
        <v>9</v>
      </c>
      <c r="C145" s="52">
        <f t="shared" si="4"/>
        <v>8</v>
      </c>
      <c r="D145" s="52">
        <f t="shared" si="5"/>
        <v>7</v>
      </c>
      <c r="E145" s="13">
        <f t="shared" si="1"/>
        <v>42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4">
        <f t="shared" si="2"/>
        <v>44674</v>
      </c>
      <c r="B146" s="52">
        <f t="shared" si="3"/>
        <v>9</v>
      </c>
      <c r="C146" s="52">
        <f t="shared" si="4"/>
        <v>8</v>
      </c>
      <c r="D146" s="52">
        <f t="shared" si="5"/>
        <v>7</v>
      </c>
      <c r="E146" s="13">
        <f t="shared" si="1"/>
        <v>42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4">
        <f t="shared" si="2"/>
        <v>44675</v>
      </c>
      <c r="B147" s="52">
        <f t="shared" si="3"/>
        <v>9</v>
      </c>
      <c r="C147" s="52">
        <f t="shared" si="4"/>
        <v>8</v>
      </c>
      <c r="D147" s="52">
        <f t="shared" si="5"/>
        <v>7</v>
      </c>
      <c r="E147" s="13">
        <f t="shared" si="1"/>
        <v>42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4">
        <f t="shared" si="2"/>
        <v>44676</v>
      </c>
      <c r="B148" s="52">
        <f t="shared" si="3"/>
        <v>9</v>
      </c>
      <c r="C148" s="52">
        <f t="shared" si="4"/>
        <v>8</v>
      </c>
      <c r="D148" s="52">
        <f t="shared" si="5"/>
        <v>7</v>
      </c>
      <c r="E148" s="13">
        <f t="shared" si="1"/>
        <v>42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4">
        <f t="shared" si="2"/>
        <v>44677</v>
      </c>
      <c r="B149" s="52">
        <f t="shared" si="3"/>
        <v>9</v>
      </c>
      <c r="C149" s="52">
        <f t="shared" si="4"/>
        <v>8</v>
      </c>
      <c r="D149" s="52">
        <f t="shared" si="5"/>
        <v>7</v>
      </c>
      <c r="E149" s="13">
        <f t="shared" si="1"/>
        <v>42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4">
        <f t="shared" si="2"/>
        <v>44678</v>
      </c>
      <c r="B150" s="52">
        <f t="shared" si="3"/>
        <v>9</v>
      </c>
      <c r="C150" s="52">
        <f t="shared" si="4"/>
        <v>8</v>
      </c>
      <c r="D150" s="52">
        <f t="shared" si="5"/>
        <v>7</v>
      </c>
      <c r="E150" s="13">
        <f t="shared" si="1"/>
        <v>42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4">
        <f t="shared" si="2"/>
        <v>44679</v>
      </c>
      <c r="B151" s="52">
        <f t="shared" si="3"/>
        <v>9</v>
      </c>
      <c r="C151" s="52">
        <f t="shared" si="4"/>
        <v>8</v>
      </c>
      <c r="D151" s="52">
        <f t="shared" si="5"/>
        <v>7</v>
      </c>
      <c r="E151" s="13">
        <f t="shared" si="1"/>
        <v>42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4">
        <f t="shared" si="2"/>
        <v>44680</v>
      </c>
      <c r="B152" s="52">
        <f t="shared" si="3"/>
        <v>9</v>
      </c>
      <c r="C152" s="52">
        <f t="shared" si="4"/>
        <v>8</v>
      </c>
      <c r="D152" s="52">
        <f t="shared" si="5"/>
        <v>7</v>
      </c>
      <c r="E152" s="13">
        <f t="shared" si="1"/>
        <v>42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4">
        <f t="shared" si="2"/>
        <v>44681</v>
      </c>
      <c r="B153" s="52">
        <f t="shared" si="3"/>
        <v>9</v>
      </c>
      <c r="C153" s="52">
        <f t="shared" si="4"/>
        <v>8</v>
      </c>
      <c r="D153" s="52">
        <f t="shared" si="5"/>
        <v>7</v>
      </c>
      <c r="E153" s="13">
        <f t="shared" si="1"/>
        <v>42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4">
        <f t="shared" si="2"/>
        <v>44682</v>
      </c>
      <c r="B154" s="52">
        <f t="shared" si="3"/>
        <v>9</v>
      </c>
      <c r="C154" s="52">
        <f t="shared" si="4"/>
        <v>8</v>
      </c>
      <c r="D154" s="52">
        <f t="shared" si="5"/>
        <v>7</v>
      </c>
      <c r="E154" s="13">
        <f t="shared" si="1"/>
        <v>42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4">
        <f t="shared" si="2"/>
        <v>44683</v>
      </c>
      <c r="B155" s="52">
        <f t="shared" si="3"/>
        <v>9</v>
      </c>
      <c r="C155" s="52">
        <f t="shared" si="4"/>
        <v>8</v>
      </c>
      <c r="D155" s="52">
        <f t="shared" si="5"/>
        <v>7</v>
      </c>
      <c r="E155" s="13">
        <f t="shared" si="1"/>
        <v>42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4">
        <f t="shared" si="2"/>
        <v>44684</v>
      </c>
      <c r="B156" s="52">
        <f t="shared" si="3"/>
        <v>9</v>
      </c>
      <c r="C156" s="52">
        <f t="shared" si="4"/>
        <v>8</v>
      </c>
      <c r="D156" s="52">
        <f t="shared" si="5"/>
        <v>7</v>
      </c>
      <c r="E156" s="13">
        <f t="shared" si="1"/>
        <v>42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4">
        <f t="shared" si="2"/>
        <v>44685</v>
      </c>
      <c r="B157" s="52">
        <f t="shared" si="3"/>
        <v>9</v>
      </c>
      <c r="C157" s="52">
        <f t="shared" si="4"/>
        <v>8</v>
      </c>
      <c r="D157" s="52">
        <f t="shared" si="5"/>
        <v>7</v>
      </c>
      <c r="E157" s="13">
        <f t="shared" si="1"/>
        <v>42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4">
        <f t="shared" si="2"/>
        <v>44686</v>
      </c>
      <c r="B158" s="52">
        <f t="shared" si="3"/>
        <v>9</v>
      </c>
      <c r="C158" s="52">
        <f t="shared" si="4"/>
        <v>8</v>
      </c>
      <c r="D158" s="52">
        <f t="shared" si="5"/>
        <v>7</v>
      </c>
      <c r="E158" s="13">
        <f t="shared" si="1"/>
        <v>42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4">
        <f t="shared" si="2"/>
        <v>44687</v>
      </c>
      <c r="B159" s="52">
        <f t="shared" si="3"/>
        <v>9</v>
      </c>
      <c r="C159" s="52">
        <f t="shared" si="4"/>
        <v>8</v>
      </c>
      <c r="D159" s="52">
        <f t="shared" si="5"/>
        <v>7</v>
      </c>
      <c r="E159" s="13">
        <f t="shared" si="1"/>
        <v>42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4">
        <f t="shared" si="2"/>
        <v>44688</v>
      </c>
      <c r="B160" s="52">
        <f t="shared" si="3"/>
        <v>9</v>
      </c>
      <c r="C160" s="52">
        <f t="shared" si="4"/>
        <v>8</v>
      </c>
      <c r="D160" s="52">
        <f t="shared" si="5"/>
        <v>7</v>
      </c>
      <c r="E160" s="13">
        <f t="shared" si="1"/>
        <v>42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4">
        <f t="shared" si="2"/>
        <v>44689</v>
      </c>
      <c r="B161" s="52">
        <f t="shared" si="3"/>
        <v>9</v>
      </c>
      <c r="C161" s="52">
        <f t="shared" si="4"/>
        <v>8</v>
      </c>
      <c r="D161" s="52">
        <f t="shared" si="5"/>
        <v>7</v>
      </c>
      <c r="E161" s="13">
        <f t="shared" si="1"/>
        <v>42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4">
        <f t="shared" si="2"/>
        <v>44690</v>
      </c>
      <c r="B162" s="52">
        <f t="shared" si="3"/>
        <v>9</v>
      </c>
      <c r="C162" s="52">
        <f t="shared" si="4"/>
        <v>8</v>
      </c>
      <c r="D162" s="52">
        <f t="shared" si="5"/>
        <v>7</v>
      </c>
      <c r="E162" s="13">
        <f t="shared" si="1"/>
        <v>42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4">
        <f t="shared" si="2"/>
        <v>44691</v>
      </c>
      <c r="B163" s="52">
        <f t="shared" si="3"/>
        <v>9</v>
      </c>
      <c r="C163" s="52">
        <f t="shared" si="4"/>
        <v>8</v>
      </c>
      <c r="D163" s="52">
        <f t="shared" si="5"/>
        <v>7</v>
      </c>
      <c r="E163" s="13">
        <f t="shared" si="1"/>
        <v>42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4">
        <f t="shared" si="2"/>
        <v>44692</v>
      </c>
      <c r="B164" s="52">
        <f t="shared" si="3"/>
        <v>9</v>
      </c>
      <c r="C164" s="52">
        <f t="shared" si="4"/>
        <v>8</v>
      </c>
      <c r="D164" s="52">
        <f t="shared" si="5"/>
        <v>7</v>
      </c>
      <c r="E164" s="13">
        <f t="shared" si="1"/>
        <v>42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4">
        <f t="shared" si="2"/>
        <v>44693</v>
      </c>
      <c r="B165" s="52">
        <f t="shared" si="3"/>
        <v>9</v>
      </c>
      <c r="C165" s="52">
        <f t="shared" si="4"/>
        <v>8</v>
      </c>
      <c r="D165" s="52">
        <f t="shared" si="5"/>
        <v>7</v>
      </c>
      <c r="E165" s="13">
        <f t="shared" si="1"/>
        <v>42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4">
        <f t="shared" si="2"/>
        <v>44694</v>
      </c>
      <c r="B166" s="52">
        <f t="shared" si="3"/>
        <v>9</v>
      </c>
      <c r="C166" s="52">
        <f t="shared" si="4"/>
        <v>8</v>
      </c>
      <c r="D166" s="52">
        <f t="shared" si="5"/>
        <v>7</v>
      </c>
      <c r="E166" s="13">
        <f t="shared" si="1"/>
        <v>42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4">
        <f t="shared" si="2"/>
        <v>44695</v>
      </c>
      <c r="B167" s="52">
        <f t="shared" si="3"/>
        <v>9</v>
      </c>
      <c r="C167" s="52">
        <f t="shared" si="4"/>
        <v>8</v>
      </c>
      <c r="D167" s="52">
        <f t="shared" si="5"/>
        <v>7</v>
      </c>
      <c r="E167" s="13">
        <f t="shared" si="1"/>
        <v>42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4">
        <f t="shared" si="2"/>
        <v>44696</v>
      </c>
      <c r="B168" s="52">
        <f t="shared" si="3"/>
        <v>10</v>
      </c>
      <c r="C168" s="52">
        <f t="shared" si="4"/>
        <v>9</v>
      </c>
      <c r="D168" s="52">
        <f t="shared" si="5"/>
        <v>8</v>
      </c>
      <c r="E168" s="13">
        <f t="shared" si="1"/>
        <v>48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4">
        <f t="shared" si="2"/>
        <v>44697</v>
      </c>
      <c r="B169" s="52">
        <f t="shared" si="3"/>
        <v>10</v>
      </c>
      <c r="C169" s="52">
        <f t="shared" si="4"/>
        <v>9</v>
      </c>
      <c r="D169" s="52">
        <f t="shared" si="5"/>
        <v>8</v>
      </c>
      <c r="E169" s="13">
        <f t="shared" si="1"/>
        <v>48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4">
        <f t="shared" si="2"/>
        <v>44698</v>
      </c>
      <c r="B170" s="52">
        <f t="shared" si="3"/>
        <v>10</v>
      </c>
      <c r="C170" s="52">
        <f t="shared" si="4"/>
        <v>9</v>
      </c>
      <c r="D170" s="52">
        <f t="shared" si="5"/>
        <v>8</v>
      </c>
      <c r="E170" s="13">
        <f t="shared" si="1"/>
        <v>48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4">
        <f t="shared" si="2"/>
        <v>44699</v>
      </c>
      <c r="B171" s="52">
        <f t="shared" si="3"/>
        <v>10</v>
      </c>
      <c r="C171" s="52">
        <f t="shared" si="4"/>
        <v>9</v>
      </c>
      <c r="D171" s="52">
        <f t="shared" si="5"/>
        <v>8</v>
      </c>
      <c r="E171" s="13">
        <f t="shared" si="1"/>
        <v>48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4">
        <f t="shared" si="2"/>
        <v>44700</v>
      </c>
      <c r="B172" s="52">
        <f t="shared" si="3"/>
        <v>10</v>
      </c>
      <c r="C172" s="52">
        <f t="shared" si="4"/>
        <v>9</v>
      </c>
      <c r="D172" s="52">
        <f t="shared" si="5"/>
        <v>8</v>
      </c>
      <c r="E172" s="13">
        <f t="shared" si="1"/>
        <v>48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4">
        <f t="shared" si="2"/>
        <v>44701</v>
      </c>
      <c r="B173" s="52">
        <f t="shared" si="3"/>
        <v>10</v>
      </c>
      <c r="C173" s="52">
        <f t="shared" si="4"/>
        <v>9</v>
      </c>
      <c r="D173" s="52">
        <f t="shared" si="5"/>
        <v>8</v>
      </c>
      <c r="E173" s="13">
        <f t="shared" si="1"/>
        <v>48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4">
        <f t="shared" si="2"/>
        <v>44702</v>
      </c>
      <c r="B174" s="52">
        <f t="shared" si="3"/>
        <v>10</v>
      </c>
      <c r="C174" s="52">
        <f t="shared" si="4"/>
        <v>9</v>
      </c>
      <c r="D174" s="52">
        <f t="shared" si="5"/>
        <v>8</v>
      </c>
      <c r="E174" s="13">
        <f t="shared" si="1"/>
        <v>48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4">
        <f t="shared" si="2"/>
        <v>44703</v>
      </c>
      <c r="B175" s="52">
        <f t="shared" si="3"/>
        <v>10</v>
      </c>
      <c r="C175" s="52">
        <f t="shared" si="4"/>
        <v>9</v>
      </c>
      <c r="D175" s="52">
        <f t="shared" si="5"/>
        <v>8</v>
      </c>
      <c r="E175" s="13">
        <f t="shared" si="1"/>
        <v>48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4">
        <f t="shared" si="2"/>
        <v>44704</v>
      </c>
      <c r="B176" s="52">
        <f t="shared" si="3"/>
        <v>10</v>
      </c>
      <c r="C176" s="52">
        <f t="shared" si="4"/>
        <v>9</v>
      </c>
      <c r="D176" s="52">
        <f t="shared" si="5"/>
        <v>8</v>
      </c>
      <c r="E176" s="13">
        <f t="shared" si="1"/>
        <v>48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4">
        <f t="shared" si="2"/>
        <v>44705</v>
      </c>
      <c r="B177" s="52">
        <f t="shared" si="3"/>
        <v>10</v>
      </c>
      <c r="C177" s="52">
        <f t="shared" si="4"/>
        <v>9</v>
      </c>
      <c r="D177" s="52">
        <f t="shared" si="5"/>
        <v>8</v>
      </c>
      <c r="E177" s="13">
        <f t="shared" si="1"/>
        <v>48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4">
        <f t="shared" si="2"/>
        <v>44706</v>
      </c>
      <c r="B178" s="52">
        <f t="shared" si="3"/>
        <v>10</v>
      </c>
      <c r="C178" s="52">
        <f t="shared" si="4"/>
        <v>9</v>
      </c>
      <c r="D178" s="52">
        <f t="shared" si="5"/>
        <v>8</v>
      </c>
      <c r="E178" s="13">
        <f t="shared" si="1"/>
        <v>48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4">
        <f t="shared" si="2"/>
        <v>44707</v>
      </c>
      <c r="B179" s="52">
        <f t="shared" si="3"/>
        <v>10</v>
      </c>
      <c r="C179" s="52">
        <f t="shared" si="4"/>
        <v>9</v>
      </c>
      <c r="D179" s="52">
        <f t="shared" si="5"/>
        <v>8</v>
      </c>
      <c r="E179" s="13">
        <f t="shared" si="1"/>
        <v>48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4">
        <f t="shared" si="2"/>
        <v>44708</v>
      </c>
      <c r="B180" s="52">
        <f t="shared" si="3"/>
        <v>10</v>
      </c>
      <c r="C180" s="52">
        <f t="shared" si="4"/>
        <v>9</v>
      </c>
      <c r="D180" s="52">
        <f t="shared" si="5"/>
        <v>8</v>
      </c>
      <c r="E180" s="13">
        <f t="shared" si="1"/>
        <v>48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4">
        <f t="shared" si="2"/>
        <v>44709</v>
      </c>
      <c r="B181" s="52">
        <f t="shared" si="3"/>
        <v>10</v>
      </c>
      <c r="C181" s="52">
        <f t="shared" si="4"/>
        <v>9</v>
      </c>
      <c r="D181" s="52">
        <f t="shared" si="5"/>
        <v>8</v>
      </c>
      <c r="E181" s="13">
        <f t="shared" si="1"/>
        <v>48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4">
        <f t="shared" si="2"/>
        <v>44710</v>
      </c>
      <c r="B182" s="52">
        <f t="shared" si="3"/>
        <v>10</v>
      </c>
      <c r="C182" s="52">
        <f t="shared" si="4"/>
        <v>9</v>
      </c>
      <c r="D182" s="52">
        <f t="shared" si="5"/>
        <v>8</v>
      </c>
      <c r="E182" s="13">
        <f t="shared" si="1"/>
        <v>48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4">
        <f t="shared" si="2"/>
        <v>44711</v>
      </c>
      <c r="B183" s="52">
        <f t="shared" si="3"/>
        <v>10</v>
      </c>
      <c r="C183" s="52">
        <f t="shared" si="4"/>
        <v>9</v>
      </c>
      <c r="D183" s="52">
        <f t="shared" si="5"/>
        <v>8</v>
      </c>
      <c r="E183" s="13">
        <f t="shared" si="1"/>
        <v>48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4">
        <f t="shared" si="2"/>
        <v>44712</v>
      </c>
      <c r="B184" s="52">
        <f t="shared" si="3"/>
        <v>10</v>
      </c>
      <c r="C184" s="52">
        <f t="shared" si="4"/>
        <v>9</v>
      </c>
      <c r="D184" s="52">
        <f t="shared" si="5"/>
        <v>8</v>
      </c>
      <c r="E184" s="13">
        <f t="shared" si="1"/>
        <v>48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4">
        <f t="shared" si="2"/>
        <v>44713</v>
      </c>
      <c r="B185" s="52">
        <f t="shared" si="3"/>
        <v>10</v>
      </c>
      <c r="C185" s="52">
        <f t="shared" si="4"/>
        <v>9</v>
      </c>
      <c r="D185" s="52">
        <f t="shared" si="5"/>
        <v>8</v>
      </c>
      <c r="E185" s="13">
        <f t="shared" si="1"/>
        <v>48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4">
        <f t="shared" si="2"/>
        <v>44714</v>
      </c>
      <c r="B186" s="52">
        <f t="shared" si="3"/>
        <v>10</v>
      </c>
      <c r="C186" s="52">
        <f t="shared" si="4"/>
        <v>9</v>
      </c>
      <c r="D186" s="52">
        <f t="shared" si="5"/>
        <v>8</v>
      </c>
      <c r="E186" s="13">
        <f t="shared" si="1"/>
        <v>48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4">
        <f t="shared" si="2"/>
        <v>44715</v>
      </c>
      <c r="B187" s="52">
        <f t="shared" si="3"/>
        <v>10</v>
      </c>
      <c r="C187" s="52">
        <f t="shared" si="4"/>
        <v>9</v>
      </c>
      <c r="D187" s="52">
        <f t="shared" si="5"/>
        <v>8</v>
      </c>
      <c r="E187" s="13">
        <f t="shared" si="1"/>
        <v>48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4">
        <f t="shared" si="2"/>
        <v>44716</v>
      </c>
      <c r="B188" s="52">
        <f t="shared" si="3"/>
        <v>10</v>
      </c>
      <c r="C188" s="52">
        <f t="shared" si="4"/>
        <v>9</v>
      </c>
      <c r="D188" s="52">
        <f t="shared" si="5"/>
        <v>8</v>
      </c>
      <c r="E188" s="13">
        <f t="shared" si="1"/>
        <v>48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4">
        <f t="shared" si="2"/>
        <v>44717</v>
      </c>
      <c r="B189" s="52">
        <f t="shared" si="3"/>
        <v>10</v>
      </c>
      <c r="C189" s="52">
        <f t="shared" si="4"/>
        <v>9</v>
      </c>
      <c r="D189" s="52">
        <f t="shared" si="5"/>
        <v>8</v>
      </c>
      <c r="E189" s="13">
        <f t="shared" si="1"/>
        <v>48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4">
        <f t="shared" si="2"/>
        <v>44718</v>
      </c>
      <c r="B190" s="52">
        <f t="shared" si="3"/>
        <v>10</v>
      </c>
      <c r="C190" s="52">
        <f t="shared" si="4"/>
        <v>9</v>
      </c>
      <c r="D190" s="52">
        <f t="shared" si="5"/>
        <v>8</v>
      </c>
      <c r="E190" s="13">
        <f t="shared" si="1"/>
        <v>48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4">
        <f t="shared" si="2"/>
        <v>44719</v>
      </c>
      <c r="B191" s="52">
        <f t="shared" si="3"/>
        <v>10</v>
      </c>
      <c r="C191" s="52">
        <f t="shared" si="4"/>
        <v>9</v>
      </c>
      <c r="D191" s="52">
        <f t="shared" si="5"/>
        <v>8</v>
      </c>
      <c r="E191" s="13">
        <f t="shared" si="1"/>
        <v>48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4">
        <f t="shared" si="2"/>
        <v>44720</v>
      </c>
      <c r="B192" s="52">
        <f t="shared" si="3"/>
        <v>10</v>
      </c>
      <c r="C192" s="52">
        <f t="shared" si="4"/>
        <v>9</v>
      </c>
      <c r="D192" s="52">
        <f t="shared" si="5"/>
        <v>8</v>
      </c>
      <c r="E192" s="13">
        <f t="shared" si="1"/>
        <v>48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4">
        <f t="shared" si="2"/>
        <v>44721</v>
      </c>
      <c r="B193" s="52">
        <f t="shared" si="3"/>
        <v>10</v>
      </c>
      <c r="C193" s="52">
        <f t="shared" si="4"/>
        <v>9</v>
      </c>
      <c r="D193" s="52">
        <f t="shared" si="5"/>
        <v>8</v>
      </c>
      <c r="E193" s="13">
        <f t="shared" si="1"/>
        <v>48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4">
        <f t="shared" si="2"/>
        <v>44722</v>
      </c>
      <c r="B194" s="52">
        <f t="shared" si="3"/>
        <v>10</v>
      </c>
      <c r="C194" s="52">
        <f t="shared" si="4"/>
        <v>9</v>
      </c>
      <c r="D194" s="52">
        <f t="shared" si="5"/>
        <v>8</v>
      </c>
      <c r="E194" s="13">
        <f t="shared" si="1"/>
        <v>48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4">
        <f t="shared" si="2"/>
        <v>44723</v>
      </c>
      <c r="B195" s="52">
        <f t="shared" si="3"/>
        <v>10</v>
      </c>
      <c r="C195" s="52">
        <f t="shared" si="4"/>
        <v>9</v>
      </c>
      <c r="D195" s="52">
        <f t="shared" si="5"/>
        <v>8</v>
      </c>
      <c r="E195" s="13">
        <f t="shared" si="1"/>
        <v>48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4">
        <f t="shared" si="2"/>
        <v>44724</v>
      </c>
      <c r="B196" s="52">
        <f t="shared" si="3"/>
        <v>10</v>
      </c>
      <c r="C196" s="52">
        <f t="shared" si="4"/>
        <v>10</v>
      </c>
      <c r="D196" s="52">
        <f t="shared" si="5"/>
        <v>9</v>
      </c>
      <c r="E196" s="13">
        <f t="shared" si="1"/>
        <v>54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4">
        <f t="shared" si="2"/>
        <v>44725</v>
      </c>
      <c r="B197" s="52">
        <f t="shared" si="3"/>
        <v>10</v>
      </c>
      <c r="C197" s="52">
        <f t="shared" si="4"/>
        <v>10</v>
      </c>
      <c r="D197" s="52">
        <f t="shared" si="5"/>
        <v>9</v>
      </c>
      <c r="E197" s="13">
        <f t="shared" si="1"/>
        <v>54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4">
        <f t="shared" si="2"/>
        <v>44726</v>
      </c>
      <c r="B198" s="52">
        <f t="shared" si="3"/>
        <v>10</v>
      </c>
      <c r="C198" s="52">
        <f t="shared" si="4"/>
        <v>10</v>
      </c>
      <c r="D198" s="52">
        <f t="shared" si="5"/>
        <v>9</v>
      </c>
      <c r="E198" s="13">
        <f t="shared" si="1"/>
        <v>54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4">
        <f t="shared" si="2"/>
        <v>44727</v>
      </c>
      <c r="B199" s="52">
        <f t="shared" si="3"/>
        <v>10</v>
      </c>
      <c r="C199" s="52">
        <f t="shared" si="4"/>
        <v>10</v>
      </c>
      <c r="D199" s="52">
        <f t="shared" si="5"/>
        <v>9</v>
      </c>
      <c r="E199" s="13">
        <f t="shared" si="1"/>
        <v>54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4">
        <f t="shared" si="2"/>
        <v>44728</v>
      </c>
      <c r="B200" s="52">
        <f t="shared" si="3"/>
        <v>10</v>
      </c>
      <c r="C200" s="52">
        <f t="shared" si="4"/>
        <v>10</v>
      </c>
      <c r="D200" s="52">
        <f t="shared" si="5"/>
        <v>9</v>
      </c>
      <c r="E200" s="13">
        <f t="shared" si="1"/>
        <v>54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4">
        <f t="shared" si="2"/>
        <v>44729</v>
      </c>
      <c r="B201" s="52">
        <f t="shared" si="3"/>
        <v>10</v>
      </c>
      <c r="C201" s="52">
        <f t="shared" si="4"/>
        <v>10</v>
      </c>
      <c r="D201" s="52">
        <f t="shared" si="5"/>
        <v>9</v>
      </c>
      <c r="E201" s="13">
        <f t="shared" si="1"/>
        <v>54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4">
        <f t="shared" si="2"/>
        <v>44730</v>
      </c>
      <c r="B202" s="52">
        <f t="shared" si="3"/>
        <v>10</v>
      </c>
      <c r="C202" s="52">
        <f t="shared" si="4"/>
        <v>10</v>
      </c>
      <c r="D202" s="52">
        <f t="shared" si="5"/>
        <v>9</v>
      </c>
      <c r="E202" s="13">
        <f t="shared" si="1"/>
        <v>54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4">
        <f t="shared" si="2"/>
        <v>44731</v>
      </c>
      <c r="B203" s="52">
        <f t="shared" si="3"/>
        <v>10</v>
      </c>
      <c r="C203" s="52">
        <f t="shared" si="4"/>
        <v>10</v>
      </c>
      <c r="D203" s="52">
        <f t="shared" si="5"/>
        <v>9</v>
      </c>
      <c r="E203" s="13">
        <f t="shared" si="1"/>
        <v>54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4">
        <f t="shared" si="2"/>
        <v>44732</v>
      </c>
      <c r="B204" s="52">
        <f t="shared" si="3"/>
        <v>10</v>
      </c>
      <c r="C204" s="52">
        <f t="shared" si="4"/>
        <v>10</v>
      </c>
      <c r="D204" s="52">
        <f t="shared" si="5"/>
        <v>9</v>
      </c>
      <c r="E204" s="13">
        <f t="shared" si="1"/>
        <v>54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4">
        <f t="shared" si="2"/>
        <v>44733</v>
      </c>
      <c r="B205" s="52">
        <f t="shared" si="3"/>
        <v>10</v>
      </c>
      <c r="C205" s="52">
        <f t="shared" si="4"/>
        <v>10</v>
      </c>
      <c r="D205" s="52">
        <f t="shared" si="5"/>
        <v>9</v>
      </c>
      <c r="E205" s="13">
        <f t="shared" si="1"/>
        <v>54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4">
        <f t="shared" si="2"/>
        <v>44734</v>
      </c>
      <c r="B206" s="52">
        <f t="shared" si="3"/>
        <v>10</v>
      </c>
      <c r="C206" s="52">
        <f t="shared" si="4"/>
        <v>10</v>
      </c>
      <c r="D206" s="52">
        <f t="shared" si="5"/>
        <v>9</v>
      </c>
      <c r="E206" s="13">
        <f t="shared" si="1"/>
        <v>54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4">
        <f t="shared" si="2"/>
        <v>44735</v>
      </c>
      <c r="B207" s="52">
        <f t="shared" si="3"/>
        <v>10</v>
      </c>
      <c r="C207" s="52">
        <f t="shared" si="4"/>
        <v>10</v>
      </c>
      <c r="D207" s="52">
        <f t="shared" si="5"/>
        <v>9</v>
      </c>
      <c r="E207" s="13">
        <f t="shared" si="1"/>
        <v>54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4">
        <f t="shared" si="2"/>
        <v>44736</v>
      </c>
      <c r="B208" s="52">
        <f t="shared" si="3"/>
        <v>10</v>
      </c>
      <c r="C208" s="52">
        <f t="shared" si="4"/>
        <v>10</v>
      </c>
      <c r="D208" s="52">
        <f t="shared" si="5"/>
        <v>9</v>
      </c>
      <c r="E208" s="13">
        <f t="shared" si="1"/>
        <v>54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4">
        <f t="shared" si="2"/>
        <v>44737</v>
      </c>
      <c r="B209" s="52">
        <f t="shared" si="3"/>
        <v>10</v>
      </c>
      <c r="C209" s="52">
        <f t="shared" si="4"/>
        <v>10</v>
      </c>
      <c r="D209" s="52">
        <f t="shared" si="5"/>
        <v>9</v>
      </c>
      <c r="E209" s="13">
        <f t="shared" si="1"/>
        <v>54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4">
        <f t="shared" si="2"/>
        <v>44738</v>
      </c>
      <c r="B210" s="52">
        <f t="shared" si="3"/>
        <v>10</v>
      </c>
      <c r="C210" s="52">
        <f t="shared" si="4"/>
        <v>10</v>
      </c>
      <c r="D210" s="52">
        <f t="shared" si="5"/>
        <v>9</v>
      </c>
      <c r="E210" s="13">
        <f t="shared" si="1"/>
        <v>54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4">
        <f t="shared" si="2"/>
        <v>44739</v>
      </c>
      <c r="B211" s="52">
        <f t="shared" si="3"/>
        <v>10</v>
      </c>
      <c r="C211" s="52">
        <f t="shared" si="4"/>
        <v>10</v>
      </c>
      <c r="D211" s="52">
        <f t="shared" si="5"/>
        <v>9</v>
      </c>
      <c r="E211" s="13">
        <f t="shared" si="1"/>
        <v>54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4">
        <f t="shared" si="2"/>
        <v>44740</v>
      </c>
      <c r="B212" s="52">
        <f t="shared" si="3"/>
        <v>10</v>
      </c>
      <c r="C212" s="52">
        <f t="shared" si="4"/>
        <v>10</v>
      </c>
      <c r="D212" s="52">
        <f t="shared" si="5"/>
        <v>9</v>
      </c>
      <c r="E212" s="13">
        <f t="shared" si="1"/>
        <v>54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4">
        <f t="shared" si="2"/>
        <v>44741</v>
      </c>
      <c r="B213" s="52">
        <f t="shared" si="3"/>
        <v>10</v>
      </c>
      <c r="C213" s="52">
        <f t="shared" si="4"/>
        <v>10</v>
      </c>
      <c r="D213" s="52">
        <f t="shared" si="5"/>
        <v>9</v>
      </c>
      <c r="E213" s="13">
        <f t="shared" si="1"/>
        <v>54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4">
        <f t="shared" si="2"/>
        <v>44742</v>
      </c>
      <c r="B214" s="52">
        <f t="shared" si="3"/>
        <v>10</v>
      </c>
      <c r="C214" s="52">
        <f t="shared" si="4"/>
        <v>10</v>
      </c>
      <c r="D214" s="52">
        <f t="shared" si="5"/>
        <v>9</v>
      </c>
      <c r="E214" s="13">
        <f t="shared" si="1"/>
        <v>54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4">
        <f t="shared" si="2"/>
        <v>44743</v>
      </c>
      <c r="B215" s="52">
        <f t="shared" si="3"/>
        <v>10</v>
      </c>
      <c r="C215" s="52">
        <f t="shared" si="4"/>
        <v>10</v>
      </c>
      <c r="D215" s="52">
        <f t="shared" si="5"/>
        <v>9</v>
      </c>
      <c r="E215" s="13">
        <f t="shared" si="1"/>
        <v>54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4">
        <f t="shared" si="2"/>
        <v>44744</v>
      </c>
      <c r="B216" s="52">
        <f t="shared" si="3"/>
        <v>10</v>
      </c>
      <c r="C216" s="52">
        <f t="shared" si="4"/>
        <v>10</v>
      </c>
      <c r="D216" s="52">
        <f t="shared" si="5"/>
        <v>9</v>
      </c>
      <c r="E216" s="13">
        <f t="shared" si="1"/>
        <v>54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4">
        <f t="shared" si="2"/>
        <v>44745</v>
      </c>
      <c r="B217" s="52">
        <f t="shared" si="3"/>
        <v>10</v>
      </c>
      <c r="C217" s="52">
        <f t="shared" si="4"/>
        <v>10</v>
      </c>
      <c r="D217" s="52">
        <f t="shared" si="5"/>
        <v>9</v>
      </c>
      <c r="E217" s="13">
        <f t="shared" si="1"/>
        <v>54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4">
        <f t="shared" si="2"/>
        <v>44746</v>
      </c>
      <c r="B218" s="52">
        <f t="shared" si="3"/>
        <v>10</v>
      </c>
      <c r="C218" s="52">
        <f t="shared" si="4"/>
        <v>10</v>
      </c>
      <c r="D218" s="52">
        <f t="shared" si="5"/>
        <v>9</v>
      </c>
      <c r="E218" s="13">
        <f t="shared" si="1"/>
        <v>54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4">
        <f t="shared" si="2"/>
        <v>44747</v>
      </c>
      <c r="B219" s="52">
        <f t="shared" si="3"/>
        <v>10</v>
      </c>
      <c r="C219" s="52">
        <f t="shared" si="4"/>
        <v>10</v>
      </c>
      <c r="D219" s="52">
        <f t="shared" si="5"/>
        <v>9</v>
      </c>
      <c r="E219" s="13">
        <f t="shared" si="1"/>
        <v>54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4">
        <f t="shared" si="2"/>
        <v>44748</v>
      </c>
      <c r="B220" s="52">
        <f t="shared" si="3"/>
        <v>10</v>
      </c>
      <c r="C220" s="52">
        <f t="shared" si="4"/>
        <v>10</v>
      </c>
      <c r="D220" s="52">
        <f t="shared" si="5"/>
        <v>9</v>
      </c>
      <c r="E220" s="13">
        <f t="shared" si="1"/>
        <v>54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4">
        <f t="shared" si="2"/>
        <v>44749</v>
      </c>
      <c r="B221" s="52">
        <f t="shared" si="3"/>
        <v>10</v>
      </c>
      <c r="C221" s="52">
        <f t="shared" si="4"/>
        <v>10</v>
      </c>
      <c r="D221" s="52">
        <f t="shared" si="5"/>
        <v>9</v>
      </c>
      <c r="E221" s="13">
        <f t="shared" si="1"/>
        <v>54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4">
        <f t="shared" si="2"/>
        <v>44750</v>
      </c>
      <c r="B222" s="52">
        <f t="shared" si="3"/>
        <v>10</v>
      </c>
      <c r="C222" s="52">
        <f t="shared" si="4"/>
        <v>10</v>
      </c>
      <c r="D222" s="52">
        <f t="shared" si="5"/>
        <v>9</v>
      </c>
      <c r="E222" s="13">
        <f t="shared" si="1"/>
        <v>54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4">
        <f t="shared" si="2"/>
        <v>44751</v>
      </c>
      <c r="B223" s="52">
        <f t="shared" si="3"/>
        <v>10</v>
      </c>
      <c r="C223" s="52">
        <f t="shared" si="4"/>
        <v>10</v>
      </c>
      <c r="D223" s="52">
        <f t="shared" si="5"/>
        <v>9</v>
      </c>
      <c r="E223" s="13">
        <f t="shared" si="1"/>
        <v>54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4">
        <f t="shared" si="2"/>
        <v>44752</v>
      </c>
      <c r="B224" s="52">
        <f t="shared" si="3"/>
        <v>10</v>
      </c>
      <c r="C224" s="52">
        <f t="shared" si="4"/>
        <v>10</v>
      </c>
      <c r="D224" s="52">
        <f t="shared" si="5"/>
        <v>10</v>
      </c>
      <c r="E224" s="13">
        <f t="shared" si="1"/>
        <v>60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4">
        <f t="shared" si="2"/>
        <v>44753</v>
      </c>
      <c r="B225" s="52">
        <f t="shared" si="3"/>
        <v>10</v>
      </c>
      <c r="C225" s="52">
        <f t="shared" si="4"/>
        <v>10</v>
      </c>
      <c r="D225" s="52">
        <f t="shared" si="5"/>
        <v>10</v>
      </c>
      <c r="E225" s="13">
        <f t="shared" si="1"/>
        <v>60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4">
        <f t="shared" si="2"/>
        <v>44754</v>
      </c>
      <c r="B226" s="52">
        <f t="shared" si="3"/>
        <v>10</v>
      </c>
      <c r="C226" s="52">
        <f t="shared" si="4"/>
        <v>10</v>
      </c>
      <c r="D226" s="52">
        <f t="shared" si="5"/>
        <v>10</v>
      </c>
      <c r="E226" s="13">
        <f t="shared" si="1"/>
        <v>60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4">
        <f t="shared" si="2"/>
        <v>44755</v>
      </c>
      <c r="B227" s="52">
        <f t="shared" si="3"/>
        <v>10</v>
      </c>
      <c r="C227" s="52">
        <f t="shared" si="4"/>
        <v>10</v>
      </c>
      <c r="D227" s="52">
        <f t="shared" si="5"/>
        <v>10</v>
      </c>
      <c r="E227" s="13">
        <f t="shared" si="1"/>
        <v>60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4">
        <f t="shared" si="2"/>
        <v>44756</v>
      </c>
      <c r="B228" s="52">
        <f t="shared" si="3"/>
        <v>10</v>
      </c>
      <c r="C228" s="52">
        <f t="shared" si="4"/>
        <v>10</v>
      </c>
      <c r="D228" s="52">
        <f t="shared" si="5"/>
        <v>10</v>
      </c>
      <c r="E228" s="13">
        <f t="shared" si="1"/>
        <v>60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4">
        <f t="shared" si="2"/>
        <v>44757</v>
      </c>
      <c r="B229" s="52">
        <f t="shared" si="3"/>
        <v>10</v>
      </c>
      <c r="C229" s="52">
        <f t="shared" si="4"/>
        <v>10</v>
      </c>
      <c r="D229" s="52">
        <f t="shared" si="5"/>
        <v>10</v>
      </c>
      <c r="E229" s="13">
        <f t="shared" si="1"/>
        <v>60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4">
        <f t="shared" si="2"/>
        <v>44758</v>
      </c>
      <c r="B230" s="52">
        <f t="shared" si="3"/>
        <v>10</v>
      </c>
      <c r="C230" s="52">
        <f t="shared" si="4"/>
        <v>10</v>
      </c>
      <c r="D230" s="52">
        <f t="shared" si="5"/>
        <v>10</v>
      </c>
      <c r="E230" s="13">
        <f t="shared" si="1"/>
        <v>60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4">
        <f t="shared" si="2"/>
        <v>44759</v>
      </c>
      <c r="B231" s="52">
        <f t="shared" si="3"/>
        <v>10</v>
      </c>
      <c r="C231" s="52">
        <f t="shared" si="4"/>
        <v>10</v>
      </c>
      <c r="D231" s="52">
        <f t="shared" si="5"/>
        <v>10</v>
      </c>
      <c r="E231" s="13">
        <f t="shared" si="1"/>
        <v>60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4">
        <f t="shared" si="2"/>
        <v>44760</v>
      </c>
      <c r="B232" s="52">
        <f t="shared" si="3"/>
        <v>10</v>
      </c>
      <c r="C232" s="52">
        <f t="shared" si="4"/>
        <v>10</v>
      </c>
      <c r="D232" s="52">
        <f t="shared" si="5"/>
        <v>10</v>
      </c>
      <c r="E232" s="13">
        <f t="shared" si="1"/>
        <v>60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4">
        <f t="shared" si="2"/>
        <v>44761</v>
      </c>
      <c r="B233" s="52">
        <f t="shared" si="3"/>
        <v>10</v>
      </c>
      <c r="C233" s="52">
        <f t="shared" si="4"/>
        <v>10</v>
      </c>
      <c r="D233" s="52">
        <f t="shared" si="5"/>
        <v>10</v>
      </c>
      <c r="E233" s="13">
        <f t="shared" si="1"/>
        <v>60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4">
        <f t="shared" si="2"/>
        <v>44762</v>
      </c>
      <c r="B234" s="52">
        <f t="shared" si="3"/>
        <v>10</v>
      </c>
      <c r="C234" s="52">
        <f t="shared" si="4"/>
        <v>10</v>
      </c>
      <c r="D234" s="52">
        <f t="shared" si="5"/>
        <v>10</v>
      </c>
      <c r="E234" s="13">
        <f t="shared" si="1"/>
        <v>60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4">
        <f t="shared" si="2"/>
        <v>44763</v>
      </c>
      <c r="B235" s="52">
        <f t="shared" si="3"/>
        <v>10</v>
      </c>
      <c r="C235" s="52">
        <f t="shared" si="4"/>
        <v>10</v>
      </c>
      <c r="D235" s="52">
        <f t="shared" si="5"/>
        <v>10</v>
      </c>
      <c r="E235" s="13">
        <f t="shared" si="1"/>
        <v>60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4">
        <f t="shared" si="2"/>
        <v>44764</v>
      </c>
      <c r="B236" s="52">
        <f t="shared" si="3"/>
        <v>10</v>
      </c>
      <c r="C236" s="52">
        <f t="shared" si="4"/>
        <v>10</v>
      </c>
      <c r="D236" s="52">
        <f t="shared" si="5"/>
        <v>10</v>
      </c>
      <c r="E236" s="13">
        <f t="shared" si="1"/>
        <v>60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4">
        <f t="shared" si="2"/>
        <v>44765</v>
      </c>
      <c r="B237" s="52">
        <f t="shared" si="3"/>
        <v>10</v>
      </c>
      <c r="C237" s="52">
        <f t="shared" si="4"/>
        <v>10</v>
      </c>
      <c r="D237" s="52">
        <f t="shared" si="5"/>
        <v>10</v>
      </c>
      <c r="E237" s="13">
        <f t="shared" si="1"/>
        <v>60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4">
        <f t="shared" si="2"/>
        <v>44766</v>
      </c>
      <c r="B238" s="52">
        <f t="shared" si="3"/>
        <v>10</v>
      </c>
      <c r="C238" s="52">
        <f t="shared" si="4"/>
        <v>10</v>
      </c>
      <c r="D238" s="52">
        <f t="shared" si="5"/>
        <v>10</v>
      </c>
      <c r="E238" s="13">
        <f t="shared" si="1"/>
        <v>60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4">
        <f t="shared" si="2"/>
        <v>44767</v>
      </c>
      <c r="B239" s="52">
        <f t="shared" si="3"/>
        <v>10</v>
      </c>
      <c r="C239" s="52">
        <f t="shared" si="4"/>
        <v>10</v>
      </c>
      <c r="D239" s="52">
        <f t="shared" si="5"/>
        <v>10</v>
      </c>
      <c r="E239" s="13">
        <f t="shared" si="1"/>
        <v>60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4">
        <f t="shared" si="2"/>
        <v>44768</v>
      </c>
      <c r="B240" s="52">
        <f t="shared" si="3"/>
        <v>10</v>
      </c>
      <c r="C240" s="52">
        <f t="shared" si="4"/>
        <v>10</v>
      </c>
      <c r="D240" s="52">
        <f t="shared" si="5"/>
        <v>10</v>
      </c>
      <c r="E240" s="13">
        <f t="shared" si="1"/>
        <v>60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4">
        <f t="shared" si="2"/>
        <v>44769</v>
      </c>
      <c r="B241" s="52">
        <f t="shared" si="3"/>
        <v>10</v>
      </c>
      <c r="C241" s="52">
        <f t="shared" si="4"/>
        <v>10</v>
      </c>
      <c r="D241" s="52">
        <f t="shared" si="5"/>
        <v>10</v>
      </c>
      <c r="E241" s="13">
        <f t="shared" si="1"/>
        <v>60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4">
        <f t="shared" si="2"/>
        <v>44770</v>
      </c>
      <c r="B242" s="52">
        <f t="shared" si="3"/>
        <v>10</v>
      </c>
      <c r="C242" s="52">
        <f t="shared" si="4"/>
        <v>10</v>
      </c>
      <c r="D242" s="52">
        <f t="shared" si="5"/>
        <v>10</v>
      </c>
      <c r="E242" s="13">
        <f t="shared" si="1"/>
        <v>60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4">
        <f t="shared" si="2"/>
        <v>44771</v>
      </c>
      <c r="B243" s="52">
        <f t="shared" si="3"/>
        <v>10</v>
      </c>
      <c r="C243" s="52">
        <f t="shared" si="4"/>
        <v>10</v>
      </c>
      <c r="D243" s="52">
        <f t="shared" si="5"/>
        <v>10</v>
      </c>
      <c r="E243" s="13">
        <f t="shared" si="1"/>
        <v>60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4">
        <f t="shared" si="2"/>
        <v>44772</v>
      </c>
      <c r="B244" s="52">
        <f t="shared" si="3"/>
        <v>10</v>
      </c>
      <c r="C244" s="52">
        <f t="shared" si="4"/>
        <v>10</v>
      </c>
      <c r="D244" s="52">
        <f t="shared" si="5"/>
        <v>10</v>
      </c>
      <c r="E244" s="13">
        <f t="shared" si="1"/>
        <v>60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4">
        <f t="shared" si="2"/>
        <v>44773</v>
      </c>
      <c r="B245" s="52">
        <f t="shared" si="3"/>
        <v>10</v>
      </c>
      <c r="C245" s="52">
        <f t="shared" si="4"/>
        <v>10</v>
      </c>
      <c r="D245" s="52">
        <f t="shared" si="5"/>
        <v>10</v>
      </c>
      <c r="E245" s="13">
        <f t="shared" si="1"/>
        <v>60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4">
        <f t="shared" si="2"/>
        <v>44774</v>
      </c>
      <c r="B246" s="52">
        <f t="shared" si="3"/>
        <v>10</v>
      </c>
      <c r="C246" s="52">
        <f t="shared" si="4"/>
        <v>10</v>
      </c>
      <c r="D246" s="52">
        <f t="shared" si="5"/>
        <v>10</v>
      </c>
      <c r="E246" s="13">
        <f t="shared" si="1"/>
        <v>60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4">
        <f t="shared" si="2"/>
        <v>44775</v>
      </c>
      <c r="B247" s="52">
        <f t="shared" si="3"/>
        <v>10</v>
      </c>
      <c r="C247" s="52">
        <f t="shared" si="4"/>
        <v>10</v>
      </c>
      <c r="D247" s="52">
        <f t="shared" si="5"/>
        <v>10</v>
      </c>
      <c r="E247" s="13">
        <f t="shared" si="1"/>
        <v>60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4">
        <f t="shared" si="2"/>
        <v>44776</v>
      </c>
      <c r="B248" s="52">
        <f t="shared" si="3"/>
        <v>10</v>
      </c>
      <c r="C248" s="52">
        <f t="shared" si="4"/>
        <v>10</v>
      </c>
      <c r="D248" s="52">
        <f t="shared" si="5"/>
        <v>10</v>
      </c>
      <c r="E248" s="13">
        <f t="shared" si="1"/>
        <v>60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4">
        <f t="shared" si="2"/>
        <v>44777</v>
      </c>
      <c r="B249" s="52">
        <f t="shared" si="3"/>
        <v>10</v>
      </c>
      <c r="C249" s="52">
        <f t="shared" si="4"/>
        <v>10</v>
      </c>
      <c r="D249" s="52">
        <f t="shared" si="5"/>
        <v>10</v>
      </c>
      <c r="E249" s="13">
        <f t="shared" si="1"/>
        <v>60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4">
        <f t="shared" si="2"/>
        <v>44778</v>
      </c>
      <c r="B250" s="52">
        <f t="shared" si="3"/>
        <v>10</v>
      </c>
      <c r="C250" s="52">
        <f t="shared" si="4"/>
        <v>10</v>
      </c>
      <c r="D250" s="52">
        <f t="shared" si="5"/>
        <v>10</v>
      </c>
      <c r="E250" s="13">
        <f t="shared" si="1"/>
        <v>60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4">
        <f t="shared" si="2"/>
        <v>44779</v>
      </c>
      <c r="B251" s="52">
        <f t="shared" si="3"/>
        <v>10</v>
      </c>
      <c r="C251" s="52">
        <f t="shared" si="4"/>
        <v>10</v>
      </c>
      <c r="D251" s="52">
        <f t="shared" si="5"/>
        <v>10</v>
      </c>
      <c r="E251" s="13">
        <f t="shared" si="1"/>
        <v>60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4">
        <f t="shared" si="2"/>
        <v>44780</v>
      </c>
      <c r="B252" s="52">
        <f t="shared" si="3"/>
        <v>10</v>
      </c>
      <c r="C252" s="52">
        <f t="shared" si="4"/>
        <v>10</v>
      </c>
      <c r="D252" s="52">
        <f t="shared" si="5"/>
        <v>10</v>
      </c>
      <c r="E252" s="13">
        <f t="shared" si="1"/>
        <v>60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4">
        <f t="shared" si="2"/>
        <v>44781</v>
      </c>
      <c r="B253" s="52">
        <f t="shared" si="3"/>
        <v>10</v>
      </c>
      <c r="C253" s="52">
        <f t="shared" si="4"/>
        <v>10</v>
      </c>
      <c r="D253" s="52">
        <f t="shared" si="5"/>
        <v>10</v>
      </c>
      <c r="E253" s="13">
        <f t="shared" si="1"/>
        <v>60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4">
        <f t="shared" si="2"/>
        <v>44782</v>
      </c>
      <c r="B254" s="52">
        <f t="shared" si="3"/>
        <v>10</v>
      </c>
      <c r="C254" s="52">
        <f t="shared" si="4"/>
        <v>10</v>
      </c>
      <c r="D254" s="52">
        <f t="shared" si="5"/>
        <v>10</v>
      </c>
      <c r="E254" s="13">
        <f t="shared" si="1"/>
        <v>60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4">
        <f t="shared" si="2"/>
        <v>44783</v>
      </c>
      <c r="B255" s="52">
        <f t="shared" si="3"/>
        <v>10</v>
      </c>
      <c r="C255" s="52">
        <f t="shared" si="4"/>
        <v>10</v>
      </c>
      <c r="D255" s="52">
        <f t="shared" si="5"/>
        <v>10</v>
      </c>
      <c r="E255" s="13">
        <f t="shared" si="1"/>
        <v>60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4">
        <f t="shared" si="2"/>
        <v>44784</v>
      </c>
      <c r="B256" s="52">
        <f t="shared" si="3"/>
        <v>10</v>
      </c>
      <c r="C256" s="52">
        <f t="shared" si="4"/>
        <v>10</v>
      </c>
      <c r="D256" s="52">
        <f t="shared" si="5"/>
        <v>10</v>
      </c>
      <c r="E256" s="13">
        <f t="shared" si="1"/>
        <v>60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4">
        <f t="shared" si="2"/>
        <v>44785</v>
      </c>
      <c r="B257" s="52">
        <f t="shared" si="3"/>
        <v>10</v>
      </c>
      <c r="C257" s="52">
        <f t="shared" si="4"/>
        <v>10</v>
      </c>
      <c r="D257" s="52">
        <f t="shared" si="5"/>
        <v>10</v>
      </c>
      <c r="E257" s="13">
        <f t="shared" si="1"/>
        <v>60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4">
        <f t="shared" si="2"/>
        <v>44786</v>
      </c>
      <c r="B258" s="52">
        <f t="shared" si="3"/>
        <v>10</v>
      </c>
      <c r="C258" s="52">
        <f t="shared" si="4"/>
        <v>10</v>
      </c>
      <c r="D258" s="52">
        <f t="shared" si="5"/>
        <v>10</v>
      </c>
      <c r="E258" s="13">
        <f t="shared" si="1"/>
        <v>60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4">
        <f t="shared" si="2"/>
        <v>44787</v>
      </c>
      <c r="B259" s="52">
        <f t="shared" si="3"/>
        <v>10</v>
      </c>
      <c r="C259" s="52">
        <f t="shared" si="4"/>
        <v>10</v>
      </c>
      <c r="D259" s="52">
        <f t="shared" si="5"/>
        <v>10</v>
      </c>
      <c r="E259" s="13">
        <f t="shared" si="1"/>
        <v>60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4">
        <f t="shared" si="2"/>
        <v>44788</v>
      </c>
      <c r="B260" s="52">
        <f t="shared" si="3"/>
        <v>10</v>
      </c>
      <c r="C260" s="52">
        <f t="shared" si="4"/>
        <v>10</v>
      </c>
      <c r="D260" s="52">
        <f t="shared" si="5"/>
        <v>10</v>
      </c>
      <c r="E260" s="13">
        <f t="shared" si="1"/>
        <v>60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4">
        <f t="shared" si="2"/>
        <v>44789</v>
      </c>
      <c r="B261" s="52">
        <f t="shared" si="3"/>
        <v>10</v>
      </c>
      <c r="C261" s="52">
        <f t="shared" si="4"/>
        <v>10</v>
      </c>
      <c r="D261" s="52">
        <f t="shared" si="5"/>
        <v>10</v>
      </c>
      <c r="E261" s="13">
        <f t="shared" si="1"/>
        <v>60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4">
        <f t="shared" si="2"/>
        <v>44790</v>
      </c>
      <c r="B262" s="52">
        <f t="shared" si="3"/>
        <v>10</v>
      </c>
      <c r="C262" s="52">
        <f t="shared" si="4"/>
        <v>10</v>
      </c>
      <c r="D262" s="52">
        <f t="shared" si="5"/>
        <v>10</v>
      </c>
      <c r="E262" s="13">
        <f t="shared" si="1"/>
        <v>60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4">
        <f t="shared" si="2"/>
        <v>44791</v>
      </c>
      <c r="B263" s="52">
        <f t="shared" si="3"/>
        <v>10</v>
      </c>
      <c r="C263" s="52">
        <f t="shared" si="4"/>
        <v>10</v>
      </c>
      <c r="D263" s="52">
        <f t="shared" si="5"/>
        <v>10</v>
      </c>
      <c r="E263" s="13">
        <f t="shared" si="1"/>
        <v>60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4">
        <f t="shared" si="2"/>
        <v>44792</v>
      </c>
      <c r="B264" s="52">
        <f t="shared" si="3"/>
        <v>10</v>
      </c>
      <c r="C264" s="52">
        <f t="shared" si="4"/>
        <v>10</v>
      </c>
      <c r="D264" s="52">
        <f t="shared" si="5"/>
        <v>10</v>
      </c>
      <c r="E264" s="13">
        <f t="shared" si="1"/>
        <v>60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4">
        <f t="shared" si="2"/>
        <v>44793</v>
      </c>
      <c r="B265" s="52">
        <f t="shared" si="3"/>
        <v>10</v>
      </c>
      <c r="C265" s="52">
        <f t="shared" si="4"/>
        <v>10</v>
      </c>
      <c r="D265" s="52">
        <f t="shared" si="5"/>
        <v>10</v>
      </c>
      <c r="E265" s="13">
        <f t="shared" si="1"/>
        <v>60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4">
        <f t="shared" si="2"/>
        <v>44794</v>
      </c>
      <c r="B266" s="52">
        <f t="shared" si="3"/>
        <v>10</v>
      </c>
      <c r="C266" s="52">
        <f t="shared" si="4"/>
        <v>10</v>
      </c>
      <c r="D266" s="52">
        <f t="shared" si="5"/>
        <v>10</v>
      </c>
      <c r="E266" s="13">
        <f t="shared" si="1"/>
        <v>60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4">
        <f t="shared" si="2"/>
        <v>44795</v>
      </c>
      <c r="B267" s="52">
        <f t="shared" si="3"/>
        <v>10</v>
      </c>
      <c r="C267" s="52">
        <f t="shared" si="4"/>
        <v>10</v>
      </c>
      <c r="D267" s="52">
        <f t="shared" si="5"/>
        <v>10</v>
      </c>
      <c r="E267" s="13">
        <f t="shared" si="1"/>
        <v>60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4">
        <f t="shared" si="2"/>
        <v>44796</v>
      </c>
      <c r="B268" s="52">
        <f t="shared" si="3"/>
        <v>10</v>
      </c>
      <c r="C268" s="52">
        <f t="shared" si="4"/>
        <v>10</v>
      </c>
      <c r="D268" s="52">
        <f t="shared" si="5"/>
        <v>10</v>
      </c>
      <c r="E268" s="13">
        <f t="shared" si="1"/>
        <v>60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4">
        <f t="shared" si="2"/>
        <v>44797</v>
      </c>
      <c r="B269" s="52">
        <f t="shared" si="3"/>
        <v>10</v>
      </c>
      <c r="C269" s="52">
        <f t="shared" si="4"/>
        <v>10</v>
      </c>
      <c r="D269" s="52">
        <f t="shared" si="5"/>
        <v>10</v>
      </c>
      <c r="E269" s="13">
        <f t="shared" si="1"/>
        <v>60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4">
        <f t="shared" si="2"/>
        <v>44798</v>
      </c>
      <c r="B270" s="52">
        <f t="shared" si="3"/>
        <v>10</v>
      </c>
      <c r="C270" s="52">
        <f t="shared" si="4"/>
        <v>10</v>
      </c>
      <c r="D270" s="52">
        <f t="shared" si="5"/>
        <v>10</v>
      </c>
      <c r="E270" s="13">
        <f t="shared" si="1"/>
        <v>60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4">
        <f t="shared" si="2"/>
        <v>44799</v>
      </c>
      <c r="B271" s="52">
        <f t="shared" si="3"/>
        <v>10</v>
      </c>
      <c r="C271" s="52">
        <f t="shared" si="4"/>
        <v>10</v>
      </c>
      <c r="D271" s="52">
        <f t="shared" si="5"/>
        <v>10</v>
      </c>
      <c r="E271" s="13">
        <f t="shared" si="1"/>
        <v>60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4">
        <f t="shared" si="2"/>
        <v>44800</v>
      </c>
      <c r="B272" s="52">
        <f t="shared" si="3"/>
        <v>10</v>
      </c>
      <c r="C272" s="52">
        <f t="shared" si="4"/>
        <v>10</v>
      </c>
      <c r="D272" s="52">
        <f t="shared" si="5"/>
        <v>10</v>
      </c>
      <c r="E272" s="13">
        <f t="shared" si="1"/>
        <v>60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4">
        <f t="shared" si="2"/>
        <v>44801</v>
      </c>
      <c r="B273" s="52">
        <f t="shared" si="3"/>
        <v>10</v>
      </c>
      <c r="C273" s="52">
        <f t="shared" si="4"/>
        <v>10</v>
      </c>
      <c r="D273" s="52">
        <f t="shared" si="5"/>
        <v>10</v>
      </c>
      <c r="E273" s="13">
        <f t="shared" si="1"/>
        <v>60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4">
        <f t="shared" si="2"/>
        <v>44802</v>
      </c>
      <c r="B274" s="52">
        <f t="shared" si="3"/>
        <v>10</v>
      </c>
      <c r="C274" s="52">
        <f t="shared" si="4"/>
        <v>10</v>
      </c>
      <c r="D274" s="52">
        <f t="shared" si="5"/>
        <v>10</v>
      </c>
      <c r="E274" s="13">
        <f t="shared" si="1"/>
        <v>60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4">
        <f t="shared" si="2"/>
        <v>44803</v>
      </c>
      <c r="B275" s="52">
        <f t="shared" si="3"/>
        <v>10</v>
      </c>
      <c r="C275" s="52">
        <f t="shared" si="4"/>
        <v>10</v>
      </c>
      <c r="D275" s="52">
        <f t="shared" si="5"/>
        <v>10</v>
      </c>
      <c r="E275" s="13">
        <f t="shared" si="1"/>
        <v>60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4">
        <f t="shared" si="2"/>
        <v>44804</v>
      </c>
      <c r="B276" s="52">
        <f t="shared" si="3"/>
        <v>10</v>
      </c>
      <c r="C276" s="52">
        <f t="shared" si="4"/>
        <v>10</v>
      </c>
      <c r="D276" s="52">
        <f t="shared" si="5"/>
        <v>10</v>
      </c>
      <c r="E276" s="13">
        <f t="shared" si="1"/>
        <v>60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4">
        <f t="shared" si="2"/>
        <v>44805</v>
      </c>
      <c r="B277" s="52">
        <f t="shared" si="3"/>
        <v>10</v>
      </c>
      <c r="C277" s="52">
        <f t="shared" si="4"/>
        <v>10</v>
      </c>
      <c r="D277" s="52">
        <f t="shared" si="5"/>
        <v>10</v>
      </c>
      <c r="E277" s="13">
        <f t="shared" si="1"/>
        <v>60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4">
        <f t="shared" si="2"/>
        <v>44806</v>
      </c>
      <c r="B278" s="52">
        <f t="shared" si="3"/>
        <v>10</v>
      </c>
      <c r="C278" s="52">
        <f t="shared" si="4"/>
        <v>10</v>
      </c>
      <c r="D278" s="52">
        <f t="shared" si="5"/>
        <v>10</v>
      </c>
      <c r="E278" s="13">
        <f t="shared" si="1"/>
        <v>60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4">
        <f t="shared" si="2"/>
        <v>44807</v>
      </c>
      <c r="B279" s="52">
        <f t="shared" si="3"/>
        <v>10</v>
      </c>
      <c r="C279" s="52">
        <f t="shared" si="4"/>
        <v>10</v>
      </c>
      <c r="D279" s="52">
        <f t="shared" si="5"/>
        <v>10</v>
      </c>
      <c r="E279" s="13">
        <f t="shared" si="1"/>
        <v>60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4">
        <f t="shared" si="2"/>
        <v>44808</v>
      </c>
      <c r="B280" s="52">
        <f t="shared" si="3"/>
        <v>10</v>
      </c>
      <c r="C280" s="52">
        <f t="shared" si="4"/>
        <v>10</v>
      </c>
      <c r="D280" s="52">
        <f t="shared" si="5"/>
        <v>10</v>
      </c>
      <c r="E280" s="13">
        <f t="shared" si="1"/>
        <v>60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4">
        <f t="shared" si="2"/>
        <v>44809</v>
      </c>
      <c r="B281" s="52">
        <f t="shared" si="3"/>
        <v>10</v>
      </c>
      <c r="C281" s="52">
        <f t="shared" si="4"/>
        <v>10</v>
      </c>
      <c r="D281" s="52">
        <f t="shared" si="5"/>
        <v>10</v>
      </c>
      <c r="E281" s="13">
        <f t="shared" si="1"/>
        <v>60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4">
        <f t="shared" si="2"/>
        <v>44810</v>
      </c>
      <c r="B282" s="52">
        <f t="shared" si="3"/>
        <v>10</v>
      </c>
      <c r="C282" s="52">
        <f t="shared" si="4"/>
        <v>10</v>
      </c>
      <c r="D282" s="52">
        <f t="shared" si="5"/>
        <v>10</v>
      </c>
      <c r="E282" s="13">
        <f t="shared" si="1"/>
        <v>60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4">
        <f t="shared" si="2"/>
        <v>44811</v>
      </c>
      <c r="B283" s="52">
        <f t="shared" si="3"/>
        <v>10</v>
      </c>
      <c r="C283" s="52">
        <f t="shared" si="4"/>
        <v>10</v>
      </c>
      <c r="D283" s="52">
        <f t="shared" si="5"/>
        <v>10</v>
      </c>
      <c r="E283" s="13">
        <f t="shared" si="1"/>
        <v>60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4">
        <f t="shared" si="2"/>
        <v>44812</v>
      </c>
      <c r="B284" s="52">
        <f t="shared" si="3"/>
        <v>10</v>
      </c>
      <c r="C284" s="52">
        <f t="shared" si="4"/>
        <v>10</v>
      </c>
      <c r="D284" s="52">
        <f t="shared" si="5"/>
        <v>10</v>
      </c>
      <c r="E284" s="13">
        <f t="shared" si="1"/>
        <v>60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4">
        <f t="shared" si="2"/>
        <v>44813</v>
      </c>
      <c r="B285" s="52">
        <f t="shared" si="3"/>
        <v>10</v>
      </c>
      <c r="C285" s="52">
        <f t="shared" si="4"/>
        <v>10</v>
      </c>
      <c r="D285" s="52">
        <f t="shared" si="5"/>
        <v>10</v>
      </c>
      <c r="E285" s="13">
        <f t="shared" si="1"/>
        <v>60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4">
        <f t="shared" si="2"/>
        <v>44814</v>
      </c>
      <c r="B286" s="52">
        <f t="shared" si="3"/>
        <v>10</v>
      </c>
      <c r="C286" s="52">
        <f t="shared" si="4"/>
        <v>10</v>
      </c>
      <c r="D286" s="52">
        <f t="shared" si="5"/>
        <v>10</v>
      </c>
      <c r="E286" s="13">
        <f t="shared" si="1"/>
        <v>60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4">
        <f t="shared" si="2"/>
        <v>44815</v>
      </c>
      <c r="B287" s="52">
        <f t="shared" si="3"/>
        <v>10</v>
      </c>
      <c r="C287" s="52">
        <f t="shared" si="4"/>
        <v>10</v>
      </c>
      <c r="D287" s="52">
        <f t="shared" si="5"/>
        <v>10</v>
      </c>
      <c r="E287" s="13">
        <f t="shared" si="1"/>
        <v>60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4">
        <f t="shared" si="2"/>
        <v>44816</v>
      </c>
      <c r="B288" s="52">
        <f t="shared" si="3"/>
        <v>10</v>
      </c>
      <c r="C288" s="52">
        <f t="shared" si="4"/>
        <v>10</v>
      </c>
      <c r="D288" s="52">
        <f t="shared" si="5"/>
        <v>10</v>
      </c>
      <c r="E288" s="13">
        <f t="shared" si="1"/>
        <v>60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4">
        <f t="shared" si="2"/>
        <v>44817</v>
      </c>
      <c r="B289" s="52">
        <f t="shared" si="3"/>
        <v>10</v>
      </c>
      <c r="C289" s="52">
        <f t="shared" si="4"/>
        <v>10</v>
      </c>
      <c r="D289" s="52">
        <f t="shared" si="5"/>
        <v>10</v>
      </c>
      <c r="E289" s="13">
        <f t="shared" si="1"/>
        <v>60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4">
        <f t="shared" si="2"/>
        <v>44818</v>
      </c>
      <c r="B290" s="52">
        <f t="shared" si="3"/>
        <v>10</v>
      </c>
      <c r="C290" s="52">
        <f t="shared" si="4"/>
        <v>10</v>
      </c>
      <c r="D290" s="52">
        <f t="shared" si="5"/>
        <v>10</v>
      </c>
      <c r="E290" s="13">
        <f t="shared" si="1"/>
        <v>60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4">
        <f t="shared" si="2"/>
        <v>44819</v>
      </c>
      <c r="B291" s="52">
        <f t="shared" si="3"/>
        <v>10</v>
      </c>
      <c r="C291" s="52">
        <f t="shared" si="4"/>
        <v>10</v>
      </c>
      <c r="D291" s="52">
        <f t="shared" si="5"/>
        <v>10</v>
      </c>
      <c r="E291" s="13">
        <f t="shared" si="1"/>
        <v>60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4">
        <f t="shared" si="2"/>
        <v>44820</v>
      </c>
      <c r="B292" s="52">
        <f t="shared" si="3"/>
        <v>10</v>
      </c>
      <c r="C292" s="52">
        <f t="shared" si="4"/>
        <v>10</v>
      </c>
      <c r="D292" s="52">
        <f t="shared" si="5"/>
        <v>10</v>
      </c>
      <c r="E292" s="13">
        <f t="shared" si="1"/>
        <v>60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4">
        <f t="shared" si="2"/>
        <v>44821</v>
      </c>
      <c r="B293" s="52">
        <f t="shared" si="3"/>
        <v>10</v>
      </c>
      <c r="C293" s="52">
        <f t="shared" si="4"/>
        <v>10</v>
      </c>
      <c r="D293" s="52">
        <f t="shared" si="5"/>
        <v>10</v>
      </c>
      <c r="E293" s="13">
        <f t="shared" si="1"/>
        <v>60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4">
        <f t="shared" si="2"/>
        <v>44822</v>
      </c>
      <c r="B294" s="52">
        <f t="shared" si="3"/>
        <v>10</v>
      </c>
      <c r="C294" s="52">
        <f t="shared" si="4"/>
        <v>10</v>
      </c>
      <c r="D294" s="52">
        <f t="shared" si="5"/>
        <v>10</v>
      </c>
      <c r="E294" s="13">
        <f t="shared" si="1"/>
        <v>60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4">
        <f t="shared" si="2"/>
        <v>44823</v>
      </c>
      <c r="B295" s="52">
        <f t="shared" si="3"/>
        <v>10</v>
      </c>
      <c r="C295" s="52">
        <f t="shared" si="4"/>
        <v>10</v>
      </c>
      <c r="D295" s="52">
        <f t="shared" si="5"/>
        <v>10</v>
      </c>
      <c r="E295" s="13">
        <f t="shared" si="1"/>
        <v>60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4">
        <f t="shared" si="2"/>
        <v>44824</v>
      </c>
      <c r="B296" s="52">
        <f t="shared" si="3"/>
        <v>10</v>
      </c>
      <c r="C296" s="52">
        <f t="shared" si="4"/>
        <v>10</v>
      </c>
      <c r="D296" s="52">
        <f t="shared" si="5"/>
        <v>10</v>
      </c>
      <c r="E296" s="13">
        <f t="shared" si="1"/>
        <v>60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4">
        <f t="shared" si="2"/>
        <v>44825</v>
      </c>
      <c r="B297" s="52">
        <f t="shared" si="3"/>
        <v>10</v>
      </c>
      <c r="C297" s="52">
        <f t="shared" si="4"/>
        <v>10</v>
      </c>
      <c r="D297" s="52">
        <f t="shared" si="5"/>
        <v>10</v>
      </c>
      <c r="E297" s="13">
        <f t="shared" si="1"/>
        <v>60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4">
        <f t="shared" si="2"/>
        <v>44826</v>
      </c>
      <c r="B298" s="52">
        <f t="shared" si="3"/>
        <v>10</v>
      </c>
      <c r="C298" s="52">
        <f t="shared" si="4"/>
        <v>10</v>
      </c>
      <c r="D298" s="52">
        <f t="shared" si="5"/>
        <v>10</v>
      </c>
      <c r="E298" s="13">
        <f t="shared" si="1"/>
        <v>60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4">
        <f t="shared" si="2"/>
        <v>44827</v>
      </c>
      <c r="B299" s="52">
        <f t="shared" si="3"/>
        <v>10</v>
      </c>
      <c r="C299" s="52">
        <f t="shared" si="4"/>
        <v>10</v>
      </c>
      <c r="D299" s="52">
        <f t="shared" si="5"/>
        <v>10</v>
      </c>
      <c r="E299" s="13">
        <f t="shared" si="1"/>
        <v>60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4">
        <f t="shared" si="2"/>
        <v>44828</v>
      </c>
      <c r="B300" s="52">
        <f t="shared" si="3"/>
        <v>10</v>
      </c>
      <c r="C300" s="52">
        <f t="shared" si="4"/>
        <v>10</v>
      </c>
      <c r="D300" s="52">
        <f t="shared" si="5"/>
        <v>10</v>
      </c>
      <c r="E300" s="13">
        <f t="shared" si="1"/>
        <v>60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4">
        <f t="shared" si="2"/>
        <v>44829</v>
      </c>
      <c r="B301" s="52">
        <f t="shared" si="3"/>
        <v>10</v>
      </c>
      <c r="C301" s="52">
        <f t="shared" si="4"/>
        <v>10</v>
      </c>
      <c r="D301" s="52">
        <f t="shared" si="5"/>
        <v>10</v>
      </c>
      <c r="E301" s="13">
        <f t="shared" si="1"/>
        <v>60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4">
        <f t="shared" si="2"/>
        <v>44830</v>
      </c>
      <c r="B302" s="52">
        <f t="shared" si="3"/>
        <v>10</v>
      </c>
      <c r="C302" s="52">
        <f t="shared" si="4"/>
        <v>10</v>
      </c>
      <c r="D302" s="52">
        <f t="shared" si="5"/>
        <v>10</v>
      </c>
      <c r="E302" s="13">
        <f t="shared" si="1"/>
        <v>60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4">
        <f t="shared" si="2"/>
        <v>44831</v>
      </c>
      <c r="B303" s="52">
        <f t="shared" si="3"/>
        <v>10</v>
      </c>
      <c r="C303" s="52">
        <f t="shared" si="4"/>
        <v>10</v>
      </c>
      <c r="D303" s="52">
        <f t="shared" si="5"/>
        <v>10</v>
      </c>
      <c r="E303" s="13">
        <f t="shared" si="1"/>
        <v>60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4">
        <f t="shared" si="2"/>
        <v>44832</v>
      </c>
      <c r="B304" s="52">
        <f t="shared" si="3"/>
        <v>10</v>
      </c>
      <c r="C304" s="52">
        <f t="shared" si="4"/>
        <v>10</v>
      </c>
      <c r="D304" s="52">
        <f t="shared" si="5"/>
        <v>10</v>
      </c>
      <c r="E304" s="13">
        <f t="shared" si="1"/>
        <v>60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4">
        <f t="shared" si="2"/>
        <v>44833</v>
      </c>
      <c r="B305" s="52">
        <f t="shared" si="3"/>
        <v>10</v>
      </c>
      <c r="C305" s="52">
        <f t="shared" si="4"/>
        <v>10</v>
      </c>
      <c r="D305" s="52">
        <f t="shared" si="5"/>
        <v>10</v>
      </c>
      <c r="E305" s="13">
        <f t="shared" si="1"/>
        <v>60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4">
        <f t="shared" si="2"/>
        <v>44834</v>
      </c>
      <c r="B306" s="52">
        <f t="shared" si="3"/>
        <v>10</v>
      </c>
      <c r="C306" s="52">
        <f t="shared" si="4"/>
        <v>10</v>
      </c>
      <c r="D306" s="52">
        <f t="shared" si="5"/>
        <v>10</v>
      </c>
      <c r="E306" s="13">
        <f t="shared" si="1"/>
        <v>60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4">
        <f t="shared" si="2"/>
        <v>44835</v>
      </c>
      <c r="B307" s="52">
        <f t="shared" si="3"/>
        <v>10</v>
      </c>
      <c r="C307" s="52">
        <f t="shared" si="4"/>
        <v>10</v>
      </c>
      <c r="D307" s="52">
        <f t="shared" si="5"/>
        <v>10</v>
      </c>
      <c r="E307" s="13">
        <f t="shared" si="1"/>
        <v>60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4">
        <f t="shared" si="2"/>
        <v>44836</v>
      </c>
      <c r="B308" s="52">
        <f t="shared" si="3"/>
        <v>10</v>
      </c>
      <c r="C308" s="52">
        <f t="shared" si="4"/>
        <v>10</v>
      </c>
      <c r="D308" s="52">
        <f t="shared" si="5"/>
        <v>10</v>
      </c>
      <c r="E308" s="13">
        <f t="shared" si="1"/>
        <v>60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4">
        <f t="shared" si="2"/>
        <v>44837</v>
      </c>
      <c r="B309" s="52">
        <f t="shared" si="3"/>
        <v>10</v>
      </c>
      <c r="C309" s="52">
        <f t="shared" si="4"/>
        <v>10</v>
      </c>
      <c r="D309" s="52">
        <f t="shared" si="5"/>
        <v>10</v>
      </c>
      <c r="E309" s="13">
        <f t="shared" si="1"/>
        <v>60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4">
        <f t="shared" si="2"/>
        <v>44838</v>
      </c>
      <c r="B310" s="52">
        <f t="shared" si="3"/>
        <v>10</v>
      </c>
      <c r="C310" s="52">
        <f t="shared" si="4"/>
        <v>10</v>
      </c>
      <c r="D310" s="52">
        <f t="shared" si="5"/>
        <v>10</v>
      </c>
      <c r="E310" s="13">
        <f t="shared" si="1"/>
        <v>60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4">
        <f t="shared" si="2"/>
        <v>44839</v>
      </c>
      <c r="B311" s="52">
        <f t="shared" si="3"/>
        <v>10</v>
      </c>
      <c r="C311" s="52">
        <f t="shared" si="4"/>
        <v>10</v>
      </c>
      <c r="D311" s="52">
        <f t="shared" si="5"/>
        <v>10</v>
      </c>
      <c r="E311" s="13">
        <f t="shared" si="1"/>
        <v>60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4">
        <f t="shared" si="2"/>
        <v>44840</v>
      </c>
      <c r="B312" s="52">
        <f t="shared" si="3"/>
        <v>10</v>
      </c>
      <c r="C312" s="52">
        <f t="shared" si="4"/>
        <v>10</v>
      </c>
      <c r="D312" s="52">
        <f t="shared" si="5"/>
        <v>10</v>
      </c>
      <c r="E312" s="13">
        <f t="shared" si="1"/>
        <v>60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4">
        <f t="shared" si="2"/>
        <v>44841</v>
      </c>
      <c r="B313" s="52">
        <f t="shared" si="3"/>
        <v>10</v>
      </c>
      <c r="C313" s="52">
        <f t="shared" si="4"/>
        <v>10</v>
      </c>
      <c r="D313" s="52">
        <f t="shared" si="5"/>
        <v>10</v>
      </c>
      <c r="E313" s="13">
        <f t="shared" si="1"/>
        <v>60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4">
        <f t="shared" si="2"/>
        <v>44842</v>
      </c>
      <c r="B314" s="52">
        <f t="shared" si="3"/>
        <v>10</v>
      </c>
      <c r="C314" s="52">
        <f t="shared" si="4"/>
        <v>10</v>
      </c>
      <c r="D314" s="52">
        <f t="shared" si="5"/>
        <v>10</v>
      </c>
      <c r="E314" s="13">
        <f t="shared" si="1"/>
        <v>60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4">
        <f t="shared" si="2"/>
        <v>44843</v>
      </c>
      <c r="B315" s="52">
        <f t="shared" si="3"/>
        <v>10</v>
      </c>
      <c r="C315" s="52">
        <f t="shared" si="4"/>
        <v>10</v>
      </c>
      <c r="D315" s="52">
        <f t="shared" si="5"/>
        <v>10</v>
      </c>
      <c r="E315" s="13">
        <f t="shared" si="1"/>
        <v>60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4">
        <f t="shared" si="2"/>
        <v>44844</v>
      </c>
      <c r="B316" s="52">
        <f t="shared" si="3"/>
        <v>10</v>
      </c>
      <c r="C316" s="52">
        <f t="shared" si="4"/>
        <v>10</v>
      </c>
      <c r="D316" s="52">
        <f t="shared" si="5"/>
        <v>10</v>
      </c>
      <c r="E316" s="13">
        <f t="shared" si="1"/>
        <v>60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4">
        <f t="shared" si="2"/>
        <v>44845</v>
      </c>
      <c r="B317" s="52">
        <f t="shared" si="3"/>
        <v>10</v>
      </c>
      <c r="C317" s="52">
        <f t="shared" si="4"/>
        <v>10</v>
      </c>
      <c r="D317" s="52">
        <f t="shared" si="5"/>
        <v>10</v>
      </c>
      <c r="E317" s="13">
        <f t="shared" si="1"/>
        <v>60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4">
        <f t="shared" si="2"/>
        <v>44846</v>
      </c>
      <c r="B318" s="52">
        <f t="shared" si="3"/>
        <v>10</v>
      </c>
      <c r="C318" s="52">
        <f t="shared" si="4"/>
        <v>10</v>
      </c>
      <c r="D318" s="52">
        <f t="shared" si="5"/>
        <v>10</v>
      </c>
      <c r="E318" s="13">
        <f t="shared" si="1"/>
        <v>60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4">
        <f t="shared" si="2"/>
        <v>44847</v>
      </c>
      <c r="B319" s="52">
        <f t="shared" si="3"/>
        <v>10</v>
      </c>
      <c r="C319" s="52">
        <f t="shared" si="4"/>
        <v>10</v>
      </c>
      <c r="D319" s="52">
        <f t="shared" si="5"/>
        <v>10</v>
      </c>
      <c r="E319" s="13">
        <f t="shared" si="1"/>
        <v>60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4">
        <f t="shared" si="2"/>
        <v>44848</v>
      </c>
      <c r="B320" s="52">
        <f t="shared" si="3"/>
        <v>10</v>
      </c>
      <c r="C320" s="52">
        <f t="shared" si="4"/>
        <v>10</v>
      </c>
      <c r="D320" s="52">
        <f t="shared" si="5"/>
        <v>10</v>
      </c>
      <c r="E320" s="13">
        <f t="shared" si="1"/>
        <v>60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4">
        <f t="shared" si="2"/>
        <v>44849</v>
      </c>
      <c r="B321" s="52">
        <f t="shared" si="3"/>
        <v>10</v>
      </c>
      <c r="C321" s="52">
        <f t="shared" si="4"/>
        <v>10</v>
      </c>
      <c r="D321" s="52">
        <f t="shared" si="5"/>
        <v>10</v>
      </c>
      <c r="E321" s="13">
        <f t="shared" si="1"/>
        <v>60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4">
        <f t="shared" si="2"/>
        <v>44850</v>
      </c>
      <c r="B322" s="52">
        <f t="shared" si="3"/>
        <v>10</v>
      </c>
      <c r="C322" s="52">
        <f t="shared" si="4"/>
        <v>10</v>
      </c>
      <c r="D322" s="52">
        <f t="shared" si="5"/>
        <v>10</v>
      </c>
      <c r="E322" s="13">
        <f t="shared" si="1"/>
        <v>60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4">
        <f t="shared" si="2"/>
        <v>44851</v>
      </c>
      <c r="B323" s="52">
        <f t="shared" si="3"/>
        <v>10</v>
      </c>
      <c r="C323" s="52">
        <f t="shared" si="4"/>
        <v>10</v>
      </c>
      <c r="D323" s="52">
        <f t="shared" si="5"/>
        <v>10</v>
      </c>
      <c r="E323" s="13">
        <f t="shared" si="1"/>
        <v>60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4">
        <f t="shared" si="2"/>
        <v>44852</v>
      </c>
      <c r="B324" s="52">
        <f t="shared" si="3"/>
        <v>10</v>
      </c>
      <c r="C324" s="52">
        <f t="shared" si="4"/>
        <v>10</v>
      </c>
      <c r="D324" s="52">
        <f t="shared" si="5"/>
        <v>10</v>
      </c>
      <c r="E324" s="13">
        <f t="shared" si="1"/>
        <v>60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4">
        <f t="shared" si="2"/>
        <v>44853</v>
      </c>
      <c r="B325" s="52">
        <f t="shared" si="3"/>
        <v>10</v>
      </c>
      <c r="C325" s="52">
        <f t="shared" si="4"/>
        <v>10</v>
      </c>
      <c r="D325" s="52">
        <f t="shared" si="5"/>
        <v>10</v>
      </c>
      <c r="E325" s="13">
        <f t="shared" si="1"/>
        <v>60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4">
        <f t="shared" si="2"/>
        <v>44854</v>
      </c>
      <c r="B326" s="52">
        <f t="shared" si="3"/>
        <v>10</v>
      </c>
      <c r="C326" s="52">
        <f t="shared" si="4"/>
        <v>10</v>
      </c>
      <c r="D326" s="52">
        <f t="shared" si="5"/>
        <v>10</v>
      </c>
      <c r="E326" s="13">
        <f t="shared" si="1"/>
        <v>60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4">
        <f t="shared" si="2"/>
        <v>44855</v>
      </c>
      <c r="B327" s="52">
        <f t="shared" si="3"/>
        <v>10</v>
      </c>
      <c r="C327" s="52">
        <f t="shared" si="4"/>
        <v>10</v>
      </c>
      <c r="D327" s="52">
        <f t="shared" si="5"/>
        <v>10</v>
      </c>
      <c r="E327" s="13">
        <f t="shared" si="1"/>
        <v>60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4">
        <f t="shared" si="2"/>
        <v>44856</v>
      </c>
      <c r="B328" s="52">
        <f t="shared" si="3"/>
        <v>10</v>
      </c>
      <c r="C328" s="52">
        <f t="shared" si="4"/>
        <v>10</v>
      </c>
      <c r="D328" s="52">
        <f t="shared" si="5"/>
        <v>10</v>
      </c>
      <c r="E328" s="13">
        <f t="shared" si="1"/>
        <v>60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4">
        <f t="shared" si="2"/>
        <v>44857</v>
      </c>
      <c r="B329" s="52">
        <f t="shared" si="3"/>
        <v>10</v>
      </c>
      <c r="C329" s="52">
        <f t="shared" si="4"/>
        <v>10</v>
      </c>
      <c r="D329" s="52">
        <f t="shared" si="5"/>
        <v>10</v>
      </c>
      <c r="E329" s="13">
        <f t="shared" si="1"/>
        <v>60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4">
        <f t="shared" si="2"/>
        <v>44858</v>
      </c>
      <c r="B330" s="52">
        <f t="shared" si="3"/>
        <v>10</v>
      </c>
      <c r="C330" s="52">
        <f t="shared" si="4"/>
        <v>10</v>
      </c>
      <c r="D330" s="52">
        <f t="shared" si="5"/>
        <v>10</v>
      </c>
      <c r="E330" s="13">
        <f t="shared" si="1"/>
        <v>60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4">
        <f t="shared" si="2"/>
        <v>44859</v>
      </c>
      <c r="B331" s="52">
        <f t="shared" si="3"/>
        <v>10</v>
      </c>
      <c r="C331" s="52">
        <f t="shared" si="4"/>
        <v>10</v>
      </c>
      <c r="D331" s="52">
        <f t="shared" si="5"/>
        <v>10</v>
      </c>
      <c r="E331" s="13">
        <f t="shared" si="1"/>
        <v>60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4">
        <f t="shared" si="2"/>
        <v>44860</v>
      </c>
      <c r="B332" s="52">
        <f t="shared" si="3"/>
        <v>10</v>
      </c>
      <c r="C332" s="52">
        <f t="shared" si="4"/>
        <v>10</v>
      </c>
      <c r="D332" s="52">
        <f t="shared" si="5"/>
        <v>10</v>
      </c>
      <c r="E332" s="13">
        <f t="shared" si="1"/>
        <v>60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4">
        <f t="shared" si="2"/>
        <v>44861</v>
      </c>
      <c r="B333" s="52">
        <f t="shared" si="3"/>
        <v>10</v>
      </c>
      <c r="C333" s="52">
        <f t="shared" si="4"/>
        <v>10</v>
      </c>
      <c r="D333" s="52">
        <f t="shared" si="5"/>
        <v>10</v>
      </c>
      <c r="E333" s="13">
        <f t="shared" si="1"/>
        <v>60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4">
        <f t="shared" si="2"/>
        <v>44862</v>
      </c>
      <c r="B334" s="52">
        <f t="shared" si="3"/>
        <v>10</v>
      </c>
      <c r="C334" s="52">
        <f t="shared" si="4"/>
        <v>10</v>
      </c>
      <c r="D334" s="52">
        <f t="shared" si="5"/>
        <v>10</v>
      </c>
      <c r="E334" s="13">
        <f t="shared" si="1"/>
        <v>60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4">
        <f t="shared" si="2"/>
        <v>44863</v>
      </c>
      <c r="B335" s="52">
        <f t="shared" si="3"/>
        <v>10</v>
      </c>
      <c r="C335" s="52">
        <f t="shared" si="4"/>
        <v>10</v>
      </c>
      <c r="D335" s="52">
        <f t="shared" si="5"/>
        <v>10</v>
      </c>
      <c r="E335" s="13">
        <f t="shared" si="1"/>
        <v>60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4">
        <f t="shared" si="2"/>
        <v>44864</v>
      </c>
      <c r="B336" s="52">
        <f t="shared" si="3"/>
        <v>10</v>
      </c>
      <c r="C336" s="52">
        <f t="shared" si="4"/>
        <v>10</v>
      </c>
      <c r="D336" s="52">
        <f t="shared" si="5"/>
        <v>10</v>
      </c>
      <c r="E336" s="13">
        <f t="shared" si="1"/>
        <v>60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4">
        <f t="shared" si="2"/>
        <v>44865</v>
      </c>
      <c r="B337" s="52">
        <f t="shared" si="3"/>
        <v>10</v>
      </c>
      <c r="C337" s="52">
        <f t="shared" si="4"/>
        <v>10</v>
      </c>
      <c r="D337" s="52">
        <f t="shared" si="5"/>
        <v>10</v>
      </c>
      <c r="E337" s="13">
        <f t="shared" si="1"/>
        <v>60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4">
        <f t="shared" si="2"/>
        <v>44866</v>
      </c>
      <c r="B338" s="52">
        <f t="shared" si="3"/>
        <v>10</v>
      </c>
      <c r="C338" s="52">
        <f t="shared" si="4"/>
        <v>10</v>
      </c>
      <c r="D338" s="52">
        <f t="shared" si="5"/>
        <v>10</v>
      </c>
      <c r="E338" s="13">
        <f t="shared" si="1"/>
        <v>60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4">
        <f t="shared" si="2"/>
        <v>44867</v>
      </c>
      <c r="B339" s="52">
        <f t="shared" si="3"/>
        <v>10</v>
      </c>
      <c r="C339" s="52">
        <f t="shared" si="4"/>
        <v>10</v>
      </c>
      <c r="D339" s="52">
        <f t="shared" si="5"/>
        <v>10</v>
      </c>
      <c r="E339" s="13">
        <f t="shared" si="1"/>
        <v>60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4">
        <f t="shared" si="2"/>
        <v>44868</v>
      </c>
      <c r="B340" s="52">
        <f t="shared" si="3"/>
        <v>10</v>
      </c>
      <c r="C340" s="52">
        <f t="shared" si="4"/>
        <v>10</v>
      </c>
      <c r="D340" s="52">
        <f t="shared" si="5"/>
        <v>10</v>
      </c>
      <c r="E340" s="13">
        <f t="shared" si="1"/>
        <v>60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4">
        <f t="shared" si="2"/>
        <v>44869</v>
      </c>
      <c r="B341" s="52">
        <f t="shared" si="3"/>
        <v>10</v>
      </c>
      <c r="C341" s="52">
        <f t="shared" si="4"/>
        <v>10</v>
      </c>
      <c r="D341" s="52">
        <f t="shared" si="5"/>
        <v>10</v>
      </c>
      <c r="E341" s="13">
        <f t="shared" si="1"/>
        <v>60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4">
        <f t="shared" si="2"/>
        <v>44870</v>
      </c>
      <c r="B342" s="52">
        <f t="shared" si="3"/>
        <v>10</v>
      </c>
      <c r="C342" s="52">
        <f t="shared" si="4"/>
        <v>10</v>
      </c>
      <c r="D342" s="52">
        <f t="shared" si="5"/>
        <v>10</v>
      </c>
      <c r="E342" s="13">
        <f t="shared" si="1"/>
        <v>60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4">
        <f t="shared" si="2"/>
        <v>44871</v>
      </c>
      <c r="B343" s="52">
        <f t="shared" si="3"/>
        <v>10</v>
      </c>
      <c r="C343" s="52">
        <f t="shared" si="4"/>
        <v>10</v>
      </c>
      <c r="D343" s="52">
        <f t="shared" si="5"/>
        <v>10</v>
      </c>
      <c r="E343" s="13">
        <f t="shared" si="1"/>
        <v>60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4">
        <f t="shared" si="2"/>
        <v>44872</v>
      </c>
      <c r="B344" s="52">
        <f t="shared" si="3"/>
        <v>10</v>
      </c>
      <c r="C344" s="52">
        <f t="shared" si="4"/>
        <v>10</v>
      </c>
      <c r="D344" s="52">
        <f t="shared" si="5"/>
        <v>10</v>
      </c>
      <c r="E344" s="13">
        <f t="shared" si="1"/>
        <v>60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4">
        <f t="shared" si="2"/>
        <v>44873</v>
      </c>
      <c r="B345" s="52">
        <f t="shared" si="3"/>
        <v>10</v>
      </c>
      <c r="C345" s="52">
        <f t="shared" si="4"/>
        <v>10</v>
      </c>
      <c r="D345" s="52">
        <f t="shared" si="5"/>
        <v>10</v>
      </c>
      <c r="E345" s="13">
        <f t="shared" si="1"/>
        <v>60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4">
        <f t="shared" si="2"/>
        <v>44874</v>
      </c>
      <c r="B346" s="52">
        <f t="shared" si="3"/>
        <v>10</v>
      </c>
      <c r="C346" s="52">
        <f t="shared" si="4"/>
        <v>10</v>
      </c>
      <c r="D346" s="52">
        <f t="shared" si="5"/>
        <v>10</v>
      </c>
      <c r="E346" s="13">
        <f t="shared" si="1"/>
        <v>60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4">
        <f t="shared" si="2"/>
        <v>44875</v>
      </c>
      <c r="B347" s="52">
        <f t="shared" si="3"/>
        <v>10</v>
      </c>
      <c r="C347" s="52">
        <f t="shared" si="4"/>
        <v>10</v>
      </c>
      <c r="D347" s="52">
        <f t="shared" si="5"/>
        <v>10</v>
      </c>
      <c r="E347" s="13">
        <f t="shared" si="1"/>
        <v>60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4">
        <f t="shared" si="2"/>
        <v>44876</v>
      </c>
      <c r="B348" s="52">
        <f t="shared" si="3"/>
        <v>10</v>
      </c>
      <c r="C348" s="52">
        <f t="shared" si="4"/>
        <v>10</v>
      </c>
      <c r="D348" s="52">
        <f t="shared" si="5"/>
        <v>10</v>
      </c>
      <c r="E348" s="13">
        <f t="shared" si="1"/>
        <v>60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4">
        <f t="shared" si="2"/>
        <v>44877</v>
      </c>
      <c r="B349" s="52">
        <f t="shared" si="3"/>
        <v>10</v>
      </c>
      <c r="C349" s="52">
        <f t="shared" si="4"/>
        <v>10</v>
      </c>
      <c r="D349" s="52">
        <f t="shared" si="5"/>
        <v>10</v>
      </c>
      <c r="E349" s="13">
        <f t="shared" si="1"/>
        <v>60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4">
        <f t="shared" si="2"/>
        <v>44878</v>
      </c>
      <c r="B350" s="52">
        <f t="shared" si="3"/>
        <v>10</v>
      </c>
      <c r="C350" s="52">
        <f t="shared" si="4"/>
        <v>10</v>
      </c>
      <c r="D350" s="52">
        <f t="shared" si="5"/>
        <v>10</v>
      </c>
      <c r="E350" s="13">
        <f t="shared" si="1"/>
        <v>60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4">
        <f t="shared" si="2"/>
        <v>44879</v>
      </c>
      <c r="B351" s="52">
        <f t="shared" si="3"/>
        <v>10</v>
      </c>
      <c r="C351" s="52">
        <f t="shared" si="4"/>
        <v>10</v>
      </c>
      <c r="D351" s="52">
        <f t="shared" si="5"/>
        <v>10</v>
      </c>
      <c r="E351" s="13">
        <f t="shared" si="1"/>
        <v>60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4">
        <f t="shared" si="2"/>
        <v>44880</v>
      </c>
      <c r="B352" s="52">
        <f t="shared" si="3"/>
        <v>10</v>
      </c>
      <c r="C352" s="52">
        <f t="shared" si="4"/>
        <v>10</v>
      </c>
      <c r="D352" s="52">
        <f t="shared" si="5"/>
        <v>10</v>
      </c>
      <c r="E352" s="13">
        <f t="shared" si="1"/>
        <v>60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4">
        <f t="shared" si="2"/>
        <v>44881</v>
      </c>
      <c r="B353" s="52">
        <f t="shared" si="3"/>
        <v>10</v>
      </c>
      <c r="C353" s="52">
        <f t="shared" si="4"/>
        <v>10</v>
      </c>
      <c r="D353" s="52">
        <f t="shared" si="5"/>
        <v>10</v>
      </c>
      <c r="E353" s="13">
        <f t="shared" si="1"/>
        <v>60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4">
        <f t="shared" si="2"/>
        <v>44882</v>
      </c>
      <c r="B354" s="52">
        <f t="shared" si="3"/>
        <v>10</v>
      </c>
      <c r="C354" s="52">
        <f t="shared" si="4"/>
        <v>10</v>
      </c>
      <c r="D354" s="52">
        <f t="shared" si="5"/>
        <v>10</v>
      </c>
      <c r="E354" s="13">
        <f t="shared" si="1"/>
        <v>60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4">
        <f t="shared" si="2"/>
        <v>44883</v>
      </c>
      <c r="B355" s="52">
        <f t="shared" si="3"/>
        <v>10</v>
      </c>
      <c r="C355" s="52">
        <f t="shared" si="4"/>
        <v>10</v>
      </c>
      <c r="D355" s="52">
        <f t="shared" si="5"/>
        <v>10</v>
      </c>
      <c r="E355" s="13">
        <f t="shared" si="1"/>
        <v>60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4">
        <f t="shared" si="2"/>
        <v>44884</v>
      </c>
      <c r="B356" s="52">
        <f t="shared" si="3"/>
        <v>10</v>
      </c>
      <c r="C356" s="52">
        <f t="shared" si="4"/>
        <v>10</v>
      </c>
      <c r="D356" s="52">
        <f t="shared" si="5"/>
        <v>10</v>
      </c>
      <c r="E356" s="13">
        <f t="shared" si="1"/>
        <v>60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4">
        <f t="shared" si="2"/>
        <v>44885</v>
      </c>
      <c r="B357" s="52">
        <f t="shared" si="3"/>
        <v>10</v>
      </c>
      <c r="C357" s="52">
        <f t="shared" si="4"/>
        <v>10</v>
      </c>
      <c r="D357" s="52">
        <f t="shared" si="5"/>
        <v>10</v>
      </c>
      <c r="E357" s="13">
        <f t="shared" si="1"/>
        <v>60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4">
        <f t="shared" si="2"/>
        <v>44886</v>
      </c>
      <c r="B358" s="52">
        <f t="shared" si="3"/>
        <v>10</v>
      </c>
      <c r="C358" s="52">
        <f t="shared" si="4"/>
        <v>10</v>
      </c>
      <c r="D358" s="52">
        <f t="shared" si="5"/>
        <v>10</v>
      </c>
      <c r="E358" s="13">
        <f t="shared" si="1"/>
        <v>60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4">
        <f t="shared" si="2"/>
        <v>44887</v>
      </c>
      <c r="B359" s="52">
        <f t="shared" si="3"/>
        <v>10</v>
      </c>
      <c r="C359" s="52">
        <f t="shared" si="4"/>
        <v>10</v>
      </c>
      <c r="D359" s="52">
        <f t="shared" si="5"/>
        <v>10</v>
      </c>
      <c r="E359" s="13">
        <f t="shared" si="1"/>
        <v>60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4">
        <f t="shared" si="2"/>
        <v>44888</v>
      </c>
      <c r="B360" s="52">
        <f t="shared" si="3"/>
        <v>10</v>
      </c>
      <c r="C360" s="52">
        <f t="shared" si="4"/>
        <v>10</v>
      </c>
      <c r="D360" s="52">
        <f t="shared" si="5"/>
        <v>10</v>
      </c>
      <c r="E360" s="13">
        <f t="shared" si="1"/>
        <v>60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4">
        <f t="shared" si="2"/>
        <v>44889</v>
      </c>
      <c r="B361" s="52">
        <f t="shared" si="3"/>
        <v>10</v>
      </c>
      <c r="C361" s="52">
        <f t="shared" si="4"/>
        <v>10</v>
      </c>
      <c r="D361" s="52">
        <f t="shared" si="5"/>
        <v>10</v>
      </c>
      <c r="E361" s="13">
        <f t="shared" si="1"/>
        <v>60</v>
      </c>
      <c r="F361" s="4"/>
      <c r="G361" s="4"/>
      <c r="H361" s="4"/>
      <c r="I361" s="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4">
        <f t="shared" si="2"/>
        <v>44890</v>
      </c>
      <c r="B362" s="52">
        <f t="shared" si="3"/>
        <v>10</v>
      </c>
      <c r="C362" s="52">
        <f t="shared" si="4"/>
        <v>10</v>
      </c>
      <c r="D362" s="52">
        <f t="shared" si="5"/>
        <v>10</v>
      </c>
      <c r="E362" s="13">
        <f t="shared" si="1"/>
        <v>60</v>
      </c>
      <c r="F362" s="4"/>
      <c r="G362" s="4"/>
      <c r="H362" s="4"/>
      <c r="I362" s="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4">
        <f t="shared" si="2"/>
        <v>44891</v>
      </c>
      <c r="B363" s="52">
        <f t="shared" si="3"/>
        <v>10</v>
      </c>
      <c r="C363" s="52">
        <f t="shared" si="4"/>
        <v>10</v>
      </c>
      <c r="D363" s="52">
        <f t="shared" si="5"/>
        <v>10</v>
      </c>
      <c r="E363" s="13">
        <f t="shared" si="1"/>
        <v>60</v>
      </c>
      <c r="F363" s="4"/>
      <c r="G363" s="4"/>
      <c r="H363" s="4"/>
      <c r="I363" s="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4">
        <f t="shared" si="2"/>
        <v>44892</v>
      </c>
      <c r="B364" s="52">
        <f t="shared" si="3"/>
        <v>10</v>
      </c>
      <c r="C364" s="52">
        <f t="shared" si="4"/>
        <v>10</v>
      </c>
      <c r="D364" s="52">
        <f t="shared" si="5"/>
        <v>10</v>
      </c>
      <c r="E364" s="13">
        <f t="shared" si="1"/>
        <v>60</v>
      </c>
      <c r="F364" s="4"/>
      <c r="G364" s="4"/>
      <c r="H364" s="4"/>
      <c r="I364" s="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4">
        <f t="shared" si="2"/>
        <v>44893</v>
      </c>
      <c r="B365" s="52">
        <f t="shared" si="3"/>
        <v>10</v>
      </c>
      <c r="C365" s="52">
        <f t="shared" si="4"/>
        <v>10</v>
      </c>
      <c r="D365" s="52">
        <f t="shared" si="5"/>
        <v>10</v>
      </c>
      <c r="E365" s="13">
        <f t="shared" si="1"/>
        <v>60</v>
      </c>
      <c r="F365" s="4"/>
      <c r="G365" s="4"/>
      <c r="H365" s="4"/>
      <c r="I365" s="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4">
        <f t="shared" si="2"/>
        <v>44894</v>
      </c>
      <c r="B366" s="52">
        <f t="shared" si="3"/>
        <v>10</v>
      </c>
      <c r="C366" s="52">
        <f t="shared" si="4"/>
        <v>10</v>
      </c>
      <c r="D366" s="52">
        <f t="shared" si="5"/>
        <v>10</v>
      </c>
      <c r="E366" s="13">
        <f t="shared" si="1"/>
        <v>60</v>
      </c>
      <c r="F366" s="4"/>
      <c r="G366" s="4"/>
      <c r="H366" s="4"/>
      <c r="I366" s="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4">
        <f t="shared" si="2"/>
        <v>44895</v>
      </c>
      <c r="B367" s="61">
        <f t="shared" si="3"/>
        <v>10</v>
      </c>
      <c r="C367" s="61">
        <f t="shared" si="4"/>
        <v>10</v>
      </c>
      <c r="D367" s="61">
        <f t="shared" si="5"/>
        <v>10</v>
      </c>
      <c r="E367" s="23">
        <f t="shared" si="1"/>
        <v>60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</sheetData>
  <conditionalFormatting sqref="G6:K6 G8">
    <cfRule type="expression" dxfId="2" priority="1">
      <formula>NOT(0 = (INDIRECT( "B" &amp; MATCH( TODAY(), $A:$A, 0 )) - INDIRECT( "B" &amp; (MATCH( TODAY(), $A:$A, 0) -1) )))</formula>
    </cfRule>
  </conditionalFormatting>
  <conditionalFormatting sqref="B3:E367">
    <cfRule type="expression" dxfId="2" priority="2" operator="notContains">
      <formula>ISERROR(SEARCH((B2),(B3)))</formula>
    </cfRule>
  </conditionalFormatting>
  <conditionalFormatting sqref="A2:E1507">
    <cfRule type="expression" dxfId="3" priority="3">
      <formula>$A2=TODAY()</formula>
    </cfRule>
  </conditionalFormatting>
  <conditionalFormatting sqref="G10:L21">
    <cfRule type="expression" dxfId="10" priority="4">
      <formula>G$11=$H$8</formula>
    </cfRule>
  </conditionalFormatting>
  <conditionalFormatting sqref="A1:Z1507">
    <cfRule type="cellIs" dxfId="0" priority="5" operator="equal">
      <formula>"TRUE"</formula>
    </cfRule>
  </conditionalFormatting>
  <conditionalFormatting sqref="G10:L21">
    <cfRule type="expression" dxfId="1" priority="6">
      <formula>G$10=TRUE</formula>
    </cfRule>
  </conditionalFormatting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64.43"/>
    <col customWidth="1" min="2" max="2" width="27.14"/>
    <col customWidth="1" min="3" max="3" width="33.71"/>
    <col customWidth="1" min="4" max="8" width="27.14"/>
    <col customWidth="1" min="9" max="9" width="20.29"/>
    <col customWidth="1" min="10" max="10" width="22.0"/>
    <col customWidth="1" min="18" max="33" width="27.14"/>
  </cols>
  <sheetData>
    <row r="1">
      <c r="A1" s="73" t="s">
        <v>78</v>
      </c>
      <c r="B1" s="74" t="s">
        <v>79</v>
      </c>
      <c r="C1" s="74" t="s">
        <v>72</v>
      </c>
      <c r="D1" s="74" t="s">
        <v>73</v>
      </c>
      <c r="E1" s="74" t="s">
        <v>74</v>
      </c>
      <c r="F1" s="74" t="s">
        <v>75</v>
      </c>
      <c r="G1" s="74" t="s">
        <v>76</v>
      </c>
      <c r="H1" s="74" t="s">
        <v>77</v>
      </c>
      <c r="I1" s="64"/>
      <c r="J1" s="14"/>
      <c r="K1" s="14"/>
      <c r="L1" s="14"/>
      <c r="M1" s="14"/>
      <c r="N1" s="14"/>
      <c r="O1" s="14"/>
      <c r="P1" s="14"/>
      <c r="Q1" s="1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75" t="s">
        <v>80</v>
      </c>
      <c r="B2" s="76" t="b">
        <v>1</v>
      </c>
      <c r="C2" s="76" t="b">
        <v>0</v>
      </c>
      <c r="D2" s="76" t="b">
        <v>1</v>
      </c>
      <c r="E2" s="76" t="b">
        <v>1</v>
      </c>
      <c r="F2" s="76" t="b">
        <v>1</v>
      </c>
      <c r="G2" s="77" t="b">
        <v>0</v>
      </c>
      <c r="H2" s="77" t="b">
        <v>0</v>
      </c>
      <c r="I2" s="51"/>
      <c r="J2" s="14"/>
      <c r="K2" s="14"/>
      <c r="L2" s="14"/>
      <c r="M2" s="14"/>
      <c r="N2" s="14"/>
      <c r="O2" s="14"/>
      <c r="P2" s="14"/>
      <c r="Q2" s="1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78" t="s">
        <v>81</v>
      </c>
      <c r="B3" s="76" t="b">
        <v>0</v>
      </c>
      <c r="C3" s="76" t="b">
        <v>0</v>
      </c>
      <c r="D3" s="76" t="b">
        <v>1</v>
      </c>
      <c r="E3" s="77" t="b">
        <v>0</v>
      </c>
      <c r="F3" s="77" t="b">
        <v>0</v>
      </c>
      <c r="G3" s="76" t="b">
        <v>1</v>
      </c>
      <c r="H3" s="77" t="b">
        <v>0</v>
      </c>
      <c r="I3" s="51"/>
      <c r="J3" s="14"/>
      <c r="K3" s="14"/>
      <c r="L3" s="14"/>
      <c r="M3" s="14"/>
      <c r="N3" s="14"/>
      <c r="O3" s="14"/>
      <c r="P3" s="14"/>
      <c r="Q3" s="1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>
      <c r="A4" s="78" t="s">
        <v>82</v>
      </c>
      <c r="B4" s="77" t="b">
        <v>0</v>
      </c>
      <c r="C4" s="76" t="b">
        <v>1</v>
      </c>
      <c r="D4" s="77" t="b">
        <v>0</v>
      </c>
      <c r="E4" s="76" t="b">
        <v>1</v>
      </c>
      <c r="F4" s="77" t="b">
        <v>0</v>
      </c>
      <c r="G4" s="77" t="b">
        <v>0</v>
      </c>
      <c r="H4" s="77" t="b">
        <v>0</v>
      </c>
      <c r="I4" s="51"/>
      <c r="J4" s="14"/>
      <c r="K4" s="14"/>
      <c r="L4" s="14"/>
      <c r="M4" s="14"/>
      <c r="N4" s="14"/>
      <c r="O4" s="14"/>
      <c r="P4" s="14"/>
      <c r="Q4" s="1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>
      <c r="A5" s="78" t="s">
        <v>83</v>
      </c>
      <c r="B5" s="77" t="b">
        <v>0</v>
      </c>
      <c r="C5" s="76" t="b">
        <v>1</v>
      </c>
      <c r="D5" s="77" t="b">
        <v>0</v>
      </c>
      <c r="E5" s="77" t="b">
        <v>0</v>
      </c>
      <c r="F5" s="77" t="b">
        <v>0</v>
      </c>
      <c r="G5" s="77" t="b">
        <v>0</v>
      </c>
      <c r="H5" s="76" t="b">
        <v>0</v>
      </c>
      <c r="I5" s="51"/>
      <c r="J5" s="14"/>
      <c r="K5" s="14"/>
      <c r="L5" s="14"/>
      <c r="M5" s="14"/>
      <c r="N5" s="14"/>
      <c r="O5" s="14"/>
      <c r="P5" s="14"/>
      <c r="Q5" s="1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>
      <c r="A6" s="79" t="s">
        <v>84</v>
      </c>
      <c r="B6" s="77" t="b">
        <v>0</v>
      </c>
      <c r="C6" s="76" t="b">
        <v>0</v>
      </c>
      <c r="D6" s="76" t="b">
        <v>1</v>
      </c>
      <c r="E6" s="77" t="b">
        <v>0</v>
      </c>
      <c r="F6" s="77" t="b">
        <v>0</v>
      </c>
      <c r="G6" s="77" t="b">
        <v>0</v>
      </c>
      <c r="H6" s="77" t="b">
        <v>0</v>
      </c>
      <c r="I6" s="51"/>
      <c r="J6" s="14"/>
      <c r="K6" s="14"/>
      <c r="L6" s="14"/>
      <c r="M6" s="14"/>
      <c r="N6" s="14"/>
      <c r="O6" s="14"/>
      <c r="P6" s="14"/>
      <c r="Q6" s="1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A7" s="80" t="s">
        <v>85</v>
      </c>
      <c r="B7" s="77" t="b">
        <v>0</v>
      </c>
      <c r="C7" s="76" t="b">
        <v>1</v>
      </c>
      <c r="D7" s="77" t="b">
        <v>0</v>
      </c>
      <c r="E7" s="76" t="b">
        <v>1</v>
      </c>
      <c r="F7" s="76" t="b">
        <v>1</v>
      </c>
      <c r="G7" s="77" t="b">
        <v>0</v>
      </c>
      <c r="H7" s="77" t="b">
        <v>0</v>
      </c>
      <c r="I7" s="51"/>
      <c r="J7" s="14"/>
      <c r="K7" s="14"/>
      <c r="L7" s="14"/>
      <c r="M7" s="14"/>
      <c r="N7" s="14"/>
      <c r="O7" s="14"/>
      <c r="P7" s="14"/>
      <c r="Q7" s="1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>
      <c r="A8" s="78" t="s">
        <v>86</v>
      </c>
      <c r="B8" s="77" t="b">
        <v>0</v>
      </c>
      <c r="C8" s="76" t="b">
        <v>0</v>
      </c>
      <c r="D8" s="76" t="b">
        <v>1</v>
      </c>
      <c r="E8" s="77" t="b">
        <v>0</v>
      </c>
      <c r="F8" s="77" t="b">
        <v>0</v>
      </c>
      <c r="G8" s="77" t="b">
        <v>0</v>
      </c>
      <c r="H8" s="77" t="b">
        <v>0</v>
      </c>
      <c r="I8" s="51"/>
      <c r="J8" s="14"/>
      <c r="K8" s="14"/>
      <c r="L8" s="14"/>
      <c r="M8" s="14"/>
      <c r="N8" s="14"/>
      <c r="O8" s="14"/>
      <c r="P8" s="14"/>
      <c r="Q8" s="1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>
      <c r="A9" s="80" t="s">
        <v>87</v>
      </c>
      <c r="B9" s="77" t="b">
        <v>0</v>
      </c>
      <c r="C9" s="76" t="b">
        <v>1</v>
      </c>
      <c r="D9" s="76" t="b">
        <v>1</v>
      </c>
      <c r="E9" s="77" t="b">
        <v>0</v>
      </c>
      <c r="F9" s="77" t="b">
        <v>0</v>
      </c>
      <c r="G9" s="77" t="b">
        <v>0</v>
      </c>
      <c r="H9" s="77" t="b">
        <v>0</v>
      </c>
      <c r="I9" s="51"/>
      <c r="J9" s="14"/>
      <c r="K9" s="14"/>
      <c r="L9" s="14"/>
      <c r="M9" s="14"/>
      <c r="N9" s="14"/>
      <c r="O9" s="14"/>
      <c r="P9" s="14"/>
      <c r="Q9" s="1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>
      <c r="A10" s="80" t="s">
        <v>88</v>
      </c>
      <c r="B10" s="77" t="b">
        <v>0</v>
      </c>
      <c r="C10" s="76" t="b">
        <v>0</v>
      </c>
      <c r="D10" s="77" t="b">
        <v>0</v>
      </c>
      <c r="E10" s="76" t="b">
        <v>1</v>
      </c>
      <c r="F10" s="77" t="b">
        <v>0</v>
      </c>
      <c r="G10" s="77" t="b">
        <v>0</v>
      </c>
      <c r="H10" s="77" t="b">
        <v>0</v>
      </c>
      <c r="I10" s="51"/>
      <c r="J10" s="14"/>
      <c r="K10" s="14"/>
      <c r="L10" s="14"/>
      <c r="M10" s="14"/>
      <c r="N10" s="14"/>
      <c r="O10" s="14"/>
      <c r="P10" s="14"/>
      <c r="Q10" s="1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>
      <c r="A11" s="80" t="s">
        <v>89</v>
      </c>
      <c r="B11" s="76" t="b">
        <v>1</v>
      </c>
      <c r="C11" s="76" t="b">
        <v>0</v>
      </c>
      <c r="D11" s="76" t="b">
        <v>1</v>
      </c>
      <c r="E11" s="77" t="b">
        <v>0</v>
      </c>
      <c r="F11" s="77" t="b">
        <v>0</v>
      </c>
      <c r="G11" s="77" t="b">
        <v>0</v>
      </c>
      <c r="H11" s="77" t="b">
        <v>0</v>
      </c>
      <c r="I11" s="51"/>
      <c r="J11" s="14"/>
      <c r="K11" s="14"/>
      <c r="L11" s="14"/>
      <c r="M11" s="14"/>
      <c r="N11" s="14"/>
      <c r="O11" s="14"/>
      <c r="P11" s="14"/>
      <c r="Q11" s="1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80" t="s">
        <v>90</v>
      </c>
      <c r="B12" s="76" t="b">
        <v>1</v>
      </c>
      <c r="C12" s="76" t="b">
        <v>0</v>
      </c>
      <c r="D12" s="76" t="b">
        <v>1</v>
      </c>
      <c r="E12" s="77" t="b">
        <v>0</v>
      </c>
      <c r="F12" s="77" t="b">
        <v>0</v>
      </c>
      <c r="G12" s="77" t="b">
        <v>0</v>
      </c>
      <c r="H12" s="76" t="b">
        <v>0</v>
      </c>
      <c r="I12" s="51"/>
      <c r="J12" s="14"/>
      <c r="K12" s="14"/>
      <c r="L12" s="14"/>
      <c r="M12" s="14"/>
      <c r="N12" s="14"/>
      <c r="O12" s="14"/>
      <c r="P12" s="14"/>
      <c r="Q12" s="1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80" t="s">
        <v>91</v>
      </c>
      <c r="B13" s="76" t="b">
        <v>1</v>
      </c>
      <c r="C13" s="76" t="b">
        <v>0</v>
      </c>
      <c r="D13" s="76" t="b">
        <v>1</v>
      </c>
      <c r="E13" s="77" t="b">
        <v>0</v>
      </c>
      <c r="F13" s="77" t="b">
        <v>0</v>
      </c>
      <c r="G13" s="77" t="b">
        <v>0</v>
      </c>
      <c r="H13" s="77" t="b">
        <v>0</v>
      </c>
      <c r="I13" s="51"/>
      <c r="J13" s="14"/>
      <c r="K13" s="14"/>
      <c r="L13" s="14"/>
      <c r="M13" s="14"/>
      <c r="N13" s="14"/>
      <c r="O13" s="14"/>
      <c r="P13" s="14"/>
      <c r="Q13" s="1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>
      <c r="A14" s="80" t="s">
        <v>92</v>
      </c>
      <c r="B14" s="76" t="b">
        <v>1</v>
      </c>
      <c r="C14" s="76" t="b">
        <v>0</v>
      </c>
      <c r="D14" s="76" t="b">
        <v>1</v>
      </c>
      <c r="E14" s="77" t="b">
        <v>0</v>
      </c>
      <c r="F14" s="77" t="b">
        <v>0</v>
      </c>
      <c r="G14" s="77" t="b">
        <v>0</v>
      </c>
      <c r="H14" s="77" t="b">
        <v>0</v>
      </c>
      <c r="I14" s="51"/>
      <c r="J14" s="14"/>
      <c r="K14" s="14"/>
      <c r="L14" s="14"/>
      <c r="M14" s="14"/>
      <c r="N14" s="14"/>
      <c r="O14" s="14"/>
      <c r="P14" s="14"/>
      <c r="Q14" s="1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80" t="s">
        <v>93</v>
      </c>
      <c r="B15" s="76" t="b">
        <v>1</v>
      </c>
      <c r="C15" s="76" t="b">
        <v>0</v>
      </c>
      <c r="D15" s="76" t="b">
        <v>1</v>
      </c>
      <c r="E15" s="77" t="b">
        <v>0</v>
      </c>
      <c r="F15" s="77" t="b">
        <v>0</v>
      </c>
      <c r="G15" s="77" t="b">
        <v>0</v>
      </c>
      <c r="H15" s="77" t="b">
        <v>0</v>
      </c>
      <c r="I15" s="51"/>
      <c r="J15" s="14"/>
      <c r="K15" s="14"/>
      <c r="L15" s="14"/>
      <c r="M15" s="14"/>
      <c r="N15" s="14"/>
      <c r="O15" s="14"/>
      <c r="P15" s="14"/>
      <c r="Q15" s="1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78" t="s">
        <v>94</v>
      </c>
      <c r="B16" s="76" t="b">
        <v>0</v>
      </c>
      <c r="C16" s="76" t="b">
        <v>0</v>
      </c>
      <c r="D16" s="77" t="b">
        <v>0</v>
      </c>
      <c r="E16" s="76" t="b">
        <v>1</v>
      </c>
      <c r="F16" s="77" t="b">
        <v>0</v>
      </c>
      <c r="G16" s="77" t="b">
        <v>0</v>
      </c>
      <c r="H16" s="77" t="b">
        <v>0</v>
      </c>
      <c r="I16" s="51"/>
      <c r="J16" s="14"/>
      <c r="K16" s="14"/>
      <c r="L16" s="14"/>
      <c r="M16" s="14"/>
      <c r="N16" s="14"/>
      <c r="O16" s="14"/>
      <c r="P16" s="14"/>
      <c r="Q16" s="1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80" t="s">
        <v>95</v>
      </c>
      <c r="B17" s="76" t="b">
        <v>1</v>
      </c>
      <c r="C17" s="76" t="b">
        <v>0</v>
      </c>
      <c r="D17" s="76" t="b">
        <v>1</v>
      </c>
      <c r="E17" s="77" t="b">
        <v>0</v>
      </c>
      <c r="F17" s="77" t="b">
        <v>0</v>
      </c>
      <c r="G17" s="77" t="b">
        <v>0</v>
      </c>
      <c r="H17" s="77" t="b">
        <v>0</v>
      </c>
      <c r="I17" s="51"/>
      <c r="J17" s="14"/>
      <c r="K17" s="14"/>
      <c r="L17" s="14"/>
      <c r="M17" s="14"/>
      <c r="N17" s="14"/>
      <c r="O17" s="14"/>
      <c r="P17" s="14"/>
      <c r="Q17" s="1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80" t="s">
        <v>96</v>
      </c>
      <c r="B18" s="76" t="b">
        <v>1</v>
      </c>
      <c r="C18" s="76" t="b">
        <v>1</v>
      </c>
      <c r="D18" s="76" t="b">
        <v>1</v>
      </c>
      <c r="E18" s="76" t="b">
        <v>1</v>
      </c>
      <c r="F18" s="77" t="b">
        <v>0</v>
      </c>
      <c r="G18" s="77" t="b">
        <v>0</v>
      </c>
      <c r="H18" s="77" t="b">
        <v>0</v>
      </c>
      <c r="I18" s="51"/>
      <c r="J18" s="14"/>
      <c r="K18" s="14"/>
      <c r="L18" s="14"/>
      <c r="M18" s="14"/>
      <c r="N18" s="14"/>
      <c r="O18" s="14"/>
      <c r="P18" s="14"/>
      <c r="Q18" s="1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80" t="s">
        <v>97</v>
      </c>
      <c r="B19" s="77" t="b">
        <v>0</v>
      </c>
      <c r="C19" s="76" t="b">
        <v>1</v>
      </c>
      <c r="D19" s="76" t="b">
        <v>1</v>
      </c>
      <c r="E19" s="76" t="b">
        <v>1</v>
      </c>
      <c r="F19" s="77" t="b">
        <v>0</v>
      </c>
      <c r="G19" s="77" t="b">
        <v>0</v>
      </c>
      <c r="H19" s="77" t="b">
        <v>0</v>
      </c>
      <c r="I19" s="51"/>
      <c r="J19" s="14"/>
      <c r="K19" s="14"/>
      <c r="L19" s="14"/>
      <c r="M19" s="14"/>
      <c r="N19" s="14"/>
      <c r="O19" s="14"/>
      <c r="P19" s="14"/>
      <c r="Q19" s="1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80" t="s">
        <v>98</v>
      </c>
      <c r="B20" s="77" t="b">
        <v>0</v>
      </c>
      <c r="C20" s="76" t="b">
        <v>1</v>
      </c>
      <c r="D20" s="76" t="b">
        <v>1</v>
      </c>
      <c r="E20" s="76" t="b">
        <v>1</v>
      </c>
      <c r="F20" s="77" t="b">
        <v>0</v>
      </c>
      <c r="G20" s="77" t="b">
        <v>0</v>
      </c>
      <c r="H20" s="77" t="b">
        <v>0</v>
      </c>
      <c r="I20" s="51"/>
      <c r="J20" s="14"/>
      <c r="K20" s="14"/>
      <c r="L20" s="14"/>
      <c r="M20" s="14"/>
      <c r="N20" s="14"/>
      <c r="O20" s="14"/>
      <c r="P20" s="14"/>
      <c r="Q20" s="1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80" t="s">
        <v>99</v>
      </c>
      <c r="B21" s="77" t="b">
        <v>0</v>
      </c>
      <c r="C21" s="76" t="b">
        <v>1</v>
      </c>
      <c r="D21" s="77" t="b">
        <v>0</v>
      </c>
      <c r="E21" s="76" t="b">
        <v>1</v>
      </c>
      <c r="F21" s="77" t="b">
        <v>0</v>
      </c>
      <c r="G21" s="77" t="b">
        <v>0</v>
      </c>
      <c r="H21" s="77" t="b">
        <v>0</v>
      </c>
      <c r="I21" s="51"/>
      <c r="J21" s="14"/>
      <c r="K21" s="14"/>
      <c r="L21" s="14"/>
      <c r="M21" s="14"/>
      <c r="N21" s="14"/>
      <c r="O21" s="14"/>
      <c r="P21" s="14"/>
      <c r="Q21" s="1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80" t="s">
        <v>100</v>
      </c>
      <c r="B22" s="77" t="b">
        <v>0</v>
      </c>
      <c r="C22" s="76" t="b">
        <v>0</v>
      </c>
      <c r="D22" s="77" t="b">
        <v>0</v>
      </c>
      <c r="E22" s="77" t="b">
        <v>0</v>
      </c>
      <c r="F22" s="77" t="b">
        <v>0</v>
      </c>
      <c r="G22" s="77" t="b">
        <v>0</v>
      </c>
      <c r="H22" s="77" t="b">
        <v>0</v>
      </c>
      <c r="I22" s="51"/>
      <c r="J22" s="14"/>
      <c r="K22" s="14"/>
      <c r="L22" s="14"/>
      <c r="M22" s="14"/>
      <c r="N22" s="14"/>
      <c r="O22" s="14"/>
      <c r="P22" s="14"/>
      <c r="Q22" s="1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78" t="s">
        <v>101</v>
      </c>
      <c r="B23" s="77" t="b">
        <v>0</v>
      </c>
      <c r="C23" s="76" t="b">
        <v>0</v>
      </c>
      <c r="D23" s="76" t="b">
        <v>1</v>
      </c>
      <c r="E23" s="76" t="b">
        <v>1</v>
      </c>
      <c r="F23" s="76" t="b">
        <v>1</v>
      </c>
      <c r="G23" s="77" t="b">
        <v>0</v>
      </c>
      <c r="H23" s="77" t="b">
        <v>0</v>
      </c>
      <c r="I23" s="51"/>
      <c r="J23" s="14"/>
      <c r="K23" s="14"/>
      <c r="L23" s="14"/>
      <c r="M23" s="14"/>
      <c r="N23" s="14"/>
      <c r="O23" s="14"/>
      <c r="P23" s="14"/>
      <c r="Q23" s="1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78" t="s">
        <v>102</v>
      </c>
      <c r="B24" s="77" t="b">
        <v>0</v>
      </c>
      <c r="C24" s="76" t="b">
        <v>0</v>
      </c>
      <c r="D24" s="76" t="b">
        <v>1</v>
      </c>
      <c r="E24" s="76" t="b">
        <v>1</v>
      </c>
      <c r="F24" s="76" t="b">
        <v>1</v>
      </c>
      <c r="G24" s="77" t="b">
        <v>0</v>
      </c>
      <c r="H24" s="77" t="b">
        <v>0</v>
      </c>
      <c r="I24" s="51"/>
      <c r="J24" s="14"/>
      <c r="K24" s="14"/>
      <c r="L24" s="14"/>
      <c r="M24" s="14"/>
      <c r="N24" s="14"/>
      <c r="O24" s="14"/>
      <c r="P24" s="14"/>
      <c r="Q24" s="1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80" t="s">
        <v>103</v>
      </c>
      <c r="B25" s="77" t="b">
        <v>0</v>
      </c>
      <c r="C25" s="76" t="b">
        <v>0</v>
      </c>
      <c r="D25" s="77" t="b">
        <v>0</v>
      </c>
      <c r="E25" s="77" t="b">
        <v>0</v>
      </c>
      <c r="F25" s="77" t="b">
        <v>0</v>
      </c>
      <c r="G25" s="77" t="b">
        <v>0</v>
      </c>
      <c r="H25" s="76" t="b">
        <v>1</v>
      </c>
      <c r="I25" s="51"/>
      <c r="J25" s="14"/>
      <c r="K25" s="14"/>
      <c r="L25" s="14"/>
      <c r="M25" s="14"/>
      <c r="N25" s="14"/>
      <c r="O25" s="14"/>
      <c r="P25" s="14"/>
      <c r="Q25" s="1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80" t="s">
        <v>104</v>
      </c>
      <c r="B26" s="77" t="b">
        <v>0</v>
      </c>
      <c r="C26" s="76" t="b">
        <v>0</v>
      </c>
      <c r="D26" s="77" t="b">
        <v>0</v>
      </c>
      <c r="E26" s="77" t="b">
        <v>0</v>
      </c>
      <c r="F26" s="77" t="b">
        <v>0</v>
      </c>
      <c r="G26" s="77" t="b">
        <v>0</v>
      </c>
      <c r="H26" s="76" t="b">
        <v>1</v>
      </c>
      <c r="I26" s="51"/>
      <c r="J26" s="14"/>
      <c r="K26" s="14"/>
      <c r="L26" s="14"/>
      <c r="M26" s="14"/>
      <c r="N26" s="14"/>
      <c r="O26" s="14"/>
      <c r="P26" s="14"/>
      <c r="Q26" s="1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80" t="s">
        <v>105</v>
      </c>
      <c r="B27" s="77" t="b">
        <v>0</v>
      </c>
      <c r="C27" s="76" t="b">
        <v>0</v>
      </c>
      <c r="D27" s="77" t="b">
        <v>0</v>
      </c>
      <c r="E27" s="77" t="b">
        <v>0</v>
      </c>
      <c r="F27" s="77" t="b">
        <v>0</v>
      </c>
      <c r="G27" s="77" t="b">
        <v>0</v>
      </c>
      <c r="H27" s="76" t="b">
        <v>1</v>
      </c>
      <c r="I27" s="51"/>
      <c r="J27" s="14"/>
      <c r="K27" s="14"/>
      <c r="L27" s="14"/>
      <c r="M27" s="14"/>
      <c r="N27" s="14"/>
      <c r="O27" s="14"/>
      <c r="P27" s="14"/>
      <c r="Q27" s="1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80" t="s">
        <v>106</v>
      </c>
      <c r="B28" s="77" t="b">
        <v>0</v>
      </c>
      <c r="C28" s="76" t="b">
        <v>0</v>
      </c>
      <c r="D28" s="77" t="b">
        <v>0</v>
      </c>
      <c r="E28" s="77" t="b">
        <v>0</v>
      </c>
      <c r="F28" s="77" t="b">
        <v>0</v>
      </c>
      <c r="G28" s="77" t="b">
        <v>0</v>
      </c>
      <c r="H28" s="76" t="b">
        <v>1</v>
      </c>
      <c r="I28" s="51"/>
      <c r="J28" s="60"/>
      <c r="K28" s="14"/>
      <c r="L28" s="14"/>
      <c r="M28" s="14"/>
      <c r="N28" s="14"/>
      <c r="O28" s="14"/>
      <c r="P28" s="14"/>
      <c r="Q28" s="1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80" t="s">
        <v>107</v>
      </c>
      <c r="B29" s="77" t="b">
        <v>0</v>
      </c>
      <c r="C29" s="76" t="b">
        <v>0</v>
      </c>
      <c r="D29" s="77" t="b">
        <v>0</v>
      </c>
      <c r="E29" s="77" t="b">
        <v>0</v>
      </c>
      <c r="F29" s="77" t="b">
        <v>0</v>
      </c>
      <c r="G29" s="77" t="b">
        <v>0</v>
      </c>
      <c r="H29" s="76" t="b">
        <v>1</v>
      </c>
      <c r="I29" s="51"/>
      <c r="J29" s="14"/>
      <c r="K29" s="14"/>
      <c r="L29" s="14"/>
      <c r="M29" s="14"/>
      <c r="N29" s="14"/>
      <c r="O29" s="14"/>
      <c r="P29" s="14"/>
      <c r="Q29" s="1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80" t="s">
        <v>108</v>
      </c>
      <c r="B30" s="77" t="b">
        <v>0</v>
      </c>
      <c r="C30" s="76" t="b">
        <v>0</v>
      </c>
      <c r="D30" s="77" t="b">
        <v>0</v>
      </c>
      <c r="E30" s="77" t="b">
        <v>0</v>
      </c>
      <c r="F30" s="77" t="b">
        <v>0</v>
      </c>
      <c r="G30" s="77" t="b">
        <v>0</v>
      </c>
      <c r="H30" s="76" t="b">
        <v>1</v>
      </c>
      <c r="I30" s="51"/>
      <c r="J30" s="14"/>
      <c r="K30" s="14"/>
      <c r="L30" s="14"/>
      <c r="M30" s="14"/>
      <c r="N30" s="14"/>
      <c r="O30" s="14"/>
      <c r="P30" s="14"/>
      <c r="Q30" s="1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80" t="s">
        <v>109</v>
      </c>
      <c r="B31" s="77" t="b">
        <v>0</v>
      </c>
      <c r="C31" s="76" t="b">
        <v>0</v>
      </c>
      <c r="D31" s="77" t="b">
        <v>0</v>
      </c>
      <c r="E31" s="77" t="b">
        <v>0</v>
      </c>
      <c r="F31" s="77" t="b">
        <v>0</v>
      </c>
      <c r="G31" s="77" t="b">
        <v>0</v>
      </c>
      <c r="H31" s="76" t="b">
        <v>1</v>
      </c>
      <c r="I31" s="51"/>
      <c r="J31" s="14"/>
      <c r="K31" s="14"/>
      <c r="L31" s="14"/>
      <c r="M31" s="14"/>
      <c r="N31" s="14"/>
      <c r="O31" s="14"/>
      <c r="P31" s="14"/>
      <c r="Q31" s="1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80" t="s">
        <v>110</v>
      </c>
      <c r="B32" s="77" t="b">
        <v>0</v>
      </c>
      <c r="C32" s="76" t="b">
        <v>0</v>
      </c>
      <c r="D32" s="77" t="b">
        <v>0</v>
      </c>
      <c r="E32" s="77" t="b">
        <v>0</v>
      </c>
      <c r="F32" s="77" t="b">
        <v>0</v>
      </c>
      <c r="G32" s="77" t="b">
        <v>0</v>
      </c>
      <c r="H32" s="76" t="b">
        <v>1</v>
      </c>
      <c r="I32" s="51"/>
      <c r="J32" s="14"/>
      <c r="K32" s="14"/>
      <c r="L32" s="14"/>
      <c r="M32" s="14"/>
      <c r="N32" s="14"/>
      <c r="O32" s="14"/>
      <c r="P32" s="14"/>
      <c r="Q32" s="1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80" t="s">
        <v>111</v>
      </c>
      <c r="B33" s="77" t="b">
        <v>0</v>
      </c>
      <c r="C33" s="76" t="b">
        <v>0</v>
      </c>
      <c r="D33" s="77" t="b">
        <v>0</v>
      </c>
      <c r="E33" s="77" t="b">
        <v>0</v>
      </c>
      <c r="F33" s="77" t="b">
        <v>0</v>
      </c>
      <c r="G33" s="77" t="b">
        <v>0</v>
      </c>
      <c r="H33" s="76" t="b">
        <v>1</v>
      </c>
      <c r="I33" s="51"/>
      <c r="J33" s="14"/>
      <c r="K33" s="14"/>
      <c r="L33" s="14"/>
      <c r="M33" s="14"/>
      <c r="N33" s="14"/>
      <c r="O33" s="14"/>
      <c r="P33" s="14"/>
      <c r="Q33" s="1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80" t="s">
        <v>112</v>
      </c>
      <c r="B34" s="77" t="b">
        <v>0</v>
      </c>
      <c r="C34" s="76" t="b">
        <v>0</v>
      </c>
      <c r="D34" s="77" t="b">
        <v>0</v>
      </c>
      <c r="E34" s="77" t="b">
        <v>0</v>
      </c>
      <c r="F34" s="77" t="b">
        <v>0</v>
      </c>
      <c r="G34" s="77" t="b">
        <v>0</v>
      </c>
      <c r="H34" s="76" t="b">
        <v>1</v>
      </c>
      <c r="I34" s="51"/>
      <c r="J34" s="14"/>
      <c r="K34" s="14"/>
      <c r="L34" s="14"/>
      <c r="M34" s="14"/>
      <c r="N34" s="14"/>
      <c r="O34" s="14"/>
      <c r="P34" s="14"/>
      <c r="Q34" s="1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80" t="s">
        <v>113</v>
      </c>
      <c r="B35" s="77" t="b">
        <v>0</v>
      </c>
      <c r="C35" s="76" t="b">
        <v>0</v>
      </c>
      <c r="D35" s="77" t="b">
        <v>0</v>
      </c>
      <c r="E35" s="77" t="b">
        <v>0</v>
      </c>
      <c r="F35" s="77" t="b">
        <v>0</v>
      </c>
      <c r="G35" s="77" t="b">
        <v>0</v>
      </c>
      <c r="H35" s="76" t="b">
        <v>1</v>
      </c>
      <c r="I35" s="51"/>
      <c r="J35" s="14"/>
      <c r="K35" s="14"/>
      <c r="L35" s="14"/>
      <c r="M35" s="14"/>
      <c r="N35" s="14"/>
      <c r="O35" s="14"/>
      <c r="P35" s="14"/>
      <c r="Q35" s="1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80" t="s">
        <v>114</v>
      </c>
      <c r="B36" s="77" t="b">
        <v>0</v>
      </c>
      <c r="C36" s="76" t="b">
        <v>0</v>
      </c>
      <c r="D36" s="77" t="b">
        <v>0</v>
      </c>
      <c r="E36" s="77" t="b">
        <v>0</v>
      </c>
      <c r="F36" s="77" t="b">
        <v>0</v>
      </c>
      <c r="G36" s="77" t="b">
        <v>0</v>
      </c>
      <c r="H36" s="76" t="b">
        <v>1</v>
      </c>
      <c r="I36" s="51"/>
      <c r="J36" s="14"/>
      <c r="K36" s="14"/>
      <c r="L36" s="14"/>
      <c r="M36" s="14"/>
      <c r="N36" s="14"/>
      <c r="O36" s="14"/>
      <c r="P36" s="14"/>
      <c r="Q36" s="1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80" t="s">
        <v>115</v>
      </c>
      <c r="B37" s="77" t="b">
        <v>0</v>
      </c>
      <c r="C37" s="76" t="b">
        <v>0</v>
      </c>
      <c r="D37" s="77" t="b">
        <v>0</v>
      </c>
      <c r="E37" s="77" t="b">
        <v>0</v>
      </c>
      <c r="F37" s="77" t="b">
        <v>0</v>
      </c>
      <c r="G37" s="77" t="b">
        <v>0</v>
      </c>
      <c r="H37" s="76" t="b">
        <v>1</v>
      </c>
      <c r="I37" s="51"/>
      <c r="J37" s="14"/>
      <c r="K37" s="14"/>
      <c r="L37" s="14"/>
      <c r="M37" s="14"/>
      <c r="N37" s="14"/>
      <c r="O37" s="14"/>
      <c r="P37" s="14"/>
      <c r="Q37" s="1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80" t="s">
        <v>116</v>
      </c>
      <c r="B38" s="77" t="b">
        <v>0</v>
      </c>
      <c r="C38" s="76" t="b">
        <v>0</v>
      </c>
      <c r="D38" s="77" t="b">
        <v>0</v>
      </c>
      <c r="E38" s="77" t="b">
        <v>0</v>
      </c>
      <c r="F38" s="77" t="b">
        <v>0</v>
      </c>
      <c r="G38" s="77" t="b">
        <v>0</v>
      </c>
      <c r="H38" s="76" t="b">
        <v>1</v>
      </c>
      <c r="I38" s="51"/>
      <c r="J38" s="14"/>
      <c r="K38" s="14"/>
      <c r="L38" s="14"/>
      <c r="M38" s="14"/>
      <c r="N38" s="14"/>
      <c r="O38" s="14"/>
      <c r="P38" s="14"/>
      <c r="Q38" s="1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80" t="s">
        <v>117</v>
      </c>
      <c r="B39" s="77" t="b">
        <v>0</v>
      </c>
      <c r="C39" s="76" t="b">
        <v>0</v>
      </c>
      <c r="D39" s="77" t="b">
        <v>0</v>
      </c>
      <c r="E39" s="77" t="b">
        <v>0</v>
      </c>
      <c r="F39" s="77" t="b">
        <v>0</v>
      </c>
      <c r="G39" s="77" t="b">
        <v>0</v>
      </c>
      <c r="H39" s="76" t="b">
        <v>1</v>
      </c>
      <c r="I39" s="51"/>
      <c r="J39" s="14"/>
      <c r="K39" s="14"/>
      <c r="L39" s="14"/>
      <c r="M39" s="14"/>
      <c r="N39" s="14"/>
      <c r="O39" s="14"/>
      <c r="P39" s="14"/>
      <c r="Q39" s="1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80" t="s">
        <v>118</v>
      </c>
      <c r="B40" s="77" t="b">
        <v>0</v>
      </c>
      <c r="C40" s="76" t="b">
        <v>0</v>
      </c>
      <c r="D40" s="77" t="b">
        <v>0</v>
      </c>
      <c r="E40" s="77" t="b">
        <v>0</v>
      </c>
      <c r="F40" s="77" t="b">
        <v>0</v>
      </c>
      <c r="G40" s="77" t="b">
        <v>0</v>
      </c>
      <c r="H40" s="76" t="b">
        <v>1</v>
      </c>
      <c r="I40" s="51"/>
      <c r="J40" s="14"/>
      <c r="K40" s="14"/>
      <c r="L40" s="14"/>
      <c r="M40" s="14"/>
      <c r="N40" s="14"/>
      <c r="O40" s="14"/>
      <c r="P40" s="14"/>
      <c r="Q40" s="1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81" t="s">
        <v>119</v>
      </c>
      <c r="B41" s="77" t="b">
        <v>0</v>
      </c>
      <c r="C41" s="76" t="b">
        <v>0</v>
      </c>
      <c r="D41" s="77" t="b">
        <v>0</v>
      </c>
      <c r="E41" s="77" t="b">
        <v>0</v>
      </c>
      <c r="F41" s="77" t="b">
        <v>0</v>
      </c>
      <c r="G41" s="77" t="b">
        <v>0</v>
      </c>
      <c r="H41" s="76" t="b">
        <v>1</v>
      </c>
      <c r="I41" s="51"/>
      <c r="J41" s="14"/>
      <c r="K41" s="14"/>
      <c r="L41" s="14"/>
      <c r="M41" s="14"/>
      <c r="N41" s="14"/>
      <c r="O41" s="14"/>
      <c r="P41" s="14"/>
      <c r="Q41" s="1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80" t="s">
        <v>120</v>
      </c>
      <c r="B42" s="77" t="b">
        <v>0</v>
      </c>
      <c r="C42" s="76" t="b">
        <v>0</v>
      </c>
      <c r="D42" s="77" t="b">
        <v>0</v>
      </c>
      <c r="E42" s="77" t="b">
        <v>0</v>
      </c>
      <c r="F42" s="77" t="b">
        <v>0</v>
      </c>
      <c r="G42" s="77" t="b">
        <v>0</v>
      </c>
      <c r="H42" s="76" t="b">
        <v>1</v>
      </c>
      <c r="I42" s="51"/>
      <c r="J42" s="14"/>
      <c r="K42" s="14"/>
      <c r="L42" s="14"/>
      <c r="M42" s="14"/>
      <c r="N42" s="14"/>
      <c r="O42" s="14"/>
      <c r="P42" s="14"/>
      <c r="Q42" s="1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80" t="s">
        <v>121</v>
      </c>
      <c r="B43" s="77" t="b">
        <v>0</v>
      </c>
      <c r="C43" s="76" t="b">
        <v>0</v>
      </c>
      <c r="D43" s="77" t="b">
        <v>0</v>
      </c>
      <c r="E43" s="77" t="b">
        <v>0</v>
      </c>
      <c r="F43" s="77" t="b">
        <v>0</v>
      </c>
      <c r="G43" s="77" t="b">
        <v>0</v>
      </c>
      <c r="H43" s="76" t="b">
        <v>1</v>
      </c>
      <c r="I43" s="51"/>
      <c r="J43" s="14"/>
      <c r="K43" s="14"/>
      <c r="L43" s="14"/>
      <c r="M43" s="14"/>
      <c r="N43" s="14"/>
      <c r="O43" s="14"/>
      <c r="P43" s="14"/>
      <c r="Q43" s="1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80" t="s">
        <v>122</v>
      </c>
      <c r="B44" s="77" t="b">
        <v>0</v>
      </c>
      <c r="C44" s="76" t="b">
        <v>0</v>
      </c>
      <c r="D44" s="77" t="b">
        <v>0</v>
      </c>
      <c r="E44" s="77" t="b">
        <v>0</v>
      </c>
      <c r="F44" s="77" t="b">
        <v>0</v>
      </c>
      <c r="G44" s="77" t="b">
        <v>0</v>
      </c>
      <c r="H44" s="76" t="b">
        <v>1</v>
      </c>
      <c r="I44" s="51"/>
      <c r="J44" s="14"/>
      <c r="K44" s="14"/>
      <c r="L44" s="14"/>
      <c r="M44" s="14"/>
      <c r="N44" s="14"/>
      <c r="O44" s="14"/>
      <c r="P44" s="14"/>
      <c r="Q44" s="1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80" t="s">
        <v>123</v>
      </c>
      <c r="B45" s="77" t="b">
        <v>0</v>
      </c>
      <c r="C45" s="76" t="b">
        <v>0</v>
      </c>
      <c r="D45" s="77" t="b">
        <v>0</v>
      </c>
      <c r="E45" s="77" t="b">
        <v>0</v>
      </c>
      <c r="F45" s="77" t="b">
        <v>0</v>
      </c>
      <c r="G45" s="77" t="b">
        <v>0</v>
      </c>
      <c r="H45" s="76" t="b">
        <v>1</v>
      </c>
      <c r="I45" s="51"/>
      <c r="J45" s="14"/>
      <c r="K45" s="14"/>
      <c r="L45" s="14"/>
      <c r="M45" s="14"/>
      <c r="N45" s="14"/>
      <c r="O45" s="14"/>
      <c r="P45" s="14"/>
      <c r="Q45" s="1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78" t="s">
        <v>124</v>
      </c>
      <c r="B46" s="77" t="b">
        <v>0</v>
      </c>
      <c r="C46" s="76" t="b">
        <v>0</v>
      </c>
      <c r="D46" s="77" t="b">
        <v>0</v>
      </c>
      <c r="E46" s="77" t="b">
        <v>0</v>
      </c>
      <c r="F46" s="76" t="b">
        <v>1</v>
      </c>
      <c r="G46" s="77" t="b">
        <v>0</v>
      </c>
      <c r="H46" s="77" t="b">
        <v>0</v>
      </c>
      <c r="I46" s="51"/>
      <c r="J46" s="14"/>
      <c r="K46" s="14"/>
      <c r="L46" s="14"/>
      <c r="M46" s="14"/>
      <c r="N46" s="14"/>
      <c r="O46" s="14"/>
      <c r="P46" s="14"/>
      <c r="Q46" s="1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78" t="s">
        <v>125</v>
      </c>
      <c r="B47" s="77" t="b">
        <v>0</v>
      </c>
      <c r="C47" s="76" t="b">
        <v>0</v>
      </c>
      <c r="D47" s="77" t="b">
        <v>0</v>
      </c>
      <c r="E47" s="77" t="b">
        <v>0</v>
      </c>
      <c r="F47" s="76" t="b">
        <v>1</v>
      </c>
      <c r="G47" s="77" t="b">
        <v>0</v>
      </c>
      <c r="H47" s="77" t="b">
        <v>0</v>
      </c>
      <c r="I47" s="51"/>
      <c r="J47" s="14"/>
      <c r="K47" s="14"/>
      <c r="L47" s="14"/>
      <c r="M47" s="14"/>
      <c r="N47" s="14"/>
      <c r="O47" s="14"/>
      <c r="P47" s="14"/>
      <c r="Q47" s="1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80" t="s">
        <v>126</v>
      </c>
      <c r="B48" s="76" t="b">
        <v>1</v>
      </c>
      <c r="C48" s="76" t="b">
        <v>0</v>
      </c>
      <c r="D48" s="76" t="b">
        <v>1</v>
      </c>
      <c r="E48" s="77" t="b">
        <v>0</v>
      </c>
      <c r="F48" s="77" t="b">
        <v>0</v>
      </c>
      <c r="G48" s="77" t="b">
        <v>0</v>
      </c>
      <c r="H48" s="77" t="b">
        <v>0</v>
      </c>
      <c r="I48" s="51"/>
      <c r="J48" s="14"/>
      <c r="K48" s="14"/>
      <c r="L48" s="14"/>
      <c r="M48" s="14"/>
      <c r="N48" s="14"/>
      <c r="O48" s="14"/>
      <c r="P48" s="14"/>
      <c r="Q48" s="1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78" t="s">
        <v>127</v>
      </c>
      <c r="B49" s="77" t="b">
        <v>0</v>
      </c>
      <c r="C49" s="76" t="b">
        <v>0</v>
      </c>
      <c r="D49" s="76" t="b">
        <v>1</v>
      </c>
      <c r="E49" s="77" t="b">
        <v>0</v>
      </c>
      <c r="F49" s="77" t="b">
        <v>0</v>
      </c>
      <c r="G49" s="76" t="b">
        <v>1</v>
      </c>
      <c r="H49" s="77" t="b">
        <v>0</v>
      </c>
      <c r="I49" s="51"/>
      <c r="J49" s="14"/>
      <c r="K49" s="14"/>
      <c r="L49" s="14"/>
      <c r="M49" s="14"/>
      <c r="N49" s="14"/>
      <c r="O49" s="14"/>
      <c r="P49" s="14"/>
      <c r="Q49" s="1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78" t="s">
        <v>128</v>
      </c>
      <c r="B50" s="77" t="b">
        <v>0</v>
      </c>
      <c r="C50" s="76" t="b">
        <v>1</v>
      </c>
      <c r="D50" s="77" t="b">
        <v>0</v>
      </c>
      <c r="E50" s="76" t="b">
        <v>1</v>
      </c>
      <c r="F50" s="77" t="b">
        <v>0</v>
      </c>
      <c r="G50" s="76" t="b">
        <v>1</v>
      </c>
      <c r="H50" s="77" t="b">
        <v>0</v>
      </c>
      <c r="I50" s="51"/>
      <c r="J50" s="14"/>
      <c r="K50" s="14"/>
      <c r="L50" s="14"/>
      <c r="M50" s="14"/>
      <c r="N50" s="14"/>
      <c r="O50" s="14"/>
      <c r="P50" s="14"/>
      <c r="Q50" s="1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78" t="s">
        <v>129</v>
      </c>
      <c r="B51" s="77" t="b">
        <v>0</v>
      </c>
      <c r="C51" s="76" t="b">
        <v>1</v>
      </c>
      <c r="D51" s="77" t="b">
        <v>0</v>
      </c>
      <c r="E51" s="76" t="b">
        <v>1</v>
      </c>
      <c r="F51" s="77" t="b">
        <v>0</v>
      </c>
      <c r="G51" s="76" t="b">
        <v>1</v>
      </c>
      <c r="H51" s="77" t="b">
        <v>0</v>
      </c>
      <c r="I51" s="51"/>
      <c r="J51" s="14"/>
      <c r="K51" s="14"/>
      <c r="L51" s="14"/>
      <c r="M51" s="14"/>
      <c r="N51" s="14"/>
      <c r="O51" s="14"/>
      <c r="P51" s="14"/>
      <c r="Q51" s="1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80" t="s">
        <v>130</v>
      </c>
      <c r="B52" s="77" t="b">
        <v>0</v>
      </c>
      <c r="C52" s="76" t="b">
        <v>0</v>
      </c>
      <c r="D52" s="77" t="b">
        <v>0</v>
      </c>
      <c r="E52" s="76" t="b">
        <v>1</v>
      </c>
      <c r="F52" s="77" t="b">
        <v>0</v>
      </c>
      <c r="G52" s="76" t="b">
        <v>1</v>
      </c>
      <c r="H52" s="77" t="b">
        <v>0</v>
      </c>
      <c r="I52" s="51"/>
      <c r="J52" s="14"/>
      <c r="K52" s="14"/>
      <c r="L52" s="14"/>
      <c r="M52" s="14"/>
      <c r="N52" s="14"/>
      <c r="O52" s="14"/>
      <c r="P52" s="14"/>
      <c r="Q52" s="1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80" t="s">
        <v>131</v>
      </c>
      <c r="B53" s="77" t="b">
        <v>0</v>
      </c>
      <c r="C53" s="76" t="b">
        <v>1</v>
      </c>
      <c r="D53" s="76" t="b">
        <v>1</v>
      </c>
      <c r="E53" s="76" t="b">
        <v>1</v>
      </c>
      <c r="F53" s="77" t="b">
        <v>0</v>
      </c>
      <c r="G53" s="76" t="b">
        <v>1</v>
      </c>
      <c r="H53" s="77" t="b">
        <v>0</v>
      </c>
      <c r="I53" s="51"/>
      <c r="J53" s="14"/>
      <c r="K53" s="14"/>
      <c r="L53" s="14"/>
      <c r="M53" s="14"/>
      <c r="N53" s="14"/>
      <c r="O53" s="14"/>
      <c r="P53" s="14"/>
      <c r="Q53" s="1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78" t="s">
        <v>132</v>
      </c>
      <c r="B54" s="77" t="b">
        <v>0</v>
      </c>
      <c r="C54" s="76" t="b">
        <v>1</v>
      </c>
      <c r="D54" s="77" t="b">
        <v>0</v>
      </c>
      <c r="E54" s="76" t="b">
        <v>1</v>
      </c>
      <c r="F54" s="76" t="b">
        <v>1</v>
      </c>
      <c r="G54" s="77" t="b">
        <v>0</v>
      </c>
      <c r="H54" s="77" t="b">
        <v>0</v>
      </c>
      <c r="I54" s="51"/>
      <c r="J54" s="14"/>
      <c r="K54" s="14"/>
      <c r="L54" s="14"/>
      <c r="M54" s="14"/>
      <c r="N54" s="14"/>
      <c r="O54" s="14"/>
      <c r="P54" s="14"/>
      <c r="Q54" s="1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78" t="s">
        <v>133</v>
      </c>
      <c r="B55" s="77" t="b">
        <v>0</v>
      </c>
      <c r="C55" s="76" t="b">
        <v>0</v>
      </c>
      <c r="D55" s="77" t="b">
        <v>0</v>
      </c>
      <c r="E55" s="77" t="b">
        <v>0</v>
      </c>
      <c r="F55" s="77" t="b">
        <v>0</v>
      </c>
      <c r="G55" s="77" t="b">
        <v>0</v>
      </c>
      <c r="H55" s="77" t="b">
        <v>0</v>
      </c>
      <c r="I55" s="51"/>
      <c r="J55" s="14"/>
      <c r="K55" s="14"/>
      <c r="L55" s="14"/>
      <c r="M55" s="14"/>
      <c r="N55" s="14"/>
      <c r="O55" s="14"/>
      <c r="P55" s="14"/>
      <c r="Q55" s="1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78" t="s">
        <v>134</v>
      </c>
      <c r="B56" s="77" t="b">
        <v>0</v>
      </c>
      <c r="C56" s="76" t="b">
        <v>1</v>
      </c>
      <c r="D56" s="77" t="b">
        <v>0</v>
      </c>
      <c r="E56" s="76" t="b">
        <v>1</v>
      </c>
      <c r="F56" s="77" t="b">
        <v>0</v>
      </c>
      <c r="G56" s="76" t="b">
        <v>1</v>
      </c>
      <c r="H56" s="77" t="b">
        <v>0</v>
      </c>
      <c r="I56" s="51"/>
      <c r="J56" s="14"/>
      <c r="K56" s="14"/>
      <c r="L56" s="14"/>
      <c r="M56" s="14"/>
      <c r="N56" s="14"/>
      <c r="O56" s="14"/>
      <c r="P56" s="14"/>
      <c r="Q56" s="1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78" t="s">
        <v>135</v>
      </c>
      <c r="B57" s="77" t="b">
        <v>0</v>
      </c>
      <c r="C57" s="76" t="b">
        <v>1</v>
      </c>
      <c r="D57" s="76" t="b">
        <v>1</v>
      </c>
      <c r="E57" s="76" t="b">
        <v>1</v>
      </c>
      <c r="F57" s="77" t="b">
        <v>0</v>
      </c>
      <c r="G57" s="76" t="b">
        <v>1</v>
      </c>
      <c r="H57" s="77" t="b">
        <v>0</v>
      </c>
      <c r="I57" s="51"/>
      <c r="J57" s="14"/>
      <c r="K57" s="14"/>
      <c r="L57" s="14"/>
      <c r="M57" s="14"/>
      <c r="N57" s="14"/>
      <c r="O57" s="14"/>
      <c r="P57" s="14"/>
      <c r="Q57" s="1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78" t="s">
        <v>136</v>
      </c>
      <c r="B58" s="77" t="b">
        <v>0</v>
      </c>
      <c r="C58" s="76" t="b">
        <v>1</v>
      </c>
      <c r="D58" s="77" t="b">
        <v>0</v>
      </c>
      <c r="E58" s="76" t="b">
        <v>1</v>
      </c>
      <c r="F58" s="77" t="b">
        <v>0</v>
      </c>
      <c r="G58" s="77" t="b">
        <v>0</v>
      </c>
      <c r="H58" s="77" t="b">
        <v>0</v>
      </c>
      <c r="I58" s="51"/>
      <c r="J58" s="14"/>
      <c r="K58" s="14"/>
      <c r="L58" s="14"/>
      <c r="M58" s="14"/>
      <c r="N58" s="14"/>
      <c r="O58" s="14"/>
      <c r="P58" s="14"/>
      <c r="Q58" s="1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80" t="s">
        <v>137</v>
      </c>
      <c r="B59" s="77" t="b">
        <v>0</v>
      </c>
      <c r="C59" s="76" t="b">
        <v>1</v>
      </c>
      <c r="D59" s="76" t="b">
        <v>1</v>
      </c>
      <c r="E59" s="76" t="b">
        <v>1</v>
      </c>
      <c r="F59" s="76" t="b">
        <v>1</v>
      </c>
      <c r="G59" s="77" t="b">
        <v>0</v>
      </c>
      <c r="H59" s="77" t="b">
        <v>0</v>
      </c>
      <c r="I59" s="51"/>
      <c r="J59" s="14"/>
      <c r="K59" s="14"/>
      <c r="L59" s="14"/>
      <c r="M59" s="14"/>
      <c r="N59" s="14"/>
      <c r="O59" s="14"/>
      <c r="P59" s="14"/>
      <c r="Q59" s="1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78" t="s">
        <v>138</v>
      </c>
      <c r="B60" s="77" t="b">
        <v>0</v>
      </c>
      <c r="C60" s="76" t="b">
        <v>1</v>
      </c>
      <c r="D60" s="76" t="b">
        <v>1</v>
      </c>
      <c r="E60" s="76" t="b">
        <v>1</v>
      </c>
      <c r="F60" s="76" t="b">
        <v>1</v>
      </c>
      <c r="G60" s="77" t="b">
        <v>0</v>
      </c>
      <c r="H60" s="77" t="b">
        <v>0</v>
      </c>
      <c r="I60" s="51"/>
      <c r="J60" s="14"/>
      <c r="K60" s="14"/>
      <c r="L60" s="14"/>
      <c r="M60" s="14"/>
      <c r="N60" s="14"/>
      <c r="O60" s="14"/>
      <c r="P60" s="14"/>
      <c r="Q60" s="1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78" t="s">
        <v>139</v>
      </c>
      <c r="B61" s="77" t="b">
        <v>0</v>
      </c>
      <c r="C61" s="76" t="b">
        <v>1</v>
      </c>
      <c r="D61" s="76" t="b">
        <v>1</v>
      </c>
      <c r="E61" s="76" t="b">
        <v>1</v>
      </c>
      <c r="F61" s="76" t="b">
        <v>1</v>
      </c>
      <c r="G61" s="77" t="b">
        <v>0</v>
      </c>
      <c r="H61" s="77" t="b">
        <v>0</v>
      </c>
      <c r="I61" s="51"/>
      <c r="J61" s="14"/>
      <c r="K61" s="14"/>
      <c r="L61" s="14"/>
      <c r="M61" s="14"/>
      <c r="N61" s="14"/>
      <c r="O61" s="14"/>
      <c r="P61" s="14"/>
      <c r="Q61" s="1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78" t="s">
        <v>140</v>
      </c>
      <c r="B62" s="77" t="b">
        <v>0</v>
      </c>
      <c r="C62" s="76" t="b">
        <v>1</v>
      </c>
      <c r="D62" s="76" t="b">
        <v>1</v>
      </c>
      <c r="E62" s="76" t="b">
        <v>1</v>
      </c>
      <c r="F62" s="76" t="b">
        <v>1</v>
      </c>
      <c r="G62" s="77" t="b">
        <v>0</v>
      </c>
      <c r="H62" s="77" t="b">
        <v>0</v>
      </c>
      <c r="I62" s="51"/>
      <c r="J62" s="14"/>
      <c r="K62" s="14"/>
      <c r="L62" s="14"/>
      <c r="M62" s="14"/>
      <c r="N62" s="14"/>
      <c r="O62" s="14"/>
      <c r="P62" s="14"/>
      <c r="Q62" s="1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78" t="s">
        <v>141</v>
      </c>
      <c r="B63" s="77" t="b">
        <v>0</v>
      </c>
      <c r="C63" s="76" t="b">
        <v>1</v>
      </c>
      <c r="D63" s="76" t="b">
        <v>1</v>
      </c>
      <c r="E63" s="77" t="b">
        <v>0</v>
      </c>
      <c r="F63" s="76" t="b">
        <v>1</v>
      </c>
      <c r="G63" s="77" t="b">
        <v>0</v>
      </c>
      <c r="H63" s="77" t="b">
        <v>0</v>
      </c>
      <c r="I63" s="51"/>
      <c r="J63" s="14"/>
      <c r="K63" s="14"/>
      <c r="L63" s="14"/>
      <c r="M63" s="14"/>
      <c r="N63" s="14"/>
      <c r="O63" s="14"/>
      <c r="P63" s="14"/>
      <c r="Q63" s="1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78" t="s">
        <v>142</v>
      </c>
      <c r="B64" s="77" t="b">
        <v>0</v>
      </c>
      <c r="C64" s="76" t="b">
        <v>1</v>
      </c>
      <c r="D64" s="77" t="b">
        <v>0</v>
      </c>
      <c r="E64" s="76" t="b">
        <v>1</v>
      </c>
      <c r="F64" s="77" t="b">
        <v>0</v>
      </c>
      <c r="G64" s="77" t="b">
        <v>0</v>
      </c>
      <c r="H64" s="77" t="b">
        <v>0</v>
      </c>
      <c r="I64" s="51"/>
      <c r="J64" s="14"/>
      <c r="K64" s="14"/>
      <c r="L64" s="14"/>
      <c r="M64" s="14"/>
      <c r="N64" s="14"/>
      <c r="O64" s="14"/>
      <c r="P64" s="14"/>
      <c r="Q64" s="1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78" t="s">
        <v>143</v>
      </c>
      <c r="B65" s="77" t="b">
        <v>0</v>
      </c>
      <c r="C65" s="76" t="b">
        <v>1</v>
      </c>
      <c r="D65" s="76" t="b">
        <v>1</v>
      </c>
      <c r="E65" s="76" t="b">
        <v>1</v>
      </c>
      <c r="F65" s="77" t="b">
        <v>0</v>
      </c>
      <c r="G65" s="77" t="b">
        <v>0</v>
      </c>
      <c r="H65" s="77" t="b">
        <v>0</v>
      </c>
      <c r="I65" s="51"/>
      <c r="J65" s="14"/>
      <c r="K65" s="14"/>
      <c r="L65" s="14"/>
      <c r="M65" s="14"/>
      <c r="N65" s="14"/>
      <c r="O65" s="14"/>
      <c r="P65" s="14"/>
      <c r="Q65" s="1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78" t="s">
        <v>144</v>
      </c>
      <c r="B66" s="77" t="b">
        <v>0</v>
      </c>
      <c r="C66" s="76" t="b">
        <v>1</v>
      </c>
      <c r="D66" s="76" t="b">
        <v>1</v>
      </c>
      <c r="E66" s="76" t="b">
        <v>1</v>
      </c>
      <c r="F66" s="76" t="b">
        <v>1</v>
      </c>
      <c r="G66" s="77" t="b">
        <v>0</v>
      </c>
      <c r="H66" s="77" t="b">
        <v>0</v>
      </c>
      <c r="I66" s="51"/>
      <c r="J66" s="14"/>
      <c r="K66" s="14"/>
      <c r="L66" s="14"/>
      <c r="M66" s="14"/>
      <c r="N66" s="14"/>
      <c r="O66" s="14"/>
      <c r="P66" s="14"/>
      <c r="Q66" s="1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78" t="s">
        <v>145</v>
      </c>
      <c r="B67" s="77" t="b">
        <v>0</v>
      </c>
      <c r="C67" s="76" t="b">
        <v>1</v>
      </c>
      <c r="D67" s="77" t="b">
        <v>0</v>
      </c>
      <c r="E67" s="77" t="b">
        <v>0</v>
      </c>
      <c r="F67" s="77" t="b">
        <v>0</v>
      </c>
      <c r="G67" s="77" t="b">
        <v>0</v>
      </c>
      <c r="H67" s="77" t="b">
        <v>0</v>
      </c>
      <c r="I67" s="51"/>
      <c r="J67" s="14"/>
      <c r="K67" s="14"/>
      <c r="L67" s="14"/>
      <c r="M67" s="14"/>
      <c r="N67" s="14"/>
      <c r="O67" s="14"/>
      <c r="P67" s="14"/>
      <c r="Q67" s="1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80" t="s">
        <v>146</v>
      </c>
      <c r="B68" s="77" t="b">
        <v>0</v>
      </c>
      <c r="C68" s="76" t="b">
        <v>0</v>
      </c>
      <c r="D68" s="76" t="b">
        <v>1</v>
      </c>
      <c r="E68" s="77" t="b">
        <v>0</v>
      </c>
      <c r="F68" s="77" t="b">
        <v>0</v>
      </c>
      <c r="G68" s="76" t="b">
        <v>1</v>
      </c>
      <c r="H68" s="77" t="b">
        <v>0</v>
      </c>
      <c r="I68" s="51"/>
      <c r="J68" s="14"/>
      <c r="K68" s="14"/>
      <c r="L68" s="14"/>
      <c r="M68" s="14"/>
      <c r="N68" s="14"/>
      <c r="O68" s="14"/>
      <c r="P68" s="14"/>
      <c r="Q68" s="1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80" t="s">
        <v>147</v>
      </c>
      <c r="B69" s="77" t="b">
        <v>0</v>
      </c>
      <c r="C69" s="76" t="b">
        <v>1</v>
      </c>
      <c r="D69" s="77" t="b">
        <v>0</v>
      </c>
      <c r="E69" s="76" t="b">
        <v>1</v>
      </c>
      <c r="F69" s="77" t="b">
        <v>0</v>
      </c>
      <c r="G69" s="77" t="b">
        <v>0</v>
      </c>
      <c r="H69" s="77" t="b">
        <v>0</v>
      </c>
      <c r="I69" s="51"/>
      <c r="J69" s="14"/>
      <c r="K69" s="14"/>
      <c r="L69" s="14"/>
      <c r="M69" s="14"/>
      <c r="N69" s="14"/>
      <c r="O69" s="14"/>
      <c r="P69" s="14"/>
      <c r="Q69" s="1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78" t="s">
        <v>148</v>
      </c>
      <c r="B70" s="77" t="b">
        <v>0</v>
      </c>
      <c r="C70" s="76" t="b">
        <v>1</v>
      </c>
      <c r="D70" s="77" t="b">
        <v>0</v>
      </c>
      <c r="E70" s="76" t="b">
        <v>1</v>
      </c>
      <c r="F70" s="77" t="b">
        <v>0</v>
      </c>
      <c r="G70" s="77" t="b">
        <v>0</v>
      </c>
      <c r="H70" s="77" t="b">
        <v>0</v>
      </c>
      <c r="I70" s="51"/>
      <c r="J70" s="14"/>
      <c r="K70" s="14"/>
      <c r="L70" s="14"/>
      <c r="M70" s="14"/>
      <c r="N70" s="14"/>
      <c r="O70" s="14"/>
      <c r="P70" s="14"/>
      <c r="Q70" s="1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78" t="s">
        <v>149</v>
      </c>
      <c r="B71" s="77" t="b">
        <v>0</v>
      </c>
      <c r="C71" s="76" t="b">
        <v>1</v>
      </c>
      <c r="D71" s="77" t="b">
        <v>0</v>
      </c>
      <c r="E71" s="76" t="b">
        <v>1</v>
      </c>
      <c r="F71" s="77" t="b">
        <v>0</v>
      </c>
      <c r="G71" s="77" t="b">
        <v>0</v>
      </c>
      <c r="H71" s="77" t="b">
        <v>0</v>
      </c>
      <c r="I71" s="51"/>
      <c r="J71" s="14"/>
      <c r="K71" s="14"/>
      <c r="L71" s="14"/>
      <c r="M71" s="14"/>
      <c r="N71" s="14"/>
      <c r="O71" s="14"/>
      <c r="P71" s="14"/>
      <c r="Q71" s="1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80" t="s">
        <v>150</v>
      </c>
      <c r="B72" s="77" t="b">
        <v>0</v>
      </c>
      <c r="C72" s="76" t="b">
        <v>0</v>
      </c>
      <c r="D72" s="76" t="b">
        <v>1</v>
      </c>
      <c r="E72" s="76" t="b">
        <v>1</v>
      </c>
      <c r="F72" s="77" t="b">
        <v>0</v>
      </c>
      <c r="G72" s="77" t="b">
        <v>0</v>
      </c>
      <c r="H72" s="77" t="b">
        <v>0</v>
      </c>
      <c r="I72" s="51"/>
      <c r="J72" s="14"/>
      <c r="K72" s="14"/>
      <c r="L72" s="14"/>
      <c r="M72" s="14"/>
      <c r="N72" s="14"/>
      <c r="O72" s="14"/>
      <c r="P72" s="14"/>
      <c r="Q72" s="1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78" t="s">
        <v>151</v>
      </c>
      <c r="B73" s="77" t="b">
        <v>0</v>
      </c>
      <c r="C73" s="76" t="b">
        <v>0</v>
      </c>
      <c r="D73" s="76" t="b">
        <v>1</v>
      </c>
      <c r="E73" s="77" t="b">
        <v>0</v>
      </c>
      <c r="F73" s="77" t="b">
        <v>0</v>
      </c>
      <c r="G73" s="77" t="b">
        <v>0</v>
      </c>
      <c r="H73" s="77" t="b">
        <v>0</v>
      </c>
      <c r="I73" s="51"/>
      <c r="J73" s="14"/>
      <c r="K73" s="14"/>
      <c r="L73" s="14"/>
      <c r="M73" s="14"/>
      <c r="N73" s="14"/>
      <c r="O73" s="14"/>
      <c r="P73" s="14"/>
      <c r="Q73" s="1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78" t="s">
        <v>152</v>
      </c>
      <c r="B74" s="77" t="b">
        <v>0</v>
      </c>
      <c r="C74" s="76" t="b">
        <v>0</v>
      </c>
      <c r="D74" s="76" t="b">
        <v>1</v>
      </c>
      <c r="E74" s="77" t="b">
        <v>0</v>
      </c>
      <c r="F74" s="77" t="b">
        <v>0</v>
      </c>
      <c r="G74" s="77" t="b">
        <v>0</v>
      </c>
      <c r="H74" s="77" t="b">
        <v>0</v>
      </c>
      <c r="I74" s="51"/>
      <c r="J74" s="14"/>
      <c r="K74" s="14"/>
      <c r="L74" s="14"/>
      <c r="M74" s="14"/>
      <c r="N74" s="14"/>
      <c r="O74" s="14"/>
      <c r="P74" s="14"/>
      <c r="Q74" s="1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80" t="s">
        <v>153</v>
      </c>
      <c r="B75" s="76" t="b">
        <v>1</v>
      </c>
      <c r="C75" s="76" t="b">
        <v>0</v>
      </c>
      <c r="D75" s="76" t="b">
        <v>1</v>
      </c>
      <c r="E75" s="77" t="b">
        <v>0</v>
      </c>
      <c r="F75" s="77" t="b">
        <v>0</v>
      </c>
      <c r="G75" s="77" t="b">
        <v>0</v>
      </c>
      <c r="H75" s="77" t="b">
        <v>0</v>
      </c>
      <c r="I75" s="51"/>
      <c r="J75" s="14"/>
      <c r="K75" s="14"/>
      <c r="L75" s="14"/>
      <c r="M75" s="14"/>
      <c r="N75" s="14"/>
      <c r="O75" s="14"/>
      <c r="P75" s="14"/>
      <c r="Q75" s="1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80" t="s">
        <v>154</v>
      </c>
      <c r="B76" s="77" t="b">
        <v>0</v>
      </c>
      <c r="C76" s="76" t="b">
        <v>1</v>
      </c>
      <c r="D76" s="76" t="b">
        <v>1</v>
      </c>
      <c r="E76" s="76" t="b">
        <v>1</v>
      </c>
      <c r="F76" s="77" t="b">
        <v>0</v>
      </c>
      <c r="G76" s="77" t="b">
        <v>0</v>
      </c>
      <c r="H76" s="77" t="b">
        <v>0</v>
      </c>
      <c r="I76" s="51"/>
      <c r="J76" s="14"/>
      <c r="K76" s="14"/>
      <c r="L76" s="14"/>
      <c r="M76" s="14"/>
      <c r="N76" s="14"/>
      <c r="O76" s="14"/>
      <c r="P76" s="14"/>
      <c r="Q76" s="1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80" t="s">
        <v>155</v>
      </c>
      <c r="B77" s="77" t="b">
        <v>0</v>
      </c>
      <c r="C77" s="76" t="b">
        <v>1</v>
      </c>
      <c r="D77" s="77" t="b">
        <v>0</v>
      </c>
      <c r="E77" s="77" t="b">
        <v>0</v>
      </c>
      <c r="F77" s="77" t="b">
        <v>0</v>
      </c>
      <c r="G77" s="77" t="b">
        <v>0</v>
      </c>
      <c r="H77" s="77" t="b">
        <v>0</v>
      </c>
      <c r="I77" s="51"/>
      <c r="J77" s="14"/>
      <c r="K77" s="14"/>
      <c r="L77" s="14"/>
      <c r="M77" s="14"/>
      <c r="N77" s="14"/>
      <c r="O77" s="14"/>
      <c r="P77" s="14"/>
      <c r="Q77" s="1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80" t="s">
        <v>156</v>
      </c>
      <c r="B78" s="77" t="b">
        <v>0</v>
      </c>
      <c r="C78" s="76" t="b">
        <v>0</v>
      </c>
      <c r="D78" s="76" t="b">
        <v>1</v>
      </c>
      <c r="E78" s="77" t="b">
        <v>0</v>
      </c>
      <c r="F78" s="77" t="b">
        <v>0</v>
      </c>
      <c r="G78" s="77" t="b">
        <v>0</v>
      </c>
      <c r="H78" s="77" t="b">
        <v>0</v>
      </c>
      <c r="I78" s="51"/>
      <c r="J78" s="14"/>
      <c r="K78" s="14"/>
      <c r="L78" s="14"/>
      <c r="M78" s="14"/>
      <c r="N78" s="14"/>
      <c r="O78" s="14"/>
      <c r="P78" s="14"/>
      <c r="Q78" s="1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80" t="s">
        <v>157</v>
      </c>
      <c r="B79" s="77" t="b">
        <v>0</v>
      </c>
      <c r="C79" s="76" t="b">
        <v>0</v>
      </c>
      <c r="D79" s="76" t="b">
        <v>1</v>
      </c>
      <c r="E79" s="77" t="b">
        <v>0</v>
      </c>
      <c r="F79" s="77" t="b">
        <v>0</v>
      </c>
      <c r="G79" s="77" t="b">
        <v>0</v>
      </c>
      <c r="H79" s="77" t="b">
        <v>0</v>
      </c>
      <c r="I79" s="51"/>
      <c r="J79" s="14"/>
      <c r="K79" s="14"/>
      <c r="L79" s="14"/>
      <c r="M79" s="14"/>
      <c r="N79" s="14"/>
      <c r="O79" s="14"/>
      <c r="P79" s="14"/>
      <c r="Q79" s="1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80" t="s">
        <v>158</v>
      </c>
      <c r="B80" s="77" t="b">
        <v>0</v>
      </c>
      <c r="C80" s="76" t="b">
        <v>0</v>
      </c>
      <c r="D80" s="76" t="b">
        <v>1</v>
      </c>
      <c r="E80" s="77" t="b">
        <v>0</v>
      </c>
      <c r="F80" s="77" t="b">
        <v>0</v>
      </c>
      <c r="G80" s="77" t="b">
        <v>0</v>
      </c>
      <c r="H80" s="77" t="b">
        <v>0</v>
      </c>
      <c r="I80" s="51"/>
      <c r="J80" s="14"/>
      <c r="K80" s="14"/>
      <c r="L80" s="14"/>
      <c r="M80" s="14"/>
      <c r="N80" s="14"/>
      <c r="O80" s="14"/>
      <c r="P80" s="14"/>
      <c r="Q80" s="1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80" t="s">
        <v>159</v>
      </c>
      <c r="B81" s="77" t="b">
        <v>0</v>
      </c>
      <c r="C81" s="76" t="b">
        <v>0</v>
      </c>
      <c r="D81" s="76" t="b">
        <v>1</v>
      </c>
      <c r="E81" s="77" t="b">
        <v>0</v>
      </c>
      <c r="F81" s="77" t="b">
        <v>0</v>
      </c>
      <c r="G81" s="77" t="b">
        <v>0</v>
      </c>
      <c r="H81" s="77" t="b">
        <v>0</v>
      </c>
      <c r="I81" s="51"/>
      <c r="J81" s="14"/>
      <c r="K81" s="14"/>
      <c r="L81" s="14"/>
      <c r="M81" s="14"/>
      <c r="N81" s="14"/>
      <c r="O81" s="14"/>
      <c r="P81" s="14"/>
      <c r="Q81" s="1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80" t="s">
        <v>160</v>
      </c>
      <c r="B82" s="77" t="b">
        <v>0</v>
      </c>
      <c r="C82" s="76" t="b">
        <v>0</v>
      </c>
      <c r="D82" s="76" t="b">
        <v>1</v>
      </c>
      <c r="E82" s="77" t="b">
        <v>0</v>
      </c>
      <c r="F82" s="77" t="b">
        <v>0</v>
      </c>
      <c r="G82" s="77" t="b">
        <v>0</v>
      </c>
      <c r="H82" s="77" t="b">
        <v>0</v>
      </c>
      <c r="I82" s="51"/>
      <c r="J82" s="14"/>
      <c r="K82" s="14"/>
      <c r="L82" s="14"/>
      <c r="M82" s="14"/>
      <c r="N82" s="14"/>
      <c r="O82" s="14"/>
      <c r="P82" s="14"/>
      <c r="Q82" s="1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82" t="s">
        <v>161</v>
      </c>
      <c r="B83" s="83" t="b">
        <v>0</v>
      </c>
      <c r="C83" s="84" t="b">
        <v>1</v>
      </c>
      <c r="D83" s="84" t="b">
        <v>1</v>
      </c>
      <c r="E83" s="83" t="b">
        <v>1</v>
      </c>
      <c r="F83" s="83" t="b">
        <v>1</v>
      </c>
      <c r="G83" s="83" t="b">
        <v>0</v>
      </c>
      <c r="H83" s="83" t="b">
        <v>0</v>
      </c>
      <c r="I83" s="85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</row>
    <row r="84">
      <c r="A84" s="87" t="s">
        <v>162</v>
      </c>
      <c r="B84" s="88" t="b">
        <v>0</v>
      </c>
      <c r="C84" s="89" t="b">
        <v>1</v>
      </c>
      <c r="D84" s="89" t="b">
        <v>1</v>
      </c>
      <c r="E84" s="88" t="b">
        <v>1</v>
      </c>
      <c r="F84" s="88" t="b">
        <v>1</v>
      </c>
      <c r="G84" s="88" t="b">
        <v>0</v>
      </c>
      <c r="H84" s="88" t="b">
        <v>0</v>
      </c>
      <c r="I84" s="85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</row>
    <row r="85">
      <c r="A85" s="82" t="s">
        <v>163</v>
      </c>
      <c r="B85" s="83" t="b">
        <v>0</v>
      </c>
      <c r="C85" s="84" t="b">
        <v>1</v>
      </c>
      <c r="D85" s="84" t="b">
        <v>1</v>
      </c>
      <c r="E85" s="83" t="b">
        <v>1</v>
      </c>
      <c r="F85" s="83" t="b">
        <v>1</v>
      </c>
      <c r="G85" s="83" t="b">
        <v>0</v>
      </c>
      <c r="H85" s="83" t="b">
        <v>0</v>
      </c>
      <c r="I85" s="85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</row>
    <row r="86">
      <c r="A86" s="78" t="s">
        <v>164</v>
      </c>
      <c r="B86" s="77" t="b">
        <v>0</v>
      </c>
      <c r="C86" s="76" t="b">
        <v>0</v>
      </c>
      <c r="D86" s="76" t="b">
        <v>1</v>
      </c>
      <c r="E86" s="77" t="b">
        <v>0</v>
      </c>
      <c r="F86" s="77" t="b">
        <v>0</v>
      </c>
      <c r="G86" s="77" t="b">
        <v>0</v>
      </c>
      <c r="H86" s="77" t="b">
        <v>0</v>
      </c>
      <c r="I86" s="51"/>
      <c r="J86" s="14"/>
      <c r="K86" s="14"/>
      <c r="L86" s="14"/>
      <c r="M86" s="14"/>
      <c r="N86" s="14"/>
      <c r="O86" s="14"/>
      <c r="P86" s="14"/>
      <c r="Q86" s="1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78" t="s">
        <v>165</v>
      </c>
      <c r="B87" s="77" t="b">
        <v>0</v>
      </c>
      <c r="C87" s="76" t="b">
        <v>1</v>
      </c>
      <c r="D87" s="77" t="b">
        <v>0</v>
      </c>
      <c r="E87" s="76" t="b">
        <v>1</v>
      </c>
      <c r="F87" s="77" t="b">
        <v>0</v>
      </c>
      <c r="G87" s="77" t="b">
        <v>0</v>
      </c>
      <c r="H87" s="77" t="b">
        <v>0</v>
      </c>
      <c r="I87" s="51"/>
      <c r="J87" s="14"/>
      <c r="K87" s="14"/>
      <c r="L87" s="14"/>
      <c r="M87" s="14"/>
      <c r="N87" s="14"/>
      <c r="O87" s="14"/>
      <c r="P87" s="14"/>
      <c r="Q87" s="1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80" t="s">
        <v>166</v>
      </c>
      <c r="B88" s="77" t="b">
        <v>0</v>
      </c>
      <c r="C88" s="76" t="b">
        <v>0</v>
      </c>
      <c r="D88" s="76" t="b">
        <v>1</v>
      </c>
      <c r="E88" s="77" t="b">
        <v>0</v>
      </c>
      <c r="F88" s="77" t="b">
        <v>0</v>
      </c>
      <c r="G88" s="77" t="b">
        <v>0</v>
      </c>
      <c r="H88" s="77" t="b">
        <v>0</v>
      </c>
      <c r="I88" s="51"/>
      <c r="J88" s="14"/>
      <c r="K88" s="14"/>
      <c r="L88" s="14"/>
      <c r="M88" s="14"/>
      <c r="N88" s="14"/>
      <c r="O88" s="14"/>
      <c r="P88" s="14"/>
      <c r="Q88" s="1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80" t="s">
        <v>167</v>
      </c>
      <c r="B89" s="77" t="b">
        <v>0</v>
      </c>
      <c r="C89" s="76" t="b">
        <v>0</v>
      </c>
      <c r="D89" s="76" t="b">
        <v>1</v>
      </c>
      <c r="E89" s="77" t="b">
        <v>0</v>
      </c>
      <c r="F89" s="77" t="b">
        <v>0</v>
      </c>
      <c r="G89" s="77" t="b">
        <v>0</v>
      </c>
      <c r="H89" s="77" t="b">
        <v>0</v>
      </c>
      <c r="I89" s="51"/>
      <c r="J89" s="14"/>
      <c r="K89" s="14"/>
      <c r="L89" s="14"/>
      <c r="M89" s="14"/>
      <c r="N89" s="14"/>
      <c r="O89" s="14"/>
      <c r="P89" s="14"/>
      <c r="Q89" s="1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80" t="s">
        <v>168</v>
      </c>
      <c r="B90" s="77" t="b">
        <v>0</v>
      </c>
      <c r="C90" s="76" t="b">
        <v>0</v>
      </c>
      <c r="D90" s="76" t="b">
        <v>1</v>
      </c>
      <c r="E90" s="77" t="b">
        <v>0</v>
      </c>
      <c r="F90" s="77" t="b">
        <v>0</v>
      </c>
      <c r="G90" s="77" t="b">
        <v>0</v>
      </c>
      <c r="H90" s="77" t="b">
        <v>0</v>
      </c>
      <c r="I90" s="51"/>
      <c r="J90" s="14"/>
      <c r="K90" s="14"/>
      <c r="L90" s="14"/>
      <c r="M90" s="14"/>
      <c r="N90" s="14"/>
      <c r="O90" s="14"/>
      <c r="P90" s="14"/>
      <c r="Q90" s="1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80" t="s">
        <v>169</v>
      </c>
      <c r="B91" s="77" t="b">
        <v>0</v>
      </c>
      <c r="C91" s="76" t="b">
        <v>1</v>
      </c>
      <c r="D91" s="76" t="b">
        <v>1</v>
      </c>
      <c r="E91" s="76" t="b">
        <v>1</v>
      </c>
      <c r="F91" s="77" t="b">
        <v>0</v>
      </c>
      <c r="G91" s="77" t="b">
        <v>0</v>
      </c>
      <c r="H91" s="77" t="b">
        <v>0</v>
      </c>
      <c r="I91" s="51"/>
      <c r="J91" s="14"/>
      <c r="K91" s="14"/>
      <c r="L91" s="14"/>
      <c r="M91" s="14"/>
      <c r="N91" s="14"/>
      <c r="O91" s="14"/>
      <c r="P91" s="14"/>
      <c r="Q91" s="1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78" t="s">
        <v>170</v>
      </c>
      <c r="B92" s="77" t="b">
        <v>0</v>
      </c>
      <c r="C92" s="76" t="b">
        <v>1</v>
      </c>
      <c r="D92" s="76" t="b">
        <v>1</v>
      </c>
      <c r="E92" s="76" t="b">
        <v>1</v>
      </c>
      <c r="F92" s="77" t="b">
        <v>0</v>
      </c>
      <c r="G92" s="77" t="b">
        <v>0</v>
      </c>
      <c r="H92" s="77" t="b">
        <v>0</v>
      </c>
      <c r="I92" s="51"/>
      <c r="J92" s="14"/>
      <c r="K92" s="14"/>
      <c r="L92" s="14"/>
      <c r="M92" s="14"/>
      <c r="N92" s="14"/>
      <c r="O92" s="14"/>
      <c r="P92" s="14"/>
      <c r="Q92" s="1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80" t="s">
        <v>171</v>
      </c>
      <c r="B93" s="77" t="b">
        <v>0</v>
      </c>
      <c r="C93" s="76" t="b">
        <v>1</v>
      </c>
      <c r="D93" s="76" t="b">
        <v>1</v>
      </c>
      <c r="E93" s="76" t="b">
        <v>1</v>
      </c>
      <c r="F93" s="77" t="b">
        <v>0</v>
      </c>
      <c r="G93" s="77" t="b">
        <v>0</v>
      </c>
      <c r="H93" s="77" t="b">
        <v>0</v>
      </c>
      <c r="I93" s="51"/>
      <c r="J93" s="14"/>
      <c r="K93" s="14"/>
      <c r="L93" s="14"/>
      <c r="M93" s="14"/>
      <c r="N93" s="14"/>
      <c r="O93" s="14"/>
      <c r="P93" s="14"/>
      <c r="Q93" s="1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80" t="s">
        <v>172</v>
      </c>
      <c r="B94" s="77" t="b">
        <v>0</v>
      </c>
      <c r="C94" s="76" t="b">
        <v>1</v>
      </c>
      <c r="D94" s="77" t="b">
        <v>0</v>
      </c>
      <c r="E94" s="76" t="b">
        <v>1</v>
      </c>
      <c r="F94" s="77" t="b">
        <v>0</v>
      </c>
      <c r="G94" s="77" t="b">
        <v>0</v>
      </c>
      <c r="H94" s="77" t="b">
        <v>0</v>
      </c>
      <c r="I94" s="51"/>
      <c r="J94" s="14"/>
      <c r="K94" s="14"/>
      <c r="L94" s="14"/>
      <c r="M94" s="14"/>
      <c r="N94" s="14"/>
      <c r="O94" s="14"/>
      <c r="P94" s="14"/>
      <c r="Q94" s="1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80" t="s">
        <v>173</v>
      </c>
      <c r="B95" s="77" t="b">
        <v>0</v>
      </c>
      <c r="C95" s="76" t="b">
        <v>1</v>
      </c>
      <c r="D95" s="77" t="b">
        <v>0</v>
      </c>
      <c r="E95" s="76" t="b">
        <v>1</v>
      </c>
      <c r="F95" s="77" t="b">
        <v>0</v>
      </c>
      <c r="G95" s="77" t="b">
        <v>0</v>
      </c>
      <c r="H95" s="77" t="b">
        <v>0</v>
      </c>
      <c r="I95" s="51"/>
      <c r="J95" s="14"/>
      <c r="K95" s="14"/>
      <c r="L95" s="14"/>
      <c r="M95" s="14"/>
      <c r="N95" s="14"/>
      <c r="O95" s="14"/>
      <c r="P95" s="14"/>
      <c r="Q95" s="1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80" t="s">
        <v>174</v>
      </c>
      <c r="B96" s="76" t="b">
        <v>1</v>
      </c>
      <c r="C96" s="76" t="b">
        <v>0</v>
      </c>
      <c r="D96" s="77" t="b">
        <v>0</v>
      </c>
      <c r="E96" s="77" t="b">
        <v>0</v>
      </c>
      <c r="F96" s="77" t="b">
        <v>0</v>
      </c>
      <c r="G96" s="77" t="b">
        <v>0</v>
      </c>
      <c r="H96" s="77" t="b">
        <v>0</v>
      </c>
      <c r="I96" s="51"/>
      <c r="J96" s="14"/>
      <c r="K96" s="14"/>
      <c r="L96" s="14"/>
      <c r="M96" s="14"/>
      <c r="N96" s="14"/>
      <c r="O96" s="14"/>
      <c r="P96" s="14"/>
      <c r="Q96" s="1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80" t="s">
        <v>175</v>
      </c>
      <c r="B97" s="77" t="b">
        <v>0</v>
      </c>
      <c r="C97" s="76" t="b">
        <v>0</v>
      </c>
      <c r="D97" s="76" t="b">
        <v>1</v>
      </c>
      <c r="E97" s="77" t="b">
        <v>0</v>
      </c>
      <c r="F97" s="77" t="b">
        <v>0</v>
      </c>
      <c r="G97" s="77" t="b">
        <v>0</v>
      </c>
      <c r="H97" s="77" t="b">
        <v>0</v>
      </c>
      <c r="I97" s="51"/>
      <c r="J97" s="14"/>
      <c r="K97" s="14"/>
      <c r="L97" s="14"/>
      <c r="M97" s="14"/>
      <c r="N97" s="14"/>
      <c r="O97" s="14"/>
      <c r="P97" s="14"/>
      <c r="Q97" s="1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80" t="s">
        <v>176</v>
      </c>
      <c r="B98" s="77" t="b">
        <v>0</v>
      </c>
      <c r="C98" s="76" t="b">
        <v>0</v>
      </c>
      <c r="D98" s="76" t="b">
        <v>1</v>
      </c>
      <c r="E98" s="77" t="b">
        <v>0</v>
      </c>
      <c r="F98" s="77" t="b">
        <v>0</v>
      </c>
      <c r="G98" s="77" t="b">
        <v>0</v>
      </c>
      <c r="H98" s="77" t="b">
        <v>0</v>
      </c>
      <c r="I98" s="51"/>
      <c r="J98" s="14"/>
      <c r="K98" s="14"/>
      <c r="L98" s="14"/>
      <c r="M98" s="14"/>
      <c r="N98" s="14"/>
      <c r="O98" s="14"/>
      <c r="P98" s="14"/>
      <c r="Q98" s="1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80" t="s">
        <v>177</v>
      </c>
      <c r="B99" s="77" t="b">
        <v>0</v>
      </c>
      <c r="C99" s="76" t="b">
        <v>1</v>
      </c>
      <c r="D99" s="77" t="b">
        <v>0</v>
      </c>
      <c r="E99" s="76" t="b">
        <v>1</v>
      </c>
      <c r="F99" s="77" t="b">
        <v>0</v>
      </c>
      <c r="G99" s="77" t="b">
        <v>0</v>
      </c>
      <c r="H99" s="77" t="b">
        <v>0</v>
      </c>
      <c r="I99" s="51"/>
      <c r="J99" s="14"/>
      <c r="K99" s="14"/>
      <c r="L99" s="14"/>
      <c r="M99" s="14"/>
      <c r="N99" s="14"/>
      <c r="O99" s="14"/>
      <c r="P99" s="14"/>
      <c r="Q99" s="1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80" t="s">
        <v>178</v>
      </c>
      <c r="B100" s="77" t="b">
        <v>0</v>
      </c>
      <c r="C100" s="76" t="b">
        <v>0</v>
      </c>
      <c r="D100" s="77" t="b">
        <v>0</v>
      </c>
      <c r="E100" s="77" t="b">
        <v>0</v>
      </c>
      <c r="F100" s="77" t="b">
        <v>0</v>
      </c>
      <c r="G100" s="77" t="b">
        <v>0</v>
      </c>
      <c r="H100" s="76" t="b">
        <v>1</v>
      </c>
      <c r="I100" s="51"/>
      <c r="J100" s="14"/>
      <c r="K100" s="14"/>
      <c r="L100" s="14"/>
      <c r="M100" s="14"/>
      <c r="N100" s="14"/>
      <c r="O100" s="14"/>
      <c r="P100" s="14"/>
      <c r="Q100" s="1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80" t="s">
        <v>179</v>
      </c>
      <c r="B101" s="77" t="b">
        <v>0</v>
      </c>
      <c r="C101" s="76" t="b">
        <v>0</v>
      </c>
      <c r="D101" s="76" t="b">
        <v>1</v>
      </c>
      <c r="E101" s="77" t="b">
        <v>0</v>
      </c>
      <c r="F101" s="77" t="b">
        <v>0</v>
      </c>
      <c r="G101" s="77" t="b">
        <v>0</v>
      </c>
      <c r="H101" s="77" t="b">
        <v>0</v>
      </c>
      <c r="I101" s="51"/>
      <c r="J101" s="14"/>
      <c r="K101" s="14"/>
      <c r="L101" s="14"/>
      <c r="M101" s="14"/>
      <c r="N101" s="14"/>
      <c r="O101" s="14"/>
      <c r="P101" s="14"/>
      <c r="Q101" s="1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80" t="s">
        <v>180</v>
      </c>
      <c r="B102" s="77" t="b">
        <v>0</v>
      </c>
      <c r="C102" s="76" t="b">
        <v>0</v>
      </c>
      <c r="D102" s="76" t="b">
        <v>1</v>
      </c>
      <c r="E102" s="77" t="b">
        <v>0</v>
      </c>
      <c r="F102" s="77" t="b">
        <v>0</v>
      </c>
      <c r="G102" s="76" t="b">
        <v>1</v>
      </c>
      <c r="H102" s="77" t="b">
        <v>0</v>
      </c>
      <c r="I102" s="51"/>
      <c r="J102" s="14"/>
      <c r="K102" s="14"/>
      <c r="L102" s="14"/>
      <c r="M102" s="14"/>
      <c r="N102" s="14"/>
      <c r="O102" s="14"/>
      <c r="P102" s="14"/>
      <c r="Q102" s="1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80" t="s">
        <v>181</v>
      </c>
      <c r="B103" s="77" t="b">
        <v>0</v>
      </c>
      <c r="C103" s="76" t="b">
        <v>1</v>
      </c>
      <c r="D103" s="76" t="b">
        <v>1</v>
      </c>
      <c r="E103" s="76" t="b">
        <v>1</v>
      </c>
      <c r="F103" s="77" t="b">
        <v>0</v>
      </c>
      <c r="G103" s="76" t="b">
        <v>1</v>
      </c>
      <c r="H103" s="77" t="b">
        <v>0</v>
      </c>
      <c r="I103" s="51"/>
      <c r="J103" s="14"/>
      <c r="K103" s="14"/>
      <c r="L103" s="14"/>
      <c r="M103" s="14"/>
      <c r="N103" s="14"/>
      <c r="O103" s="14"/>
      <c r="P103" s="14"/>
      <c r="Q103" s="1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80" t="s">
        <v>182</v>
      </c>
      <c r="B104" s="77" t="b">
        <v>0</v>
      </c>
      <c r="C104" s="76" t="b">
        <v>1</v>
      </c>
      <c r="D104" s="76" t="b">
        <v>1</v>
      </c>
      <c r="E104" s="76" t="b">
        <v>1</v>
      </c>
      <c r="F104" s="77" t="b">
        <v>0</v>
      </c>
      <c r="G104" s="76" t="b">
        <v>1</v>
      </c>
      <c r="H104" s="77" t="b">
        <v>0</v>
      </c>
      <c r="I104" s="51"/>
      <c r="J104" s="14"/>
      <c r="K104" s="14"/>
      <c r="L104" s="14"/>
      <c r="M104" s="14"/>
      <c r="N104" s="14"/>
      <c r="O104" s="14"/>
      <c r="P104" s="14"/>
      <c r="Q104" s="1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78" t="s">
        <v>183</v>
      </c>
      <c r="B105" s="77" t="b">
        <v>0</v>
      </c>
      <c r="C105" s="76" t="b">
        <v>1</v>
      </c>
      <c r="D105" s="76" t="b">
        <v>1</v>
      </c>
      <c r="E105" s="76" t="b">
        <v>1</v>
      </c>
      <c r="F105" s="77" t="b">
        <v>0</v>
      </c>
      <c r="G105" s="77" t="b">
        <v>0</v>
      </c>
      <c r="H105" s="77" t="b">
        <v>0</v>
      </c>
      <c r="I105" s="51"/>
      <c r="J105" s="14"/>
      <c r="K105" s="14"/>
      <c r="L105" s="14"/>
      <c r="M105" s="14"/>
      <c r="N105" s="14"/>
      <c r="O105" s="14"/>
      <c r="P105" s="14"/>
      <c r="Q105" s="1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78" t="s">
        <v>184</v>
      </c>
      <c r="B106" s="77" t="b">
        <v>0</v>
      </c>
      <c r="C106" s="76" t="b">
        <v>1</v>
      </c>
      <c r="D106" s="76" t="b">
        <v>1</v>
      </c>
      <c r="E106" s="76" t="b">
        <v>1</v>
      </c>
      <c r="F106" s="77" t="b">
        <v>0</v>
      </c>
      <c r="G106" s="77" t="b">
        <v>0</v>
      </c>
      <c r="H106" s="77" t="b">
        <v>0</v>
      </c>
      <c r="I106" s="51"/>
      <c r="J106" s="14"/>
      <c r="K106" s="14"/>
      <c r="L106" s="14"/>
      <c r="M106" s="14"/>
      <c r="N106" s="14"/>
      <c r="O106" s="14"/>
      <c r="P106" s="14"/>
      <c r="Q106" s="1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80" t="s">
        <v>185</v>
      </c>
      <c r="B107" s="76" t="b">
        <v>1</v>
      </c>
      <c r="C107" s="76" t="b">
        <v>0</v>
      </c>
      <c r="D107" s="77" t="b">
        <v>0</v>
      </c>
      <c r="E107" s="77" t="b">
        <v>0</v>
      </c>
      <c r="F107" s="77" t="b">
        <v>0</v>
      </c>
      <c r="G107" s="77" t="b">
        <v>0</v>
      </c>
      <c r="H107" s="77" t="b">
        <v>0</v>
      </c>
      <c r="I107" s="51"/>
      <c r="J107" s="14"/>
      <c r="K107" s="14"/>
      <c r="L107" s="14"/>
      <c r="M107" s="14"/>
      <c r="N107" s="14"/>
      <c r="O107" s="14"/>
      <c r="P107" s="14"/>
      <c r="Q107" s="1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80" t="s">
        <v>186</v>
      </c>
      <c r="B108" s="76" t="b">
        <v>1</v>
      </c>
      <c r="C108" s="76" t="b">
        <v>0</v>
      </c>
      <c r="D108" s="76" t="b">
        <v>1</v>
      </c>
      <c r="E108" s="77" t="b">
        <v>0</v>
      </c>
      <c r="F108" s="77" t="b">
        <v>0</v>
      </c>
      <c r="G108" s="77" t="b">
        <v>0</v>
      </c>
      <c r="H108" s="77" t="b">
        <v>0</v>
      </c>
      <c r="I108" s="51"/>
      <c r="J108" s="14"/>
      <c r="K108" s="14"/>
      <c r="L108" s="14"/>
      <c r="M108" s="14"/>
      <c r="N108" s="14"/>
      <c r="O108" s="14"/>
      <c r="P108" s="14"/>
      <c r="Q108" s="1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80" t="s">
        <v>187</v>
      </c>
      <c r="B109" s="76" t="b">
        <v>1</v>
      </c>
      <c r="C109" s="76" t="b">
        <v>0</v>
      </c>
      <c r="D109" s="76" t="b">
        <v>1</v>
      </c>
      <c r="E109" s="77" t="b">
        <v>0</v>
      </c>
      <c r="F109" s="77" t="b">
        <v>0</v>
      </c>
      <c r="G109" s="77" t="b">
        <v>0</v>
      </c>
      <c r="H109" s="77" t="b">
        <v>0</v>
      </c>
      <c r="I109" s="51"/>
      <c r="J109" s="14"/>
      <c r="K109" s="14"/>
      <c r="L109" s="14"/>
      <c r="M109" s="14"/>
      <c r="N109" s="14"/>
      <c r="O109" s="14"/>
      <c r="P109" s="14"/>
      <c r="Q109" s="1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80" t="s">
        <v>188</v>
      </c>
      <c r="B110" s="76" t="b">
        <v>1</v>
      </c>
      <c r="C110" s="76" t="b">
        <v>0</v>
      </c>
      <c r="D110" s="76" t="b">
        <v>1</v>
      </c>
      <c r="E110" s="77" t="b">
        <v>0</v>
      </c>
      <c r="F110" s="77" t="b">
        <v>0</v>
      </c>
      <c r="G110" s="77" t="b">
        <v>0</v>
      </c>
      <c r="H110" s="77" t="b">
        <v>0</v>
      </c>
      <c r="I110" s="51"/>
      <c r="J110" s="14"/>
      <c r="K110" s="14"/>
      <c r="L110" s="14"/>
      <c r="M110" s="14"/>
      <c r="N110" s="14"/>
      <c r="O110" s="14"/>
      <c r="P110" s="14"/>
      <c r="Q110" s="1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80" t="s">
        <v>40</v>
      </c>
      <c r="B111" s="76" t="b">
        <v>1</v>
      </c>
      <c r="C111" s="76" t="b">
        <v>0</v>
      </c>
      <c r="D111" s="76" t="b">
        <v>1</v>
      </c>
      <c r="E111" s="77" t="b">
        <v>0</v>
      </c>
      <c r="F111" s="77" t="b">
        <v>0</v>
      </c>
      <c r="G111" s="77" t="b">
        <v>0</v>
      </c>
      <c r="H111" s="77" t="b">
        <v>0</v>
      </c>
      <c r="I111" s="51"/>
      <c r="J111" s="14"/>
      <c r="K111" s="14"/>
      <c r="L111" s="14"/>
      <c r="M111" s="14"/>
      <c r="N111" s="14"/>
      <c r="O111" s="14"/>
      <c r="P111" s="14"/>
      <c r="Q111" s="1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78" t="s">
        <v>189</v>
      </c>
      <c r="B112" s="76" t="b">
        <v>1</v>
      </c>
      <c r="C112" s="76" t="b">
        <v>0</v>
      </c>
      <c r="D112" s="76" t="b">
        <v>1</v>
      </c>
      <c r="E112" s="77" t="b">
        <v>0</v>
      </c>
      <c r="F112" s="77" t="b">
        <v>0</v>
      </c>
      <c r="G112" s="77" t="b">
        <v>0</v>
      </c>
      <c r="H112" s="77" t="b">
        <v>0</v>
      </c>
      <c r="I112" s="51"/>
      <c r="J112" s="14"/>
      <c r="K112" s="14"/>
      <c r="L112" s="14"/>
      <c r="M112" s="14"/>
      <c r="N112" s="14"/>
      <c r="O112" s="14"/>
      <c r="P112" s="14"/>
      <c r="Q112" s="1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80" t="s">
        <v>190</v>
      </c>
      <c r="B113" s="77" t="b">
        <v>0</v>
      </c>
      <c r="C113" s="76" t="b">
        <v>0</v>
      </c>
      <c r="D113" s="76" t="b">
        <v>1</v>
      </c>
      <c r="E113" s="77" t="b">
        <v>0</v>
      </c>
      <c r="F113" s="77" t="b">
        <v>0</v>
      </c>
      <c r="G113" s="77" t="b">
        <v>0</v>
      </c>
      <c r="H113" s="77" t="b">
        <v>0</v>
      </c>
      <c r="I113" s="51"/>
      <c r="J113" s="14"/>
      <c r="K113" s="14"/>
      <c r="L113" s="14"/>
      <c r="M113" s="14"/>
      <c r="N113" s="14"/>
      <c r="O113" s="14"/>
      <c r="P113" s="14"/>
      <c r="Q113" s="1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80" t="s">
        <v>191</v>
      </c>
      <c r="B114" s="76" t="b">
        <v>1</v>
      </c>
      <c r="C114" s="76" t="b">
        <v>1</v>
      </c>
      <c r="D114" s="77" t="b">
        <v>0</v>
      </c>
      <c r="E114" s="76" t="b">
        <v>1</v>
      </c>
      <c r="F114" s="77" t="b">
        <v>0</v>
      </c>
      <c r="G114" s="77" t="b">
        <v>0</v>
      </c>
      <c r="H114" s="77" t="b">
        <v>0</v>
      </c>
      <c r="I114" s="51"/>
      <c r="J114" s="14"/>
      <c r="K114" s="14"/>
      <c r="L114" s="14"/>
      <c r="M114" s="14"/>
      <c r="N114" s="14"/>
      <c r="O114" s="14"/>
      <c r="P114" s="14"/>
      <c r="Q114" s="1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78" t="s">
        <v>192</v>
      </c>
      <c r="B115" s="76" t="b">
        <v>1</v>
      </c>
      <c r="C115" s="76" t="b">
        <v>0</v>
      </c>
      <c r="D115" s="76" t="b">
        <v>1</v>
      </c>
      <c r="E115" s="77" t="b">
        <v>0</v>
      </c>
      <c r="F115" s="77" t="b">
        <v>0</v>
      </c>
      <c r="G115" s="77" t="b">
        <v>0</v>
      </c>
      <c r="H115" s="77" t="b">
        <v>0</v>
      </c>
      <c r="I115" s="51"/>
      <c r="J115" s="14"/>
      <c r="K115" s="14"/>
      <c r="L115" s="14"/>
      <c r="M115" s="14"/>
      <c r="N115" s="14"/>
      <c r="O115" s="14"/>
      <c r="P115" s="14"/>
      <c r="Q115" s="1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80" t="s">
        <v>193</v>
      </c>
      <c r="B116" s="77" t="b">
        <v>0</v>
      </c>
      <c r="C116" s="76" t="b">
        <v>0</v>
      </c>
      <c r="D116" s="76" t="b">
        <v>1</v>
      </c>
      <c r="E116" s="77" t="b">
        <v>0</v>
      </c>
      <c r="F116" s="77" t="b">
        <v>0</v>
      </c>
      <c r="G116" s="77" t="b">
        <v>0</v>
      </c>
      <c r="H116" s="77" t="b">
        <v>0</v>
      </c>
      <c r="I116" s="51"/>
      <c r="J116" s="14"/>
      <c r="K116" s="14"/>
      <c r="L116" s="14"/>
      <c r="M116" s="14"/>
      <c r="N116" s="14"/>
      <c r="O116" s="14"/>
      <c r="P116" s="14"/>
      <c r="Q116" s="1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78" t="s">
        <v>194</v>
      </c>
      <c r="B117" s="77" t="b">
        <v>0</v>
      </c>
      <c r="C117" s="76" t="b">
        <v>0</v>
      </c>
      <c r="D117" s="76" t="b">
        <v>1</v>
      </c>
      <c r="E117" s="77" t="b">
        <v>0</v>
      </c>
      <c r="F117" s="77" t="b">
        <v>0</v>
      </c>
      <c r="G117" s="77" t="b">
        <v>0</v>
      </c>
      <c r="H117" s="77" t="b">
        <v>0</v>
      </c>
      <c r="I117" s="51"/>
      <c r="J117" s="14"/>
      <c r="K117" s="14"/>
      <c r="L117" s="14"/>
      <c r="M117" s="14"/>
      <c r="N117" s="14"/>
      <c r="O117" s="14"/>
      <c r="P117" s="14"/>
      <c r="Q117" s="1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78" t="s">
        <v>195</v>
      </c>
      <c r="B118" s="77" t="b">
        <v>0</v>
      </c>
      <c r="C118" s="76" t="b">
        <v>0</v>
      </c>
      <c r="D118" s="76" t="b">
        <v>1</v>
      </c>
      <c r="E118" s="77" t="b">
        <v>0</v>
      </c>
      <c r="F118" s="76" t="b">
        <v>1</v>
      </c>
      <c r="G118" s="77" t="b">
        <v>0</v>
      </c>
      <c r="H118" s="77" t="b">
        <v>0</v>
      </c>
      <c r="I118" s="51"/>
      <c r="J118" s="14"/>
      <c r="K118" s="14"/>
      <c r="L118" s="14"/>
      <c r="M118" s="14"/>
      <c r="N118" s="14"/>
      <c r="O118" s="14"/>
      <c r="P118" s="14"/>
      <c r="Q118" s="1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78" t="s">
        <v>196</v>
      </c>
      <c r="B119" s="77" t="b">
        <v>0</v>
      </c>
      <c r="C119" s="76" t="b">
        <v>0</v>
      </c>
      <c r="D119" s="76" t="b">
        <v>1</v>
      </c>
      <c r="E119" s="77" t="b">
        <v>0</v>
      </c>
      <c r="F119" s="77" t="b">
        <v>0</v>
      </c>
      <c r="G119" s="77" t="b">
        <v>0</v>
      </c>
      <c r="H119" s="77" t="b">
        <v>0</v>
      </c>
      <c r="I119" s="51"/>
      <c r="J119" s="14"/>
      <c r="K119" s="14"/>
      <c r="L119" s="14"/>
      <c r="M119" s="14"/>
      <c r="N119" s="14"/>
      <c r="O119" s="14"/>
      <c r="P119" s="14"/>
      <c r="Q119" s="1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80" t="s">
        <v>197</v>
      </c>
      <c r="B120" s="77" t="b">
        <v>0</v>
      </c>
      <c r="C120" s="76" t="b">
        <v>1</v>
      </c>
      <c r="D120" s="76" t="b">
        <v>1</v>
      </c>
      <c r="E120" s="76" t="b">
        <v>1</v>
      </c>
      <c r="F120" s="77" t="b">
        <v>0</v>
      </c>
      <c r="G120" s="77" t="b">
        <v>0</v>
      </c>
      <c r="H120" s="77" t="b">
        <v>0</v>
      </c>
      <c r="I120" s="51"/>
      <c r="J120" s="14"/>
      <c r="K120" s="14"/>
      <c r="L120" s="14"/>
      <c r="M120" s="14"/>
      <c r="N120" s="14"/>
      <c r="O120" s="14"/>
      <c r="P120" s="14"/>
      <c r="Q120" s="1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78" t="s">
        <v>198</v>
      </c>
      <c r="B121" s="77" t="b">
        <v>0</v>
      </c>
      <c r="C121" s="76" t="b">
        <v>1</v>
      </c>
      <c r="D121" s="76" t="b">
        <v>1</v>
      </c>
      <c r="E121" s="76" t="b">
        <v>1</v>
      </c>
      <c r="F121" s="77" t="b">
        <v>0</v>
      </c>
      <c r="G121" s="77" t="b">
        <v>0</v>
      </c>
      <c r="H121" s="77" t="b">
        <v>0</v>
      </c>
      <c r="I121" s="51"/>
      <c r="J121" s="14"/>
      <c r="K121" s="14"/>
      <c r="L121" s="14"/>
      <c r="M121" s="14"/>
      <c r="N121" s="14"/>
      <c r="O121" s="14"/>
      <c r="P121" s="14"/>
      <c r="Q121" s="1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78" t="s">
        <v>199</v>
      </c>
      <c r="B122" s="77" t="b">
        <v>0</v>
      </c>
      <c r="C122" s="76" t="b">
        <v>1</v>
      </c>
      <c r="D122" s="77" t="b">
        <v>0</v>
      </c>
      <c r="E122" s="76" t="b">
        <v>1</v>
      </c>
      <c r="F122" s="77" t="b">
        <v>0</v>
      </c>
      <c r="G122" s="77" t="b">
        <v>0</v>
      </c>
      <c r="H122" s="77" t="b">
        <v>0</v>
      </c>
      <c r="I122" s="51"/>
      <c r="J122" s="14"/>
      <c r="K122" s="14"/>
      <c r="L122" s="14"/>
      <c r="M122" s="14"/>
      <c r="N122" s="14"/>
      <c r="O122" s="14"/>
      <c r="P122" s="14"/>
      <c r="Q122" s="1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78" t="s">
        <v>200</v>
      </c>
      <c r="B123" s="77" t="b">
        <v>0</v>
      </c>
      <c r="C123" s="76" t="b">
        <v>1</v>
      </c>
      <c r="D123" s="76" t="b">
        <v>1</v>
      </c>
      <c r="E123" s="76" t="b">
        <v>1</v>
      </c>
      <c r="F123" s="77" t="b">
        <v>0</v>
      </c>
      <c r="G123" s="77" t="b">
        <v>0</v>
      </c>
      <c r="H123" s="77" t="b">
        <v>0</v>
      </c>
      <c r="I123" s="51"/>
      <c r="J123" s="14"/>
      <c r="K123" s="14"/>
      <c r="L123" s="14"/>
      <c r="M123" s="14"/>
      <c r="N123" s="14"/>
      <c r="O123" s="14"/>
      <c r="P123" s="14"/>
      <c r="Q123" s="1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78" t="s">
        <v>201</v>
      </c>
      <c r="B124" s="77" t="b">
        <v>0</v>
      </c>
      <c r="C124" s="76" t="b">
        <v>1</v>
      </c>
      <c r="D124" s="77" t="b">
        <v>0</v>
      </c>
      <c r="E124" s="76" t="b">
        <v>1</v>
      </c>
      <c r="F124" s="77" t="b">
        <v>0</v>
      </c>
      <c r="G124" s="77" t="b">
        <v>0</v>
      </c>
      <c r="H124" s="77" t="b">
        <v>0</v>
      </c>
      <c r="I124" s="51"/>
      <c r="J124" s="14"/>
      <c r="K124" s="14"/>
      <c r="L124" s="14"/>
      <c r="M124" s="14"/>
      <c r="N124" s="14"/>
      <c r="O124" s="14"/>
      <c r="P124" s="14"/>
      <c r="Q124" s="1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78" t="s">
        <v>202</v>
      </c>
      <c r="B125" s="77" t="b">
        <v>0</v>
      </c>
      <c r="C125" s="76" t="b">
        <v>1</v>
      </c>
      <c r="D125" s="76" t="b">
        <v>1</v>
      </c>
      <c r="E125" s="76" t="b">
        <v>1</v>
      </c>
      <c r="F125" s="77" t="b">
        <v>0</v>
      </c>
      <c r="G125" s="77" t="b">
        <v>0</v>
      </c>
      <c r="H125" s="77" t="b">
        <v>0</v>
      </c>
      <c r="I125" s="51"/>
      <c r="J125" s="14"/>
      <c r="K125" s="14"/>
      <c r="L125" s="14"/>
      <c r="M125" s="14"/>
      <c r="N125" s="14"/>
      <c r="O125" s="14"/>
      <c r="P125" s="14"/>
      <c r="Q125" s="1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78" t="s">
        <v>203</v>
      </c>
      <c r="B126" s="76" t="b">
        <v>1</v>
      </c>
      <c r="C126" s="76" t="b">
        <v>1</v>
      </c>
      <c r="D126" s="76" t="b">
        <v>1</v>
      </c>
      <c r="E126" s="76" t="b">
        <v>1</v>
      </c>
      <c r="F126" s="77" t="b">
        <v>0</v>
      </c>
      <c r="G126" s="77" t="b">
        <v>0</v>
      </c>
      <c r="H126" s="77" t="b">
        <v>0</v>
      </c>
      <c r="I126" s="51"/>
      <c r="J126" s="14"/>
      <c r="K126" s="14"/>
      <c r="L126" s="14"/>
      <c r="M126" s="14"/>
      <c r="N126" s="14"/>
      <c r="O126" s="14"/>
      <c r="P126" s="14"/>
      <c r="Q126" s="1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78" t="s">
        <v>204</v>
      </c>
      <c r="B127" s="77" t="b">
        <v>0</v>
      </c>
      <c r="C127" s="76" t="b">
        <v>1</v>
      </c>
      <c r="D127" s="76" t="b">
        <v>1</v>
      </c>
      <c r="E127" s="76" t="b">
        <v>1</v>
      </c>
      <c r="F127" s="77" t="b">
        <v>0</v>
      </c>
      <c r="G127" s="77" t="b">
        <v>0</v>
      </c>
      <c r="H127" s="77" t="b">
        <v>0</v>
      </c>
      <c r="I127" s="51"/>
      <c r="J127" s="14"/>
      <c r="K127" s="14"/>
      <c r="L127" s="14"/>
      <c r="M127" s="14"/>
      <c r="N127" s="14"/>
      <c r="O127" s="14"/>
      <c r="P127" s="14"/>
      <c r="Q127" s="1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78" t="s">
        <v>205</v>
      </c>
      <c r="B128" s="77" t="b">
        <v>0</v>
      </c>
      <c r="C128" s="76" t="b">
        <v>1</v>
      </c>
      <c r="D128" s="77" t="b">
        <v>0</v>
      </c>
      <c r="E128" s="76" t="b">
        <v>1</v>
      </c>
      <c r="F128" s="77" t="b">
        <v>0</v>
      </c>
      <c r="G128" s="77" t="b">
        <v>0</v>
      </c>
      <c r="H128" s="77" t="b">
        <v>0</v>
      </c>
      <c r="I128" s="51"/>
      <c r="J128" s="14"/>
      <c r="K128" s="14"/>
      <c r="L128" s="14"/>
      <c r="M128" s="14"/>
      <c r="N128" s="14"/>
      <c r="O128" s="14"/>
      <c r="P128" s="14"/>
      <c r="Q128" s="1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80" t="s">
        <v>206</v>
      </c>
      <c r="B129" s="77" t="b">
        <v>0</v>
      </c>
      <c r="C129" s="76" t="b">
        <v>1</v>
      </c>
      <c r="D129" s="77" t="b">
        <v>0</v>
      </c>
      <c r="E129" s="76" t="b">
        <v>1</v>
      </c>
      <c r="F129" s="77" t="b">
        <v>0</v>
      </c>
      <c r="G129" s="77" t="b">
        <v>0</v>
      </c>
      <c r="H129" s="77" t="b">
        <v>0</v>
      </c>
      <c r="I129" s="51"/>
      <c r="J129" s="14"/>
      <c r="K129" s="14"/>
      <c r="L129" s="14"/>
      <c r="M129" s="14"/>
      <c r="N129" s="14"/>
      <c r="O129" s="14"/>
      <c r="P129" s="14"/>
      <c r="Q129" s="1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80" t="s">
        <v>207</v>
      </c>
      <c r="B130" s="77" t="b">
        <v>0</v>
      </c>
      <c r="C130" s="76" t="b">
        <v>1</v>
      </c>
      <c r="D130" s="76" t="b">
        <v>1</v>
      </c>
      <c r="E130" s="76" t="b">
        <v>1</v>
      </c>
      <c r="F130" s="77" t="b">
        <v>0</v>
      </c>
      <c r="G130" s="77" t="b">
        <v>0</v>
      </c>
      <c r="H130" s="77" t="b">
        <v>0</v>
      </c>
      <c r="I130" s="51"/>
      <c r="J130" s="14"/>
      <c r="K130" s="14"/>
      <c r="L130" s="14"/>
      <c r="M130" s="14"/>
      <c r="N130" s="14"/>
      <c r="O130" s="14"/>
      <c r="P130" s="14"/>
      <c r="Q130" s="1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80" t="s">
        <v>208</v>
      </c>
      <c r="B131" s="77" t="b">
        <v>0</v>
      </c>
      <c r="C131" s="76" t="b">
        <v>1</v>
      </c>
      <c r="D131" s="76" t="b">
        <v>1</v>
      </c>
      <c r="E131" s="76" t="b">
        <v>1</v>
      </c>
      <c r="F131" s="77" t="b">
        <v>0</v>
      </c>
      <c r="G131" s="77" t="b">
        <v>0</v>
      </c>
      <c r="H131" s="77" t="b">
        <v>0</v>
      </c>
      <c r="I131" s="51"/>
      <c r="J131" s="14"/>
      <c r="K131" s="14"/>
      <c r="L131" s="14"/>
      <c r="M131" s="14"/>
      <c r="N131" s="14"/>
      <c r="O131" s="14"/>
      <c r="P131" s="14"/>
      <c r="Q131" s="1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78" t="s">
        <v>209</v>
      </c>
      <c r="B132" s="77" t="b">
        <v>0</v>
      </c>
      <c r="C132" s="76" t="b">
        <v>0</v>
      </c>
      <c r="D132" s="76" t="b">
        <v>1</v>
      </c>
      <c r="E132" s="77" t="b">
        <v>0</v>
      </c>
      <c r="F132" s="77" t="b">
        <v>0</v>
      </c>
      <c r="G132" s="77" t="b">
        <v>0</v>
      </c>
      <c r="H132" s="77" t="b">
        <v>0</v>
      </c>
      <c r="I132" s="51"/>
      <c r="J132" s="14"/>
      <c r="K132" s="14"/>
      <c r="L132" s="14"/>
      <c r="M132" s="14"/>
      <c r="N132" s="14"/>
      <c r="O132" s="14"/>
      <c r="P132" s="14"/>
      <c r="Q132" s="1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80" t="s">
        <v>210</v>
      </c>
      <c r="B133" s="76" t="b">
        <v>1</v>
      </c>
      <c r="C133" s="76" t="b">
        <v>0</v>
      </c>
      <c r="D133" s="76" t="b">
        <v>1</v>
      </c>
      <c r="E133" s="77" t="b">
        <v>0</v>
      </c>
      <c r="F133" s="77" t="b">
        <v>0</v>
      </c>
      <c r="G133" s="77" t="b">
        <v>0</v>
      </c>
      <c r="H133" s="77" t="b">
        <v>0</v>
      </c>
      <c r="I133" s="51"/>
      <c r="J133" s="14"/>
      <c r="K133" s="14"/>
      <c r="L133" s="14"/>
      <c r="M133" s="14"/>
      <c r="N133" s="14"/>
      <c r="O133" s="14"/>
      <c r="P133" s="14"/>
      <c r="Q133" s="1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80" t="s">
        <v>211</v>
      </c>
      <c r="B134" s="77" t="b">
        <v>0</v>
      </c>
      <c r="C134" s="76" t="b">
        <v>0</v>
      </c>
      <c r="D134" s="77" t="b">
        <v>0</v>
      </c>
      <c r="E134" s="77" t="b">
        <v>0</v>
      </c>
      <c r="F134" s="76" t="b">
        <v>1</v>
      </c>
      <c r="G134" s="77" t="b">
        <v>0</v>
      </c>
      <c r="H134" s="77" t="b">
        <v>0</v>
      </c>
      <c r="I134" s="51"/>
      <c r="J134" s="14"/>
      <c r="K134" s="14"/>
      <c r="L134" s="14"/>
      <c r="M134" s="14"/>
      <c r="N134" s="14"/>
      <c r="O134" s="14"/>
      <c r="P134" s="14"/>
      <c r="Q134" s="1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80" t="s">
        <v>212</v>
      </c>
      <c r="B135" s="77" t="b">
        <v>0</v>
      </c>
      <c r="C135" s="76" t="b">
        <v>1</v>
      </c>
      <c r="D135" s="77" t="b">
        <v>0</v>
      </c>
      <c r="E135" s="76" t="b">
        <v>1</v>
      </c>
      <c r="F135" s="77" t="b">
        <v>0</v>
      </c>
      <c r="G135" s="77" t="b">
        <v>0</v>
      </c>
      <c r="H135" s="77" t="b">
        <v>0</v>
      </c>
      <c r="I135" s="51"/>
      <c r="J135" s="14"/>
      <c r="K135" s="14"/>
      <c r="L135" s="14"/>
      <c r="M135" s="14"/>
      <c r="N135" s="14"/>
      <c r="O135" s="14"/>
      <c r="P135" s="14"/>
      <c r="Q135" s="1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78" t="s">
        <v>213</v>
      </c>
      <c r="B136" s="77" t="b">
        <v>0</v>
      </c>
      <c r="C136" s="76" t="b">
        <v>1</v>
      </c>
      <c r="D136" s="77" t="b">
        <v>0</v>
      </c>
      <c r="E136" s="76" t="b">
        <v>1</v>
      </c>
      <c r="F136" s="77" t="b">
        <v>0</v>
      </c>
      <c r="G136" s="77" t="b">
        <v>0</v>
      </c>
      <c r="H136" s="77" t="b">
        <v>0</v>
      </c>
      <c r="I136" s="51"/>
      <c r="J136" s="14"/>
      <c r="K136" s="14"/>
      <c r="L136" s="14"/>
      <c r="M136" s="14"/>
      <c r="N136" s="14"/>
      <c r="O136" s="14"/>
      <c r="P136" s="14"/>
      <c r="Q136" s="1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80" t="s">
        <v>214</v>
      </c>
      <c r="B137" s="77" t="b">
        <v>0</v>
      </c>
      <c r="C137" s="76" t="b">
        <v>1</v>
      </c>
      <c r="D137" s="76" t="b">
        <v>1</v>
      </c>
      <c r="E137" s="77" t="b">
        <v>0</v>
      </c>
      <c r="F137" s="77" t="b">
        <v>0</v>
      </c>
      <c r="G137" s="77" t="b">
        <v>0</v>
      </c>
      <c r="H137" s="77" t="b">
        <v>0</v>
      </c>
      <c r="I137" s="51"/>
      <c r="J137" s="14"/>
      <c r="K137" s="14"/>
      <c r="L137" s="14"/>
      <c r="M137" s="14"/>
      <c r="N137" s="14"/>
      <c r="O137" s="14"/>
      <c r="P137" s="14"/>
      <c r="Q137" s="1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80" t="s">
        <v>215</v>
      </c>
      <c r="B138" s="77" t="b">
        <v>0</v>
      </c>
      <c r="C138" s="76" t="b">
        <v>0</v>
      </c>
      <c r="D138" s="76" t="b">
        <v>1</v>
      </c>
      <c r="E138" s="77" t="b">
        <v>0</v>
      </c>
      <c r="F138" s="77" t="b">
        <v>0</v>
      </c>
      <c r="G138" s="77" t="b">
        <v>0</v>
      </c>
      <c r="H138" s="77" t="b">
        <v>0</v>
      </c>
      <c r="I138" s="51"/>
      <c r="J138" s="14"/>
      <c r="K138" s="14"/>
      <c r="L138" s="14"/>
      <c r="M138" s="14"/>
      <c r="N138" s="14"/>
      <c r="O138" s="14"/>
      <c r="P138" s="14"/>
      <c r="Q138" s="1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80" t="s">
        <v>216</v>
      </c>
      <c r="B139" s="77" t="b">
        <v>0</v>
      </c>
      <c r="C139" s="76" t="b">
        <v>0</v>
      </c>
      <c r="D139" s="76" t="b">
        <v>1</v>
      </c>
      <c r="E139" s="77" t="b">
        <v>0</v>
      </c>
      <c r="F139" s="77" t="b">
        <v>0</v>
      </c>
      <c r="G139" s="76" t="b">
        <v>1</v>
      </c>
      <c r="H139" s="77" t="b">
        <v>0</v>
      </c>
      <c r="I139" s="51"/>
      <c r="J139" s="14"/>
      <c r="K139" s="14"/>
      <c r="L139" s="14"/>
      <c r="M139" s="14"/>
      <c r="N139" s="14"/>
      <c r="O139" s="14"/>
      <c r="P139" s="14"/>
      <c r="Q139" s="1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80" t="s">
        <v>217</v>
      </c>
      <c r="B140" s="77" t="b">
        <v>0</v>
      </c>
      <c r="C140" s="76" t="b">
        <v>0</v>
      </c>
      <c r="D140" s="76" t="b">
        <v>1</v>
      </c>
      <c r="E140" s="77" t="b">
        <v>0</v>
      </c>
      <c r="F140" s="77" t="b">
        <v>0</v>
      </c>
      <c r="G140" s="76" t="b">
        <v>1</v>
      </c>
      <c r="H140" s="77" t="b">
        <v>0</v>
      </c>
      <c r="I140" s="51"/>
      <c r="J140" s="14"/>
      <c r="K140" s="14"/>
      <c r="L140" s="14"/>
      <c r="M140" s="14"/>
      <c r="N140" s="14"/>
      <c r="O140" s="14"/>
      <c r="P140" s="14"/>
      <c r="Q140" s="1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78" t="s">
        <v>218</v>
      </c>
      <c r="B141" s="76" t="b">
        <v>1</v>
      </c>
      <c r="C141" s="76" t="b">
        <v>0</v>
      </c>
      <c r="D141" s="76" t="b">
        <v>1</v>
      </c>
      <c r="E141" s="77" t="b">
        <v>0</v>
      </c>
      <c r="F141" s="77" t="b">
        <v>0</v>
      </c>
      <c r="G141" s="76" t="b">
        <v>1</v>
      </c>
      <c r="H141" s="77" t="b">
        <v>0</v>
      </c>
      <c r="I141" s="51"/>
      <c r="J141" s="14"/>
      <c r="K141" s="14"/>
      <c r="L141" s="14"/>
      <c r="M141" s="14"/>
      <c r="N141" s="14"/>
      <c r="O141" s="14"/>
      <c r="P141" s="14"/>
      <c r="Q141" s="1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80" t="s">
        <v>219</v>
      </c>
      <c r="B142" s="77" t="b">
        <v>0</v>
      </c>
      <c r="C142" s="76" t="b">
        <v>0</v>
      </c>
      <c r="D142" s="76" t="b">
        <v>1</v>
      </c>
      <c r="E142" s="77" t="b">
        <v>0</v>
      </c>
      <c r="F142" s="77" t="b">
        <v>0</v>
      </c>
      <c r="G142" s="76" t="b">
        <v>1</v>
      </c>
      <c r="H142" s="77" t="b">
        <v>0</v>
      </c>
      <c r="I142" s="51"/>
      <c r="J142" s="14"/>
      <c r="K142" s="14"/>
      <c r="L142" s="14"/>
      <c r="M142" s="14"/>
      <c r="N142" s="14"/>
      <c r="O142" s="14"/>
      <c r="P142" s="14"/>
      <c r="Q142" s="1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80" t="s">
        <v>220</v>
      </c>
      <c r="B143" s="77" t="b">
        <v>0</v>
      </c>
      <c r="C143" s="76" t="b">
        <v>0</v>
      </c>
      <c r="D143" s="76" t="b">
        <v>1</v>
      </c>
      <c r="E143" s="77" t="b">
        <v>0</v>
      </c>
      <c r="F143" s="77" t="b">
        <v>0</v>
      </c>
      <c r="G143" s="76" t="b">
        <v>1</v>
      </c>
      <c r="H143" s="77" t="b">
        <v>0</v>
      </c>
      <c r="I143" s="51"/>
      <c r="J143" s="14"/>
      <c r="K143" s="14"/>
      <c r="L143" s="14"/>
      <c r="M143" s="14"/>
      <c r="N143" s="14"/>
      <c r="O143" s="14"/>
      <c r="P143" s="14"/>
      <c r="Q143" s="1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78" t="s">
        <v>221</v>
      </c>
      <c r="B144" s="77" t="b">
        <v>0</v>
      </c>
      <c r="C144" s="76" t="b">
        <v>0</v>
      </c>
      <c r="D144" s="76" t="b">
        <v>1</v>
      </c>
      <c r="E144" s="76" t="b">
        <v>1</v>
      </c>
      <c r="F144" s="77" t="b">
        <v>0</v>
      </c>
      <c r="G144" s="76" t="b">
        <v>1</v>
      </c>
      <c r="H144" s="77" t="b">
        <v>0</v>
      </c>
      <c r="I144" s="51"/>
      <c r="J144" s="14"/>
      <c r="K144" s="14"/>
      <c r="L144" s="14"/>
      <c r="M144" s="14"/>
      <c r="N144" s="14"/>
      <c r="O144" s="14"/>
      <c r="P144" s="14"/>
      <c r="Q144" s="1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80" t="s">
        <v>222</v>
      </c>
      <c r="B145" s="77" t="b">
        <v>0</v>
      </c>
      <c r="C145" s="76" t="b">
        <v>0</v>
      </c>
      <c r="D145" s="76" t="b">
        <v>1</v>
      </c>
      <c r="E145" s="77" t="b">
        <v>0</v>
      </c>
      <c r="F145" s="77" t="b">
        <v>0</v>
      </c>
      <c r="G145" s="76" t="b">
        <v>1</v>
      </c>
      <c r="H145" s="77" t="b">
        <v>0</v>
      </c>
      <c r="I145" s="51"/>
      <c r="J145" s="14"/>
      <c r="K145" s="14"/>
      <c r="L145" s="14"/>
      <c r="M145" s="14"/>
      <c r="N145" s="14"/>
      <c r="O145" s="14"/>
      <c r="P145" s="14"/>
      <c r="Q145" s="1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78" t="s">
        <v>223</v>
      </c>
      <c r="B146" s="77" t="b">
        <v>0</v>
      </c>
      <c r="C146" s="76" t="b">
        <v>1</v>
      </c>
      <c r="D146" s="76" t="b">
        <v>1</v>
      </c>
      <c r="E146" s="77" t="b">
        <v>0</v>
      </c>
      <c r="F146" s="77" t="b">
        <v>0</v>
      </c>
      <c r="G146" s="76" t="b">
        <v>1</v>
      </c>
      <c r="H146" s="77" t="b">
        <v>0</v>
      </c>
      <c r="I146" s="51"/>
      <c r="J146" s="14"/>
      <c r="K146" s="14"/>
      <c r="L146" s="14"/>
      <c r="M146" s="14"/>
      <c r="N146" s="14"/>
      <c r="O146" s="14"/>
      <c r="P146" s="14"/>
      <c r="Q146" s="1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80" t="s">
        <v>224</v>
      </c>
      <c r="B147" s="77" t="b">
        <v>0</v>
      </c>
      <c r="C147" s="76" t="b">
        <v>0</v>
      </c>
      <c r="D147" s="76" t="b">
        <v>1</v>
      </c>
      <c r="E147" s="77" t="b">
        <v>0</v>
      </c>
      <c r="F147" s="77" t="b">
        <v>0</v>
      </c>
      <c r="G147" s="76" t="b">
        <v>1</v>
      </c>
      <c r="H147" s="77" t="b">
        <v>0</v>
      </c>
      <c r="I147" s="51"/>
      <c r="J147" s="14"/>
      <c r="K147" s="14"/>
      <c r="L147" s="14"/>
      <c r="M147" s="14"/>
      <c r="N147" s="14"/>
      <c r="O147" s="14"/>
      <c r="P147" s="14"/>
      <c r="Q147" s="1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80" t="s">
        <v>225</v>
      </c>
      <c r="B148" s="77" t="b">
        <v>0</v>
      </c>
      <c r="C148" s="76" t="b">
        <v>0</v>
      </c>
      <c r="D148" s="76" t="b">
        <v>1</v>
      </c>
      <c r="E148" s="77" t="b">
        <v>0</v>
      </c>
      <c r="F148" s="77" t="b">
        <v>0</v>
      </c>
      <c r="G148" s="76" t="b">
        <v>1</v>
      </c>
      <c r="H148" s="77" t="b">
        <v>0</v>
      </c>
      <c r="I148" s="51"/>
      <c r="J148" s="14"/>
      <c r="K148" s="14"/>
      <c r="L148" s="14"/>
      <c r="M148" s="14"/>
      <c r="N148" s="14"/>
      <c r="O148" s="14"/>
      <c r="P148" s="14"/>
      <c r="Q148" s="1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80" t="s">
        <v>226</v>
      </c>
      <c r="B149" s="77" t="b">
        <v>0</v>
      </c>
      <c r="C149" s="76" t="b">
        <v>0</v>
      </c>
      <c r="D149" s="76" t="b">
        <v>1</v>
      </c>
      <c r="E149" s="77" t="b">
        <v>0</v>
      </c>
      <c r="F149" s="77" t="b">
        <v>0</v>
      </c>
      <c r="G149" s="76" t="b">
        <v>1</v>
      </c>
      <c r="H149" s="77" t="b">
        <v>0</v>
      </c>
      <c r="I149" s="51"/>
      <c r="J149" s="14"/>
      <c r="K149" s="14"/>
      <c r="L149" s="14"/>
      <c r="M149" s="14"/>
      <c r="N149" s="14"/>
      <c r="O149" s="14"/>
      <c r="P149" s="14"/>
      <c r="Q149" s="1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78" t="s">
        <v>227</v>
      </c>
      <c r="B150" s="77" t="b">
        <v>0</v>
      </c>
      <c r="C150" s="76" t="b">
        <v>0</v>
      </c>
      <c r="D150" s="76" t="b">
        <v>1</v>
      </c>
      <c r="E150" s="77" t="b">
        <v>0</v>
      </c>
      <c r="F150" s="77" t="b">
        <v>0</v>
      </c>
      <c r="G150" s="76" t="b">
        <v>1</v>
      </c>
      <c r="H150" s="77" t="b">
        <v>0</v>
      </c>
      <c r="I150" s="51"/>
      <c r="J150" s="14"/>
      <c r="K150" s="14"/>
      <c r="L150" s="14"/>
      <c r="M150" s="14"/>
      <c r="N150" s="14"/>
      <c r="O150" s="14"/>
      <c r="P150" s="14"/>
      <c r="Q150" s="1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80" t="s">
        <v>228</v>
      </c>
      <c r="B151" s="77" t="b">
        <v>0</v>
      </c>
      <c r="C151" s="76" t="b">
        <v>0</v>
      </c>
      <c r="D151" s="76" t="b">
        <v>1</v>
      </c>
      <c r="E151" s="77" t="b">
        <v>0</v>
      </c>
      <c r="F151" s="77" t="b">
        <v>0</v>
      </c>
      <c r="G151" s="76" t="b">
        <v>1</v>
      </c>
      <c r="H151" s="77" t="b">
        <v>0</v>
      </c>
      <c r="I151" s="51"/>
      <c r="J151" s="14"/>
      <c r="K151" s="14"/>
      <c r="L151" s="14"/>
      <c r="M151" s="14"/>
      <c r="N151" s="14"/>
      <c r="O151" s="14"/>
      <c r="P151" s="14"/>
      <c r="Q151" s="1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80" t="s">
        <v>229</v>
      </c>
      <c r="B152" s="77" t="b">
        <v>0</v>
      </c>
      <c r="C152" s="76" t="b">
        <v>0</v>
      </c>
      <c r="D152" s="76" t="b">
        <v>1</v>
      </c>
      <c r="E152" s="77" t="b">
        <v>0</v>
      </c>
      <c r="F152" s="77" t="b">
        <v>0</v>
      </c>
      <c r="G152" s="76" t="b">
        <v>1</v>
      </c>
      <c r="H152" s="77" t="b">
        <v>0</v>
      </c>
      <c r="I152" s="51"/>
      <c r="J152" s="14"/>
      <c r="K152" s="14"/>
      <c r="L152" s="14"/>
      <c r="M152" s="14"/>
      <c r="N152" s="14"/>
      <c r="O152" s="14"/>
      <c r="P152" s="14"/>
      <c r="Q152" s="1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80" t="s">
        <v>230</v>
      </c>
      <c r="B153" s="77" t="b">
        <v>0</v>
      </c>
      <c r="C153" s="76" t="b">
        <v>0</v>
      </c>
      <c r="D153" s="76" t="b">
        <v>1</v>
      </c>
      <c r="E153" s="77" t="b">
        <v>0</v>
      </c>
      <c r="F153" s="77" t="b">
        <v>0</v>
      </c>
      <c r="G153" s="76" t="b">
        <v>1</v>
      </c>
      <c r="H153" s="77" t="b">
        <v>0</v>
      </c>
      <c r="I153" s="51"/>
      <c r="J153" s="14"/>
      <c r="K153" s="14"/>
      <c r="L153" s="14"/>
      <c r="M153" s="14"/>
      <c r="N153" s="14"/>
      <c r="O153" s="14"/>
      <c r="P153" s="14"/>
      <c r="Q153" s="1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80" t="s">
        <v>231</v>
      </c>
      <c r="B154" s="77" t="b">
        <v>0</v>
      </c>
      <c r="C154" s="76" t="b">
        <v>0</v>
      </c>
      <c r="D154" s="76" t="b">
        <v>1</v>
      </c>
      <c r="E154" s="77" t="b">
        <v>0</v>
      </c>
      <c r="F154" s="77" t="b">
        <v>0</v>
      </c>
      <c r="G154" s="76" t="b">
        <v>1</v>
      </c>
      <c r="H154" s="77" t="b">
        <v>0</v>
      </c>
      <c r="I154" s="51"/>
      <c r="J154" s="14"/>
      <c r="K154" s="14"/>
      <c r="L154" s="14"/>
      <c r="M154" s="14"/>
      <c r="N154" s="14"/>
      <c r="O154" s="14"/>
      <c r="P154" s="14"/>
      <c r="Q154" s="1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78" t="s">
        <v>232</v>
      </c>
      <c r="B155" s="76" t="b">
        <v>1</v>
      </c>
      <c r="C155" s="76" t="b">
        <v>0</v>
      </c>
      <c r="D155" s="76" t="b">
        <v>1</v>
      </c>
      <c r="E155" s="77" t="b">
        <v>0</v>
      </c>
      <c r="F155" s="77" t="b">
        <v>0</v>
      </c>
      <c r="G155" s="77" t="b">
        <v>0</v>
      </c>
      <c r="H155" s="76" t="b">
        <v>1</v>
      </c>
      <c r="I155" s="51"/>
      <c r="J155" s="14"/>
      <c r="K155" s="14"/>
      <c r="L155" s="14"/>
      <c r="M155" s="14"/>
      <c r="N155" s="14"/>
      <c r="O155" s="14"/>
      <c r="P155" s="14"/>
      <c r="Q155" s="1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78" t="s">
        <v>233</v>
      </c>
      <c r="B156" s="77" t="b">
        <v>0</v>
      </c>
      <c r="C156" s="76" t="b">
        <v>0</v>
      </c>
      <c r="D156" s="77" t="b">
        <v>0</v>
      </c>
      <c r="E156" s="77" t="b">
        <v>0</v>
      </c>
      <c r="F156" s="77" t="b">
        <v>0</v>
      </c>
      <c r="G156" s="77" t="b">
        <v>0</v>
      </c>
      <c r="H156" s="76" t="b">
        <v>1</v>
      </c>
      <c r="I156" s="51"/>
      <c r="J156" s="14"/>
      <c r="K156" s="14"/>
      <c r="L156" s="14"/>
      <c r="M156" s="14"/>
      <c r="N156" s="14"/>
      <c r="O156" s="14"/>
      <c r="P156" s="14"/>
      <c r="Q156" s="1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78" t="s">
        <v>234</v>
      </c>
      <c r="B157" s="77" t="b">
        <v>0</v>
      </c>
      <c r="C157" s="76" t="b">
        <v>0</v>
      </c>
      <c r="D157" s="77" t="b">
        <v>0</v>
      </c>
      <c r="E157" s="77" t="b">
        <v>0</v>
      </c>
      <c r="F157" s="77" t="b">
        <v>0</v>
      </c>
      <c r="G157" s="77" t="b">
        <v>0</v>
      </c>
      <c r="H157" s="76" t="b">
        <v>1</v>
      </c>
      <c r="I157" s="51"/>
      <c r="J157" s="14"/>
      <c r="K157" s="14"/>
      <c r="L157" s="14"/>
      <c r="M157" s="14"/>
      <c r="N157" s="14"/>
      <c r="O157" s="14"/>
      <c r="P157" s="14"/>
      <c r="Q157" s="1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78" t="s">
        <v>235</v>
      </c>
      <c r="B158" s="77" t="b">
        <v>0</v>
      </c>
      <c r="C158" s="76" t="b">
        <v>0</v>
      </c>
      <c r="D158" s="77" t="b">
        <v>0</v>
      </c>
      <c r="E158" s="77" t="b">
        <v>0</v>
      </c>
      <c r="F158" s="77" t="b">
        <v>0</v>
      </c>
      <c r="G158" s="77" t="b">
        <v>0</v>
      </c>
      <c r="H158" s="76" t="b">
        <v>1</v>
      </c>
      <c r="I158" s="51"/>
      <c r="J158" s="14"/>
      <c r="K158" s="14"/>
      <c r="L158" s="14"/>
      <c r="M158" s="14"/>
      <c r="N158" s="14"/>
      <c r="O158" s="14"/>
      <c r="P158" s="14"/>
      <c r="Q158" s="1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78" t="s">
        <v>236</v>
      </c>
      <c r="B159" s="76" t="b">
        <v>1</v>
      </c>
      <c r="C159" s="76" t="b">
        <v>0</v>
      </c>
      <c r="D159" s="77" t="b">
        <v>0</v>
      </c>
      <c r="E159" s="77" t="b">
        <v>0</v>
      </c>
      <c r="F159" s="77" t="b">
        <v>0</v>
      </c>
      <c r="G159" s="77" t="b">
        <v>0</v>
      </c>
      <c r="H159" s="76" t="b">
        <v>1</v>
      </c>
      <c r="I159" s="51"/>
      <c r="J159" s="14"/>
      <c r="K159" s="14"/>
      <c r="L159" s="14"/>
      <c r="M159" s="14"/>
      <c r="N159" s="14"/>
      <c r="O159" s="14"/>
      <c r="P159" s="14"/>
      <c r="Q159" s="1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78" t="s">
        <v>237</v>
      </c>
      <c r="B160" s="77" t="b">
        <v>0</v>
      </c>
      <c r="C160" s="76" t="b">
        <v>0</v>
      </c>
      <c r="D160" s="77" t="b">
        <v>0</v>
      </c>
      <c r="E160" s="77" t="b">
        <v>0</v>
      </c>
      <c r="F160" s="77" t="b">
        <v>0</v>
      </c>
      <c r="G160" s="77" t="b">
        <v>0</v>
      </c>
      <c r="H160" s="76" t="b">
        <v>1</v>
      </c>
      <c r="I160" s="51"/>
      <c r="J160" s="14"/>
      <c r="K160" s="14"/>
      <c r="L160" s="14"/>
      <c r="M160" s="14"/>
      <c r="N160" s="14"/>
      <c r="O160" s="14"/>
      <c r="P160" s="14"/>
      <c r="Q160" s="1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78" t="s">
        <v>238</v>
      </c>
      <c r="B161" s="77" t="b">
        <v>0</v>
      </c>
      <c r="C161" s="76" t="b">
        <v>0</v>
      </c>
      <c r="D161" s="77" t="b">
        <v>0</v>
      </c>
      <c r="E161" s="77" t="b">
        <v>0</v>
      </c>
      <c r="F161" s="77" t="b">
        <v>0</v>
      </c>
      <c r="G161" s="77" t="b">
        <v>0</v>
      </c>
      <c r="H161" s="76" t="b">
        <v>1</v>
      </c>
      <c r="I161" s="51"/>
      <c r="J161" s="14"/>
      <c r="K161" s="14"/>
      <c r="L161" s="14"/>
      <c r="M161" s="14"/>
      <c r="N161" s="14"/>
      <c r="O161" s="14"/>
      <c r="P161" s="14"/>
      <c r="Q161" s="1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78" t="s">
        <v>239</v>
      </c>
      <c r="B162" s="77" t="b">
        <v>0</v>
      </c>
      <c r="C162" s="76" t="b">
        <v>0</v>
      </c>
      <c r="D162" s="77" t="b">
        <v>0</v>
      </c>
      <c r="E162" s="77" t="b">
        <v>0</v>
      </c>
      <c r="F162" s="77" t="b">
        <v>0</v>
      </c>
      <c r="G162" s="77" t="b">
        <v>0</v>
      </c>
      <c r="H162" s="76" t="b">
        <v>1</v>
      </c>
      <c r="I162" s="51"/>
      <c r="J162" s="14"/>
      <c r="K162" s="14"/>
      <c r="L162" s="14"/>
      <c r="M162" s="14"/>
      <c r="N162" s="14"/>
      <c r="O162" s="14"/>
      <c r="P162" s="14"/>
      <c r="Q162" s="1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78" t="s">
        <v>240</v>
      </c>
      <c r="B163" s="77" t="b">
        <v>0</v>
      </c>
      <c r="C163" s="76" t="b">
        <v>0</v>
      </c>
      <c r="D163" s="77" t="b">
        <v>0</v>
      </c>
      <c r="E163" s="77" t="b">
        <v>0</v>
      </c>
      <c r="F163" s="77" t="b">
        <v>0</v>
      </c>
      <c r="G163" s="77" t="b">
        <v>0</v>
      </c>
      <c r="H163" s="76" t="b">
        <v>1</v>
      </c>
      <c r="I163" s="51"/>
      <c r="J163" s="14"/>
      <c r="K163" s="14"/>
      <c r="L163" s="14"/>
      <c r="M163" s="14"/>
      <c r="N163" s="14"/>
      <c r="O163" s="14"/>
      <c r="P163" s="14"/>
      <c r="Q163" s="1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78" t="s">
        <v>241</v>
      </c>
      <c r="B164" s="77" t="b">
        <v>0</v>
      </c>
      <c r="C164" s="76" t="b">
        <v>0</v>
      </c>
      <c r="D164" s="77" t="b">
        <v>0</v>
      </c>
      <c r="E164" s="77" t="b">
        <v>0</v>
      </c>
      <c r="F164" s="77" t="b">
        <v>0</v>
      </c>
      <c r="G164" s="77" t="b">
        <v>0</v>
      </c>
      <c r="H164" s="76" t="b">
        <v>1</v>
      </c>
      <c r="I164" s="51"/>
      <c r="J164" s="14"/>
      <c r="K164" s="14"/>
      <c r="L164" s="14"/>
      <c r="M164" s="14"/>
      <c r="N164" s="14"/>
      <c r="O164" s="14"/>
      <c r="P164" s="14"/>
      <c r="Q164" s="1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78" t="s">
        <v>242</v>
      </c>
      <c r="B165" s="77" t="b">
        <v>0</v>
      </c>
      <c r="C165" s="76" t="b">
        <v>0</v>
      </c>
      <c r="D165" s="77" t="b">
        <v>0</v>
      </c>
      <c r="E165" s="77" t="b">
        <v>0</v>
      </c>
      <c r="F165" s="77" t="b">
        <v>0</v>
      </c>
      <c r="G165" s="77" t="b">
        <v>0</v>
      </c>
      <c r="H165" s="76" t="b">
        <v>1</v>
      </c>
      <c r="I165" s="51"/>
      <c r="J165" s="14"/>
      <c r="K165" s="14"/>
      <c r="L165" s="14"/>
      <c r="M165" s="14"/>
      <c r="N165" s="14"/>
      <c r="O165" s="14"/>
      <c r="P165" s="14"/>
      <c r="Q165" s="1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78" t="s">
        <v>243</v>
      </c>
      <c r="B166" s="77" t="b">
        <v>0</v>
      </c>
      <c r="C166" s="76" t="b">
        <v>0</v>
      </c>
      <c r="D166" s="77" t="b">
        <v>0</v>
      </c>
      <c r="E166" s="77" t="b">
        <v>0</v>
      </c>
      <c r="F166" s="77" t="b">
        <v>0</v>
      </c>
      <c r="G166" s="77" t="b">
        <v>0</v>
      </c>
      <c r="H166" s="76" t="b">
        <v>1</v>
      </c>
      <c r="I166" s="51"/>
      <c r="J166" s="14"/>
      <c r="K166" s="14"/>
      <c r="L166" s="14"/>
      <c r="M166" s="14"/>
      <c r="N166" s="14"/>
      <c r="O166" s="14"/>
      <c r="P166" s="14"/>
      <c r="Q166" s="1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78" t="s">
        <v>244</v>
      </c>
      <c r="B167" s="77" t="b">
        <v>0</v>
      </c>
      <c r="C167" s="76" t="b">
        <v>0</v>
      </c>
      <c r="D167" s="77" t="b">
        <v>0</v>
      </c>
      <c r="E167" s="77" t="b">
        <v>0</v>
      </c>
      <c r="F167" s="77" t="b">
        <v>0</v>
      </c>
      <c r="G167" s="77" t="b">
        <v>0</v>
      </c>
      <c r="H167" s="76" t="b">
        <v>1</v>
      </c>
      <c r="I167" s="51"/>
      <c r="J167" s="14"/>
      <c r="K167" s="14"/>
      <c r="L167" s="14"/>
      <c r="M167" s="14"/>
      <c r="N167" s="14"/>
      <c r="O167" s="14"/>
      <c r="P167" s="14"/>
      <c r="Q167" s="1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78" t="s">
        <v>245</v>
      </c>
      <c r="B168" s="77" t="b">
        <v>0</v>
      </c>
      <c r="C168" s="76" t="b">
        <v>0</v>
      </c>
      <c r="D168" s="77" t="b">
        <v>0</v>
      </c>
      <c r="E168" s="77" t="b">
        <v>0</v>
      </c>
      <c r="F168" s="77" t="b">
        <v>0</v>
      </c>
      <c r="G168" s="77" t="b">
        <v>0</v>
      </c>
      <c r="H168" s="76" t="b">
        <v>1</v>
      </c>
      <c r="I168" s="51"/>
      <c r="J168" s="14"/>
      <c r="K168" s="14"/>
      <c r="L168" s="14"/>
      <c r="M168" s="14"/>
      <c r="N168" s="14"/>
      <c r="O168" s="14"/>
      <c r="P168" s="14"/>
      <c r="Q168" s="1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78" t="s">
        <v>246</v>
      </c>
      <c r="B169" s="77" t="b">
        <v>0</v>
      </c>
      <c r="C169" s="76" t="b">
        <v>0</v>
      </c>
      <c r="D169" s="77" t="b">
        <v>0</v>
      </c>
      <c r="E169" s="77" t="b">
        <v>0</v>
      </c>
      <c r="F169" s="77" t="b">
        <v>0</v>
      </c>
      <c r="G169" s="77" t="b">
        <v>0</v>
      </c>
      <c r="H169" s="76" t="b">
        <v>1</v>
      </c>
      <c r="I169" s="51"/>
      <c r="J169" s="14"/>
      <c r="K169" s="14"/>
      <c r="L169" s="14"/>
      <c r="M169" s="14"/>
      <c r="N169" s="14"/>
      <c r="O169" s="14"/>
      <c r="P169" s="14"/>
      <c r="Q169" s="1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78" t="s">
        <v>247</v>
      </c>
      <c r="B170" s="77" t="b">
        <v>0</v>
      </c>
      <c r="C170" s="76" t="b">
        <v>0</v>
      </c>
      <c r="D170" s="77" t="b">
        <v>0</v>
      </c>
      <c r="E170" s="77" t="b">
        <v>0</v>
      </c>
      <c r="F170" s="77" t="b">
        <v>0</v>
      </c>
      <c r="G170" s="77" t="b">
        <v>0</v>
      </c>
      <c r="H170" s="76" t="b">
        <v>1</v>
      </c>
      <c r="I170" s="51"/>
      <c r="J170" s="14"/>
      <c r="K170" s="14"/>
      <c r="L170" s="14"/>
      <c r="M170" s="14"/>
      <c r="N170" s="14"/>
      <c r="O170" s="14"/>
      <c r="P170" s="14"/>
      <c r="Q170" s="1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78" t="s">
        <v>248</v>
      </c>
      <c r="B171" s="77" t="b">
        <v>0</v>
      </c>
      <c r="C171" s="76" t="b">
        <v>0</v>
      </c>
      <c r="D171" s="77" t="b">
        <v>0</v>
      </c>
      <c r="E171" s="77" t="b">
        <v>0</v>
      </c>
      <c r="F171" s="77" t="b">
        <v>0</v>
      </c>
      <c r="G171" s="77" t="b">
        <v>0</v>
      </c>
      <c r="H171" s="76" t="b">
        <v>1</v>
      </c>
      <c r="I171" s="51"/>
      <c r="J171" s="14"/>
      <c r="K171" s="14"/>
      <c r="L171" s="14"/>
      <c r="M171" s="14"/>
      <c r="N171" s="14"/>
      <c r="O171" s="14"/>
      <c r="P171" s="14"/>
      <c r="Q171" s="1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78" t="s">
        <v>249</v>
      </c>
      <c r="B172" s="77" t="b">
        <v>0</v>
      </c>
      <c r="C172" s="76" t="b">
        <v>0</v>
      </c>
      <c r="D172" s="77" t="b">
        <v>0</v>
      </c>
      <c r="E172" s="77" t="b">
        <v>0</v>
      </c>
      <c r="F172" s="77" t="b">
        <v>0</v>
      </c>
      <c r="G172" s="77" t="b">
        <v>0</v>
      </c>
      <c r="H172" s="76" t="b">
        <v>1</v>
      </c>
      <c r="I172" s="51"/>
      <c r="J172" s="14"/>
      <c r="K172" s="14"/>
      <c r="L172" s="14"/>
      <c r="M172" s="14"/>
      <c r="N172" s="14"/>
      <c r="O172" s="14"/>
      <c r="P172" s="14"/>
      <c r="Q172" s="1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78" t="s">
        <v>250</v>
      </c>
      <c r="B173" s="77" t="b">
        <v>0</v>
      </c>
      <c r="C173" s="76" t="b">
        <v>0</v>
      </c>
      <c r="D173" s="77" t="b">
        <v>0</v>
      </c>
      <c r="E173" s="77" t="b">
        <v>0</v>
      </c>
      <c r="F173" s="77" t="b">
        <v>0</v>
      </c>
      <c r="G173" s="77" t="b">
        <v>0</v>
      </c>
      <c r="H173" s="76" t="b">
        <v>1</v>
      </c>
      <c r="I173" s="51"/>
      <c r="J173" s="14"/>
      <c r="K173" s="14"/>
      <c r="L173" s="14"/>
      <c r="M173" s="14"/>
      <c r="N173" s="14"/>
      <c r="O173" s="14"/>
      <c r="P173" s="14"/>
      <c r="Q173" s="1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78" t="s">
        <v>251</v>
      </c>
      <c r="B174" s="77" t="b">
        <v>0</v>
      </c>
      <c r="C174" s="76" t="b">
        <v>0</v>
      </c>
      <c r="D174" s="77" t="b">
        <v>0</v>
      </c>
      <c r="E174" s="77" t="b">
        <v>0</v>
      </c>
      <c r="F174" s="77" t="b">
        <v>0</v>
      </c>
      <c r="G174" s="77" t="b">
        <v>0</v>
      </c>
      <c r="H174" s="76" t="b">
        <v>1</v>
      </c>
      <c r="I174" s="51"/>
      <c r="J174" s="14"/>
      <c r="K174" s="14"/>
      <c r="L174" s="14"/>
      <c r="M174" s="14"/>
      <c r="N174" s="14"/>
      <c r="O174" s="14"/>
      <c r="P174" s="14"/>
      <c r="Q174" s="1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78" t="s">
        <v>252</v>
      </c>
      <c r="B175" s="77" t="b">
        <v>0</v>
      </c>
      <c r="C175" s="76" t="b">
        <v>0</v>
      </c>
      <c r="D175" s="76" t="b">
        <v>1</v>
      </c>
      <c r="E175" s="77" t="b">
        <v>0</v>
      </c>
      <c r="F175" s="77" t="b">
        <v>0</v>
      </c>
      <c r="G175" s="77" t="b">
        <v>0</v>
      </c>
      <c r="H175" s="77" t="b">
        <v>0</v>
      </c>
      <c r="I175" s="51"/>
      <c r="J175" s="14"/>
      <c r="K175" s="14"/>
      <c r="L175" s="14"/>
      <c r="M175" s="14"/>
      <c r="N175" s="14"/>
      <c r="O175" s="14"/>
      <c r="P175" s="14"/>
      <c r="Q175" s="1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80" t="s">
        <v>253</v>
      </c>
      <c r="B176" s="77" t="b">
        <v>0</v>
      </c>
      <c r="C176" s="76" t="b">
        <v>0</v>
      </c>
      <c r="D176" s="76" t="b">
        <v>1</v>
      </c>
      <c r="E176" s="77" t="b">
        <v>0</v>
      </c>
      <c r="F176" s="77" t="b">
        <v>0</v>
      </c>
      <c r="G176" s="77" t="b">
        <v>0</v>
      </c>
      <c r="H176" s="77" t="b">
        <v>0</v>
      </c>
      <c r="I176" s="51"/>
      <c r="J176" s="14"/>
      <c r="K176" s="14"/>
      <c r="L176" s="14"/>
      <c r="M176" s="14"/>
      <c r="N176" s="14"/>
      <c r="O176" s="14"/>
      <c r="P176" s="14"/>
      <c r="Q176" s="1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80" t="s">
        <v>254</v>
      </c>
      <c r="B177" s="77" t="b">
        <v>0</v>
      </c>
      <c r="C177" s="76" t="b">
        <v>0</v>
      </c>
      <c r="D177" s="76" t="b">
        <v>1</v>
      </c>
      <c r="E177" s="77" t="b">
        <v>0</v>
      </c>
      <c r="F177" s="77" t="b">
        <v>0</v>
      </c>
      <c r="G177" s="77" t="b">
        <v>0</v>
      </c>
      <c r="H177" s="77" t="b">
        <v>0</v>
      </c>
      <c r="I177" s="51"/>
      <c r="J177" s="14"/>
      <c r="K177" s="14"/>
      <c r="L177" s="14"/>
      <c r="M177" s="14"/>
      <c r="N177" s="14"/>
      <c r="O177" s="14"/>
      <c r="P177" s="14"/>
      <c r="Q177" s="1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80" t="s">
        <v>255</v>
      </c>
      <c r="B178" s="77" t="b">
        <v>0</v>
      </c>
      <c r="C178" s="76" t="b">
        <v>0</v>
      </c>
      <c r="D178" s="76" t="b">
        <v>1</v>
      </c>
      <c r="E178" s="77" t="b">
        <v>0</v>
      </c>
      <c r="F178" s="77" t="b">
        <v>0</v>
      </c>
      <c r="G178" s="77" t="b">
        <v>0</v>
      </c>
      <c r="H178" s="77" t="b">
        <v>0</v>
      </c>
      <c r="I178" s="51"/>
      <c r="J178" s="14"/>
      <c r="K178" s="14"/>
      <c r="L178" s="14"/>
      <c r="M178" s="14"/>
      <c r="N178" s="14"/>
      <c r="O178" s="14"/>
      <c r="P178" s="14"/>
      <c r="Q178" s="1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80" t="s">
        <v>256</v>
      </c>
      <c r="B179" s="77" t="b">
        <v>0</v>
      </c>
      <c r="C179" s="76" t="b">
        <v>0</v>
      </c>
      <c r="D179" s="76" t="b">
        <v>1</v>
      </c>
      <c r="E179" s="77" t="b">
        <v>0</v>
      </c>
      <c r="F179" s="77" t="b">
        <v>0</v>
      </c>
      <c r="G179" s="77" t="b">
        <v>0</v>
      </c>
      <c r="H179" s="77" t="b">
        <v>0</v>
      </c>
      <c r="I179" s="51"/>
      <c r="J179" s="14"/>
      <c r="K179" s="14"/>
      <c r="L179" s="14"/>
      <c r="M179" s="14"/>
      <c r="N179" s="14"/>
      <c r="O179" s="14"/>
      <c r="P179" s="14"/>
      <c r="Q179" s="1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80" t="s">
        <v>257</v>
      </c>
      <c r="B180" s="77" t="b">
        <v>0</v>
      </c>
      <c r="C180" s="76" t="b">
        <v>0</v>
      </c>
      <c r="D180" s="76" t="b">
        <v>1</v>
      </c>
      <c r="E180" s="77" t="b">
        <v>0</v>
      </c>
      <c r="F180" s="77" t="b">
        <v>0</v>
      </c>
      <c r="G180" s="77" t="b">
        <v>0</v>
      </c>
      <c r="H180" s="77" t="b">
        <v>0</v>
      </c>
      <c r="I180" s="51"/>
      <c r="J180" s="14"/>
      <c r="K180" s="14"/>
      <c r="L180" s="14"/>
      <c r="M180" s="14"/>
      <c r="N180" s="14"/>
      <c r="O180" s="14"/>
      <c r="P180" s="14"/>
      <c r="Q180" s="1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80" t="s">
        <v>258</v>
      </c>
      <c r="B181" s="77" t="b">
        <v>0</v>
      </c>
      <c r="C181" s="76" t="b">
        <v>0</v>
      </c>
      <c r="D181" s="76" t="b">
        <v>1</v>
      </c>
      <c r="E181" s="77" t="b">
        <v>0</v>
      </c>
      <c r="F181" s="77" t="b">
        <v>0</v>
      </c>
      <c r="G181" s="77" t="b">
        <v>0</v>
      </c>
      <c r="H181" s="77" t="b">
        <v>0</v>
      </c>
      <c r="I181" s="51"/>
      <c r="J181" s="14"/>
      <c r="K181" s="14"/>
      <c r="L181" s="14"/>
      <c r="M181" s="14"/>
      <c r="N181" s="14"/>
      <c r="O181" s="14"/>
      <c r="P181" s="14"/>
      <c r="Q181" s="1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80" t="s">
        <v>259</v>
      </c>
      <c r="B182" s="77" t="b">
        <v>0</v>
      </c>
      <c r="C182" s="76" t="b">
        <v>0</v>
      </c>
      <c r="D182" s="76" t="b">
        <v>1</v>
      </c>
      <c r="E182" s="77" t="b">
        <v>0</v>
      </c>
      <c r="F182" s="77" t="b">
        <v>0</v>
      </c>
      <c r="G182" s="77" t="b">
        <v>0</v>
      </c>
      <c r="H182" s="77" t="b">
        <v>0</v>
      </c>
      <c r="I182" s="51"/>
      <c r="J182" s="14"/>
      <c r="K182" s="14"/>
      <c r="L182" s="14"/>
      <c r="M182" s="14"/>
      <c r="N182" s="14"/>
      <c r="O182" s="14"/>
      <c r="P182" s="14"/>
      <c r="Q182" s="1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80" t="s">
        <v>260</v>
      </c>
      <c r="B183" s="77" t="b">
        <v>0</v>
      </c>
      <c r="C183" s="76" t="b">
        <v>0</v>
      </c>
      <c r="D183" s="76" t="b">
        <v>1</v>
      </c>
      <c r="E183" s="77" t="b">
        <v>0</v>
      </c>
      <c r="F183" s="77" t="b">
        <v>0</v>
      </c>
      <c r="G183" s="77" t="b">
        <v>0</v>
      </c>
      <c r="H183" s="77" t="b">
        <v>0</v>
      </c>
      <c r="I183" s="51"/>
      <c r="J183" s="14"/>
      <c r="K183" s="14"/>
      <c r="L183" s="14"/>
      <c r="M183" s="14"/>
      <c r="N183" s="14"/>
      <c r="O183" s="14"/>
      <c r="P183" s="14"/>
      <c r="Q183" s="1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80" t="s">
        <v>261</v>
      </c>
      <c r="B184" s="77" t="b">
        <v>0</v>
      </c>
      <c r="C184" s="76" t="b">
        <v>0</v>
      </c>
      <c r="D184" s="76" t="b">
        <v>1</v>
      </c>
      <c r="E184" s="77" t="b">
        <v>0</v>
      </c>
      <c r="F184" s="77" t="b">
        <v>0</v>
      </c>
      <c r="G184" s="77" t="b">
        <v>0</v>
      </c>
      <c r="H184" s="77" t="b">
        <v>0</v>
      </c>
      <c r="I184" s="51"/>
      <c r="J184" s="14"/>
      <c r="K184" s="14"/>
      <c r="L184" s="14"/>
      <c r="M184" s="14"/>
      <c r="N184" s="14"/>
      <c r="O184" s="14"/>
      <c r="P184" s="14"/>
      <c r="Q184" s="1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80" t="s">
        <v>262</v>
      </c>
      <c r="B185" s="77" t="b">
        <v>0</v>
      </c>
      <c r="C185" s="76" t="b">
        <v>0</v>
      </c>
      <c r="D185" s="76" t="b">
        <v>1</v>
      </c>
      <c r="E185" s="77" t="b">
        <v>0</v>
      </c>
      <c r="F185" s="77" t="b">
        <v>0</v>
      </c>
      <c r="G185" s="77" t="b">
        <v>0</v>
      </c>
      <c r="H185" s="77" t="b">
        <v>0</v>
      </c>
      <c r="I185" s="51"/>
      <c r="J185" s="14"/>
      <c r="K185" s="14"/>
      <c r="L185" s="14"/>
      <c r="M185" s="14"/>
      <c r="N185" s="14"/>
      <c r="O185" s="14"/>
      <c r="P185" s="14"/>
      <c r="Q185" s="1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80" t="s">
        <v>263</v>
      </c>
      <c r="B186" s="77" t="b">
        <v>0</v>
      </c>
      <c r="C186" s="76" t="b">
        <v>0</v>
      </c>
      <c r="D186" s="76" t="b">
        <v>1</v>
      </c>
      <c r="E186" s="77" t="b">
        <v>0</v>
      </c>
      <c r="F186" s="77" t="b">
        <v>0</v>
      </c>
      <c r="G186" s="77" t="b">
        <v>0</v>
      </c>
      <c r="H186" s="77" t="b">
        <v>0</v>
      </c>
      <c r="I186" s="51"/>
      <c r="J186" s="14"/>
      <c r="K186" s="14"/>
      <c r="L186" s="14"/>
      <c r="M186" s="14"/>
      <c r="N186" s="14"/>
      <c r="O186" s="14"/>
      <c r="P186" s="14"/>
      <c r="Q186" s="1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80" t="s">
        <v>264</v>
      </c>
      <c r="B187" s="77" t="b">
        <v>0</v>
      </c>
      <c r="C187" s="76" t="b">
        <v>0</v>
      </c>
      <c r="D187" s="76" t="b">
        <v>1</v>
      </c>
      <c r="E187" s="77" t="b">
        <v>0</v>
      </c>
      <c r="F187" s="77" t="b">
        <v>0</v>
      </c>
      <c r="G187" s="77" t="b">
        <v>0</v>
      </c>
      <c r="H187" s="77" t="b">
        <v>0</v>
      </c>
      <c r="I187" s="51"/>
      <c r="J187" s="14"/>
      <c r="K187" s="14"/>
      <c r="L187" s="14"/>
      <c r="M187" s="14"/>
      <c r="N187" s="14"/>
      <c r="O187" s="14"/>
      <c r="P187" s="14"/>
      <c r="Q187" s="1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80" t="s">
        <v>265</v>
      </c>
      <c r="B188" s="77" t="b">
        <v>0</v>
      </c>
      <c r="C188" s="76" t="b">
        <v>0</v>
      </c>
      <c r="D188" s="76" t="b">
        <v>1</v>
      </c>
      <c r="E188" s="77" t="b">
        <v>0</v>
      </c>
      <c r="F188" s="77" t="b">
        <v>0</v>
      </c>
      <c r="G188" s="77" t="b">
        <v>0</v>
      </c>
      <c r="H188" s="77" t="b">
        <v>0</v>
      </c>
      <c r="I188" s="51"/>
      <c r="J188" s="14"/>
      <c r="K188" s="14"/>
      <c r="L188" s="14"/>
      <c r="M188" s="14"/>
      <c r="N188" s="14"/>
      <c r="O188" s="14"/>
      <c r="P188" s="14"/>
      <c r="Q188" s="1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80" t="s">
        <v>266</v>
      </c>
      <c r="B189" s="77" t="b">
        <v>0</v>
      </c>
      <c r="C189" s="76" t="b">
        <v>0</v>
      </c>
      <c r="D189" s="76" t="b">
        <v>1</v>
      </c>
      <c r="E189" s="77" t="b">
        <v>0</v>
      </c>
      <c r="F189" s="77" t="b">
        <v>0</v>
      </c>
      <c r="G189" s="77" t="b">
        <v>0</v>
      </c>
      <c r="H189" s="77" t="b">
        <v>0</v>
      </c>
      <c r="I189" s="51"/>
      <c r="J189" s="14"/>
      <c r="K189" s="14"/>
      <c r="L189" s="14"/>
      <c r="M189" s="14"/>
      <c r="N189" s="14"/>
      <c r="O189" s="14"/>
      <c r="P189" s="14"/>
      <c r="Q189" s="1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80" t="s">
        <v>267</v>
      </c>
      <c r="B190" s="77" t="b">
        <v>0</v>
      </c>
      <c r="C190" s="76" t="b">
        <v>0</v>
      </c>
      <c r="D190" s="76" t="b">
        <v>1</v>
      </c>
      <c r="E190" s="77" t="b">
        <v>0</v>
      </c>
      <c r="F190" s="77" t="b">
        <v>0</v>
      </c>
      <c r="G190" s="77" t="b">
        <v>0</v>
      </c>
      <c r="H190" s="77" t="b">
        <v>0</v>
      </c>
      <c r="I190" s="51"/>
      <c r="J190" s="14"/>
      <c r="K190" s="14"/>
      <c r="L190" s="14"/>
      <c r="M190" s="14"/>
      <c r="N190" s="14"/>
      <c r="O190" s="14"/>
      <c r="P190" s="14"/>
      <c r="Q190" s="1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80" t="s">
        <v>268</v>
      </c>
      <c r="B191" s="77" t="b">
        <v>0</v>
      </c>
      <c r="C191" s="76" t="b">
        <v>0</v>
      </c>
      <c r="D191" s="76" t="b">
        <v>1</v>
      </c>
      <c r="E191" s="77" t="b">
        <v>0</v>
      </c>
      <c r="F191" s="77" t="b">
        <v>0</v>
      </c>
      <c r="G191" s="77" t="b">
        <v>0</v>
      </c>
      <c r="H191" s="77" t="b">
        <v>0</v>
      </c>
      <c r="I191" s="51"/>
      <c r="J191" s="14"/>
      <c r="K191" s="14"/>
      <c r="L191" s="14"/>
      <c r="M191" s="14"/>
      <c r="N191" s="14"/>
      <c r="O191" s="14"/>
      <c r="P191" s="14"/>
      <c r="Q191" s="1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80" t="s">
        <v>269</v>
      </c>
      <c r="B192" s="77" t="b">
        <v>0</v>
      </c>
      <c r="C192" s="76" t="b">
        <v>0</v>
      </c>
      <c r="D192" s="76" t="b">
        <v>1</v>
      </c>
      <c r="E192" s="77" t="b">
        <v>0</v>
      </c>
      <c r="F192" s="77" t="b">
        <v>0</v>
      </c>
      <c r="G192" s="77" t="b">
        <v>0</v>
      </c>
      <c r="H192" s="77" t="b">
        <v>0</v>
      </c>
      <c r="I192" s="51"/>
      <c r="J192" s="14"/>
      <c r="K192" s="14"/>
      <c r="L192" s="14"/>
      <c r="M192" s="14"/>
      <c r="N192" s="14"/>
      <c r="O192" s="14"/>
      <c r="P192" s="14"/>
      <c r="Q192" s="1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80" t="s">
        <v>270</v>
      </c>
      <c r="B193" s="77" t="b">
        <v>0</v>
      </c>
      <c r="C193" s="76" t="b">
        <v>0</v>
      </c>
      <c r="D193" s="76" t="b">
        <v>1</v>
      </c>
      <c r="E193" s="77" t="b">
        <v>0</v>
      </c>
      <c r="F193" s="77" t="b">
        <v>0</v>
      </c>
      <c r="G193" s="77" t="b">
        <v>0</v>
      </c>
      <c r="H193" s="77" t="b">
        <v>0</v>
      </c>
      <c r="I193" s="51"/>
      <c r="J193" s="14"/>
      <c r="K193" s="14"/>
      <c r="L193" s="14"/>
      <c r="M193" s="14"/>
      <c r="N193" s="14"/>
      <c r="O193" s="14"/>
      <c r="P193" s="14"/>
      <c r="Q193" s="1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80" t="s">
        <v>271</v>
      </c>
      <c r="B194" s="77" t="b">
        <v>0</v>
      </c>
      <c r="C194" s="76" t="b">
        <v>0</v>
      </c>
      <c r="D194" s="76" t="b">
        <v>1</v>
      </c>
      <c r="E194" s="77" t="b">
        <v>0</v>
      </c>
      <c r="F194" s="77" t="b">
        <v>0</v>
      </c>
      <c r="G194" s="77" t="b">
        <v>0</v>
      </c>
      <c r="H194" s="77" t="b">
        <v>0</v>
      </c>
      <c r="I194" s="51"/>
      <c r="J194" s="14"/>
      <c r="K194" s="14"/>
      <c r="L194" s="14"/>
      <c r="M194" s="14"/>
      <c r="N194" s="14"/>
      <c r="O194" s="14"/>
      <c r="P194" s="14"/>
      <c r="Q194" s="1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80" t="s">
        <v>272</v>
      </c>
      <c r="B195" s="77" t="b">
        <v>0</v>
      </c>
      <c r="C195" s="76" t="b">
        <v>0</v>
      </c>
      <c r="D195" s="76" t="b">
        <v>1</v>
      </c>
      <c r="E195" s="77" t="b">
        <v>0</v>
      </c>
      <c r="F195" s="77" t="b">
        <v>0</v>
      </c>
      <c r="G195" s="77" t="b">
        <v>0</v>
      </c>
      <c r="H195" s="77" t="b">
        <v>0</v>
      </c>
      <c r="I195" s="51"/>
      <c r="J195" s="14"/>
      <c r="K195" s="14"/>
      <c r="L195" s="14"/>
      <c r="M195" s="14"/>
      <c r="N195" s="14"/>
      <c r="O195" s="14"/>
      <c r="P195" s="14"/>
      <c r="Q195" s="1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80" t="s">
        <v>273</v>
      </c>
      <c r="B196" s="77" t="b">
        <v>0</v>
      </c>
      <c r="C196" s="76" t="b">
        <v>0</v>
      </c>
      <c r="D196" s="76" t="b">
        <v>1</v>
      </c>
      <c r="E196" s="77" t="b">
        <v>0</v>
      </c>
      <c r="F196" s="77" t="b">
        <v>0</v>
      </c>
      <c r="G196" s="77" t="b">
        <v>0</v>
      </c>
      <c r="H196" s="77" t="b">
        <v>0</v>
      </c>
      <c r="I196" s="51"/>
      <c r="J196" s="14"/>
      <c r="K196" s="14"/>
      <c r="L196" s="14"/>
      <c r="M196" s="14"/>
      <c r="N196" s="14"/>
      <c r="O196" s="14"/>
      <c r="P196" s="14"/>
      <c r="Q196" s="1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80" t="s">
        <v>274</v>
      </c>
      <c r="B197" s="77" t="b">
        <v>0</v>
      </c>
      <c r="C197" s="76" t="b">
        <v>0</v>
      </c>
      <c r="D197" s="76" t="b">
        <v>1</v>
      </c>
      <c r="E197" s="77" t="b">
        <v>0</v>
      </c>
      <c r="F197" s="77" t="b">
        <v>0</v>
      </c>
      <c r="G197" s="77" t="b">
        <v>0</v>
      </c>
      <c r="H197" s="77" t="b">
        <v>0</v>
      </c>
      <c r="I197" s="51"/>
      <c r="J197" s="14"/>
      <c r="K197" s="14"/>
      <c r="L197" s="14"/>
      <c r="M197" s="14"/>
      <c r="N197" s="14"/>
      <c r="O197" s="14"/>
      <c r="P197" s="14"/>
      <c r="Q197" s="1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80" t="s">
        <v>275</v>
      </c>
      <c r="B198" s="77" t="b">
        <v>0</v>
      </c>
      <c r="C198" s="76" t="b">
        <v>0</v>
      </c>
      <c r="D198" s="76" t="b">
        <v>1</v>
      </c>
      <c r="E198" s="77" t="b">
        <v>0</v>
      </c>
      <c r="F198" s="77" t="b">
        <v>0</v>
      </c>
      <c r="G198" s="77" t="b">
        <v>0</v>
      </c>
      <c r="H198" s="77" t="b">
        <v>0</v>
      </c>
      <c r="I198" s="51"/>
      <c r="J198" s="14"/>
      <c r="K198" s="14"/>
      <c r="L198" s="14"/>
      <c r="M198" s="14"/>
      <c r="N198" s="14"/>
      <c r="O198" s="14"/>
      <c r="P198" s="14"/>
      <c r="Q198" s="1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80" t="s">
        <v>276</v>
      </c>
      <c r="B199" s="77" t="b">
        <v>0</v>
      </c>
      <c r="C199" s="76" t="b">
        <v>0</v>
      </c>
      <c r="D199" s="76" t="b">
        <v>1</v>
      </c>
      <c r="E199" s="77" t="b">
        <v>0</v>
      </c>
      <c r="F199" s="77" t="b">
        <v>0</v>
      </c>
      <c r="G199" s="76" t="b">
        <v>1</v>
      </c>
      <c r="H199" s="77" t="b">
        <v>0</v>
      </c>
      <c r="I199" s="51"/>
      <c r="J199" s="14"/>
      <c r="K199" s="14"/>
      <c r="L199" s="14"/>
      <c r="M199" s="14"/>
      <c r="N199" s="14"/>
      <c r="O199" s="14"/>
      <c r="P199" s="14"/>
      <c r="Q199" s="1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78" t="s">
        <v>277</v>
      </c>
      <c r="B200" s="77" t="b">
        <v>0</v>
      </c>
      <c r="C200" s="76" t="b">
        <v>0</v>
      </c>
      <c r="D200" s="76" t="b">
        <v>1</v>
      </c>
      <c r="E200" s="77" t="b">
        <v>0</v>
      </c>
      <c r="F200" s="77" t="b">
        <v>0</v>
      </c>
      <c r="G200" s="77" t="b">
        <v>0</v>
      </c>
      <c r="H200" s="77" t="b">
        <v>0</v>
      </c>
      <c r="I200" s="51"/>
      <c r="J200" s="14"/>
      <c r="K200" s="14"/>
      <c r="L200" s="14"/>
      <c r="M200" s="14"/>
      <c r="N200" s="14"/>
      <c r="O200" s="14"/>
      <c r="P200" s="14"/>
      <c r="Q200" s="1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78" t="s">
        <v>278</v>
      </c>
      <c r="B201" s="76" t="b">
        <v>1</v>
      </c>
      <c r="C201" s="76" t="b">
        <v>0</v>
      </c>
      <c r="D201" s="77" t="b">
        <v>0</v>
      </c>
      <c r="E201" s="77" t="b">
        <v>0</v>
      </c>
      <c r="F201" s="77" t="b">
        <v>0</v>
      </c>
      <c r="G201" s="77" t="b">
        <v>0</v>
      </c>
      <c r="H201" s="77" t="b">
        <v>0</v>
      </c>
      <c r="I201" s="51"/>
      <c r="J201" s="14"/>
      <c r="K201" s="14"/>
      <c r="L201" s="14"/>
      <c r="M201" s="14"/>
      <c r="N201" s="14"/>
      <c r="O201" s="14"/>
      <c r="P201" s="14"/>
      <c r="Q201" s="1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78" t="s">
        <v>279</v>
      </c>
      <c r="B202" s="77" t="b">
        <v>0</v>
      </c>
      <c r="C202" s="76" t="b">
        <v>0</v>
      </c>
      <c r="D202" s="77" t="b">
        <v>0</v>
      </c>
      <c r="E202" s="77" t="b">
        <v>0</v>
      </c>
      <c r="F202" s="77" t="b">
        <v>0</v>
      </c>
      <c r="G202" s="77" t="b">
        <v>0</v>
      </c>
      <c r="H202" s="77" t="b">
        <v>0</v>
      </c>
      <c r="I202" s="51"/>
      <c r="J202" s="14"/>
      <c r="K202" s="14"/>
      <c r="L202" s="14"/>
      <c r="M202" s="14"/>
      <c r="N202" s="14"/>
      <c r="O202" s="14"/>
      <c r="P202" s="14"/>
      <c r="Q202" s="1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78" t="s">
        <v>280</v>
      </c>
      <c r="B203" s="77" t="b">
        <v>0</v>
      </c>
      <c r="C203" s="76" t="b">
        <v>1</v>
      </c>
      <c r="D203" s="76" t="b">
        <v>1</v>
      </c>
      <c r="E203" s="76" t="b">
        <v>1</v>
      </c>
      <c r="F203" s="76" t="b">
        <v>1</v>
      </c>
      <c r="G203" s="77" t="b">
        <v>0</v>
      </c>
      <c r="H203" s="77" t="b">
        <v>0</v>
      </c>
      <c r="I203" s="51"/>
      <c r="J203" s="14"/>
      <c r="K203" s="14"/>
      <c r="L203" s="14"/>
      <c r="M203" s="14"/>
      <c r="N203" s="14"/>
      <c r="O203" s="14"/>
      <c r="P203" s="14"/>
      <c r="Q203" s="1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78" t="s">
        <v>281</v>
      </c>
      <c r="B204" s="77" t="b">
        <v>0</v>
      </c>
      <c r="C204" s="76" t="b">
        <v>1</v>
      </c>
      <c r="D204" s="76" t="b">
        <v>1</v>
      </c>
      <c r="E204" s="76" t="b">
        <v>1</v>
      </c>
      <c r="F204" s="76" t="b">
        <v>1</v>
      </c>
      <c r="G204" s="77" t="b">
        <v>0</v>
      </c>
      <c r="H204" s="77" t="b">
        <v>0</v>
      </c>
      <c r="I204" s="51"/>
      <c r="J204" s="14"/>
      <c r="K204" s="14"/>
      <c r="L204" s="14"/>
      <c r="M204" s="14"/>
      <c r="N204" s="14"/>
      <c r="O204" s="14"/>
      <c r="P204" s="14"/>
      <c r="Q204" s="1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78" t="s">
        <v>282</v>
      </c>
      <c r="B205" s="77" t="b">
        <v>0</v>
      </c>
      <c r="C205" s="76" t="b">
        <v>1</v>
      </c>
      <c r="D205" s="76" t="b">
        <v>1</v>
      </c>
      <c r="E205" s="76" t="b">
        <v>1</v>
      </c>
      <c r="F205" s="76" t="b">
        <v>1</v>
      </c>
      <c r="G205" s="77" t="b">
        <v>0</v>
      </c>
      <c r="H205" s="77" t="b">
        <v>0</v>
      </c>
      <c r="I205" s="51"/>
      <c r="J205" s="14"/>
      <c r="K205" s="14"/>
      <c r="L205" s="14"/>
      <c r="M205" s="14"/>
      <c r="N205" s="14"/>
      <c r="O205" s="14"/>
      <c r="P205" s="14"/>
      <c r="Q205" s="1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78" t="s">
        <v>283</v>
      </c>
      <c r="B206" s="77" t="b">
        <v>0</v>
      </c>
      <c r="C206" s="76" t="b">
        <v>1</v>
      </c>
      <c r="D206" s="76" t="b">
        <v>1</v>
      </c>
      <c r="E206" s="77" t="b">
        <v>0</v>
      </c>
      <c r="F206" s="77" t="b">
        <v>0</v>
      </c>
      <c r="G206" s="77" t="b">
        <v>0</v>
      </c>
      <c r="H206" s="77" t="b">
        <v>0</v>
      </c>
      <c r="I206" s="51"/>
      <c r="J206" s="14"/>
      <c r="K206" s="14"/>
      <c r="L206" s="14"/>
      <c r="M206" s="14"/>
      <c r="N206" s="14"/>
      <c r="O206" s="14"/>
      <c r="P206" s="14"/>
      <c r="Q206" s="1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80" t="s">
        <v>284</v>
      </c>
      <c r="B207" s="76" t="b">
        <v>1</v>
      </c>
      <c r="C207" s="76" t="b">
        <v>0</v>
      </c>
      <c r="D207" s="76" t="b">
        <v>1</v>
      </c>
      <c r="E207" s="77" t="b">
        <v>0</v>
      </c>
      <c r="F207" s="77" t="b">
        <v>0</v>
      </c>
      <c r="G207" s="77" t="b">
        <v>0</v>
      </c>
      <c r="H207" s="77" t="b">
        <v>0</v>
      </c>
      <c r="I207" s="51"/>
      <c r="J207" s="14"/>
      <c r="K207" s="14"/>
      <c r="L207" s="14"/>
      <c r="M207" s="14"/>
      <c r="N207" s="14"/>
      <c r="O207" s="14"/>
      <c r="P207" s="14"/>
      <c r="Q207" s="1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80" t="s">
        <v>285</v>
      </c>
      <c r="B208" s="77" t="b">
        <v>0</v>
      </c>
      <c r="C208" s="76" t="b">
        <v>0</v>
      </c>
      <c r="D208" s="76" t="b">
        <v>1</v>
      </c>
      <c r="E208" s="77" t="b">
        <v>0</v>
      </c>
      <c r="F208" s="77" t="b">
        <v>0</v>
      </c>
      <c r="G208" s="76" t="b">
        <v>1</v>
      </c>
      <c r="H208" s="77" t="b">
        <v>0</v>
      </c>
      <c r="I208" s="51"/>
      <c r="J208" s="14"/>
      <c r="K208" s="14"/>
      <c r="L208" s="14"/>
      <c r="M208" s="14"/>
      <c r="N208" s="14"/>
      <c r="O208" s="14"/>
      <c r="P208" s="14"/>
      <c r="Q208" s="1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78" t="s">
        <v>286</v>
      </c>
      <c r="B209" s="77" t="b">
        <v>0</v>
      </c>
      <c r="C209" s="76" t="b">
        <v>0</v>
      </c>
      <c r="D209" s="77" t="b">
        <v>0</v>
      </c>
      <c r="E209" s="77" t="b">
        <v>0</v>
      </c>
      <c r="F209" s="77" t="b">
        <v>0</v>
      </c>
      <c r="G209" s="77" t="b">
        <v>0</v>
      </c>
      <c r="H209" s="77" t="b">
        <v>0</v>
      </c>
      <c r="I209" s="51"/>
      <c r="J209" s="14"/>
      <c r="K209" s="14"/>
      <c r="L209" s="14"/>
      <c r="M209" s="14"/>
      <c r="N209" s="14"/>
      <c r="O209" s="14"/>
      <c r="P209" s="14"/>
      <c r="Q209" s="1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80" t="s">
        <v>287</v>
      </c>
      <c r="B210" s="77" t="b">
        <v>0</v>
      </c>
      <c r="C210" s="76" t="b">
        <v>0</v>
      </c>
      <c r="D210" s="77" t="b">
        <v>0</v>
      </c>
      <c r="E210" s="77" t="b">
        <v>0</v>
      </c>
      <c r="F210" s="76" t="b">
        <v>1</v>
      </c>
      <c r="G210" s="77" t="b">
        <v>0</v>
      </c>
      <c r="H210" s="77" t="b">
        <v>0</v>
      </c>
      <c r="I210" s="51"/>
      <c r="J210" s="14"/>
      <c r="K210" s="14"/>
      <c r="L210" s="14"/>
      <c r="M210" s="14"/>
      <c r="N210" s="14"/>
      <c r="O210" s="14"/>
      <c r="P210" s="14"/>
      <c r="Q210" s="1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80" t="s">
        <v>288</v>
      </c>
      <c r="B211" s="77" t="b">
        <v>0</v>
      </c>
      <c r="C211" s="76" t="b">
        <v>0</v>
      </c>
      <c r="D211" s="76" t="b">
        <v>1</v>
      </c>
      <c r="E211" s="77" t="b">
        <v>0</v>
      </c>
      <c r="F211" s="76" t="b">
        <v>1</v>
      </c>
      <c r="G211" s="77" t="b">
        <v>0</v>
      </c>
      <c r="H211" s="77" t="b">
        <v>0</v>
      </c>
      <c r="I211" s="51"/>
      <c r="J211" s="14"/>
      <c r="K211" s="14"/>
      <c r="L211" s="14"/>
      <c r="M211" s="14"/>
      <c r="N211" s="14"/>
      <c r="O211" s="14"/>
      <c r="P211" s="14"/>
      <c r="Q211" s="1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80" t="s">
        <v>289</v>
      </c>
      <c r="B212" s="76" t="b">
        <v>1</v>
      </c>
      <c r="C212" s="76" t="b">
        <v>0</v>
      </c>
      <c r="D212" s="77" t="b">
        <v>0</v>
      </c>
      <c r="E212" s="77" t="b">
        <v>0</v>
      </c>
      <c r="F212" s="77" t="b">
        <v>0</v>
      </c>
      <c r="G212" s="77" t="b">
        <v>0</v>
      </c>
      <c r="H212" s="76" t="b">
        <v>1</v>
      </c>
      <c r="I212" s="51"/>
      <c r="J212" s="14"/>
      <c r="K212" s="14"/>
      <c r="L212" s="14"/>
      <c r="M212" s="14"/>
      <c r="N212" s="14"/>
      <c r="O212" s="14"/>
      <c r="P212" s="14"/>
      <c r="Q212" s="1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80" t="s">
        <v>290</v>
      </c>
      <c r="B213" s="77" t="b">
        <v>0</v>
      </c>
      <c r="C213" s="76" t="b">
        <v>1</v>
      </c>
      <c r="D213" s="77" t="b">
        <v>0</v>
      </c>
      <c r="E213" s="76" t="b">
        <v>1</v>
      </c>
      <c r="F213" s="77" t="b">
        <v>0</v>
      </c>
      <c r="G213" s="77" t="b">
        <v>0</v>
      </c>
      <c r="H213" s="77" t="b">
        <v>0</v>
      </c>
      <c r="I213" s="51"/>
      <c r="J213" s="14"/>
      <c r="K213" s="14"/>
      <c r="L213" s="14"/>
      <c r="M213" s="14"/>
      <c r="N213" s="14"/>
      <c r="O213" s="14"/>
      <c r="P213" s="14"/>
      <c r="Q213" s="1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80" t="s">
        <v>291</v>
      </c>
      <c r="B214" s="77" t="b">
        <v>0</v>
      </c>
      <c r="C214" s="76" t="b">
        <v>0</v>
      </c>
      <c r="D214" s="76" t="b">
        <v>1</v>
      </c>
      <c r="E214" s="77" t="b">
        <v>0</v>
      </c>
      <c r="F214" s="77" t="b">
        <v>0</v>
      </c>
      <c r="G214" s="77" t="b">
        <v>0</v>
      </c>
      <c r="H214" s="77" t="b">
        <v>0</v>
      </c>
      <c r="I214" s="51"/>
      <c r="J214" s="14"/>
      <c r="K214" s="14"/>
      <c r="L214" s="14"/>
      <c r="M214" s="14"/>
      <c r="N214" s="14"/>
      <c r="O214" s="14"/>
      <c r="P214" s="14"/>
      <c r="Q214" s="1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80" t="s">
        <v>292</v>
      </c>
      <c r="B215" s="77" t="b">
        <v>0</v>
      </c>
      <c r="C215" s="76" t="b">
        <v>1</v>
      </c>
      <c r="D215" s="77" t="b">
        <v>0</v>
      </c>
      <c r="E215" s="76" t="b">
        <v>1</v>
      </c>
      <c r="F215" s="77" t="b">
        <v>0</v>
      </c>
      <c r="G215" s="77" t="b">
        <v>0</v>
      </c>
      <c r="H215" s="77" t="b">
        <v>0</v>
      </c>
      <c r="I215" s="51"/>
      <c r="J215" s="14"/>
      <c r="K215" s="14"/>
      <c r="L215" s="14"/>
      <c r="M215" s="14"/>
      <c r="N215" s="14"/>
      <c r="O215" s="14"/>
      <c r="P215" s="14"/>
      <c r="Q215" s="1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80" t="s">
        <v>293</v>
      </c>
      <c r="B216" s="77" t="b">
        <v>0</v>
      </c>
      <c r="C216" s="76" t="b">
        <v>1</v>
      </c>
      <c r="D216" s="77" t="b">
        <v>0</v>
      </c>
      <c r="E216" s="76" t="b">
        <v>1</v>
      </c>
      <c r="F216" s="77" t="b">
        <v>0</v>
      </c>
      <c r="G216" s="77" t="b">
        <v>0</v>
      </c>
      <c r="H216" s="77" t="b">
        <v>0</v>
      </c>
      <c r="I216" s="51"/>
      <c r="J216" s="14"/>
      <c r="K216" s="14"/>
      <c r="L216" s="14"/>
      <c r="M216" s="14"/>
      <c r="N216" s="14"/>
      <c r="O216" s="14"/>
      <c r="P216" s="14"/>
      <c r="Q216" s="1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80" t="s">
        <v>294</v>
      </c>
      <c r="B217" s="77" t="b">
        <v>0</v>
      </c>
      <c r="C217" s="76" t="b">
        <v>1</v>
      </c>
      <c r="D217" s="76" t="b">
        <v>1</v>
      </c>
      <c r="E217" s="76" t="b">
        <v>1</v>
      </c>
      <c r="F217" s="77" t="b">
        <v>0</v>
      </c>
      <c r="G217" s="76" t="b">
        <v>1</v>
      </c>
      <c r="H217" s="77" t="b">
        <v>0</v>
      </c>
      <c r="I217" s="51"/>
      <c r="J217" s="14"/>
      <c r="K217" s="14"/>
      <c r="L217" s="14"/>
      <c r="M217" s="14"/>
      <c r="N217" s="14"/>
      <c r="O217" s="14"/>
      <c r="P217" s="14"/>
      <c r="Q217" s="1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80" t="s">
        <v>295</v>
      </c>
      <c r="B218" s="76" t="b">
        <v>1</v>
      </c>
      <c r="C218" s="76" t="b">
        <v>0</v>
      </c>
      <c r="D218" s="76" t="b">
        <v>1</v>
      </c>
      <c r="E218" s="77" t="b">
        <v>0</v>
      </c>
      <c r="F218" s="77" t="b">
        <v>0</v>
      </c>
      <c r="G218" s="77" t="b">
        <v>0</v>
      </c>
      <c r="H218" s="77" t="b">
        <v>0</v>
      </c>
      <c r="I218" s="51"/>
      <c r="J218" s="14"/>
      <c r="K218" s="14"/>
      <c r="L218" s="14"/>
      <c r="M218" s="14"/>
      <c r="N218" s="14"/>
      <c r="O218" s="14"/>
      <c r="P218" s="14"/>
      <c r="Q218" s="1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80" t="s">
        <v>296</v>
      </c>
      <c r="B219" s="77" t="b">
        <v>0</v>
      </c>
      <c r="C219" s="76" t="b">
        <v>1</v>
      </c>
      <c r="D219" s="77" t="b">
        <v>0</v>
      </c>
      <c r="E219" s="76" t="b">
        <v>1</v>
      </c>
      <c r="F219" s="77" t="b">
        <v>0</v>
      </c>
      <c r="G219" s="77" t="b">
        <v>0</v>
      </c>
      <c r="H219" s="77" t="b">
        <v>0</v>
      </c>
      <c r="I219" s="51"/>
      <c r="J219" s="14"/>
      <c r="K219" s="14"/>
      <c r="L219" s="14"/>
      <c r="M219" s="14"/>
      <c r="N219" s="14"/>
      <c r="O219" s="14"/>
      <c r="P219" s="14"/>
      <c r="Q219" s="1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80" t="s">
        <v>297</v>
      </c>
      <c r="B220" s="77" t="b">
        <v>0</v>
      </c>
      <c r="C220" s="76" t="b">
        <v>1</v>
      </c>
      <c r="D220" s="77" t="b">
        <v>0</v>
      </c>
      <c r="E220" s="76" t="b">
        <v>1</v>
      </c>
      <c r="F220" s="77" t="b">
        <v>0</v>
      </c>
      <c r="G220" s="77" t="b">
        <v>0</v>
      </c>
      <c r="H220" s="77" t="b">
        <v>0</v>
      </c>
      <c r="I220" s="51"/>
      <c r="J220" s="14"/>
      <c r="K220" s="14"/>
      <c r="L220" s="14"/>
      <c r="M220" s="14"/>
      <c r="N220" s="14"/>
      <c r="O220" s="14"/>
      <c r="P220" s="14"/>
      <c r="Q220" s="1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80" t="s">
        <v>298</v>
      </c>
      <c r="B221" s="77" t="b">
        <v>0</v>
      </c>
      <c r="C221" s="76" t="b">
        <v>1</v>
      </c>
      <c r="D221" s="76" t="b">
        <v>1</v>
      </c>
      <c r="E221" s="77" t="b">
        <v>0</v>
      </c>
      <c r="F221" s="77" t="b">
        <v>0</v>
      </c>
      <c r="G221" s="77" t="b">
        <v>0</v>
      </c>
      <c r="H221" s="77" t="b">
        <v>0</v>
      </c>
      <c r="I221" s="51"/>
      <c r="J221" s="14"/>
      <c r="K221" s="14"/>
      <c r="L221" s="14"/>
      <c r="M221" s="14"/>
      <c r="N221" s="14"/>
      <c r="O221" s="14"/>
      <c r="P221" s="14"/>
      <c r="Q221" s="1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80" t="s">
        <v>299</v>
      </c>
      <c r="B222" s="77" t="b">
        <v>0</v>
      </c>
      <c r="C222" s="76" t="b">
        <v>1</v>
      </c>
      <c r="D222" s="76" t="b">
        <v>1</v>
      </c>
      <c r="E222" s="77" t="b">
        <v>0</v>
      </c>
      <c r="F222" s="77" t="b">
        <v>0</v>
      </c>
      <c r="G222" s="77" t="b">
        <v>0</v>
      </c>
      <c r="H222" s="77" t="b">
        <v>0</v>
      </c>
      <c r="I222" s="51"/>
      <c r="J222" s="14"/>
      <c r="K222" s="14"/>
      <c r="L222" s="14"/>
      <c r="M222" s="14"/>
      <c r="N222" s="14"/>
      <c r="O222" s="14"/>
      <c r="P222" s="14"/>
      <c r="Q222" s="1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78" t="s">
        <v>300</v>
      </c>
      <c r="B223" s="77" t="b">
        <v>0</v>
      </c>
      <c r="C223" s="76" t="b">
        <v>1</v>
      </c>
      <c r="D223" s="76" t="b">
        <v>1</v>
      </c>
      <c r="E223" s="76" t="b">
        <v>1</v>
      </c>
      <c r="F223" s="76" t="b">
        <v>1</v>
      </c>
      <c r="G223" s="77" t="b">
        <v>0</v>
      </c>
      <c r="H223" s="77" t="b">
        <v>0</v>
      </c>
      <c r="I223" s="51"/>
      <c r="J223" s="14"/>
      <c r="K223" s="14"/>
      <c r="L223" s="14"/>
      <c r="M223" s="14"/>
      <c r="N223" s="14"/>
      <c r="O223" s="14"/>
      <c r="P223" s="14"/>
      <c r="Q223" s="1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78" t="s">
        <v>301</v>
      </c>
      <c r="B224" s="77" t="b">
        <v>0</v>
      </c>
      <c r="C224" s="76" t="b">
        <v>1</v>
      </c>
      <c r="D224" s="76" t="b">
        <v>1</v>
      </c>
      <c r="E224" s="76" t="b">
        <v>1</v>
      </c>
      <c r="F224" s="76" t="b">
        <v>1</v>
      </c>
      <c r="G224" s="77" t="b">
        <v>0</v>
      </c>
      <c r="H224" s="77" t="b">
        <v>0</v>
      </c>
      <c r="I224" s="51"/>
      <c r="J224" s="14"/>
      <c r="K224" s="14"/>
      <c r="L224" s="14"/>
      <c r="M224" s="14"/>
      <c r="N224" s="14"/>
      <c r="O224" s="14"/>
      <c r="P224" s="14"/>
      <c r="Q224" s="1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78" t="s">
        <v>302</v>
      </c>
      <c r="B225" s="77" t="b">
        <v>0</v>
      </c>
      <c r="C225" s="76" t="b">
        <v>1</v>
      </c>
      <c r="D225" s="77" t="b">
        <v>0</v>
      </c>
      <c r="E225" s="76" t="b">
        <v>1</v>
      </c>
      <c r="F225" s="77" t="b">
        <v>0</v>
      </c>
      <c r="G225" s="77" t="b">
        <v>0</v>
      </c>
      <c r="H225" s="77" t="b">
        <v>0</v>
      </c>
      <c r="I225" s="51"/>
      <c r="J225" s="14"/>
      <c r="K225" s="14"/>
      <c r="L225" s="14"/>
      <c r="M225" s="14"/>
      <c r="N225" s="14"/>
      <c r="O225" s="14"/>
      <c r="P225" s="14"/>
      <c r="Q225" s="1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78" t="s">
        <v>303</v>
      </c>
      <c r="B226" s="77" t="b">
        <v>0</v>
      </c>
      <c r="C226" s="76" t="b">
        <v>1</v>
      </c>
      <c r="D226" s="76" t="b">
        <v>1</v>
      </c>
      <c r="E226" s="76" t="b">
        <v>1</v>
      </c>
      <c r="F226" s="77" t="b">
        <v>0</v>
      </c>
      <c r="G226" s="77" t="b">
        <v>0</v>
      </c>
      <c r="H226" s="77" t="b">
        <v>0</v>
      </c>
      <c r="I226" s="51"/>
      <c r="J226" s="14"/>
      <c r="K226" s="14"/>
      <c r="L226" s="14"/>
      <c r="M226" s="14"/>
      <c r="N226" s="14"/>
      <c r="O226" s="14"/>
      <c r="P226" s="14"/>
      <c r="Q226" s="1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80" t="s">
        <v>304</v>
      </c>
      <c r="B227" s="77" t="b">
        <v>0</v>
      </c>
      <c r="C227" s="76" t="b">
        <v>1</v>
      </c>
      <c r="D227" s="76" t="b">
        <v>1</v>
      </c>
      <c r="E227" s="76" t="b">
        <v>1</v>
      </c>
      <c r="F227" s="77" t="b">
        <v>0</v>
      </c>
      <c r="G227" s="77" t="b">
        <v>0</v>
      </c>
      <c r="H227" s="77" t="b">
        <v>0</v>
      </c>
      <c r="I227" s="51"/>
      <c r="J227" s="14"/>
      <c r="K227" s="14"/>
      <c r="L227" s="14"/>
      <c r="M227" s="14"/>
      <c r="N227" s="14"/>
      <c r="O227" s="14"/>
      <c r="P227" s="14"/>
      <c r="Q227" s="1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78" t="s">
        <v>305</v>
      </c>
      <c r="B228" s="77" t="b">
        <v>0</v>
      </c>
      <c r="C228" s="76" t="b">
        <v>0</v>
      </c>
      <c r="D228" s="76" t="b">
        <v>1</v>
      </c>
      <c r="E228" s="77" t="b">
        <v>0</v>
      </c>
      <c r="F228" s="77" t="b">
        <v>0</v>
      </c>
      <c r="G228" s="77" t="b">
        <v>0</v>
      </c>
      <c r="H228" s="77" t="b">
        <v>0</v>
      </c>
      <c r="I228" s="51"/>
      <c r="J228" s="14"/>
      <c r="K228" s="14"/>
      <c r="L228" s="14"/>
      <c r="M228" s="14"/>
      <c r="N228" s="14"/>
      <c r="O228" s="14"/>
      <c r="P228" s="14"/>
      <c r="Q228" s="1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80" t="s">
        <v>306</v>
      </c>
      <c r="B229" s="77" t="b">
        <v>0</v>
      </c>
      <c r="C229" s="76" t="b">
        <v>1</v>
      </c>
      <c r="D229" s="76" t="b">
        <v>1</v>
      </c>
      <c r="E229" s="76" t="b">
        <v>1</v>
      </c>
      <c r="F229" s="76" t="b">
        <v>1</v>
      </c>
      <c r="G229" s="77" t="b">
        <v>0</v>
      </c>
      <c r="H229" s="77" t="b">
        <v>0</v>
      </c>
      <c r="I229" s="51"/>
      <c r="J229" s="14"/>
      <c r="K229" s="14"/>
      <c r="L229" s="14"/>
      <c r="M229" s="14"/>
      <c r="N229" s="14"/>
      <c r="O229" s="14"/>
      <c r="P229" s="14"/>
      <c r="Q229" s="1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80" t="s">
        <v>307</v>
      </c>
      <c r="B230" s="77" t="b">
        <v>0</v>
      </c>
      <c r="C230" s="76" t="b">
        <v>1</v>
      </c>
      <c r="D230" s="76" t="b">
        <v>1</v>
      </c>
      <c r="E230" s="76" t="b">
        <v>1</v>
      </c>
      <c r="F230" s="77" t="b">
        <v>0</v>
      </c>
      <c r="G230" s="77" t="b">
        <v>0</v>
      </c>
      <c r="H230" s="77" t="b">
        <v>0</v>
      </c>
      <c r="I230" s="51"/>
      <c r="J230" s="14"/>
      <c r="K230" s="14"/>
      <c r="L230" s="14"/>
      <c r="M230" s="14"/>
      <c r="N230" s="14"/>
      <c r="O230" s="14"/>
      <c r="P230" s="14"/>
      <c r="Q230" s="1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78" t="s">
        <v>308</v>
      </c>
      <c r="B231" s="77" t="b">
        <v>0</v>
      </c>
      <c r="C231" s="76" t="b">
        <v>1</v>
      </c>
      <c r="D231" s="76" t="b">
        <v>1</v>
      </c>
      <c r="E231" s="76" t="b">
        <v>1</v>
      </c>
      <c r="F231" s="77" t="b">
        <v>0</v>
      </c>
      <c r="G231" s="77" t="b">
        <v>0</v>
      </c>
      <c r="H231" s="77" t="b">
        <v>0</v>
      </c>
      <c r="I231" s="51"/>
      <c r="J231" s="14"/>
      <c r="K231" s="14"/>
      <c r="L231" s="14"/>
      <c r="M231" s="14"/>
      <c r="N231" s="14"/>
      <c r="O231" s="14"/>
      <c r="P231" s="14"/>
      <c r="Q231" s="1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80" t="s">
        <v>309</v>
      </c>
      <c r="B232" s="77" t="b">
        <v>0</v>
      </c>
      <c r="C232" s="76" t="b">
        <v>1</v>
      </c>
      <c r="D232" s="76" t="b">
        <v>1</v>
      </c>
      <c r="E232" s="76" t="b">
        <v>1</v>
      </c>
      <c r="F232" s="76" t="b">
        <v>1</v>
      </c>
      <c r="G232" s="77" t="b">
        <v>0</v>
      </c>
      <c r="H232" s="77" t="b">
        <v>0</v>
      </c>
      <c r="I232" s="51"/>
      <c r="J232" s="14"/>
      <c r="K232" s="14"/>
      <c r="L232" s="14"/>
      <c r="M232" s="14"/>
      <c r="N232" s="14"/>
      <c r="O232" s="14"/>
      <c r="P232" s="14"/>
      <c r="Q232" s="1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80" t="s">
        <v>310</v>
      </c>
      <c r="B233" s="77" t="b">
        <v>0</v>
      </c>
      <c r="C233" s="76" t="b">
        <v>1</v>
      </c>
      <c r="D233" s="76" t="b">
        <v>1</v>
      </c>
      <c r="E233" s="76" t="b">
        <v>1</v>
      </c>
      <c r="F233" s="76" t="b">
        <v>1</v>
      </c>
      <c r="G233" s="77" t="b">
        <v>0</v>
      </c>
      <c r="H233" s="77" t="b">
        <v>0</v>
      </c>
      <c r="I233" s="51"/>
      <c r="J233" s="14"/>
      <c r="K233" s="14"/>
      <c r="L233" s="14"/>
      <c r="M233" s="14"/>
      <c r="N233" s="14"/>
      <c r="O233" s="14"/>
      <c r="P233" s="14"/>
      <c r="Q233" s="1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78" t="s">
        <v>311</v>
      </c>
      <c r="B234" s="77" t="b">
        <v>0</v>
      </c>
      <c r="C234" s="76" t="b">
        <v>1</v>
      </c>
      <c r="D234" s="77" t="b">
        <v>0</v>
      </c>
      <c r="E234" s="76" t="b">
        <v>1</v>
      </c>
      <c r="F234" s="77" t="b">
        <v>0</v>
      </c>
      <c r="G234" s="77" t="b">
        <v>0</v>
      </c>
      <c r="H234" s="77" t="b">
        <v>0</v>
      </c>
      <c r="I234" s="51"/>
      <c r="J234" s="14"/>
      <c r="K234" s="14"/>
      <c r="L234" s="14"/>
      <c r="M234" s="14"/>
      <c r="N234" s="14"/>
      <c r="O234" s="14"/>
      <c r="P234" s="14"/>
      <c r="Q234" s="1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78" t="s">
        <v>312</v>
      </c>
      <c r="B235" s="77" t="b">
        <v>0</v>
      </c>
      <c r="C235" s="76" t="b">
        <v>1</v>
      </c>
      <c r="D235" s="77" t="b">
        <v>0</v>
      </c>
      <c r="E235" s="76" t="b">
        <v>1</v>
      </c>
      <c r="F235" s="77" t="b">
        <v>0</v>
      </c>
      <c r="G235" s="77" t="b">
        <v>0</v>
      </c>
      <c r="H235" s="77" t="b">
        <v>0</v>
      </c>
      <c r="I235" s="51"/>
      <c r="J235" s="14"/>
      <c r="K235" s="14"/>
      <c r="L235" s="14"/>
      <c r="M235" s="14"/>
      <c r="N235" s="14"/>
      <c r="O235" s="14"/>
      <c r="P235" s="14"/>
      <c r="Q235" s="1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78" t="s">
        <v>313</v>
      </c>
      <c r="B236" s="77" t="b">
        <v>0</v>
      </c>
      <c r="C236" s="76" t="b">
        <v>1</v>
      </c>
      <c r="D236" s="76" t="b">
        <v>1</v>
      </c>
      <c r="E236" s="76" t="b">
        <v>1</v>
      </c>
      <c r="F236" s="77" t="b">
        <v>0</v>
      </c>
      <c r="G236" s="77" t="b">
        <v>0</v>
      </c>
      <c r="H236" s="77" t="b">
        <v>0</v>
      </c>
      <c r="I236" s="51"/>
      <c r="J236" s="14"/>
      <c r="K236" s="14"/>
      <c r="L236" s="14"/>
      <c r="M236" s="14"/>
      <c r="N236" s="14"/>
      <c r="O236" s="14"/>
      <c r="P236" s="14"/>
      <c r="Q236" s="1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78" t="s">
        <v>314</v>
      </c>
      <c r="B237" s="77" t="b">
        <v>0</v>
      </c>
      <c r="C237" s="76" t="b">
        <v>1</v>
      </c>
      <c r="D237" s="76" t="b">
        <v>0</v>
      </c>
      <c r="E237" s="76" t="b">
        <v>1</v>
      </c>
      <c r="F237" s="77" t="b">
        <v>0</v>
      </c>
      <c r="G237" s="77" t="b">
        <v>0</v>
      </c>
      <c r="H237" s="77" t="b">
        <v>0</v>
      </c>
      <c r="I237" s="51"/>
      <c r="J237" s="14"/>
      <c r="K237" s="14"/>
      <c r="L237" s="14"/>
      <c r="M237" s="14"/>
      <c r="N237" s="14"/>
      <c r="O237" s="14"/>
      <c r="P237" s="14"/>
      <c r="Q237" s="1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80" t="s">
        <v>315</v>
      </c>
      <c r="B238" s="76" t="b">
        <v>1</v>
      </c>
      <c r="C238" s="76" t="b">
        <v>0</v>
      </c>
      <c r="D238" s="76" t="b">
        <v>1</v>
      </c>
      <c r="E238" s="77" t="b">
        <v>0</v>
      </c>
      <c r="F238" s="77" t="b">
        <v>0</v>
      </c>
      <c r="G238" s="77" t="b">
        <v>0</v>
      </c>
      <c r="H238" s="77" t="b">
        <v>0</v>
      </c>
      <c r="I238" s="51"/>
      <c r="J238" s="14"/>
      <c r="K238" s="14"/>
      <c r="L238" s="14"/>
      <c r="M238" s="14"/>
      <c r="N238" s="14"/>
      <c r="O238" s="14"/>
      <c r="P238" s="14"/>
      <c r="Q238" s="1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80" t="s">
        <v>316</v>
      </c>
      <c r="B239" s="76" t="b">
        <v>1</v>
      </c>
      <c r="C239" s="76" t="b">
        <v>0</v>
      </c>
      <c r="D239" s="76" t="b">
        <v>1</v>
      </c>
      <c r="E239" s="77" t="b">
        <v>0</v>
      </c>
      <c r="F239" s="77" t="b">
        <v>0</v>
      </c>
      <c r="G239" s="77" t="b">
        <v>0</v>
      </c>
      <c r="H239" s="77" t="b">
        <v>0</v>
      </c>
      <c r="I239" s="51"/>
      <c r="J239" s="14"/>
      <c r="K239" s="14"/>
      <c r="L239" s="14"/>
      <c r="M239" s="14"/>
      <c r="N239" s="14"/>
      <c r="O239" s="14"/>
      <c r="P239" s="14"/>
      <c r="Q239" s="1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80" t="s">
        <v>317</v>
      </c>
      <c r="B240" s="77" t="b">
        <v>0</v>
      </c>
      <c r="C240" s="76" t="b">
        <v>0</v>
      </c>
      <c r="D240" s="76" t="b">
        <v>1</v>
      </c>
      <c r="E240" s="77" t="b">
        <v>0</v>
      </c>
      <c r="F240" s="77" t="b">
        <v>0</v>
      </c>
      <c r="G240" s="77" t="b">
        <v>0</v>
      </c>
      <c r="H240" s="77" t="b">
        <v>0</v>
      </c>
      <c r="I240" s="51"/>
      <c r="J240" s="14"/>
      <c r="K240" s="14"/>
      <c r="L240" s="14"/>
      <c r="M240" s="14"/>
      <c r="N240" s="14"/>
      <c r="O240" s="14"/>
      <c r="P240" s="14"/>
      <c r="Q240" s="1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78" t="s">
        <v>318</v>
      </c>
      <c r="B241" s="77" t="b">
        <v>0</v>
      </c>
      <c r="C241" s="76" t="b">
        <v>0</v>
      </c>
      <c r="D241" s="76" t="b">
        <v>1</v>
      </c>
      <c r="E241" s="77" t="b">
        <v>0</v>
      </c>
      <c r="F241" s="77" t="b">
        <v>0</v>
      </c>
      <c r="G241" s="77" t="b">
        <v>0</v>
      </c>
      <c r="H241" s="77" t="b">
        <v>0</v>
      </c>
      <c r="I241" s="51"/>
      <c r="J241" s="14"/>
      <c r="K241" s="14"/>
      <c r="L241" s="14"/>
      <c r="M241" s="14"/>
      <c r="N241" s="14"/>
      <c r="O241" s="14"/>
      <c r="P241" s="14"/>
      <c r="Q241" s="1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80" t="s">
        <v>319</v>
      </c>
      <c r="B242" s="77" t="b">
        <v>0</v>
      </c>
      <c r="C242" s="76" t="b">
        <v>0</v>
      </c>
      <c r="D242" s="76" t="b">
        <v>1</v>
      </c>
      <c r="E242" s="77" t="b">
        <v>0</v>
      </c>
      <c r="F242" s="77" t="b">
        <v>0</v>
      </c>
      <c r="G242" s="77" t="b">
        <v>0</v>
      </c>
      <c r="H242" s="77" t="b">
        <v>0</v>
      </c>
      <c r="I242" s="51"/>
      <c r="J242" s="14"/>
      <c r="K242" s="14"/>
      <c r="L242" s="14"/>
      <c r="M242" s="14"/>
      <c r="N242" s="14"/>
      <c r="O242" s="14"/>
      <c r="P242" s="14"/>
      <c r="Q242" s="1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80" t="s">
        <v>320</v>
      </c>
      <c r="B243" s="77" t="b">
        <v>0</v>
      </c>
      <c r="C243" s="76" t="b">
        <v>1</v>
      </c>
      <c r="D243" s="77" t="b">
        <v>0</v>
      </c>
      <c r="E243" s="76" t="b">
        <v>1</v>
      </c>
      <c r="F243" s="77" t="b">
        <v>0</v>
      </c>
      <c r="G243" s="77" t="b">
        <v>0</v>
      </c>
      <c r="H243" s="77" t="b">
        <v>0</v>
      </c>
      <c r="I243" s="51"/>
      <c r="J243" s="14"/>
      <c r="K243" s="14"/>
      <c r="L243" s="14"/>
      <c r="M243" s="14"/>
      <c r="N243" s="14"/>
      <c r="O243" s="14"/>
      <c r="P243" s="14"/>
      <c r="Q243" s="1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80" t="s">
        <v>321</v>
      </c>
      <c r="B244" s="77" t="b">
        <v>0</v>
      </c>
      <c r="C244" s="76" t="b">
        <v>1</v>
      </c>
      <c r="D244" s="77" t="b">
        <v>0</v>
      </c>
      <c r="E244" s="77" t="b">
        <v>0</v>
      </c>
      <c r="F244" s="77" t="b">
        <v>0</v>
      </c>
      <c r="G244" s="77" t="b">
        <v>0</v>
      </c>
      <c r="H244" s="77" t="b">
        <v>0</v>
      </c>
      <c r="I244" s="51"/>
      <c r="J244" s="14"/>
      <c r="K244" s="14"/>
      <c r="L244" s="14"/>
      <c r="M244" s="14"/>
      <c r="N244" s="14"/>
      <c r="O244" s="14"/>
      <c r="P244" s="14"/>
      <c r="Q244" s="1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80" t="s">
        <v>322</v>
      </c>
      <c r="B245" s="77" t="b">
        <v>0</v>
      </c>
      <c r="C245" s="76" t="b">
        <v>1</v>
      </c>
      <c r="D245" s="77" t="b">
        <v>0</v>
      </c>
      <c r="E245" s="77" t="b">
        <v>0</v>
      </c>
      <c r="F245" s="77" t="b">
        <v>0</v>
      </c>
      <c r="G245" s="77" t="b">
        <v>0</v>
      </c>
      <c r="H245" s="77" t="b">
        <v>0</v>
      </c>
      <c r="I245" s="51"/>
      <c r="J245" s="14"/>
      <c r="K245" s="14"/>
      <c r="L245" s="14"/>
      <c r="M245" s="14"/>
      <c r="N245" s="14"/>
      <c r="O245" s="14"/>
      <c r="P245" s="14"/>
      <c r="Q245" s="1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80" t="s">
        <v>323</v>
      </c>
      <c r="B246" s="77" t="b">
        <v>0</v>
      </c>
      <c r="C246" s="76" t="b">
        <v>0</v>
      </c>
      <c r="D246" s="76" t="b">
        <v>1</v>
      </c>
      <c r="E246" s="77" t="b">
        <v>0</v>
      </c>
      <c r="F246" s="77" t="b">
        <v>0</v>
      </c>
      <c r="G246" s="76" t="b">
        <v>1</v>
      </c>
      <c r="H246" s="77" t="b">
        <v>0</v>
      </c>
      <c r="I246" s="51"/>
      <c r="J246" s="14"/>
      <c r="K246" s="14"/>
      <c r="L246" s="14"/>
      <c r="M246" s="14"/>
      <c r="N246" s="14"/>
      <c r="O246" s="14"/>
      <c r="P246" s="14"/>
      <c r="Q246" s="1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80" t="s">
        <v>324</v>
      </c>
      <c r="B247" s="77" t="b">
        <v>0</v>
      </c>
      <c r="C247" s="76" t="b">
        <v>0</v>
      </c>
      <c r="D247" s="76" t="b">
        <v>1</v>
      </c>
      <c r="E247" s="77" t="b">
        <v>0</v>
      </c>
      <c r="F247" s="77" t="b">
        <v>0</v>
      </c>
      <c r="G247" s="76" t="b">
        <v>1</v>
      </c>
      <c r="H247" s="77" t="b">
        <v>0</v>
      </c>
      <c r="I247" s="51"/>
      <c r="J247" s="14"/>
      <c r="K247" s="14"/>
      <c r="L247" s="14"/>
      <c r="M247" s="14"/>
      <c r="N247" s="14"/>
      <c r="O247" s="14"/>
      <c r="P247" s="14"/>
      <c r="Q247" s="1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80" t="s">
        <v>325</v>
      </c>
      <c r="B248" s="77" t="b">
        <v>0</v>
      </c>
      <c r="C248" s="76" t="b">
        <v>1</v>
      </c>
      <c r="D248" s="76" t="b">
        <v>1</v>
      </c>
      <c r="E248" s="76" t="b">
        <v>1</v>
      </c>
      <c r="F248" s="77" t="b">
        <v>0</v>
      </c>
      <c r="G248" s="77" t="b">
        <v>0</v>
      </c>
      <c r="H248" s="77" t="b">
        <v>0</v>
      </c>
      <c r="I248" s="51"/>
      <c r="J248" s="14"/>
      <c r="K248" s="14"/>
      <c r="L248" s="14"/>
      <c r="M248" s="14"/>
      <c r="N248" s="14"/>
      <c r="O248" s="14"/>
      <c r="P248" s="14"/>
      <c r="Q248" s="1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80" t="s">
        <v>326</v>
      </c>
      <c r="B249" s="77" t="b">
        <v>0</v>
      </c>
      <c r="C249" s="76" t="b">
        <v>1</v>
      </c>
      <c r="D249" s="76" t="b">
        <v>1</v>
      </c>
      <c r="E249" s="76" t="b">
        <v>1</v>
      </c>
      <c r="F249" s="77" t="b">
        <v>0</v>
      </c>
      <c r="G249" s="77" t="b">
        <v>0</v>
      </c>
      <c r="H249" s="77" t="b">
        <v>0</v>
      </c>
      <c r="I249" s="51"/>
      <c r="J249" s="14"/>
      <c r="K249" s="14"/>
      <c r="L249" s="14"/>
      <c r="M249" s="14"/>
      <c r="N249" s="14"/>
      <c r="O249" s="14"/>
      <c r="P249" s="14"/>
      <c r="Q249" s="1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80" t="s">
        <v>327</v>
      </c>
      <c r="B250" s="77" t="b">
        <v>0</v>
      </c>
      <c r="C250" s="76" t="b">
        <v>1</v>
      </c>
      <c r="D250" s="77" t="b">
        <v>0</v>
      </c>
      <c r="E250" s="76" t="b">
        <v>1</v>
      </c>
      <c r="F250" s="77" t="b">
        <v>0</v>
      </c>
      <c r="G250" s="77" t="b">
        <v>0</v>
      </c>
      <c r="H250" s="77" t="b">
        <v>0</v>
      </c>
      <c r="I250" s="51"/>
      <c r="J250" s="14"/>
      <c r="K250" s="14"/>
      <c r="L250" s="14"/>
      <c r="M250" s="14"/>
      <c r="N250" s="14"/>
      <c r="O250" s="14"/>
      <c r="P250" s="14"/>
      <c r="Q250" s="1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80" t="s">
        <v>328</v>
      </c>
      <c r="B251" s="77" t="b">
        <v>0</v>
      </c>
      <c r="C251" s="76" t="b">
        <v>1</v>
      </c>
      <c r="D251" s="77" t="b">
        <v>0</v>
      </c>
      <c r="E251" s="76" t="b">
        <v>1</v>
      </c>
      <c r="F251" s="77" t="b">
        <v>0</v>
      </c>
      <c r="G251" s="77" t="b">
        <v>0</v>
      </c>
      <c r="H251" s="77" t="b">
        <v>0</v>
      </c>
      <c r="I251" s="51"/>
      <c r="J251" s="14"/>
      <c r="K251" s="14"/>
      <c r="L251" s="14"/>
      <c r="M251" s="14"/>
      <c r="N251" s="14"/>
      <c r="O251" s="14"/>
      <c r="P251" s="14"/>
      <c r="Q251" s="1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80" t="s">
        <v>329</v>
      </c>
      <c r="B252" s="77" t="b">
        <v>0</v>
      </c>
      <c r="C252" s="76" t="b">
        <v>1</v>
      </c>
      <c r="D252" s="77" t="b">
        <v>0</v>
      </c>
      <c r="E252" s="76" t="b">
        <v>1</v>
      </c>
      <c r="F252" s="77" t="b">
        <v>0</v>
      </c>
      <c r="G252" s="77" t="b">
        <v>0</v>
      </c>
      <c r="H252" s="77" t="b">
        <v>0</v>
      </c>
      <c r="I252" s="51"/>
      <c r="J252" s="14"/>
      <c r="K252" s="14"/>
      <c r="L252" s="14"/>
      <c r="M252" s="14"/>
      <c r="N252" s="14"/>
      <c r="O252" s="14"/>
      <c r="P252" s="14"/>
      <c r="Q252" s="1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90" t="s">
        <v>330</v>
      </c>
      <c r="B253" s="76" t="b">
        <v>0</v>
      </c>
      <c r="C253" s="76" t="b">
        <v>1</v>
      </c>
      <c r="D253" s="77" t="b">
        <v>0</v>
      </c>
      <c r="E253" s="76" t="b">
        <v>1</v>
      </c>
      <c r="F253" s="77" t="b">
        <v>0</v>
      </c>
      <c r="G253" s="77" t="b">
        <v>0</v>
      </c>
      <c r="H253" s="77" t="b">
        <v>0</v>
      </c>
      <c r="I253" s="51"/>
      <c r="J253" s="14"/>
      <c r="K253" s="14"/>
      <c r="L253" s="14"/>
      <c r="M253" s="14"/>
      <c r="N253" s="14"/>
      <c r="O253" s="14"/>
      <c r="P253" s="14"/>
      <c r="Q253" s="1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4"/>
      <c r="B254" s="14"/>
      <c r="C254" s="14"/>
      <c r="D254" s="14"/>
      <c r="E254" s="14"/>
      <c r="F254" s="14"/>
      <c r="G254" s="14"/>
      <c r="H254" s="14"/>
      <c r="I254" s="4"/>
      <c r="J254" s="14"/>
      <c r="K254" s="14"/>
      <c r="L254" s="14"/>
      <c r="M254" s="14"/>
      <c r="N254" s="14"/>
      <c r="O254" s="14"/>
      <c r="P254" s="14"/>
      <c r="Q254" s="1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4"/>
      <c r="B255" s="14"/>
      <c r="C255" s="14"/>
      <c r="D255" s="14"/>
      <c r="E255" s="14"/>
      <c r="F255" s="14"/>
      <c r="G255" s="14"/>
      <c r="H255" s="14"/>
      <c r="I255" s="4"/>
      <c r="J255" s="14"/>
      <c r="K255" s="14"/>
      <c r="L255" s="14"/>
      <c r="M255" s="14"/>
      <c r="N255" s="14"/>
      <c r="O255" s="14"/>
      <c r="P255" s="14"/>
      <c r="Q255" s="1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4"/>
      <c r="B256" s="14"/>
      <c r="C256" s="14"/>
      <c r="D256" s="14"/>
      <c r="E256" s="14"/>
      <c r="F256" s="14"/>
      <c r="G256" s="14"/>
      <c r="H256" s="14"/>
      <c r="I256" s="4"/>
      <c r="J256" s="14"/>
      <c r="K256" s="14"/>
      <c r="L256" s="14"/>
      <c r="M256" s="14"/>
      <c r="N256" s="14"/>
      <c r="O256" s="14"/>
      <c r="P256" s="14"/>
      <c r="Q256" s="1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4"/>
      <c r="B257" s="14"/>
      <c r="C257" s="14"/>
      <c r="D257" s="14"/>
      <c r="E257" s="14"/>
      <c r="F257" s="14"/>
      <c r="G257" s="14"/>
      <c r="H257" s="14"/>
      <c r="I257" s="4"/>
      <c r="J257" s="14"/>
      <c r="K257" s="14"/>
      <c r="L257" s="14"/>
      <c r="M257" s="14"/>
      <c r="N257" s="14"/>
      <c r="O257" s="14"/>
      <c r="P257" s="14"/>
      <c r="Q257" s="1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4"/>
      <c r="B258" s="14"/>
      <c r="C258" s="14"/>
      <c r="D258" s="14"/>
      <c r="E258" s="14"/>
      <c r="F258" s="14"/>
      <c r="G258" s="14"/>
      <c r="H258" s="14"/>
      <c r="I258" s="4"/>
      <c r="J258" s="14"/>
      <c r="K258" s="14"/>
      <c r="L258" s="14"/>
      <c r="M258" s="14"/>
      <c r="N258" s="14"/>
      <c r="O258" s="14"/>
      <c r="P258" s="14"/>
      <c r="Q258" s="1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4"/>
      <c r="B259" s="14"/>
      <c r="C259" s="14"/>
      <c r="D259" s="14"/>
      <c r="E259" s="14"/>
      <c r="F259" s="14"/>
      <c r="G259" s="14"/>
      <c r="H259" s="14"/>
      <c r="I259" s="4"/>
      <c r="J259" s="14"/>
      <c r="K259" s="14"/>
      <c r="L259" s="14"/>
      <c r="M259" s="14"/>
      <c r="N259" s="14"/>
      <c r="O259" s="14"/>
      <c r="P259" s="14"/>
      <c r="Q259" s="1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4"/>
      <c r="B260" s="14"/>
      <c r="C260" s="14"/>
      <c r="D260" s="14"/>
      <c r="E260" s="14"/>
      <c r="F260" s="14"/>
      <c r="G260" s="14"/>
      <c r="H260" s="14"/>
      <c r="I260" s="4"/>
      <c r="J260" s="14"/>
      <c r="K260" s="14"/>
      <c r="L260" s="14"/>
      <c r="M260" s="14"/>
      <c r="N260" s="14"/>
      <c r="O260" s="14"/>
      <c r="P260" s="14"/>
      <c r="Q260" s="1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4"/>
      <c r="B261" s="14"/>
      <c r="C261" s="14"/>
      <c r="D261" s="14"/>
      <c r="E261" s="14"/>
      <c r="F261" s="14"/>
      <c r="G261" s="14"/>
      <c r="H261" s="14"/>
      <c r="I261" s="4"/>
      <c r="J261" s="14"/>
      <c r="K261" s="14"/>
      <c r="L261" s="14"/>
      <c r="M261" s="14"/>
      <c r="N261" s="14"/>
      <c r="O261" s="14"/>
      <c r="P261" s="14"/>
      <c r="Q261" s="1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4"/>
      <c r="B262" s="14"/>
      <c r="C262" s="14"/>
      <c r="D262" s="14"/>
      <c r="E262" s="14"/>
      <c r="F262" s="14"/>
      <c r="G262" s="14"/>
      <c r="H262" s="14"/>
      <c r="I262" s="4"/>
      <c r="J262" s="14"/>
      <c r="K262" s="14"/>
      <c r="L262" s="14"/>
      <c r="M262" s="14"/>
      <c r="N262" s="14"/>
      <c r="O262" s="14"/>
      <c r="P262" s="14"/>
      <c r="Q262" s="1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14"/>
      <c r="K263" s="14"/>
      <c r="L263" s="14"/>
      <c r="M263" s="14"/>
      <c r="N263" s="14"/>
      <c r="O263" s="14"/>
      <c r="P263" s="14"/>
      <c r="Q263" s="1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9"/>
      <c r="B264" s="4"/>
      <c r="C264" s="4"/>
      <c r="D264" s="4"/>
      <c r="E264" s="4"/>
      <c r="F264" s="4"/>
      <c r="G264" s="4"/>
      <c r="H264" s="4"/>
      <c r="I264" s="4"/>
      <c r="J264" s="14"/>
      <c r="K264" s="14"/>
      <c r="L264" s="14"/>
      <c r="M264" s="14"/>
      <c r="N264" s="14"/>
      <c r="O264" s="14"/>
      <c r="P264" s="14"/>
      <c r="Q264" s="1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9"/>
      <c r="B265" s="4"/>
      <c r="C265" s="4"/>
      <c r="D265" s="4"/>
      <c r="E265" s="4"/>
      <c r="F265" s="4"/>
      <c r="G265" s="4"/>
      <c r="H265" s="4"/>
      <c r="I265" s="4"/>
      <c r="J265" s="14"/>
      <c r="K265" s="14"/>
      <c r="L265" s="14"/>
      <c r="M265" s="14"/>
      <c r="N265" s="14"/>
      <c r="O265" s="14"/>
      <c r="P265" s="14"/>
      <c r="Q265" s="1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9"/>
      <c r="B266" s="4"/>
      <c r="C266" s="4"/>
      <c r="D266" s="4"/>
      <c r="E266" s="4"/>
      <c r="F266" s="4"/>
      <c r="G266" s="4"/>
      <c r="H266" s="4"/>
      <c r="I266" s="4"/>
      <c r="J266" s="14"/>
      <c r="K266" s="14"/>
      <c r="L266" s="14"/>
      <c r="M266" s="14"/>
      <c r="N266" s="14"/>
      <c r="O266" s="14"/>
      <c r="P266" s="14"/>
      <c r="Q266" s="1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91"/>
      <c r="B267" s="4"/>
      <c r="C267" s="4"/>
      <c r="D267" s="4"/>
      <c r="E267" s="4"/>
      <c r="F267" s="4"/>
      <c r="G267" s="4"/>
      <c r="H267" s="4"/>
      <c r="I267" s="4"/>
      <c r="J267" s="14"/>
      <c r="K267" s="14"/>
      <c r="L267" s="14"/>
      <c r="M267" s="14"/>
      <c r="N267" s="14"/>
      <c r="O267" s="14"/>
      <c r="P267" s="14"/>
      <c r="Q267" s="1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9"/>
      <c r="B268" s="4"/>
      <c r="C268" s="4"/>
      <c r="D268" s="4"/>
      <c r="E268" s="4"/>
      <c r="F268" s="4"/>
      <c r="G268" s="4"/>
      <c r="H268" s="4"/>
      <c r="I268" s="4"/>
      <c r="J268" s="14"/>
      <c r="K268" s="14"/>
      <c r="L268" s="14"/>
      <c r="M268" s="14"/>
      <c r="N268" s="14"/>
      <c r="O268" s="14"/>
      <c r="P268" s="14"/>
      <c r="Q268" s="1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9"/>
      <c r="B269" s="4"/>
      <c r="C269" s="4"/>
      <c r="D269" s="4"/>
      <c r="E269" s="4"/>
      <c r="F269" s="4"/>
      <c r="G269" s="4"/>
      <c r="H269" s="4"/>
      <c r="I269" s="4"/>
      <c r="J269" s="14"/>
      <c r="K269" s="14"/>
      <c r="L269" s="14"/>
      <c r="M269" s="14"/>
      <c r="N269" s="14"/>
      <c r="O269" s="14"/>
      <c r="P269" s="14"/>
      <c r="Q269" s="1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9"/>
      <c r="B270" s="4"/>
      <c r="C270" s="4"/>
      <c r="D270" s="4"/>
      <c r="E270" s="4"/>
      <c r="F270" s="4"/>
      <c r="G270" s="4"/>
      <c r="H270" s="4"/>
      <c r="I270" s="4"/>
      <c r="J270" s="14"/>
      <c r="K270" s="14"/>
      <c r="L270" s="14"/>
      <c r="M270" s="14"/>
      <c r="N270" s="14"/>
      <c r="O270" s="14"/>
      <c r="P270" s="14"/>
      <c r="Q270" s="1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9"/>
      <c r="B271" s="4"/>
      <c r="C271" s="4"/>
      <c r="D271" s="4"/>
      <c r="E271" s="4"/>
      <c r="F271" s="4"/>
      <c r="G271" s="4"/>
      <c r="H271" s="4"/>
      <c r="I271" s="4"/>
      <c r="J271" s="14"/>
      <c r="K271" s="14"/>
      <c r="L271" s="14"/>
      <c r="M271" s="14"/>
      <c r="N271" s="14"/>
      <c r="O271" s="14"/>
      <c r="P271" s="14"/>
      <c r="Q271" s="1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9"/>
      <c r="B272" s="4"/>
      <c r="C272" s="4"/>
      <c r="D272" s="4"/>
      <c r="E272" s="4"/>
      <c r="F272" s="4"/>
      <c r="G272" s="4"/>
      <c r="H272" s="4"/>
      <c r="I272" s="4"/>
      <c r="J272" s="14"/>
      <c r="K272" s="14"/>
      <c r="L272" s="14"/>
      <c r="M272" s="14"/>
      <c r="N272" s="14"/>
      <c r="O272" s="14"/>
      <c r="P272" s="14"/>
      <c r="Q272" s="1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9"/>
      <c r="B273" s="4"/>
      <c r="C273" s="4"/>
      <c r="D273" s="4"/>
      <c r="E273" s="4"/>
      <c r="F273" s="4"/>
      <c r="G273" s="4"/>
      <c r="H273" s="4"/>
      <c r="I273" s="4"/>
      <c r="J273" s="14"/>
      <c r="K273" s="14"/>
      <c r="L273" s="14"/>
      <c r="M273" s="14"/>
      <c r="N273" s="14"/>
      <c r="O273" s="14"/>
      <c r="P273" s="14"/>
      <c r="Q273" s="1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91"/>
      <c r="B274" s="4"/>
      <c r="C274" s="4"/>
      <c r="D274" s="4"/>
      <c r="E274" s="4"/>
      <c r="F274" s="4"/>
      <c r="G274" s="4"/>
      <c r="H274" s="4"/>
      <c r="I274" s="4"/>
      <c r="J274" s="14"/>
      <c r="K274" s="14"/>
      <c r="L274" s="14"/>
      <c r="M274" s="14"/>
      <c r="N274" s="14"/>
      <c r="O274" s="14"/>
      <c r="P274" s="14"/>
      <c r="Q274" s="1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9"/>
      <c r="B275" s="4"/>
      <c r="C275" s="4"/>
      <c r="D275" s="4"/>
      <c r="E275" s="4"/>
      <c r="F275" s="4"/>
      <c r="G275" s="4"/>
      <c r="H275" s="4"/>
      <c r="I275" s="4"/>
      <c r="J275" s="14"/>
      <c r="K275" s="14"/>
      <c r="L275" s="14"/>
      <c r="M275" s="14"/>
      <c r="N275" s="14"/>
      <c r="O275" s="14"/>
      <c r="P275" s="14"/>
      <c r="Q275" s="1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92"/>
      <c r="B276" s="4"/>
      <c r="C276" s="4"/>
      <c r="D276" s="4"/>
      <c r="E276" s="4"/>
      <c r="F276" s="4"/>
      <c r="G276" s="4"/>
      <c r="H276" s="4"/>
      <c r="I276" s="4"/>
      <c r="J276" s="14"/>
      <c r="K276" s="14"/>
      <c r="L276" s="14"/>
      <c r="M276" s="14"/>
      <c r="N276" s="14"/>
      <c r="O276" s="14"/>
      <c r="P276" s="14"/>
      <c r="Q276" s="1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91"/>
      <c r="B277" s="4"/>
      <c r="C277" s="4"/>
      <c r="D277" s="4"/>
      <c r="E277" s="4"/>
      <c r="F277" s="4"/>
      <c r="G277" s="4"/>
      <c r="H277" s="4"/>
      <c r="I277" s="4"/>
      <c r="J277" s="14"/>
      <c r="K277" s="14"/>
      <c r="L277" s="14"/>
      <c r="M277" s="14"/>
      <c r="N277" s="14"/>
      <c r="O277" s="14"/>
      <c r="P277" s="14"/>
      <c r="Q277" s="1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9"/>
      <c r="B278" s="4"/>
      <c r="C278" s="4"/>
      <c r="D278" s="4"/>
      <c r="E278" s="4"/>
      <c r="F278" s="4"/>
      <c r="G278" s="4"/>
      <c r="H278" s="4"/>
      <c r="I278" s="4"/>
      <c r="J278" s="14"/>
      <c r="K278" s="14"/>
      <c r="L278" s="14"/>
      <c r="M278" s="14"/>
      <c r="N278" s="14"/>
      <c r="O278" s="14"/>
      <c r="P278" s="14"/>
      <c r="Q278" s="1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9"/>
      <c r="B279" s="4"/>
      <c r="C279" s="4"/>
      <c r="D279" s="4"/>
      <c r="E279" s="4"/>
      <c r="F279" s="4"/>
      <c r="G279" s="4"/>
      <c r="H279" s="4"/>
      <c r="I279" s="4"/>
      <c r="J279" s="14"/>
      <c r="K279" s="14"/>
      <c r="L279" s="14"/>
      <c r="M279" s="14"/>
      <c r="N279" s="14"/>
      <c r="O279" s="14"/>
      <c r="P279" s="14"/>
      <c r="Q279" s="1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91"/>
      <c r="B280" s="4"/>
      <c r="C280" s="4"/>
      <c r="D280" s="4"/>
      <c r="E280" s="4"/>
      <c r="F280" s="4"/>
      <c r="G280" s="4"/>
      <c r="H280" s="4"/>
      <c r="I280" s="4"/>
      <c r="J280" s="14"/>
      <c r="K280" s="14"/>
      <c r="L280" s="14"/>
      <c r="M280" s="14"/>
      <c r="N280" s="14"/>
      <c r="O280" s="14"/>
      <c r="P280" s="14"/>
      <c r="Q280" s="1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91"/>
      <c r="B281" s="4"/>
      <c r="C281" s="4"/>
      <c r="D281" s="4"/>
      <c r="E281" s="4"/>
      <c r="F281" s="4"/>
      <c r="G281" s="4"/>
      <c r="H281" s="4"/>
      <c r="I281" s="4"/>
      <c r="J281" s="14"/>
      <c r="K281" s="14"/>
      <c r="L281" s="14"/>
      <c r="M281" s="14"/>
      <c r="N281" s="14"/>
      <c r="O281" s="14"/>
      <c r="P281" s="14"/>
      <c r="Q281" s="1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9"/>
      <c r="B282" s="4"/>
      <c r="C282" s="4"/>
      <c r="D282" s="4"/>
      <c r="E282" s="4"/>
      <c r="F282" s="4"/>
      <c r="G282" s="4"/>
      <c r="H282" s="4"/>
      <c r="I282" s="4"/>
      <c r="J282" s="14"/>
      <c r="K282" s="14"/>
      <c r="L282" s="14"/>
      <c r="M282" s="14"/>
      <c r="N282" s="14"/>
      <c r="O282" s="14"/>
      <c r="P282" s="14"/>
      <c r="Q282" s="1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9"/>
      <c r="B283" s="4"/>
      <c r="C283" s="4"/>
      <c r="D283" s="4"/>
      <c r="E283" s="4"/>
      <c r="F283" s="4"/>
      <c r="G283" s="4"/>
      <c r="H283" s="4"/>
      <c r="I283" s="4"/>
      <c r="J283" s="14"/>
      <c r="K283" s="14"/>
      <c r="L283" s="14"/>
      <c r="M283" s="14"/>
      <c r="N283" s="14"/>
      <c r="O283" s="14"/>
      <c r="P283" s="14"/>
      <c r="Q283" s="1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92"/>
      <c r="B284" s="4"/>
      <c r="C284" s="4"/>
      <c r="D284" s="4"/>
      <c r="E284" s="4"/>
      <c r="F284" s="4"/>
      <c r="G284" s="4"/>
      <c r="H284" s="4"/>
      <c r="I284" s="4"/>
      <c r="J284" s="14"/>
      <c r="K284" s="14"/>
      <c r="L284" s="14"/>
      <c r="M284" s="14"/>
      <c r="N284" s="14"/>
      <c r="O284" s="14"/>
      <c r="P284" s="14"/>
      <c r="Q284" s="1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9"/>
      <c r="B285" s="4"/>
      <c r="C285" s="4"/>
      <c r="D285" s="4"/>
      <c r="E285" s="4"/>
      <c r="F285" s="4"/>
      <c r="G285" s="4"/>
      <c r="H285" s="4"/>
      <c r="I285" s="4"/>
      <c r="J285" s="14"/>
      <c r="K285" s="14"/>
      <c r="L285" s="14"/>
      <c r="M285" s="14"/>
      <c r="N285" s="14"/>
      <c r="O285" s="14"/>
      <c r="P285" s="14"/>
      <c r="Q285" s="1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9"/>
      <c r="B286" s="4"/>
      <c r="C286" s="4"/>
      <c r="D286" s="4"/>
      <c r="E286" s="4"/>
      <c r="F286" s="4"/>
      <c r="G286" s="4"/>
      <c r="H286" s="4"/>
      <c r="I286" s="4"/>
      <c r="J286" s="14"/>
      <c r="K286" s="14"/>
      <c r="L286" s="14"/>
      <c r="M286" s="14"/>
      <c r="N286" s="14"/>
      <c r="O286" s="14"/>
      <c r="P286" s="14"/>
      <c r="Q286" s="1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91"/>
      <c r="B287" s="4"/>
      <c r="C287" s="4"/>
      <c r="D287" s="4"/>
      <c r="E287" s="4"/>
      <c r="F287" s="4"/>
      <c r="G287" s="4"/>
      <c r="H287" s="4"/>
      <c r="I287" s="4"/>
      <c r="J287" s="14"/>
      <c r="K287" s="14"/>
      <c r="L287" s="14"/>
      <c r="M287" s="14"/>
      <c r="N287" s="14"/>
      <c r="O287" s="14"/>
      <c r="P287" s="14"/>
      <c r="Q287" s="1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9"/>
      <c r="B288" s="4"/>
      <c r="C288" s="4"/>
      <c r="D288" s="4"/>
      <c r="E288" s="4"/>
      <c r="F288" s="4"/>
      <c r="G288" s="4"/>
      <c r="H288" s="4"/>
      <c r="I288" s="4"/>
      <c r="J288" s="14"/>
      <c r="K288" s="14"/>
      <c r="L288" s="14"/>
      <c r="M288" s="14"/>
      <c r="N288" s="14"/>
      <c r="O288" s="14"/>
      <c r="P288" s="14"/>
      <c r="Q288" s="1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9"/>
      <c r="B289" s="4"/>
      <c r="C289" s="4"/>
      <c r="D289" s="4"/>
      <c r="E289" s="4"/>
      <c r="F289" s="4"/>
      <c r="G289" s="4"/>
      <c r="H289" s="4"/>
      <c r="I289" s="4"/>
      <c r="J289" s="14"/>
      <c r="K289" s="14"/>
      <c r="L289" s="14"/>
      <c r="M289" s="14"/>
      <c r="N289" s="14"/>
      <c r="O289" s="14"/>
      <c r="P289" s="14"/>
      <c r="Q289" s="1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9"/>
      <c r="B290" s="4"/>
      <c r="C290" s="4"/>
      <c r="D290" s="4"/>
      <c r="E290" s="4"/>
      <c r="F290" s="4"/>
      <c r="G290" s="4"/>
      <c r="H290" s="4"/>
      <c r="I290" s="4"/>
      <c r="J290" s="14"/>
      <c r="K290" s="14"/>
      <c r="L290" s="14"/>
      <c r="M290" s="14"/>
      <c r="N290" s="14"/>
      <c r="O290" s="14"/>
      <c r="P290" s="14"/>
      <c r="Q290" s="1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91"/>
      <c r="B291" s="4"/>
      <c r="C291" s="4"/>
      <c r="D291" s="4"/>
      <c r="E291" s="4"/>
      <c r="F291" s="4"/>
      <c r="G291" s="4"/>
      <c r="H291" s="4"/>
      <c r="I291" s="4"/>
      <c r="J291" s="14"/>
      <c r="K291" s="14"/>
      <c r="L291" s="14"/>
      <c r="M291" s="14"/>
      <c r="N291" s="14"/>
      <c r="O291" s="14"/>
      <c r="P291" s="14"/>
      <c r="Q291" s="1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9"/>
      <c r="B292" s="4"/>
      <c r="C292" s="4"/>
      <c r="D292" s="4"/>
      <c r="E292" s="4"/>
      <c r="F292" s="4"/>
      <c r="G292" s="4"/>
      <c r="H292" s="4"/>
      <c r="I292" s="4"/>
      <c r="J292" s="14"/>
      <c r="K292" s="14"/>
      <c r="L292" s="14"/>
      <c r="M292" s="14"/>
      <c r="N292" s="14"/>
      <c r="O292" s="14"/>
      <c r="P292" s="14"/>
      <c r="Q292" s="1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9"/>
      <c r="B293" s="4"/>
      <c r="C293" s="4"/>
      <c r="D293" s="4"/>
      <c r="E293" s="4"/>
      <c r="F293" s="4"/>
      <c r="G293" s="4"/>
      <c r="H293" s="4"/>
      <c r="I293" s="4"/>
      <c r="J293" s="14"/>
      <c r="K293" s="14"/>
      <c r="L293" s="14"/>
      <c r="M293" s="14"/>
      <c r="N293" s="14"/>
      <c r="O293" s="14"/>
      <c r="P293" s="14"/>
      <c r="Q293" s="1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9"/>
      <c r="B294" s="4"/>
      <c r="C294" s="4"/>
      <c r="D294" s="4"/>
      <c r="E294" s="4"/>
      <c r="F294" s="4"/>
      <c r="G294" s="4"/>
      <c r="H294" s="4"/>
      <c r="I294" s="4"/>
      <c r="J294" s="14"/>
      <c r="K294" s="14"/>
      <c r="L294" s="14"/>
      <c r="M294" s="14"/>
      <c r="N294" s="14"/>
      <c r="O294" s="14"/>
      <c r="P294" s="14"/>
      <c r="Q294" s="1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91"/>
      <c r="B295" s="4"/>
      <c r="C295" s="4"/>
      <c r="D295" s="4"/>
      <c r="E295" s="4"/>
      <c r="F295" s="4"/>
      <c r="G295" s="4"/>
      <c r="H295" s="4"/>
      <c r="I295" s="4"/>
      <c r="J295" s="14"/>
      <c r="K295" s="14"/>
      <c r="L295" s="14"/>
      <c r="M295" s="14"/>
      <c r="N295" s="14"/>
      <c r="O295" s="14"/>
      <c r="P295" s="14"/>
      <c r="Q295" s="1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9"/>
      <c r="B296" s="4"/>
      <c r="C296" s="4"/>
      <c r="D296" s="4"/>
      <c r="E296" s="4"/>
      <c r="F296" s="4"/>
      <c r="G296" s="4"/>
      <c r="H296" s="4"/>
      <c r="I296" s="4"/>
      <c r="J296" s="14"/>
      <c r="K296" s="14"/>
      <c r="L296" s="14"/>
      <c r="M296" s="14"/>
      <c r="N296" s="14"/>
      <c r="O296" s="14"/>
      <c r="P296" s="14"/>
      <c r="Q296" s="1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91"/>
      <c r="B297" s="4"/>
      <c r="C297" s="4"/>
      <c r="D297" s="4"/>
      <c r="E297" s="4"/>
      <c r="F297" s="4"/>
      <c r="G297" s="4"/>
      <c r="H297" s="4"/>
      <c r="I297" s="4"/>
      <c r="J297" s="14"/>
      <c r="K297" s="14"/>
      <c r="L297" s="14"/>
      <c r="M297" s="14"/>
      <c r="N297" s="14"/>
      <c r="O297" s="14"/>
      <c r="P297" s="14"/>
      <c r="Q297" s="1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9"/>
      <c r="B298" s="4"/>
      <c r="C298" s="4"/>
      <c r="D298" s="4"/>
      <c r="E298" s="4"/>
      <c r="F298" s="4"/>
      <c r="G298" s="4"/>
      <c r="H298" s="4"/>
      <c r="I298" s="4"/>
      <c r="J298" s="14"/>
      <c r="K298" s="14"/>
      <c r="L298" s="14"/>
      <c r="M298" s="14"/>
      <c r="N298" s="14"/>
      <c r="O298" s="14"/>
      <c r="P298" s="14"/>
      <c r="Q298" s="1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9"/>
      <c r="B299" s="4"/>
      <c r="C299" s="4"/>
      <c r="D299" s="4"/>
      <c r="E299" s="4"/>
      <c r="F299" s="4"/>
      <c r="G299" s="4"/>
      <c r="H299" s="4"/>
      <c r="I299" s="4"/>
      <c r="J299" s="14"/>
      <c r="K299" s="14"/>
      <c r="L299" s="14"/>
      <c r="M299" s="14"/>
      <c r="N299" s="14"/>
      <c r="O299" s="14"/>
      <c r="P299" s="14"/>
      <c r="Q299" s="1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9"/>
      <c r="B300" s="4"/>
      <c r="C300" s="4"/>
      <c r="D300" s="4"/>
      <c r="E300" s="4"/>
      <c r="F300" s="4"/>
      <c r="G300" s="4"/>
      <c r="H300" s="4"/>
      <c r="I300" s="4"/>
      <c r="J300" s="14"/>
      <c r="K300" s="14"/>
      <c r="L300" s="14"/>
      <c r="M300" s="14"/>
      <c r="N300" s="14"/>
      <c r="O300" s="14"/>
      <c r="P300" s="14"/>
      <c r="Q300" s="1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9"/>
      <c r="B301" s="4"/>
      <c r="C301" s="4"/>
      <c r="D301" s="4"/>
      <c r="E301" s="4"/>
      <c r="F301" s="4"/>
      <c r="G301" s="4"/>
      <c r="H301" s="4"/>
      <c r="I301" s="4"/>
      <c r="J301" s="14"/>
      <c r="K301" s="14"/>
      <c r="L301" s="14"/>
      <c r="M301" s="14"/>
      <c r="N301" s="14"/>
      <c r="O301" s="14"/>
      <c r="P301" s="14"/>
      <c r="Q301" s="1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9"/>
      <c r="B302" s="4"/>
      <c r="C302" s="4"/>
      <c r="D302" s="4"/>
      <c r="E302" s="4"/>
      <c r="F302" s="4"/>
      <c r="G302" s="4"/>
      <c r="H302" s="4"/>
      <c r="I302" s="4"/>
      <c r="J302" s="14"/>
      <c r="K302" s="14"/>
      <c r="L302" s="14"/>
      <c r="M302" s="14"/>
      <c r="N302" s="14"/>
      <c r="O302" s="14"/>
      <c r="P302" s="14"/>
      <c r="Q302" s="1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9"/>
      <c r="B303" s="4"/>
      <c r="C303" s="4"/>
      <c r="D303" s="4"/>
      <c r="E303" s="4"/>
      <c r="F303" s="4"/>
      <c r="G303" s="4"/>
      <c r="H303" s="4"/>
      <c r="I303" s="4"/>
      <c r="J303" s="14"/>
      <c r="K303" s="14"/>
      <c r="L303" s="14"/>
      <c r="M303" s="14"/>
      <c r="N303" s="14"/>
      <c r="O303" s="14"/>
      <c r="P303" s="14"/>
      <c r="Q303" s="1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9"/>
      <c r="B304" s="4"/>
      <c r="C304" s="4"/>
      <c r="D304" s="4"/>
      <c r="E304" s="4"/>
      <c r="F304" s="4"/>
      <c r="G304" s="4"/>
      <c r="H304" s="4"/>
      <c r="I304" s="4"/>
      <c r="J304" s="14"/>
      <c r="K304" s="14"/>
      <c r="L304" s="14"/>
      <c r="M304" s="14"/>
      <c r="N304" s="14"/>
      <c r="O304" s="14"/>
      <c r="P304" s="14"/>
      <c r="Q304" s="1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9"/>
      <c r="B305" s="4"/>
      <c r="C305" s="4"/>
      <c r="D305" s="4"/>
      <c r="E305" s="4"/>
      <c r="F305" s="4"/>
      <c r="G305" s="4"/>
      <c r="H305" s="4"/>
      <c r="I305" s="4"/>
      <c r="J305" s="14"/>
      <c r="K305" s="14"/>
      <c r="L305" s="14"/>
      <c r="M305" s="14"/>
      <c r="N305" s="14"/>
      <c r="O305" s="14"/>
      <c r="P305" s="14"/>
      <c r="Q305" s="1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9"/>
      <c r="B306" s="4"/>
      <c r="C306" s="4"/>
      <c r="D306" s="4"/>
      <c r="E306" s="4"/>
      <c r="F306" s="4"/>
      <c r="G306" s="4"/>
      <c r="H306" s="4"/>
      <c r="I306" s="4"/>
      <c r="J306" s="14"/>
      <c r="K306" s="14"/>
      <c r="L306" s="14"/>
      <c r="M306" s="14"/>
      <c r="N306" s="14"/>
      <c r="O306" s="14"/>
      <c r="P306" s="14"/>
      <c r="Q306" s="1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9"/>
      <c r="B307" s="4"/>
      <c r="C307" s="4"/>
      <c r="D307" s="4"/>
      <c r="E307" s="4"/>
      <c r="F307" s="4"/>
      <c r="G307" s="4"/>
      <c r="H307" s="4"/>
      <c r="I307" s="4"/>
      <c r="J307" s="14"/>
      <c r="K307" s="14"/>
      <c r="L307" s="14"/>
      <c r="M307" s="14"/>
      <c r="N307" s="14"/>
      <c r="O307" s="14"/>
      <c r="P307" s="14"/>
      <c r="Q307" s="1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9"/>
      <c r="B308" s="4"/>
      <c r="C308" s="4"/>
      <c r="D308" s="4"/>
      <c r="E308" s="4"/>
      <c r="F308" s="4"/>
      <c r="G308" s="4"/>
      <c r="H308" s="4"/>
      <c r="I308" s="4"/>
      <c r="J308" s="14"/>
      <c r="K308" s="14"/>
      <c r="L308" s="14"/>
      <c r="M308" s="14"/>
      <c r="N308" s="14"/>
      <c r="O308" s="14"/>
      <c r="P308" s="14"/>
      <c r="Q308" s="1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9"/>
      <c r="B309" s="4"/>
      <c r="C309" s="4"/>
      <c r="D309" s="4"/>
      <c r="E309" s="4"/>
      <c r="F309" s="4"/>
      <c r="G309" s="4"/>
      <c r="H309" s="4"/>
      <c r="I309" s="4"/>
      <c r="J309" s="14"/>
      <c r="K309" s="14"/>
      <c r="L309" s="14"/>
      <c r="M309" s="14"/>
      <c r="N309" s="14"/>
      <c r="O309" s="14"/>
      <c r="P309" s="14"/>
      <c r="Q309" s="1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9"/>
      <c r="B310" s="4"/>
      <c r="C310" s="4"/>
      <c r="D310" s="4"/>
      <c r="E310" s="4"/>
      <c r="F310" s="4"/>
      <c r="G310" s="4"/>
      <c r="H310" s="4"/>
      <c r="I310" s="4"/>
      <c r="J310" s="14"/>
      <c r="K310" s="14"/>
      <c r="L310" s="14"/>
      <c r="M310" s="14"/>
      <c r="N310" s="14"/>
      <c r="O310" s="14"/>
      <c r="P310" s="14"/>
      <c r="Q310" s="1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9"/>
      <c r="B311" s="4"/>
      <c r="C311" s="4"/>
      <c r="D311" s="4"/>
      <c r="E311" s="4"/>
      <c r="F311" s="4"/>
      <c r="G311" s="4"/>
      <c r="H311" s="4"/>
      <c r="I311" s="4"/>
      <c r="J311" s="14"/>
      <c r="K311" s="14"/>
      <c r="L311" s="14"/>
      <c r="M311" s="14"/>
      <c r="N311" s="14"/>
      <c r="O311" s="14"/>
      <c r="P311" s="14"/>
      <c r="Q311" s="1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91"/>
      <c r="B312" s="4"/>
      <c r="C312" s="4"/>
      <c r="D312" s="4"/>
      <c r="E312" s="4"/>
      <c r="F312" s="4"/>
      <c r="G312" s="4"/>
      <c r="H312" s="4"/>
      <c r="I312" s="4"/>
      <c r="J312" s="14"/>
      <c r="K312" s="14"/>
      <c r="L312" s="14"/>
      <c r="M312" s="14"/>
      <c r="N312" s="14"/>
      <c r="O312" s="14"/>
      <c r="P312" s="14"/>
      <c r="Q312" s="1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9"/>
      <c r="B313" s="4"/>
      <c r="C313" s="4"/>
      <c r="D313" s="4"/>
      <c r="E313" s="4"/>
      <c r="F313" s="4"/>
      <c r="G313" s="4"/>
      <c r="H313" s="4"/>
      <c r="I313" s="4"/>
      <c r="J313" s="14"/>
      <c r="K313" s="14"/>
      <c r="L313" s="14"/>
      <c r="M313" s="14"/>
      <c r="N313" s="14"/>
      <c r="O313" s="14"/>
      <c r="P313" s="14"/>
      <c r="Q313" s="1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91"/>
      <c r="B314" s="4"/>
      <c r="C314" s="4"/>
      <c r="D314" s="4"/>
      <c r="E314" s="4"/>
      <c r="F314" s="4"/>
      <c r="G314" s="4"/>
      <c r="H314" s="4"/>
      <c r="I314" s="4"/>
      <c r="J314" s="14"/>
      <c r="K314" s="14"/>
      <c r="L314" s="14"/>
      <c r="M314" s="14"/>
      <c r="N314" s="14"/>
      <c r="O314" s="14"/>
      <c r="P314" s="14"/>
      <c r="Q314" s="1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9"/>
      <c r="B315" s="4"/>
      <c r="C315" s="4"/>
      <c r="D315" s="4"/>
      <c r="E315" s="4"/>
      <c r="F315" s="4"/>
      <c r="G315" s="4"/>
      <c r="H315" s="4"/>
      <c r="I315" s="4"/>
      <c r="J315" s="14"/>
      <c r="K315" s="14"/>
      <c r="L315" s="14"/>
      <c r="M315" s="14"/>
      <c r="N315" s="14"/>
      <c r="O315" s="14"/>
      <c r="P315" s="14"/>
      <c r="Q315" s="1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9"/>
      <c r="B316" s="4"/>
      <c r="C316" s="4"/>
      <c r="D316" s="4"/>
      <c r="E316" s="4"/>
      <c r="F316" s="4"/>
      <c r="G316" s="4"/>
      <c r="H316" s="4"/>
      <c r="I316" s="4"/>
      <c r="J316" s="14"/>
      <c r="K316" s="14"/>
      <c r="L316" s="14"/>
      <c r="M316" s="14"/>
      <c r="N316" s="14"/>
      <c r="O316" s="14"/>
      <c r="P316" s="14"/>
      <c r="Q316" s="1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91"/>
      <c r="B317" s="4"/>
      <c r="C317" s="4"/>
      <c r="D317" s="4"/>
      <c r="E317" s="4"/>
      <c r="F317" s="4"/>
      <c r="G317" s="4"/>
      <c r="H317" s="4"/>
      <c r="I317" s="4"/>
      <c r="J317" s="14"/>
      <c r="K317" s="14"/>
      <c r="L317" s="14"/>
      <c r="M317" s="14"/>
      <c r="N317" s="14"/>
      <c r="O317" s="14"/>
      <c r="P317" s="14"/>
      <c r="Q317" s="1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91"/>
      <c r="B318" s="4"/>
      <c r="C318" s="4"/>
      <c r="D318" s="4"/>
      <c r="E318" s="4"/>
      <c r="F318" s="4"/>
      <c r="G318" s="4"/>
      <c r="H318" s="4"/>
      <c r="I318" s="4"/>
      <c r="J318" s="14"/>
      <c r="K318" s="14"/>
      <c r="L318" s="14"/>
      <c r="M318" s="14"/>
      <c r="N318" s="14"/>
      <c r="O318" s="14"/>
      <c r="P318" s="14"/>
      <c r="Q318" s="1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9"/>
      <c r="B319" s="4"/>
      <c r="C319" s="4"/>
      <c r="D319" s="4"/>
      <c r="E319" s="4"/>
      <c r="F319" s="4"/>
      <c r="G319" s="4"/>
      <c r="H319" s="4"/>
      <c r="I319" s="4"/>
      <c r="J319" s="14"/>
      <c r="K319" s="14"/>
      <c r="L319" s="14"/>
      <c r="M319" s="14"/>
      <c r="N319" s="14"/>
      <c r="O319" s="14"/>
      <c r="P319" s="14"/>
      <c r="Q319" s="1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91"/>
      <c r="B320" s="4"/>
      <c r="C320" s="4"/>
      <c r="D320" s="4"/>
      <c r="E320" s="4"/>
      <c r="F320" s="4"/>
      <c r="G320" s="4"/>
      <c r="H320" s="4"/>
      <c r="I320" s="4"/>
      <c r="J320" s="14"/>
      <c r="K320" s="14"/>
      <c r="L320" s="14"/>
      <c r="M320" s="14"/>
      <c r="N320" s="14"/>
      <c r="O320" s="14"/>
      <c r="P320" s="14"/>
      <c r="Q320" s="1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9"/>
      <c r="B321" s="4"/>
      <c r="C321" s="4"/>
      <c r="D321" s="4"/>
      <c r="E321" s="4"/>
      <c r="F321" s="4"/>
      <c r="G321" s="4"/>
      <c r="H321" s="4"/>
      <c r="I321" s="4"/>
      <c r="J321" s="14"/>
      <c r="K321" s="14"/>
      <c r="L321" s="14"/>
      <c r="M321" s="14"/>
      <c r="N321" s="14"/>
      <c r="O321" s="14"/>
      <c r="P321" s="14"/>
      <c r="Q321" s="1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92"/>
      <c r="B322" s="4"/>
      <c r="C322" s="4"/>
      <c r="D322" s="4"/>
      <c r="E322" s="4"/>
      <c r="F322" s="4"/>
      <c r="G322" s="4"/>
      <c r="H322" s="4"/>
      <c r="I322" s="4"/>
      <c r="J322" s="14"/>
      <c r="K322" s="14"/>
      <c r="L322" s="14"/>
      <c r="M322" s="14"/>
      <c r="N322" s="14"/>
      <c r="O322" s="14"/>
      <c r="P322" s="14"/>
      <c r="Q322" s="1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91"/>
      <c r="B323" s="4"/>
      <c r="C323" s="4"/>
      <c r="D323" s="4"/>
      <c r="E323" s="4"/>
      <c r="F323" s="4"/>
      <c r="G323" s="4"/>
      <c r="H323" s="4"/>
      <c r="I323" s="4"/>
      <c r="J323" s="14"/>
      <c r="K323" s="14"/>
      <c r="L323" s="14"/>
      <c r="M323" s="14"/>
      <c r="N323" s="14"/>
      <c r="O323" s="14"/>
      <c r="P323" s="14"/>
      <c r="Q323" s="1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9"/>
      <c r="B324" s="4"/>
      <c r="C324" s="4"/>
      <c r="D324" s="4"/>
      <c r="E324" s="4"/>
      <c r="F324" s="4"/>
      <c r="G324" s="4"/>
      <c r="H324" s="4"/>
      <c r="I324" s="4"/>
      <c r="J324" s="14"/>
      <c r="K324" s="14"/>
      <c r="L324" s="14"/>
      <c r="M324" s="14"/>
      <c r="N324" s="14"/>
      <c r="O324" s="14"/>
      <c r="P324" s="14"/>
      <c r="Q324" s="1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9"/>
      <c r="B325" s="4"/>
      <c r="C325" s="4"/>
      <c r="D325" s="4"/>
      <c r="E325" s="4"/>
      <c r="F325" s="4"/>
      <c r="G325" s="4"/>
      <c r="H325" s="4"/>
      <c r="I325" s="4"/>
      <c r="J325" s="14"/>
      <c r="K325" s="14"/>
      <c r="L325" s="14"/>
      <c r="M325" s="14"/>
      <c r="N325" s="14"/>
      <c r="O325" s="14"/>
      <c r="P325" s="14"/>
      <c r="Q325" s="1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9"/>
      <c r="B326" s="4"/>
      <c r="C326" s="4"/>
      <c r="D326" s="4"/>
      <c r="E326" s="4"/>
      <c r="F326" s="4"/>
      <c r="G326" s="4"/>
      <c r="H326" s="4"/>
      <c r="I326" s="4"/>
      <c r="J326" s="14"/>
      <c r="K326" s="14"/>
      <c r="L326" s="14"/>
      <c r="M326" s="14"/>
      <c r="N326" s="14"/>
      <c r="O326" s="14"/>
      <c r="P326" s="14"/>
      <c r="Q326" s="1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91"/>
      <c r="B327" s="4"/>
      <c r="C327" s="4"/>
      <c r="D327" s="4"/>
      <c r="E327" s="4"/>
      <c r="F327" s="4"/>
      <c r="G327" s="4"/>
      <c r="H327" s="4"/>
      <c r="I327" s="4"/>
      <c r="J327" s="14"/>
      <c r="K327" s="14"/>
      <c r="L327" s="14"/>
      <c r="M327" s="14"/>
      <c r="N327" s="14"/>
      <c r="O327" s="14"/>
      <c r="P327" s="14"/>
      <c r="Q327" s="1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91"/>
      <c r="B328" s="4"/>
      <c r="C328" s="4"/>
      <c r="D328" s="4"/>
      <c r="E328" s="4"/>
      <c r="F328" s="4"/>
      <c r="G328" s="4"/>
      <c r="H328" s="4"/>
      <c r="I328" s="4"/>
      <c r="J328" s="14"/>
      <c r="K328" s="14"/>
      <c r="L328" s="14"/>
      <c r="M328" s="14"/>
      <c r="N328" s="14"/>
      <c r="O328" s="14"/>
      <c r="P328" s="14"/>
      <c r="Q328" s="1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9"/>
      <c r="B329" s="4"/>
      <c r="C329" s="4"/>
      <c r="D329" s="4"/>
      <c r="E329" s="4"/>
      <c r="F329" s="4"/>
      <c r="G329" s="4"/>
      <c r="H329" s="4"/>
      <c r="I329" s="4"/>
      <c r="J329" s="14"/>
      <c r="K329" s="14"/>
      <c r="L329" s="14"/>
      <c r="M329" s="14"/>
      <c r="N329" s="14"/>
      <c r="O329" s="14"/>
      <c r="P329" s="14"/>
      <c r="Q329" s="1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9"/>
      <c r="B330" s="4"/>
      <c r="C330" s="4"/>
      <c r="D330" s="4"/>
      <c r="E330" s="4"/>
      <c r="F330" s="4"/>
      <c r="G330" s="4"/>
      <c r="H330" s="4"/>
      <c r="I330" s="4"/>
      <c r="J330" s="14"/>
      <c r="K330" s="14"/>
      <c r="L330" s="14"/>
      <c r="M330" s="14"/>
      <c r="N330" s="14"/>
      <c r="O330" s="14"/>
      <c r="P330" s="14"/>
      <c r="Q330" s="1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91"/>
      <c r="B331" s="4"/>
      <c r="C331" s="4"/>
      <c r="D331" s="4"/>
      <c r="E331" s="4"/>
      <c r="F331" s="4"/>
      <c r="G331" s="4"/>
      <c r="H331" s="4"/>
      <c r="I331" s="4"/>
      <c r="J331" s="14"/>
      <c r="K331" s="14"/>
      <c r="L331" s="14"/>
      <c r="M331" s="14"/>
      <c r="N331" s="14"/>
      <c r="O331" s="14"/>
      <c r="P331" s="14"/>
      <c r="Q331" s="1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91"/>
      <c r="B332" s="4"/>
      <c r="C332" s="4"/>
      <c r="D332" s="4"/>
      <c r="E332" s="4"/>
      <c r="F332" s="4"/>
      <c r="G332" s="4"/>
      <c r="H332" s="4"/>
      <c r="I332" s="4"/>
      <c r="J332" s="14"/>
      <c r="K332" s="14"/>
      <c r="L332" s="14"/>
      <c r="M332" s="14"/>
      <c r="N332" s="14"/>
      <c r="O332" s="14"/>
      <c r="P332" s="14"/>
      <c r="Q332" s="1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9"/>
      <c r="B333" s="4"/>
      <c r="C333" s="4"/>
      <c r="D333" s="4"/>
      <c r="E333" s="4"/>
      <c r="F333" s="4"/>
      <c r="G333" s="4"/>
      <c r="H333" s="4"/>
      <c r="I333" s="4"/>
      <c r="J333" s="14"/>
      <c r="K333" s="14"/>
      <c r="L333" s="14"/>
      <c r="M333" s="14"/>
      <c r="N333" s="14"/>
      <c r="O333" s="14"/>
      <c r="P333" s="14"/>
      <c r="Q333" s="1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9"/>
      <c r="B334" s="4"/>
      <c r="C334" s="4"/>
      <c r="D334" s="4"/>
      <c r="E334" s="4"/>
      <c r="F334" s="4"/>
      <c r="G334" s="4"/>
      <c r="H334" s="4"/>
      <c r="I334" s="4"/>
      <c r="J334" s="14"/>
      <c r="K334" s="14"/>
      <c r="L334" s="14"/>
      <c r="M334" s="14"/>
      <c r="N334" s="14"/>
      <c r="O334" s="14"/>
      <c r="P334" s="14"/>
      <c r="Q334" s="1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9"/>
      <c r="B335" s="4"/>
      <c r="C335" s="4"/>
      <c r="D335" s="4"/>
      <c r="E335" s="4"/>
      <c r="F335" s="4"/>
      <c r="G335" s="4"/>
      <c r="H335" s="4"/>
      <c r="I335" s="4"/>
      <c r="J335" s="14"/>
      <c r="K335" s="14"/>
      <c r="L335" s="14"/>
      <c r="M335" s="14"/>
      <c r="N335" s="14"/>
      <c r="O335" s="14"/>
      <c r="P335" s="14"/>
      <c r="Q335" s="1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9"/>
      <c r="B336" s="4"/>
      <c r="C336" s="4"/>
      <c r="D336" s="4"/>
      <c r="E336" s="4"/>
      <c r="F336" s="4"/>
      <c r="G336" s="4"/>
      <c r="H336" s="4"/>
      <c r="I336" s="4"/>
      <c r="J336" s="14"/>
      <c r="K336" s="14"/>
      <c r="L336" s="14"/>
      <c r="M336" s="14"/>
      <c r="N336" s="14"/>
      <c r="O336" s="14"/>
      <c r="P336" s="14"/>
      <c r="Q336" s="1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9"/>
      <c r="B337" s="4"/>
      <c r="C337" s="4"/>
      <c r="D337" s="4"/>
      <c r="E337" s="4"/>
      <c r="F337" s="4"/>
      <c r="G337" s="4"/>
      <c r="H337" s="4"/>
      <c r="I337" s="4"/>
      <c r="J337" s="14"/>
      <c r="K337" s="14"/>
      <c r="L337" s="14"/>
      <c r="M337" s="14"/>
      <c r="N337" s="14"/>
      <c r="O337" s="14"/>
      <c r="P337" s="14"/>
      <c r="Q337" s="1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9"/>
      <c r="B338" s="4"/>
      <c r="C338" s="4"/>
      <c r="D338" s="4"/>
      <c r="E338" s="4"/>
      <c r="F338" s="4"/>
      <c r="G338" s="4"/>
      <c r="H338" s="4"/>
      <c r="I338" s="4"/>
      <c r="J338" s="14"/>
      <c r="K338" s="14"/>
      <c r="L338" s="14"/>
      <c r="M338" s="14"/>
      <c r="N338" s="14"/>
      <c r="O338" s="14"/>
      <c r="P338" s="14"/>
      <c r="Q338" s="1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91"/>
      <c r="B339" s="4"/>
      <c r="C339" s="4"/>
      <c r="D339" s="4"/>
      <c r="E339" s="4"/>
      <c r="F339" s="4"/>
      <c r="G339" s="4"/>
      <c r="H339" s="4"/>
      <c r="I339" s="4"/>
      <c r="J339" s="14"/>
      <c r="K339" s="14"/>
      <c r="L339" s="14"/>
      <c r="M339" s="14"/>
      <c r="N339" s="14"/>
      <c r="O339" s="14"/>
      <c r="P339" s="14"/>
      <c r="Q339" s="1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91"/>
      <c r="B340" s="4"/>
      <c r="C340" s="4"/>
      <c r="D340" s="4"/>
      <c r="E340" s="4"/>
      <c r="F340" s="4"/>
      <c r="G340" s="4"/>
      <c r="H340" s="4"/>
      <c r="I340" s="4"/>
      <c r="J340" s="14"/>
      <c r="K340" s="14"/>
      <c r="L340" s="14"/>
      <c r="M340" s="14"/>
      <c r="N340" s="14"/>
      <c r="O340" s="14"/>
      <c r="P340" s="14"/>
      <c r="Q340" s="1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9"/>
      <c r="B341" s="4"/>
      <c r="C341" s="4"/>
      <c r="D341" s="4"/>
      <c r="E341" s="4"/>
      <c r="F341" s="4"/>
      <c r="G341" s="4"/>
      <c r="H341" s="4"/>
      <c r="I341" s="4"/>
      <c r="J341" s="14"/>
      <c r="K341" s="14"/>
      <c r="L341" s="14"/>
      <c r="M341" s="14"/>
      <c r="N341" s="14"/>
      <c r="O341" s="14"/>
      <c r="P341" s="14"/>
      <c r="Q341" s="1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9"/>
      <c r="B342" s="4"/>
      <c r="C342" s="4"/>
      <c r="D342" s="4"/>
      <c r="E342" s="4"/>
      <c r="F342" s="4"/>
      <c r="G342" s="4"/>
      <c r="H342" s="4"/>
      <c r="I342" s="4"/>
      <c r="J342" s="14"/>
      <c r="K342" s="14"/>
      <c r="L342" s="14"/>
      <c r="M342" s="14"/>
      <c r="N342" s="14"/>
      <c r="O342" s="14"/>
      <c r="P342" s="14"/>
      <c r="Q342" s="1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91"/>
      <c r="B343" s="4"/>
      <c r="C343" s="4"/>
      <c r="D343" s="4"/>
      <c r="E343" s="4"/>
      <c r="F343" s="4"/>
      <c r="G343" s="4"/>
      <c r="H343" s="4"/>
      <c r="I343" s="4"/>
      <c r="J343" s="14"/>
      <c r="K343" s="14"/>
      <c r="L343" s="14"/>
      <c r="M343" s="14"/>
      <c r="N343" s="14"/>
      <c r="O343" s="14"/>
      <c r="P343" s="14"/>
      <c r="Q343" s="1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91"/>
      <c r="B344" s="4"/>
      <c r="C344" s="4"/>
      <c r="D344" s="4"/>
      <c r="E344" s="4"/>
      <c r="F344" s="4"/>
      <c r="G344" s="4"/>
      <c r="H344" s="4"/>
      <c r="I344" s="4"/>
      <c r="J344" s="14"/>
      <c r="K344" s="14"/>
      <c r="L344" s="14"/>
      <c r="M344" s="14"/>
      <c r="N344" s="14"/>
      <c r="O344" s="14"/>
      <c r="P344" s="14"/>
      <c r="Q344" s="1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9"/>
      <c r="B345" s="4"/>
      <c r="C345" s="4"/>
      <c r="D345" s="4"/>
      <c r="E345" s="4"/>
      <c r="F345" s="4"/>
      <c r="G345" s="4"/>
      <c r="H345" s="4"/>
      <c r="I345" s="4"/>
      <c r="J345" s="14"/>
      <c r="K345" s="14"/>
      <c r="L345" s="14"/>
      <c r="M345" s="14"/>
      <c r="N345" s="14"/>
      <c r="O345" s="14"/>
      <c r="P345" s="14"/>
      <c r="Q345" s="1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9"/>
      <c r="B346" s="4"/>
      <c r="C346" s="4"/>
      <c r="D346" s="4"/>
      <c r="E346" s="4"/>
      <c r="F346" s="4"/>
      <c r="G346" s="4"/>
      <c r="H346" s="4"/>
      <c r="I346" s="4"/>
      <c r="J346" s="14"/>
      <c r="K346" s="14"/>
      <c r="L346" s="14"/>
      <c r="M346" s="14"/>
      <c r="N346" s="14"/>
      <c r="O346" s="14"/>
      <c r="P346" s="14"/>
      <c r="Q346" s="1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91"/>
      <c r="B347" s="4"/>
      <c r="C347" s="4"/>
      <c r="D347" s="4"/>
      <c r="E347" s="4"/>
      <c r="F347" s="4"/>
      <c r="G347" s="4"/>
      <c r="H347" s="4"/>
      <c r="I347" s="4"/>
      <c r="J347" s="14"/>
      <c r="K347" s="14"/>
      <c r="L347" s="14"/>
      <c r="M347" s="14"/>
      <c r="N347" s="14"/>
      <c r="O347" s="14"/>
      <c r="P347" s="14"/>
      <c r="Q347" s="1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91"/>
      <c r="B348" s="4"/>
      <c r="C348" s="4"/>
      <c r="D348" s="4"/>
      <c r="E348" s="4"/>
      <c r="F348" s="4"/>
      <c r="G348" s="4"/>
      <c r="H348" s="4"/>
      <c r="I348" s="4"/>
      <c r="J348" s="14"/>
      <c r="K348" s="14"/>
      <c r="L348" s="14"/>
      <c r="M348" s="14"/>
      <c r="N348" s="14"/>
      <c r="O348" s="14"/>
      <c r="P348" s="14"/>
      <c r="Q348" s="1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9"/>
      <c r="B349" s="4"/>
      <c r="C349" s="4"/>
      <c r="D349" s="4"/>
      <c r="E349" s="4"/>
      <c r="F349" s="4"/>
      <c r="G349" s="4"/>
      <c r="H349" s="4"/>
      <c r="I349" s="4"/>
      <c r="J349" s="14"/>
      <c r="K349" s="14"/>
      <c r="L349" s="14"/>
      <c r="M349" s="14"/>
      <c r="N349" s="14"/>
      <c r="O349" s="14"/>
      <c r="P349" s="14"/>
      <c r="Q349" s="1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91"/>
      <c r="B350" s="4"/>
      <c r="C350" s="4"/>
      <c r="D350" s="4"/>
      <c r="E350" s="4"/>
      <c r="F350" s="4"/>
      <c r="G350" s="4"/>
      <c r="H350" s="4"/>
      <c r="I350" s="4"/>
      <c r="J350" s="14"/>
      <c r="K350" s="14"/>
      <c r="L350" s="14"/>
      <c r="M350" s="14"/>
      <c r="N350" s="14"/>
      <c r="O350" s="14"/>
      <c r="P350" s="14"/>
      <c r="Q350" s="1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9"/>
      <c r="B351" s="4"/>
      <c r="C351" s="4"/>
      <c r="D351" s="4"/>
      <c r="E351" s="4"/>
      <c r="F351" s="4"/>
      <c r="G351" s="4"/>
      <c r="H351" s="4"/>
      <c r="I351" s="4"/>
      <c r="J351" s="14"/>
      <c r="K351" s="14"/>
      <c r="L351" s="14"/>
      <c r="M351" s="14"/>
      <c r="N351" s="14"/>
      <c r="O351" s="14"/>
      <c r="P351" s="14"/>
      <c r="Q351" s="1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9"/>
      <c r="B352" s="4"/>
      <c r="C352" s="4"/>
      <c r="D352" s="4"/>
      <c r="E352" s="4"/>
      <c r="F352" s="4"/>
      <c r="G352" s="4"/>
      <c r="H352" s="4"/>
      <c r="I352" s="4"/>
      <c r="J352" s="14"/>
      <c r="K352" s="14"/>
      <c r="L352" s="14"/>
      <c r="M352" s="14"/>
      <c r="N352" s="14"/>
      <c r="O352" s="14"/>
      <c r="P352" s="14"/>
      <c r="Q352" s="1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9"/>
      <c r="B353" s="4"/>
      <c r="C353" s="4"/>
      <c r="D353" s="4"/>
      <c r="E353" s="4"/>
      <c r="F353" s="4"/>
      <c r="G353" s="4"/>
      <c r="H353" s="4"/>
      <c r="I353" s="4"/>
      <c r="J353" s="14"/>
      <c r="K353" s="14"/>
      <c r="L353" s="14"/>
      <c r="M353" s="14"/>
      <c r="N353" s="14"/>
      <c r="O353" s="14"/>
      <c r="P353" s="14"/>
      <c r="Q353" s="1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9"/>
      <c r="B354" s="4"/>
      <c r="C354" s="4"/>
      <c r="D354" s="4"/>
      <c r="E354" s="4"/>
      <c r="F354" s="4"/>
      <c r="G354" s="4"/>
      <c r="H354" s="4"/>
      <c r="I354" s="4"/>
      <c r="J354" s="14"/>
      <c r="K354" s="14"/>
      <c r="L354" s="14"/>
      <c r="M354" s="14"/>
      <c r="N354" s="14"/>
      <c r="O354" s="14"/>
      <c r="P354" s="14"/>
      <c r="Q354" s="1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9"/>
      <c r="B355" s="4"/>
      <c r="C355" s="4"/>
      <c r="D355" s="4"/>
      <c r="E355" s="4"/>
      <c r="F355" s="4"/>
      <c r="G355" s="4"/>
      <c r="H355" s="4"/>
      <c r="I355" s="4"/>
      <c r="J355" s="14"/>
      <c r="K355" s="14"/>
      <c r="L355" s="14"/>
      <c r="M355" s="14"/>
      <c r="N355" s="14"/>
      <c r="O355" s="14"/>
      <c r="P355" s="14"/>
      <c r="Q355" s="1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9"/>
      <c r="B356" s="4"/>
      <c r="C356" s="4"/>
      <c r="D356" s="4"/>
      <c r="E356" s="4"/>
      <c r="F356" s="4"/>
      <c r="G356" s="4"/>
      <c r="H356" s="4"/>
      <c r="I356" s="4"/>
      <c r="J356" s="14"/>
      <c r="K356" s="14"/>
      <c r="L356" s="14"/>
      <c r="M356" s="14"/>
      <c r="N356" s="14"/>
      <c r="O356" s="14"/>
      <c r="P356" s="14"/>
      <c r="Q356" s="1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9"/>
      <c r="B357" s="4"/>
      <c r="C357" s="4"/>
      <c r="D357" s="4"/>
      <c r="E357" s="4"/>
      <c r="F357" s="4"/>
      <c r="G357" s="4"/>
      <c r="H357" s="4"/>
      <c r="I357" s="4"/>
      <c r="J357" s="14"/>
      <c r="K357" s="14"/>
      <c r="L357" s="14"/>
      <c r="M357" s="14"/>
      <c r="N357" s="14"/>
      <c r="O357" s="14"/>
      <c r="P357" s="14"/>
      <c r="Q357" s="1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9"/>
      <c r="B358" s="4"/>
      <c r="C358" s="4"/>
      <c r="D358" s="4"/>
      <c r="E358" s="4"/>
      <c r="F358" s="4"/>
      <c r="G358" s="4"/>
      <c r="H358" s="4"/>
      <c r="I358" s="4"/>
      <c r="J358" s="14"/>
      <c r="K358" s="14"/>
      <c r="L358" s="14"/>
      <c r="M358" s="14"/>
      <c r="N358" s="14"/>
      <c r="O358" s="14"/>
      <c r="P358" s="14"/>
      <c r="Q358" s="1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9"/>
      <c r="B359" s="4"/>
      <c r="C359" s="4"/>
      <c r="D359" s="4"/>
      <c r="E359" s="4"/>
      <c r="F359" s="4"/>
      <c r="G359" s="4"/>
      <c r="H359" s="4"/>
      <c r="I359" s="4"/>
      <c r="J359" s="14"/>
      <c r="K359" s="14"/>
      <c r="L359" s="14"/>
      <c r="M359" s="14"/>
      <c r="N359" s="14"/>
      <c r="O359" s="14"/>
      <c r="P359" s="14"/>
      <c r="Q359" s="1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9"/>
      <c r="B360" s="4"/>
      <c r="C360" s="4"/>
      <c r="D360" s="4"/>
      <c r="E360" s="4"/>
      <c r="F360" s="4"/>
      <c r="G360" s="4"/>
      <c r="H360" s="4"/>
      <c r="I360" s="4"/>
      <c r="J360" s="14"/>
      <c r="K360" s="14"/>
      <c r="L360" s="14"/>
      <c r="M360" s="14"/>
      <c r="N360" s="14"/>
      <c r="O360" s="14"/>
      <c r="P360" s="14"/>
      <c r="Q360" s="1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9"/>
      <c r="B361" s="4"/>
      <c r="C361" s="4"/>
      <c r="D361" s="4"/>
      <c r="E361" s="4"/>
      <c r="F361" s="4"/>
      <c r="G361" s="4"/>
      <c r="H361" s="4"/>
      <c r="I361" s="4"/>
      <c r="J361" s="14"/>
      <c r="K361" s="14"/>
      <c r="L361" s="14"/>
      <c r="M361" s="14"/>
      <c r="N361" s="14"/>
      <c r="O361" s="14"/>
      <c r="P361" s="14"/>
      <c r="Q361" s="1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9"/>
      <c r="B362" s="4"/>
      <c r="C362" s="4"/>
      <c r="D362" s="4"/>
      <c r="E362" s="4"/>
      <c r="F362" s="4"/>
      <c r="G362" s="4"/>
      <c r="H362" s="4"/>
      <c r="I362" s="4"/>
      <c r="J362" s="14"/>
      <c r="K362" s="14"/>
      <c r="L362" s="14"/>
      <c r="M362" s="14"/>
      <c r="N362" s="14"/>
      <c r="O362" s="14"/>
      <c r="P362" s="14"/>
      <c r="Q362" s="1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9"/>
      <c r="B363" s="4"/>
      <c r="C363" s="4"/>
      <c r="D363" s="4"/>
      <c r="E363" s="4"/>
      <c r="F363" s="4"/>
      <c r="G363" s="4"/>
      <c r="H363" s="4"/>
      <c r="I363" s="4"/>
      <c r="J363" s="14"/>
      <c r="K363" s="14"/>
      <c r="L363" s="14"/>
      <c r="M363" s="14"/>
      <c r="N363" s="14"/>
      <c r="O363" s="14"/>
      <c r="P363" s="14"/>
      <c r="Q363" s="1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9"/>
      <c r="B364" s="4"/>
      <c r="C364" s="4"/>
      <c r="D364" s="4"/>
      <c r="E364" s="4"/>
      <c r="F364" s="4"/>
      <c r="G364" s="4"/>
      <c r="H364" s="4"/>
      <c r="I364" s="4"/>
      <c r="J364" s="14"/>
      <c r="K364" s="14"/>
      <c r="L364" s="14"/>
      <c r="M364" s="14"/>
      <c r="N364" s="14"/>
      <c r="O364" s="14"/>
      <c r="P364" s="14"/>
      <c r="Q364" s="1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9"/>
      <c r="B365" s="4"/>
      <c r="C365" s="4"/>
      <c r="D365" s="4"/>
      <c r="E365" s="4"/>
      <c r="F365" s="4"/>
      <c r="G365" s="4"/>
      <c r="H365" s="4"/>
      <c r="I365" s="4"/>
      <c r="J365" s="14"/>
      <c r="K365" s="14"/>
      <c r="L365" s="14"/>
      <c r="M365" s="14"/>
      <c r="N365" s="14"/>
      <c r="O365" s="14"/>
      <c r="P365" s="14"/>
      <c r="Q365" s="1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9"/>
      <c r="B366" s="4"/>
      <c r="C366" s="4"/>
      <c r="D366" s="4"/>
      <c r="E366" s="4"/>
      <c r="F366" s="4"/>
      <c r="G366" s="4"/>
      <c r="H366" s="4"/>
      <c r="I366" s="4"/>
      <c r="J366" s="14"/>
      <c r="K366" s="14"/>
      <c r="L366" s="14"/>
      <c r="M366" s="14"/>
      <c r="N366" s="14"/>
      <c r="O366" s="14"/>
      <c r="P366" s="14"/>
      <c r="Q366" s="1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9"/>
      <c r="B367" s="4"/>
      <c r="C367" s="4"/>
      <c r="D367" s="4"/>
      <c r="E367" s="4"/>
      <c r="F367" s="4"/>
      <c r="G367" s="4"/>
      <c r="H367" s="4"/>
      <c r="I367" s="4"/>
      <c r="J367" s="14"/>
      <c r="K367" s="14"/>
      <c r="L367" s="14"/>
      <c r="M367" s="14"/>
      <c r="N367" s="14"/>
      <c r="O367" s="14"/>
      <c r="P367" s="14"/>
      <c r="Q367" s="1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9"/>
      <c r="B368" s="4"/>
      <c r="C368" s="4"/>
      <c r="D368" s="4"/>
      <c r="E368" s="4"/>
      <c r="F368" s="4"/>
      <c r="G368" s="4"/>
      <c r="H368" s="4"/>
      <c r="I368" s="4"/>
      <c r="J368" s="14"/>
      <c r="K368" s="14"/>
      <c r="L368" s="14"/>
      <c r="M368" s="14"/>
      <c r="N368" s="14"/>
      <c r="O368" s="14"/>
      <c r="P368" s="14"/>
      <c r="Q368" s="1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9"/>
      <c r="B369" s="4"/>
      <c r="C369" s="4"/>
      <c r="D369" s="4"/>
      <c r="E369" s="4"/>
      <c r="F369" s="4"/>
      <c r="G369" s="4"/>
      <c r="H369" s="4"/>
      <c r="I369" s="4"/>
      <c r="J369" s="14"/>
      <c r="K369" s="14"/>
      <c r="L369" s="14"/>
      <c r="M369" s="14"/>
      <c r="N369" s="14"/>
      <c r="O369" s="14"/>
      <c r="P369" s="14"/>
      <c r="Q369" s="1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9"/>
      <c r="B370" s="4"/>
      <c r="C370" s="4"/>
      <c r="D370" s="4"/>
      <c r="E370" s="4"/>
      <c r="F370" s="4"/>
      <c r="G370" s="4"/>
      <c r="H370" s="4"/>
      <c r="I370" s="4"/>
      <c r="J370" s="14"/>
      <c r="K370" s="14"/>
      <c r="L370" s="14"/>
      <c r="M370" s="14"/>
      <c r="N370" s="14"/>
      <c r="O370" s="14"/>
      <c r="P370" s="14"/>
      <c r="Q370" s="1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9"/>
      <c r="B371" s="4"/>
      <c r="C371" s="4"/>
      <c r="D371" s="4"/>
      <c r="E371" s="4"/>
      <c r="F371" s="4"/>
      <c r="G371" s="4"/>
      <c r="H371" s="4"/>
      <c r="I371" s="4"/>
      <c r="J371" s="14"/>
      <c r="K371" s="14"/>
      <c r="L371" s="14"/>
      <c r="M371" s="14"/>
      <c r="N371" s="14"/>
      <c r="O371" s="14"/>
      <c r="P371" s="14"/>
      <c r="Q371" s="1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9"/>
      <c r="B372" s="4"/>
      <c r="C372" s="4"/>
      <c r="D372" s="4"/>
      <c r="E372" s="4"/>
      <c r="F372" s="4"/>
      <c r="G372" s="4"/>
      <c r="H372" s="4"/>
      <c r="I372" s="4"/>
      <c r="J372" s="14"/>
      <c r="K372" s="14"/>
      <c r="L372" s="14"/>
      <c r="M372" s="14"/>
      <c r="N372" s="14"/>
      <c r="O372" s="14"/>
      <c r="P372" s="14"/>
      <c r="Q372" s="1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9"/>
      <c r="B373" s="4"/>
      <c r="C373" s="4"/>
      <c r="D373" s="4"/>
      <c r="E373" s="4"/>
      <c r="F373" s="4"/>
      <c r="G373" s="4"/>
      <c r="H373" s="4"/>
      <c r="I373" s="4"/>
      <c r="J373" s="14"/>
      <c r="K373" s="14"/>
      <c r="L373" s="14"/>
      <c r="M373" s="14"/>
      <c r="N373" s="14"/>
      <c r="O373" s="14"/>
      <c r="P373" s="14"/>
      <c r="Q373" s="1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9"/>
      <c r="B374" s="4"/>
      <c r="C374" s="4"/>
      <c r="D374" s="4"/>
      <c r="E374" s="4"/>
      <c r="F374" s="4"/>
      <c r="G374" s="4"/>
      <c r="H374" s="4"/>
      <c r="I374" s="4"/>
      <c r="J374" s="14"/>
      <c r="K374" s="14"/>
      <c r="L374" s="14"/>
      <c r="M374" s="14"/>
      <c r="N374" s="14"/>
      <c r="O374" s="14"/>
      <c r="P374" s="14"/>
      <c r="Q374" s="1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9"/>
      <c r="B375" s="4"/>
      <c r="C375" s="4"/>
      <c r="D375" s="4"/>
      <c r="E375" s="4"/>
      <c r="F375" s="4"/>
      <c r="G375" s="4"/>
      <c r="H375" s="4"/>
      <c r="I375" s="4"/>
      <c r="J375" s="14"/>
      <c r="K375" s="14"/>
      <c r="L375" s="14"/>
      <c r="M375" s="14"/>
      <c r="N375" s="14"/>
      <c r="O375" s="14"/>
      <c r="P375" s="14"/>
      <c r="Q375" s="1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9"/>
      <c r="B376" s="4"/>
      <c r="C376" s="4"/>
      <c r="D376" s="4"/>
      <c r="E376" s="4"/>
      <c r="F376" s="4"/>
      <c r="G376" s="4"/>
      <c r="H376" s="4"/>
      <c r="I376" s="4"/>
      <c r="J376" s="14"/>
      <c r="K376" s="14"/>
      <c r="L376" s="14"/>
      <c r="M376" s="14"/>
      <c r="N376" s="14"/>
      <c r="O376" s="14"/>
      <c r="P376" s="14"/>
      <c r="Q376" s="1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9"/>
      <c r="B377" s="4"/>
      <c r="C377" s="4"/>
      <c r="D377" s="4"/>
      <c r="E377" s="4"/>
      <c r="F377" s="4"/>
      <c r="G377" s="4"/>
      <c r="H377" s="4"/>
      <c r="I377" s="4"/>
      <c r="J377" s="14"/>
      <c r="K377" s="14"/>
      <c r="L377" s="14"/>
      <c r="M377" s="14"/>
      <c r="N377" s="14"/>
      <c r="O377" s="14"/>
      <c r="P377" s="14"/>
      <c r="Q377" s="1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91"/>
      <c r="B378" s="4"/>
      <c r="C378" s="4"/>
      <c r="D378" s="4"/>
      <c r="E378" s="4"/>
      <c r="F378" s="4"/>
      <c r="G378" s="4"/>
      <c r="H378" s="4"/>
      <c r="I378" s="4"/>
      <c r="J378" s="14"/>
      <c r="K378" s="14"/>
      <c r="L378" s="14"/>
      <c r="M378" s="14"/>
      <c r="N378" s="14"/>
      <c r="O378" s="14"/>
      <c r="P378" s="14"/>
      <c r="Q378" s="1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9"/>
      <c r="B379" s="4"/>
      <c r="C379" s="4"/>
      <c r="D379" s="4"/>
      <c r="E379" s="4"/>
      <c r="F379" s="4"/>
      <c r="G379" s="4"/>
      <c r="H379" s="4"/>
      <c r="I379" s="4"/>
      <c r="J379" s="14"/>
      <c r="K379" s="14"/>
      <c r="L379" s="14"/>
      <c r="M379" s="14"/>
      <c r="N379" s="14"/>
      <c r="O379" s="14"/>
      <c r="P379" s="14"/>
      <c r="Q379" s="1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91"/>
      <c r="B380" s="4"/>
      <c r="C380" s="4"/>
      <c r="D380" s="4"/>
      <c r="E380" s="4"/>
      <c r="F380" s="4"/>
      <c r="G380" s="4"/>
      <c r="H380" s="4"/>
      <c r="I380" s="4"/>
      <c r="J380" s="14"/>
      <c r="K380" s="14"/>
      <c r="L380" s="14"/>
      <c r="M380" s="14"/>
      <c r="N380" s="14"/>
      <c r="O380" s="14"/>
      <c r="P380" s="14"/>
      <c r="Q380" s="1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9"/>
      <c r="B381" s="4"/>
      <c r="C381" s="4"/>
      <c r="D381" s="4"/>
      <c r="E381" s="4"/>
      <c r="F381" s="4"/>
      <c r="G381" s="4"/>
      <c r="H381" s="4"/>
      <c r="I381" s="4"/>
      <c r="J381" s="14"/>
      <c r="K381" s="14"/>
      <c r="L381" s="14"/>
      <c r="M381" s="14"/>
      <c r="N381" s="14"/>
      <c r="O381" s="14"/>
      <c r="P381" s="14"/>
      <c r="Q381" s="1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9"/>
      <c r="B382" s="4"/>
      <c r="C382" s="4"/>
      <c r="D382" s="4"/>
      <c r="E382" s="4"/>
      <c r="F382" s="4"/>
      <c r="G382" s="4"/>
      <c r="H382" s="4"/>
      <c r="I382" s="4"/>
      <c r="J382" s="14"/>
      <c r="K382" s="14"/>
      <c r="L382" s="14"/>
      <c r="M382" s="14"/>
      <c r="N382" s="14"/>
      <c r="O382" s="14"/>
      <c r="P382" s="14"/>
      <c r="Q382" s="1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91"/>
      <c r="B383" s="4"/>
      <c r="C383" s="4"/>
      <c r="D383" s="4"/>
      <c r="E383" s="4"/>
      <c r="F383" s="4"/>
      <c r="G383" s="4"/>
      <c r="H383" s="4"/>
      <c r="I383" s="4"/>
      <c r="J383" s="14"/>
      <c r="K383" s="14"/>
      <c r="L383" s="14"/>
      <c r="M383" s="14"/>
      <c r="N383" s="14"/>
      <c r="O383" s="14"/>
      <c r="P383" s="14"/>
      <c r="Q383" s="1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9"/>
      <c r="B384" s="4"/>
      <c r="C384" s="4"/>
      <c r="D384" s="4"/>
      <c r="E384" s="4"/>
      <c r="F384" s="4"/>
      <c r="G384" s="4"/>
      <c r="H384" s="4"/>
      <c r="I384" s="4"/>
      <c r="J384" s="14"/>
      <c r="K384" s="14"/>
      <c r="L384" s="14"/>
      <c r="M384" s="14"/>
      <c r="N384" s="14"/>
      <c r="O384" s="14"/>
      <c r="P384" s="14"/>
      <c r="Q384" s="1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9"/>
      <c r="B385" s="4"/>
      <c r="C385" s="4"/>
      <c r="D385" s="4"/>
      <c r="E385" s="4"/>
      <c r="F385" s="4"/>
      <c r="G385" s="4"/>
      <c r="H385" s="4"/>
      <c r="I385" s="4"/>
      <c r="J385" s="14"/>
      <c r="K385" s="14"/>
      <c r="L385" s="14"/>
      <c r="M385" s="14"/>
      <c r="N385" s="14"/>
      <c r="O385" s="14"/>
      <c r="P385" s="14"/>
      <c r="Q385" s="1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9"/>
      <c r="B386" s="4"/>
      <c r="C386" s="4"/>
      <c r="D386" s="4"/>
      <c r="E386" s="4"/>
      <c r="F386" s="4"/>
      <c r="G386" s="4"/>
      <c r="H386" s="4"/>
      <c r="I386" s="4"/>
      <c r="J386" s="14"/>
      <c r="K386" s="14"/>
      <c r="L386" s="14"/>
      <c r="M386" s="14"/>
      <c r="N386" s="14"/>
      <c r="O386" s="14"/>
      <c r="P386" s="14"/>
      <c r="Q386" s="1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14"/>
      <c r="K387" s="14"/>
      <c r="L387" s="14"/>
      <c r="M387" s="14"/>
      <c r="N387" s="14"/>
      <c r="O387" s="14"/>
      <c r="P387" s="14"/>
      <c r="Q387" s="1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14"/>
      <c r="K388" s="14"/>
      <c r="L388" s="14"/>
      <c r="M388" s="14"/>
      <c r="N388" s="14"/>
      <c r="O388" s="14"/>
      <c r="P388" s="14"/>
      <c r="Q388" s="1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14"/>
      <c r="K389" s="14"/>
      <c r="L389" s="14"/>
      <c r="M389" s="14"/>
      <c r="N389" s="14"/>
      <c r="O389" s="14"/>
      <c r="P389" s="14"/>
      <c r="Q389" s="1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14"/>
      <c r="K390" s="14"/>
      <c r="L390" s="14"/>
      <c r="M390" s="14"/>
      <c r="N390" s="14"/>
      <c r="O390" s="14"/>
      <c r="P390" s="14"/>
      <c r="Q390" s="1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14"/>
      <c r="K391" s="14"/>
      <c r="L391" s="14"/>
      <c r="M391" s="14"/>
      <c r="N391" s="14"/>
      <c r="O391" s="14"/>
      <c r="P391" s="14"/>
      <c r="Q391" s="1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14"/>
      <c r="K392" s="14"/>
      <c r="L392" s="14"/>
      <c r="M392" s="14"/>
      <c r="N392" s="14"/>
      <c r="O392" s="14"/>
      <c r="P392" s="14"/>
      <c r="Q392" s="1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14"/>
      <c r="K393" s="14"/>
      <c r="L393" s="14"/>
      <c r="M393" s="14"/>
      <c r="N393" s="14"/>
      <c r="O393" s="14"/>
      <c r="P393" s="14"/>
      <c r="Q393" s="1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14"/>
      <c r="K394" s="14"/>
      <c r="L394" s="14"/>
      <c r="M394" s="14"/>
      <c r="N394" s="14"/>
      <c r="O394" s="14"/>
      <c r="P394" s="14"/>
      <c r="Q394" s="1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14"/>
      <c r="K395" s="14"/>
      <c r="L395" s="14"/>
      <c r="M395" s="14"/>
      <c r="N395" s="14"/>
      <c r="O395" s="14"/>
      <c r="P395" s="14"/>
      <c r="Q395" s="1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14"/>
      <c r="K396" s="14"/>
      <c r="L396" s="14"/>
      <c r="M396" s="14"/>
      <c r="N396" s="14"/>
      <c r="O396" s="14"/>
      <c r="P396" s="14"/>
      <c r="Q396" s="1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14"/>
      <c r="K397" s="14"/>
      <c r="L397" s="14"/>
      <c r="M397" s="14"/>
      <c r="N397" s="14"/>
      <c r="O397" s="14"/>
      <c r="P397" s="14"/>
      <c r="Q397" s="1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14"/>
      <c r="K398" s="14"/>
      <c r="L398" s="14"/>
      <c r="M398" s="14"/>
      <c r="N398" s="14"/>
      <c r="O398" s="14"/>
      <c r="P398" s="14"/>
      <c r="Q398" s="1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14"/>
      <c r="K399" s="14"/>
      <c r="L399" s="14"/>
      <c r="M399" s="14"/>
      <c r="N399" s="14"/>
      <c r="O399" s="14"/>
      <c r="P399" s="14"/>
      <c r="Q399" s="1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14"/>
      <c r="K400" s="14"/>
      <c r="L400" s="14"/>
      <c r="M400" s="14"/>
      <c r="N400" s="14"/>
      <c r="O400" s="14"/>
      <c r="P400" s="14"/>
      <c r="Q400" s="1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14"/>
      <c r="K401" s="14"/>
      <c r="L401" s="14"/>
      <c r="M401" s="14"/>
      <c r="N401" s="14"/>
      <c r="O401" s="14"/>
      <c r="P401" s="14"/>
      <c r="Q401" s="1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14"/>
      <c r="K402" s="14"/>
      <c r="L402" s="14"/>
      <c r="M402" s="14"/>
      <c r="N402" s="14"/>
      <c r="O402" s="14"/>
      <c r="P402" s="14"/>
      <c r="Q402" s="1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14"/>
      <c r="K403" s="14"/>
      <c r="L403" s="14"/>
      <c r="M403" s="14"/>
      <c r="N403" s="14"/>
      <c r="O403" s="14"/>
      <c r="P403" s="14"/>
      <c r="Q403" s="1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14"/>
      <c r="K404" s="14"/>
      <c r="L404" s="14"/>
      <c r="M404" s="14"/>
      <c r="N404" s="14"/>
      <c r="O404" s="14"/>
      <c r="P404" s="14"/>
      <c r="Q404" s="1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14"/>
      <c r="K405" s="14"/>
      <c r="L405" s="14"/>
      <c r="M405" s="14"/>
      <c r="N405" s="14"/>
      <c r="O405" s="14"/>
      <c r="P405" s="14"/>
      <c r="Q405" s="1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14"/>
      <c r="K406" s="14"/>
      <c r="L406" s="14"/>
      <c r="M406" s="14"/>
      <c r="N406" s="14"/>
      <c r="O406" s="14"/>
      <c r="P406" s="14"/>
      <c r="Q406" s="1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14"/>
      <c r="K407" s="14"/>
      <c r="L407" s="14"/>
      <c r="M407" s="14"/>
      <c r="N407" s="14"/>
      <c r="O407" s="14"/>
      <c r="P407" s="14"/>
      <c r="Q407" s="1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14"/>
      <c r="K408" s="14"/>
      <c r="L408" s="14"/>
      <c r="M408" s="14"/>
      <c r="N408" s="14"/>
      <c r="O408" s="14"/>
      <c r="P408" s="14"/>
      <c r="Q408" s="1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14"/>
      <c r="K409" s="14"/>
      <c r="L409" s="14"/>
      <c r="M409" s="14"/>
      <c r="N409" s="14"/>
      <c r="O409" s="14"/>
      <c r="P409" s="14"/>
      <c r="Q409" s="1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14"/>
      <c r="K410" s="14"/>
      <c r="L410" s="14"/>
      <c r="M410" s="14"/>
      <c r="N410" s="14"/>
      <c r="O410" s="14"/>
      <c r="P410" s="14"/>
      <c r="Q410" s="1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14"/>
      <c r="K411" s="14"/>
      <c r="L411" s="14"/>
      <c r="M411" s="14"/>
      <c r="N411" s="14"/>
      <c r="O411" s="14"/>
      <c r="P411" s="14"/>
      <c r="Q411" s="1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14"/>
      <c r="K412" s="14"/>
      <c r="L412" s="14"/>
      <c r="M412" s="14"/>
      <c r="N412" s="14"/>
      <c r="O412" s="14"/>
      <c r="P412" s="14"/>
      <c r="Q412" s="1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14"/>
      <c r="K413" s="14"/>
      <c r="L413" s="14"/>
      <c r="M413" s="14"/>
      <c r="N413" s="14"/>
      <c r="O413" s="14"/>
      <c r="P413" s="14"/>
      <c r="Q413" s="1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14"/>
      <c r="K414" s="14"/>
      <c r="L414" s="14"/>
      <c r="M414" s="14"/>
      <c r="N414" s="14"/>
      <c r="O414" s="14"/>
      <c r="P414" s="14"/>
      <c r="Q414" s="1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14"/>
      <c r="K415" s="14"/>
      <c r="L415" s="14"/>
      <c r="M415" s="14"/>
      <c r="N415" s="14"/>
      <c r="O415" s="14"/>
      <c r="P415" s="14"/>
      <c r="Q415" s="1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14"/>
      <c r="K416" s="14"/>
      <c r="L416" s="14"/>
      <c r="M416" s="14"/>
      <c r="N416" s="14"/>
      <c r="O416" s="14"/>
      <c r="P416" s="14"/>
      <c r="Q416" s="1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14"/>
      <c r="K417" s="14"/>
      <c r="L417" s="14"/>
      <c r="M417" s="14"/>
      <c r="N417" s="14"/>
      <c r="O417" s="14"/>
      <c r="P417" s="14"/>
      <c r="Q417" s="1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14"/>
      <c r="K418" s="14"/>
      <c r="L418" s="14"/>
      <c r="M418" s="14"/>
      <c r="N418" s="14"/>
      <c r="O418" s="14"/>
      <c r="P418" s="14"/>
      <c r="Q418" s="1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14"/>
      <c r="K419" s="14"/>
      <c r="L419" s="14"/>
      <c r="M419" s="14"/>
      <c r="N419" s="14"/>
      <c r="O419" s="14"/>
      <c r="P419" s="14"/>
      <c r="Q419" s="1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14"/>
      <c r="K420" s="14"/>
      <c r="L420" s="14"/>
      <c r="M420" s="14"/>
      <c r="N420" s="14"/>
      <c r="O420" s="14"/>
      <c r="P420" s="14"/>
      <c r="Q420" s="1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14"/>
      <c r="K421" s="14"/>
      <c r="L421" s="14"/>
      <c r="M421" s="14"/>
      <c r="N421" s="14"/>
      <c r="O421" s="14"/>
      <c r="P421" s="14"/>
      <c r="Q421" s="1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14"/>
      <c r="K422" s="14"/>
      <c r="L422" s="14"/>
      <c r="M422" s="14"/>
      <c r="N422" s="14"/>
      <c r="O422" s="14"/>
      <c r="P422" s="14"/>
      <c r="Q422" s="1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14"/>
      <c r="K423" s="14"/>
      <c r="L423" s="14"/>
      <c r="M423" s="14"/>
      <c r="N423" s="14"/>
      <c r="O423" s="14"/>
      <c r="P423" s="14"/>
      <c r="Q423" s="1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14"/>
      <c r="K424" s="14"/>
      <c r="L424" s="14"/>
      <c r="M424" s="14"/>
      <c r="N424" s="14"/>
      <c r="O424" s="14"/>
      <c r="P424" s="14"/>
      <c r="Q424" s="1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14"/>
      <c r="K425" s="14"/>
      <c r="L425" s="14"/>
      <c r="M425" s="14"/>
      <c r="N425" s="14"/>
      <c r="O425" s="14"/>
      <c r="P425" s="14"/>
      <c r="Q425" s="1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14"/>
      <c r="K426" s="14"/>
      <c r="L426" s="14"/>
      <c r="M426" s="14"/>
      <c r="N426" s="14"/>
      <c r="O426" s="14"/>
      <c r="P426" s="14"/>
      <c r="Q426" s="1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14"/>
      <c r="K427" s="14"/>
      <c r="L427" s="14"/>
      <c r="M427" s="14"/>
      <c r="N427" s="14"/>
      <c r="O427" s="14"/>
      <c r="P427" s="14"/>
      <c r="Q427" s="1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14"/>
      <c r="K428" s="14"/>
      <c r="L428" s="14"/>
      <c r="M428" s="14"/>
      <c r="N428" s="14"/>
      <c r="O428" s="14"/>
      <c r="P428" s="14"/>
      <c r="Q428" s="1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14"/>
      <c r="K429" s="14"/>
      <c r="L429" s="14"/>
      <c r="M429" s="14"/>
      <c r="N429" s="14"/>
      <c r="O429" s="14"/>
      <c r="P429" s="14"/>
      <c r="Q429" s="1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14"/>
      <c r="K430" s="14"/>
      <c r="L430" s="14"/>
      <c r="M430" s="14"/>
      <c r="N430" s="14"/>
      <c r="O430" s="14"/>
      <c r="P430" s="14"/>
      <c r="Q430" s="1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14"/>
      <c r="K431" s="14"/>
      <c r="L431" s="14"/>
      <c r="M431" s="14"/>
      <c r="N431" s="14"/>
      <c r="O431" s="14"/>
      <c r="P431" s="14"/>
      <c r="Q431" s="1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14"/>
      <c r="K432" s="14"/>
      <c r="L432" s="14"/>
      <c r="M432" s="14"/>
      <c r="N432" s="14"/>
      <c r="O432" s="14"/>
      <c r="P432" s="14"/>
      <c r="Q432" s="1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14"/>
      <c r="K433" s="14"/>
      <c r="L433" s="14"/>
      <c r="M433" s="14"/>
      <c r="N433" s="14"/>
      <c r="O433" s="14"/>
      <c r="P433" s="14"/>
      <c r="Q433" s="1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14"/>
      <c r="K434" s="14"/>
      <c r="L434" s="14"/>
      <c r="M434" s="14"/>
      <c r="N434" s="14"/>
      <c r="O434" s="14"/>
      <c r="P434" s="14"/>
      <c r="Q434" s="1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14"/>
      <c r="K435" s="14"/>
      <c r="L435" s="14"/>
      <c r="M435" s="14"/>
      <c r="N435" s="14"/>
      <c r="O435" s="14"/>
      <c r="P435" s="14"/>
      <c r="Q435" s="1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14"/>
      <c r="K436" s="14"/>
      <c r="L436" s="14"/>
      <c r="M436" s="14"/>
      <c r="N436" s="14"/>
      <c r="O436" s="14"/>
      <c r="P436" s="14"/>
      <c r="Q436" s="1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14"/>
      <c r="K437" s="14"/>
      <c r="L437" s="14"/>
      <c r="M437" s="14"/>
      <c r="N437" s="14"/>
      <c r="O437" s="14"/>
      <c r="P437" s="14"/>
      <c r="Q437" s="1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14"/>
      <c r="K438" s="14"/>
      <c r="L438" s="14"/>
      <c r="M438" s="14"/>
      <c r="N438" s="14"/>
      <c r="O438" s="14"/>
      <c r="P438" s="14"/>
      <c r="Q438" s="1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14"/>
      <c r="K439" s="14"/>
      <c r="L439" s="14"/>
      <c r="M439" s="14"/>
      <c r="N439" s="14"/>
      <c r="O439" s="14"/>
      <c r="P439" s="14"/>
      <c r="Q439" s="1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14"/>
      <c r="K440" s="14"/>
      <c r="L440" s="14"/>
      <c r="M440" s="14"/>
      <c r="N440" s="14"/>
      <c r="O440" s="14"/>
      <c r="P440" s="14"/>
      <c r="Q440" s="1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14"/>
      <c r="K441" s="14"/>
      <c r="L441" s="14"/>
      <c r="M441" s="14"/>
      <c r="N441" s="14"/>
      <c r="O441" s="14"/>
      <c r="P441" s="14"/>
      <c r="Q441" s="1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14"/>
      <c r="K442" s="14"/>
      <c r="L442" s="14"/>
      <c r="M442" s="14"/>
      <c r="N442" s="14"/>
      <c r="O442" s="14"/>
      <c r="P442" s="14"/>
      <c r="Q442" s="1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14"/>
      <c r="K443" s="14"/>
      <c r="L443" s="14"/>
      <c r="M443" s="14"/>
      <c r="N443" s="14"/>
      <c r="O443" s="14"/>
      <c r="P443" s="14"/>
      <c r="Q443" s="1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14"/>
      <c r="K444" s="14"/>
      <c r="L444" s="14"/>
      <c r="M444" s="14"/>
      <c r="N444" s="14"/>
      <c r="O444" s="14"/>
      <c r="P444" s="14"/>
      <c r="Q444" s="1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14"/>
      <c r="K445" s="14"/>
      <c r="L445" s="14"/>
      <c r="M445" s="14"/>
      <c r="N445" s="14"/>
      <c r="O445" s="14"/>
      <c r="P445" s="14"/>
      <c r="Q445" s="1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14"/>
      <c r="K446" s="14"/>
      <c r="L446" s="14"/>
      <c r="M446" s="14"/>
      <c r="N446" s="14"/>
      <c r="O446" s="14"/>
      <c r="P446" s="14"/>
      <c r="Q446" s="1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14"/>
      <c r="K447" s="14"/>
      <c r="L447" s="14"/>
      <c r="M447" s="14"/>
      <c r="N447" s="14"/>
      <c r="O447" s="14"/>
      <c r="P447" s="14"/>
      <c r="Q447" s="1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14"/>
      <c r="K448" s="14"/>
      <c r="L448" s="14"/>
      <c r="M448" s="14"/>
      <c r="N448" s="14"/>
      <c r="O448" s="14"/>
      <c r="P448" s="14"/>
      <c r="Q448" s="1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14"/>
      <c r="K449" s="14"/>
      <c r="L449" s="14"/>
      <c r="M449" s="14"/>
      <c r="N449" s="14"/>
      <c r="O449" s="14"/>
      <c r="P449" s="14"/>
      <c r="Q449" s="1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14"/>
      <c r="K450" s="14"/>
      <c r="L450" s="14"/>
      <c r="M450" s="14"/>
      <c r="N450" s="14"/>
      <c r="O450" s="14"/>
      <c r="P450" s="14"/>
      <c r="Q450" s="1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14"/>
      <c r="K451" s="14"/>
      <c r="L451" s="14"/>
      <c r="M451" s="14"/>
      <c r="N451" s="14"/>
      <c r="O451" s="14"/>
      <c r="P451" s="14"/>
      <c r="Q451" s="1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14"/>
      <c r="K452" s="14"/>
      <c r="L452" s="14"/>
      <c r="M452" s="14"/>
      <c r="N452" s="14"/>
      <c r="O452" s="14"/>
      <c r="P452" s="14"/>
      <c r="Q452" s="1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14"/>
      <c r="K453" s="14"/>
      <c r="L453" s="14"/>
      <c r="M453" s="14"/>
      <c r="N453" s="14"/>
      <c r="O453" s="14"/>
      <c r="P453" s="14"/>
      <c r="Q453" s="1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14"/>
      <c r="K454" s="14"/>
      <c r="L454" s="14"/>
      <c r="M454" s="14"/>
      <c r="N454" s="14"/>
      <c r="O454" s="14"/>
      <c r="P454" s="14"/>
      <c r="Q454" s="1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14"/>
      <c r="K455" s="14"/>
      <c r="L455" s="14"/>
      <c r="M455" s="14"/>
      <c r="N455" s="14"/>
      <c r="O455" s="14"/>
      <c r="P455" s="14"/>
      <c r="Q455" s="1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14"/>
      <c r="K456" s="14"/>
      <c r="L456" s="14"/>
      <c r="M456" s="14"/>
      <c r="N456" s="14"/>
      <c r="O456" s="14"/>
      <c r="P456" s="14"/>
      <c r="Q456" s="1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14"/>
      <c r="K457" s="14"/>
      <c r="L457" s="14"/>
      <c r="M457" s="14"/>
      <c r="N457" s="14"/>
      <c r="O457" s="14"/>
      <c r="P457" s="14"/>
      <c r="Q457" s="1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14"/>
      <c r="K458" s="14"/>
      <c r="L458" s="14"/>
      <c r="M458" s="14"/>
      <c r="N458" s="14"/>
      <c r="O458" s="14"/>
      <c r="P458" s="14"/>
      <c r="Q458" s="1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14"/>
      <c r="K459" s="14"/>
      <c r="L459" s="14"/>
      <c r="M459" s="14"/>
      <c r="N459" s="14"/>
      <c r="O459" s="14"/>
      <c r="P459" s="14"/>
      <c r="Q459" s="1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14"/>
      <c r="K460" s="14"/>
      <c r="L460" s="14"/>
      <c r="M460" s="14"/>
      <c r="N460" s="14"/>
      <c r="O460" s="14"/>
      <c r="P460" s="14"/>
      <c r="Q460" s="1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14"/>
      <c r="K461" s="14"/>
      <c r="L461" s="14"/>
      <c r="M461" s="14"/>
      <c r="N461" s="14"/>
      <c r="O461" s="14"/>
      <c r="P461" s="14"/>
      <c r="Q461" s="1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14"/>
      <c r="K462" s="14"/>
      <c r="L462" s="14"/>
      <c r="M462" s="14"/>
      <c r="N462" s="14"/>
      <c r="O462" s="14"/>
      <c r="P462" s="14"/>
      <c r="Q462" s="1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14"/>
      <c r="K463" s="14"/>
      <c r="L463" s="14"/>
      <c r="M463" s="14"/>
      <c r="N463" s="14"/>
      <c r="O463" s="14"/>
      <c r="P463" s="14"/>
      <c r="Q463" s="1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14"/>
      <c r="K464" s="14"/>
      <c r="L464" s="14"/>
      <c r="M464" s="14"/>
      <c r="N464" s="14"/>
      <c r="O464" s="14"/>
      <c r="P464" s="14"/>
      <c r="Q464" s="1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14"/>
      <c r="K465" s="14"/>
      <c r="L465" s="14"/>
      <c r="M465" s="14"/>
      <c r="N465" s="14"/>
      <c r="O465" s="14"/>
      <c r="P465" s="14"/>
      <c r="Q465" s="1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14"/>
      <c r="K466" s="14"/>
      <c r="L466" s="14"/>
      <c r="M466" s="14"/>
      <c r="N466" s="14"/>
      <c r="O466" s="14"/>
      <c r="P466" s="14"/>
      <c r="Q466" s="1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14"/>
      <c r="K467" s="14"/>
      <c r="L467" s="14"/>
      <c r="M467" s="14"/>
      <c r="N467" s="14"/>
      <c r="O467" s="14"/>
      <c r="P467" s="14"/>
      <c r="Q467" s="1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14"/>
      <c r="K468" s="14"/>
      <c r="L468" s="14"/>
      <c r="M468" s="14"/>
      <c r="N468" s="14"/>
      <c r="O468" s="14"/>
      <c r="P468" s="14"/>
      <c r="Q468" s="1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14"/>
      <c r="K469" s="14"/>
      <c r="L469" s="14"/>
      <c r="M469" s="14"/>
      <c r="N469" s="14"/>
      <c r="O469" s="14"/>
      <c r="P469" s="14"/>
      <c r="Q469" s="1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14"/>
      <c r="K470" s="14"/>
      <c r="L470" s="14"/>
      <c r="M470" s="14"/>
      <c r="N470" s="14"/>
      <c r="O470" s="14"/>
      <c r="P470" s="14"/>
      <c r="Q470" s="1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14"/>
      <c r="K471" s="14"/>
      <c r="L471" s="14"/>
      <c r="M471" s="14"/>
      <c r="N471" s="14"/>
      <c r="O471" s="14"/>
      <c r="P471" s="14"/>
      <c r="Q471" s="1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14"/>
      <c r="K472" s="14"/>
      <c r="L472" s="14"/>
      <c r="M472" s="14"/>
      <c r="N472" s="14"/>
      <c r="O472" s="14"/>
      <c r="P472" s="14"/>
      <c r="Q472" s="1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14"/>
      <c r="K473" s="14"/>
      <c r="L473" s="14"/>
      <c r="M473" s="14"/>
      <c r="N473" s="14"/>
      <c r="O473" s="14"/>
      <c r="P473" s="14"/>
      <c r="Q473" s="1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14"/>
      <c r="K474" s="14"/>
      <c r="L474" s="14"/>
      <c r="M474" s="14"/>
      <c r="N474" s="14"/>
      <c r="O474" s="14"/>
      <c r="P474" s="14"/>
      <c r="Q474" s="1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14"/>
      <c r="K475" s="14"/>
      <c r="L475" s="14"/>
      <c r="M475" s="14"/>
      <c r="N475" s="14"/>
      <c r="O475" s="14"/>
      <c r="P475" s="14"/>
      <c r="Q475" s="1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14"/>
      <c r="K476" s="14"/>
      <c r="L476" s="14"/>
      <c r="M476" s="14"/>
      <c r="N476" s="14"/>
      <c r="O476" s="14"/>
      <c r="P476" s="14"/>
      <c r="Q476" s="1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14"/>
      <c r="K477" s="14"/>
      <c r="L477" s="14"/>
      <c r="M477" s="14"/>
      <c r="N477" s="14"/>
      <c r="O477" s="14"/>
      <c r="P477" s="14"/>
      <c r="Q477" s="1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14"/>
      <c r="K478" s="14"/>
      <c r="L478" s="14"/>
      <c r="M478" s="14"/>
      <c r="N478" s="14"/>
      <c r="O478" s="14"/>
      <c r="P478" s="14"/>
      <c r="Q478" s="1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14"/>
      <c r="K479" s="14"/>
      <c r="L479" s="14"/>
      <c r="M479" s="14"/>
      <c r="N479" s="14"/>
      <c r="O479" s="14"/>
      <c r="P479" s="14"/>
      <c r="Q479" s="1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14"/>
      <c r="K480" s="14"/>
      <c r="L480" s="14"/>
      <c r="M480" s="14"/>
      <c r="N480" s="14"/>
      <c r="O480" s="14"/>
      <c r="P480" s="14"/>
      <c r="Q480" s="1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14"/>
      <c r="K481" s="14"/>
      <c r="L481" s="14"/>
      <c r="M481" s="14"/>
      <c r="N481" s="14"/>
      <c r="O481" s="14"/>
      <c r="P481" s="14"/>
      <c r="Q481" s="1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14"/>
      <c r="K482" s="14"/>
      <c r="L482" s="14"/>
      <c r="M482" s="14"/>
      <c r="N482" s="14"/>
      <c r="O482" s="14"/>
      <c r="P482" s="14"/>
      <c r="Q482" s="1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14"/>
      <c r="K483" s="14"/>
      <c r="L483" s="14"/>
      <c r="M483" s="14"/>
      <c r="N483" s="14"/>
      <c r="O483" s="14"/>
      <c r="P483" s="14"/>
      <c r="Q483" s="1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14"/>
      <c r="K484" s="14"/>
      <c r="L484" s="14"/>
      <c r="M484" s="14"/>
      <c r="N484" s="14"/>
      <c r="O484" s="14"/>
      <c r="P484" s="14"/>
      <c r="Q484" s="1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14"/>
      <c r="K485" s="14"/>
      <c r="L485" s="14"/>
      <c r="M485" s="14"/>
      <c r="N485" s="14"/>
      <c r="O485" s="14"/>
      <c r="P485" s="14"/>
      <c r="Q485" s="1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14"/>
      <c r="K486" s="14"/>
      <c r="L486" s="14"/>
      <c r="M486" s="14"/>
      <c r="N486" s="14"/>
      <c r="O486" s="14"/>
      <c r="P486" s="14"/>
      <c r="Q486" s="1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14"/>
      <c r="K487" s="14"/>
      <c r="L487" s="14"/>
      <c r="M487" s="14"/>
      <c r="N487" s="14"/>
      <c r="O487" s="14"/>
      <c r="P487" s="14"/>
      <c r="Q487" s="1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14"/>
      <c r="K488" s="14"/>
      <c r="L488" s="14"/>
      <c r="M488" s="14"/>
      <c r="N488" s="14"/>
      <c r="O488" s="14"/>
      <c r="P488" s="14"/>
      <c r="Q488" s="1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14"/>
      <c r="K489" s="14"/>
      <c r="L489" s="14"/>
      <c r="M489" s="14"/>
      <c r="N489" s="14"/>
      <c r="O489" s="14"/>
      <c r="P489" s="14"/>
      <c r="Q489" s="1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14"/>
      <c r="K490" s="14"/>
      <c r="L490" s="14"/>
      <c r="M490" s="14"/>
      <c r="N490" s="14"/>
      <c r="O490" s="14"/>
      <c r="P490" s="14"/>
      <c r="Q490" s="1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14"/>
      <c r="K491" s="14"/>
      <c r="L491" s="14"/>
      <c r="M491" s="14"/>
      <c r="N491" s="14"/>
      <c r="O491" s="14"/>
      <c r="P491" s="14"/>
      <c r="Q491" s="1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14"/>
      <c r="K492" s="14"/>
      <c r="L492" s="14"/>
      <c r="M492" s="14"/>
      <c r="N492" s="14"/>
      <c r="O492" s="14"/>
      <c r="P492" s="14"/>
      <c r="Q492" s="1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14"/>
      <c r="K493" s="14"/>
      <c r="L493" s="14"/>
      <c r="M493" s="14"/>
      <c r="N493" s="14"/>
      <c r="O493" s="14"/>
      <c r="P493" s="14"/>
      <c r="Q493" s="1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14"/>
      <c r="K494" s="14"/>
      <c r="L494" s="14"/>
      <c r="M494" s="14"/>
      <c r="N494" s="14"/>
      <c r="O494" s="14"/>
      <c r="P494" s="14"/>
      <c r="Q494" s="1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14"/>
      <c r="K495" s="14"/>
      <c r="L495" s="14"/>
      <c r="M495" s="14"/>
      <c r="N495" s="14"/>
      <c r="O495" s="14"/>
      <c r="P495" s="14"/>
      <c r="Q495" s="1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14"/>
      <c r="K496" s="14"/>
      <c r="L496" s="14"/>
      <c r="M496" s="14"/>
      <c r="N496" s="14"/>
      <c r="O496" s="14"/>
      <c r="P496" s="14"/>
      <c r="Q496" s="1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14"/>
      <c r="K497" s="14"/>
      <c r="L497" s="14"/>
      <c r="M497" s="14"/>
      <c r="N497" s="14"/>
      <c r="O497" s="14"/>
      <c r="P497" s="14"/>
      <c r="Q497" s="1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14"/>
      <c r="K498" s="14"/>
      <c r="L498" s="14"/>
      <c r="M498" s="14"/>
      <c r="N498" s="14"/>
      <c r="O498" s="14"/>
      <c r="P498" s="14"/>
      <c r="Q498" s="1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14"/>
      <c r="K499" s="14"/>
      <c r="L499" s="14"/>
      <c r="M499" s="14"/>
      <c r="N499" s="14"/>
      <c r="O499" s="14"/>
      <c r="P499" s="14"/>
      <c r="Q499" s="1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14"/>
      <c r="K500" s="14"/>
      <c r="L500" s="14"/>
      <c r="M500" s="14"/>
      <c r="N500" s="14"/>
      <c r="O500" s="14"/>
      <c r="P500" s="14"/>
      <c r="Q500" s="1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14"/>
      <c r="K501" s="14"/>
      <c r="L501" s="14"/>
      <c r="M501" s="14"/>
      <c r="N501" s="14"/>
      <c r="O501" s="14"/>
      <c r="P501" s="14"/>
      <c r="Q501" s="1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14"/>
      <c r="K502" s="14"/>
      <c r="L502" s="14"/>
      <c r="M502" s="14"/>
      <c r="N502" s="14"/>
      <c r="O502" s="14"/>
      <c r="P502" s="14"/>
      <c r="Q502" s="1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14"/>
      <c r="K503" s="14"/>
      <c r="L503" s="14"/>
      <c r="M503" s="14"/>
      <c r="N503" s="14"/>
      <c r="O503" s="14"/>
      <c r="P503" s="14"/>
      <c r="Q503" s="1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14"/>
      <c r="K504" s="14"/>
      <c r="L504" s="14"/>
      <c r="M504" s="14"/>
      <c r="N504" s="14"/>
      <c r="O504" s="14"/>
      <c r="P504" s="14"/>
      <c r="Q504" s="1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14"/>
      <c r="K505" s="14"/>
      <c r="L505" s="14"/>
      <c r="M505" s="14"/>
      <c r="N505" s="14"/>
      <c r="O505" s="14"/>
      <c r="P505" s="14"/>
      <c r="Q505" s="1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14"/>
      <c r="K506" s="14"/>
      <c r="L506" s="14"/>
      <c r="M506" s="14"/>
      <c r="N506" s="14"/>
      <c r="O506" s="14"/>
      <c r="P506" s="14"/>
      <c r="Q506" s="1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14"/>
      <c r="K507" s="14"/>
      <c r="L507" s="14"/>
      <c r="M507" s="14"/>
      <c r="N507" s="14"/>
      <c r="O507" s="14"/>
      <c r="P507" s="14"/>
      <c r="Q507" s="1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14"/>
      <c r="K508" s="14"/>
      <c r="L508" s="14"/>
      <c r="M508" s="14"/>
      <c r="N508" s="14"/>
      <c r="O508" s="14"/>
      <c r="P508" s="14"/>
      <c r="Q508" s="1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14"/>
      <c r="K509" s="14"/>
      <c r="L509" s="14"/>
      <c r="M509" s="14"/>
      <c r="N509" s="14"/>
      <c r="O509" s="14"/>
      <c r="P509" s="14"/>
      <c r="Q509" s="1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14"/>
      <c r="K510" s="14"/>
      <c r="L510" s="14"/>
      <c r="M510" s="14"/>
      <c r="N510" s="14"/>
      <c r="O510" s="14"/>
      <c r="P510" s="14"/>
      <c r="Q510" s="1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14"/>
      <c r="K511" s="14"/>
      <c r="L511" s="14"/>
      <c r="M511" s="14"/>
      <c r="N511" s="14"/>
      <c r="O511" s="14"/>
      <c r="P511" s="14"/>
      <c r="Q511" s="1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14"/>
      <c r="K512" s="14"/>
      <c r="L512" s="14"/>
      <c r="M512" s="14"/>
      <c r="N512" s="14"/>
      <c r="O512" s="14"/>
      <c r="P512" s="14"/>
      <c r="Q512" s="1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14"/>
      <c r="K513" s="14"/>
      <c r="L513" s="14"/>
      <c r="M513" s="14"/>
      <c r="N513" s="14"/>
      <c r="O513" s="14"/>
      <c r="P513" s="14"/>
      <c r="Q513" s="1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14"/>
      <c r="K514" s="14"/>
      <c r="L514" s="14"/>
      <c r="M514" s="14"/>
      <c r="N514" s="14"/>
      <c r="O514" s="14"/>
      <c r="P514" s="14"/>
      <c r="Q514" s="1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14"/>
      <c r="K515" s="14"/>
      <c r="L515" s="14"/>
      <c r="M515" s="14"/>
      <c r="N515" s="14"/>
      <c r="O515" s="14"/>
      <c r="P515" s="14"/>
      <c r="Q515" s="1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14"/>
      <c r="K516" s="14"/>
      <c r="L516" s="14"/>
      <c r="M516" s="14"/>
      <c r="N516" s="14"/>
      <c r="O516" s="14"/>
      <c r="P516" s="14"/>
      <c r="Q516" s="1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14"/>
      <c r="K517" s="14"/>
      <c r="L517" s="14"/>
      <c r="M517" s="14"/>
      <c r="N517" s="14"/>
      <c r="O517" s="14"/>
      <c r="P517" s="14"/>
      <c r="Q517" s="1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14"/>
      <c r="K518" s="14"/>
      <c r="L518" s="14"/>
      <c r="M518" s="14"/>
      <c r="N518" s="14"/>
      <c r="O518" s="14"/>
      <c r="P518" s="14"/>
      <c r="Q518" s="1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14"/>
      <c r="K519" s="14"/>
      <c r="L519" s="14"/>
      <c r="M519" s="14"/>
      <c r="N519" s="14"/>
      <c r="O519" s="14"/>
      <c r="P519" s="14"/>
      <c r="Q519" s="1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14"/>
      <c r="K520" s="14"/>
      <c r="L520" s="14"/>
      <c r="M520" s="14"/>
      <c r="N520" s="14"/>
      <c r="O520" s="14"/>
      <c r="P520" s="14"/>
      <c r="Q520" s="1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14"/>
      <c r="K521" s="14"/>
      <c r="L521" s="14"/>
      <c r="M521" s="14"/>
      <c r="N521" s="14"/>
      <c r="O521" s="14"/>
      <c r="P521" s="14"/>
      <c r="Q521" s="1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14"/>
      <c r="K522" s="14"/>
      <c r="L522" s="14"/>
      <c r="M522" s="14"/>
      <c r="N522" s="14"/>
      <c r="O522" s="14"/>
      <c r="P522" s="14"/>
      <c r="Q522" s="1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14"/>
      <c r="K523" s="14"/>
      <c r="L523" s="14"/>
      <c r="M523" s="14"/>
      <c r="N523" s="14"/>
      <c r="O523" s="14"/>
      <c r="P523" s="14"/>
      <c r="Q523" s="1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14"/>
      <c r="K524" s="14"/>
      <c r="L524" s="14"/>
      <c r="M524" s="14"/>
      <c r="N524" s="14"/>
      <c r="O524" s="14"/>
      <c r="P524" s="14"/>
      <c r="Q524" s="1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14"/>
      <c r="K525" s="14"/>
      <c r="L525" s="14"/>
      <c r="M525" s="14"/>
      <c r="N525" s="14"/>
      <c r="O525" s="14"/>
      <c r="P525" s="14"/>
      <c r="Q525" s="1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14"/>
      <c r="K526" s="14"/>
      <c r="L526" s="14"/>
      <c r="M526" s="14"/>
      <c r="N526" s="14"/>
      <c r="O526" s="14"/>
      <c r="P526" s="14"/>
      <c r="Q526" s="1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14"/>
      <c r="K527" s="14"/>
      <c r="L527" s="14"/>
      <c r="M527" s="14"/>
      <c r="N527" s="14"/>
      <c r="O527" s="14"/>
      <c r="P527" s="14"/>
      <c r="Q527" s="1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14"/>
      <c r="K528" s="14"/>
      <c r="L528" s="14"/>
      <c r="M528" s="14"/>
      <c r="N528" s="14"/>
      <c r="O528" s="14"/>
      <c r="P528" s="14"/>
      <c r="Q528" s="1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14"/>
      <c r="K529" s="14"/>
      <c r="L529" s="14"/>
      <c r="M529" s="14"/>
      <c r="N529" s="14"/>
      <c r="O529" s="14"/>
      <c r="P529" s="14"/>
      <c r="Q529" s="1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14"/>
      <c r="K530" s="14"/>
      <c r="L530" s="14"/>
      <c r="M530" s="14"/>
      <c r="N530" s="14"/>
      <c r="O530" s="14"/>
      <c r="P530" s="14"/>
      <c r="Q530" s="1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14"/>
      <c r="K531" s="14"/>
      <c r="L531" s="14"/>
      <c r="M531" s="14"/>
      <c r="N531" s="14"/>
      <c r="O531" s="14"/>
      <c r="P531" s="14"/>
      <c r="Q531" s="1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14"/>
      <c r="K532" s="14"/>
      <c r="L532" s="14"/>
      <c r="M532" s="14"/>
      <c r="N532" s="14"/>
      <c r="O532" s="14"/>
      <c r="P532" s="14"/>
      <c r="Q532" s="1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14"/>
      <c r="K533" s="14"/>
      <c r="L533" s="14"/>
      <c r="M533" s="14"/>
      <c r="N533" s="14"/>
      <c r="O533" s="14"/>
      <c r="P533" s="14"/>
      <c r="Q533" s="1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14"/>
      <c r="K534" s="14"/>
      <c r="L534" s="14"/>
      <c r="M534" s="14"/>
      <c r="N534" s="14"/>
      <c r="O534" s="14"/>
      <c r="P534" s="14"/>
      <c r="Q534" s="1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14"/>
      <c r="K535" s="14"/>
      <c r="L535" s="14"/>
      <c r="M535" s="14"/>
      <c r="N535" s="14"/>
      <c r="O535" s="14"/>
      <c r="P535" s="14"/>
      <c r="Q535" s="1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14"/>
      <c r="K536" s="14"/>
      <c r="L536" s="14"/>
      <c r="M536" s="14"/>
      <c r="N536" s="14"/>
      <c r="O536" s="14"/>
      <c r="P536" s="14"/>
      <c r="Q536" s="1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14"/>
      <c r="K537" s="14"/>
      <c r="L537" s="14"/>
      <c r="M537" s="14"/>
      <c r="N537" s="14"/>
      <c r="O537" s="14"/>
      <c r="P537" s="14"/>
      <c r="Q537" s="1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14"/>
      <c r="K538" s="14"/>
      <c r="L538" s="14"/>
      <c r="M538" s="14"/>
      <c r="N538" s="14"/>
      <c r="O538" s="14"/>
      <c r="P538" s="14"/>
      <c r="Q538" s="1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14"/>
      <c r="K539" s="14"/>
      <c r="L539" s="14"/>
      <c r="M539" s="14"/>
      <c r="N539" s="14"/>
      <c r="O539" s="14"/>
      <c r="P539" s="14"/>
      <c r="Q539" s="1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14"/>
      <c r="K540" s="14"/>
      <c r="L540" s="14"/>
      <c r="M540" s="14"/>
      <c r="N540" s="14"/>
      <c r="O540" s="14"/>
      <c r="P540" s="14"/>
      <c r="Q540" s="1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14"/>
      <c r="K541" s="14"/>
      <c r="L541" s="14"/>
      <c r="M541" s="14"/>
      <c r="N541" s="14"/>
      <c r="O541" s="14"/>
      <c r="P541" s="14"/>
      <c r="Q541" s="1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14"/>
      <c r="K542" s="14"/>
      <c r="L542" s="14"/>
      <c r="M542" s="14"/>
      <c r="N542" s="14"/>
      <c r="O542" s="14"/>
      <c r="P542" s="14"/>
      <c r="Q542" s="1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14"/>
      <c r="K543" s="14"/>
      <c r="L543" s="14"/>
      <c r="M543" s="14"/>
      <c r="N543" s="14"/>
      <c r="O543" s="14"/>
      <c r="P543" s="14"/>
      <c r="Q543" s="1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14"/>
      <c r="K544" s="14"/>
      <c r="L544" s="14"/>
      <c r="M544" s="14"/>
      <c r="N544" s="14"/>
      <c r="O544" s="14"/>
      <c r="P544" s="14"/>
      <c r="Q544" s="1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14"/>
      <c r="K545" s="14"/>
      <c r="L545" s="14"/>
      <c r="M545" s="14"/>
      <c r="N545" s="14"/>
      <c r="O545" s="14"/>
      <c r="P545" s="14"/>
      <c r="Q545" s="1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14"/>
      <c r="K546" s="14"/>
      <c r="L546" s="14"/>
      <c r="M546" s="14"/>
      <c r="N546" s="14"/>
      <c r="O546" s="14"/>
      <c r="P546" s="14"/>
      <c r="Q546" s="1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14"/>
      <c r="K547" s="14"/>
      <c r="L547" s="14"/>
      <c r="M547" s="14"/>
      <c r="N547" s="14"/>
      <c r="O547" s="14"/>
      <c r="P547" s="14"/>
      <c r="Q547" s="1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14"/>
      <c r="K548" s="14"/>
      <c r="L548" s="14"/>
      <c r="M548" s="14"/>
      <c r="N548" s="14"/>
      <c r="O548" s="14"/>
      <c r="P548" s="14"/>
      <c r="Q548" s="1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14"/>
      <c r="K549" s="14"/>
      <c r="L549" s="14"/>
      <c r="M549" s="14"/>
      <c r="N549" s="14"/>
      <c r="O549" s="14"/>
      <c r="P549" s="14"/>
      <c r="Q549" s="1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14"/>
      <c r="K550" s="14"/>
      <c r="L550" s="14"/>
      <c r="M550" s="14"/>
      <c r="N550" s="14"/>
      <c r="O550" s="14"/>
      <c r="P550" s="14"/>
      <c r="Q550" s="1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14"/>
      <c r="K551" s="14"/>
      <c r="L551" s="14"/>
      <c r="M551" s="14"/>
      <c r="N551" s="14"/>
      <c r="O551" s="14"/>
      <c r="P551" s="14"/>
      <c r="Q551" s="1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14"/>
      <c r="K552" s="14"/>
      <c r="L552" s="14"/>
      <c r="M552" s="14"/>
      <c r="N552" s="14"/>
      <c r="O552" s="14"/>
      <c r="P552" s="14"/>
      <c r="Q552" s="1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14"/>
      <c r="K553" s="14"/>
      <c r="L553" s="14"/>
      <c r="M553" s="14"/>
      <c r="N553" s="14"/>
      <c r="O553" s="14"/>
      <c r="P553" s="14"/>
      <c r="Q553" s="1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14"/>
      <c r="K554" s="14"/>
      <c r="L554" s="14"/>
      <c r="M554" s="14"/>
      <c r="N554" s="14"/>
      <c r="O554" s="14"/>
      <c r="P554" s="14"/>
      <c r="Q554" s="1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14"/>
      <c r="K555" s="14"/>
      <c r="L555" s="14"/>
      <c r="M555" s="14"/>
      <c r="N555" s="14"/>
      <c r="O555" s="14"/>
      <c r="P555" s="14"/>
      <c r="Q555" s="1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14"/>
      <c r="K556" s="14"/>
      <c r="L556" s="14"/>
      <c r="M556" s="14"/>
      <c r="N556" s="14"/>
      <c r="O556" s="14"/>
      <c r="P556" s="14"/>
      <c r="Q556" s="1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14"/>
      <c r="K557" s="14"/>
      <c r="L557" s="14"/>
      <c r="M557" s="14"/>
      <c r="N557" s="14"/>
      <c r="O557" s="14"/>
      <c r="P557" s="14"/>
      <c r="Q557" s="1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14"/>
      <c r="K558" s="14"/>
      <c r="L558" s="14"/>
      <c r="M558" s="14"/>
      <c r="N558" s="14"/>
      <c r="O558" s="14"/>
      <c r="P558" s="14"/>
      <c r="Q558" s="1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14"/>
      <c r="K559" s="14"/>
      <c r="L559" s="14"/>
      <c r="M559" s="14"/>
      <c r="N559" s="14"/>
      <c r="O559" s="14"/>
      <c r="P559" s="14"/>
      <c r="Q559" s="1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14"/>
      <c r="K560" s="14"/>
      <c r="L560" s="14"/>
      <c r="M560" s="14"/>
      <c r="N560" s="14"/>
      <c r="O560" s="14"/>
      <c r="P560" s="14"/>
      <c r="Q560" s="1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14"/>
      <c r="K561" s="14"/>
      <c r="L561" s="14"/>
      <c r="M561" s="14"/>
      <c r="N561" s="14"/>
      <c r="O561" s="14"/>
      <c r="P561" s="14"/>
      <c r="Q561" s="1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14"/>
      <c r="K562" s="14"/>
      <c r="L562" s="14"/>
      <c r="M562" s="14"/>
      <c r="N562" s="14"/>
      <c r="O562" s="14"/>
      <c r="P562" s="14"/>
      <c r="Q562" s="1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14"/>
      <c r="K563" s="14"/>
      <c r="L563" s="14"/>
      <c r="M563" s="14"/>
      <c r="N563" s="14"/>
      <c r="O563" s="14"/>
      <c r="P563" s="14"/>
      <c r="Q563" s="1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14"/>
      <c r="K564" s="14"/>
      <c r="L564" s="14"/>
      <c r="M564" s="14"/>
      <c r="N564" s="14"/>
      <c r="O564" s="14"/>
      <c r="P564" s="14"/>
      <c r="Q564" s="1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14"/>
      <c r="K565" s="14"/>
      <c r="L565" s="14"/>
      <c r="M565" s="14"/>
      <c r="N565" s="14"/>
      <c r="O565" s="14"/>
      <c r="P565" s="14"/>
      <c r="Q565" s="1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14"/>
      <c r="K566" s="14"/>
      <c r="L566" s="14"/>
      <c r="M566" s="14"/>
      <c r="N566" s="14"/>
      <c r="O566" s="14"/>
      <c r="P566" s="14"/>
      <c r="Q566" s="1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14"/>
      <c r="K567" s="14"/>
      <c r="L567" s="14"/>
      <c r="M567" s="14"/>
      <c r="N567" s="14"/>
      <c r="O567" s="14"/>
      <c r="P567" s="14"/>
      <c r="Q567" s="1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14"/>
      <c r="K568" s="14"/>
      <c r="L568" s="14"/>
      <c r="M568" s="14"/>
      <c r="N568" s="14"/>
      <c r="O568" s="14"/>
      <c r="P568" s="14"/>
      <c r="Q568" s="1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14"/>
      <c r="K569" s="14"/>
      <c r="L569" s="14"/>
      <c r="M569" s="14"/>
      <c r="N569" s="14"/>
      <c r="O569" s="14"/>
      <c r="P569" s="14"/>
      <c r="Q569" s="1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14"/>
      <c r="K570" s="14"/>
      <c r="L570" s="14"/>
      <c r="M570" s="14"/>
      <c r="N570" s="14"/>
      <c r="O570" s="14"/>
      <c r="P570" s="14"/>
      <c r="Q570" s="1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14"/>
      <c r="K571" s="14"/>
      <c r="L571" s="14"/>
      <c r="M571" s="14"/>
      <c r="N571" s="14"/>
      <c r="O571" s="14"/>
      <c r="P571" s="14"/>
      <c r="Q571" s="1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14"/>
      <c r="K572" s="14"/>
      <c r="L572" s="14"/>
      <c r="M572" s="14"/>
      <c r="N572" s="14"/>
      <c r="O572" s="14"/>
      <c r="P572" s="14"/>
      <c r="Q572" s="1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14"/>
      <c r="K573" s="14"/>
      <c r="L573" s="14"/>
      <c r="M573" s="14"/>
      <c r="N573" s="14"/>
      <c r="O573" s="14"/>
      <c r="P573" s="14"/>
      <c r="Q573" s="1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14"/>
      <c r="K574" s="14"/>
      <c r="L574" s="14"/>
      <c r="M574" s="14"/>
      <c r="N574" s="14"/>
      <c r="O574" s="14"/>
      <c r="P574" s="14"/>
      <c r="Q574" s="1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14"/>
      <c r="K575" s="14"/>
      <c r="L575" s="14"/>
      <c r="M575" s="14"/>
      <c r="N575" s="14"/>
      <c r="O575" s="14"/>
      <c r="P575" s="14"/>
      <c r="Q575" s="1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14"/>
      <c r="K576" s="14"/>
      <c r="L576" s="14"/>
      <c r="M576" s="14"/>
      <c r="N576" s="14"/>
      <c r="O576" s="14"/>
      <c r="P576" s="14"/>
      <c r="Q576" s="1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14"/>
      <c r="K577" s="14"/>
      <c r="L577" s="14"/>
      <c r="M577" s="14"/>
      <c r="N577" s="14"/>
      <c r="O577" s="14"/>
      <c r="P577" s="14"/>
      <c r="Q577" s="1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14"/>
      <c r="K578" s="14"/>
      <c r="L578" s="14"/>
      <c r="M578" s="14"/>
      <c r="N578" s="14"/>
      <c r="O578" s="14"/>
      <c r="P578" s="14"/>
      <c r="Q578" s="1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14"/>
      <c r="K579" s="14"/>
      <c r="L579" s="14"/>
      <c r="M579" s="14"/>
      <c r="N579" s="14"/>
      <c r="O579" s="14"/>
      <c r="P579" s="14"/>
      <c r="Q579" s="1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14"/>
      <c r="K580" s="14"/>
      <c r="L580" s="14"/>
      <c r="M580" s="14"/>
      <c r="N580" s="14"/>
      <c r="O580" s="14"/>
      <c r="P580" s="14"/>
      <c r="Q580" s="1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14"/>
      <c r="K581" s="14"/>
      <c r="L581" s="14"/>
      <c r="M581" s="14"/>
      <c r="N581" s="14"/>
      <c r="O581" s="14"/>
      <c r="P581" s="14"/>
      <c r="Q581" s="1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14"/>
      <c r="K582" s="14"/>
      <c r="L582" s="14"/>
      <c r="M582" s="14"/>
      <c r="N582" s="14"/>
      <c r="O582" s="14"/>
      <c r="P582" s="14"/>
      <c r="Q582" s="1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14"/>
      <c r="K583" s="14"/>
      <c r="L583" s="14"/>
      <c r="M583" s="14"/>
      <c r="N583" s="14"/>
      <c r="O583" s="14"/>
      <c r="P583" s="14"/>
      <c r="Q583" s="1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14"/>
      <c r="K584" s="14"/>
      <c r="L584" s="14"/>
      <c r="M584" s="14"/>
      <c r="N584" s="14"/>
      <c r="O584" s="14"/>
      <c r="P584" s="14"/>
      <c r="Q584" s="1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14"/>
      <c r="K585" s="14"/>
      <c r="L585" s="14"/>
      <c r="M585" s="14"/>
      <c r="N585" s="14"/>
      <c r="O585" s="14"/>
      <c r="P585" s="14"/>
      <c r="Q585" s="1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14"/>
      <c r="K586" s="14"/>
      <c r="L586" s="14"/>
      <c r="M586" s="14"/>
      <c r="N586" s="14"/>
      <c r="O586" s="14"/>
      <c r="P586" s="14"/>
      <c r="Q586" s="1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14"/>
      <c r="K587" s="14"/>
      <c r="L587" s="14"/>
      <c r="M587" s="14"/>
      <c r="N587" s="14"/>
      <c r="O587" s="14"/>
      <c r="P587" s="14"/>
      <c r="Q587" s="1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14"/>
      <c r="K588" s="14"/>
      <c r="L588" s="14"/>
      <c r="M588" s="14"/>
      <c r="N588" s="14"/>
      <c r="O588" s="14"/>
      <c r="P588" s="14"/>
      <c r="Q588" s="1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14"/>
      <c r="K589" s="14"/>
      <c r="L589" s="14"/>
      <c r="M589" s="14"/>
      <c r="N589" s="14"/>
      <c r="O589" s="14"/>
      <c r="P589" s="14"/>
      <c r="Q589" s="1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14"/>
      <c r="K590" s="14"/>
      <c r="L590" s="14"/>
      <c r="M590" s="14"/>
      <c r="N590" s="14"/>
      <c r="O590" s="14"/>
      <c r="P590" s="14"/>
      <c r="Q590" s="1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14"/>
      <c r="K591" s="14"/>
      <c r="L591" s="14"/>
      <c r="M591" s="14"/>
      <c r="N591" s="14"/>
      <c r="O591" s="14"/>
      <c r="P591" s="14"/>
      <c r="Q591" s="1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14"/>
      <c r="K592" s="14"/>
      <c r="L592" s="14"/>
      <c r="M592" s="14"/>
      <c r="N592" s="14"/>
      <c r="O592" s="14"/>
      <c r="P592" s="14"/>
      <c r="Q592" s="1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14"/>
      <c r="K593" s="14"/>
      <c r="L593" s="14"/>
      <c r="M593" s="14"/>
      <c r="N593" s="14"/>
      <c r="O593" s="14"/>
      <c r="P593" s="14"/>
      <c r="Q593" s="1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14"/>
      <c r="K594" s="14"/>
      <c r="L594" s="14"/>
      <c r="M594" s="14"/>
      <c r="N594" s="14"/>
      <c r="O594" s="14"/>
      <c r="P594" s="14"/>
      <c r="Q594" s="1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14"/>
      <c r="K595" s="14"/>
      <c r="L595" s="14"/>
      <c r="M595" s="14"/>
      <c r="N595" s="14"/>
      <c r="O595" s="14"/>
      <c r="P595" s="14"/>
      <c r="Q595" s="1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14"/>
      <c r="K596" s="14"/>
      <c r="L596" s="14"/>
      <c r="M596" s="14"/>
      <c r="N596" s="14"/>
      <c r="O596" s="14"/>
      <c r="P596" s="14"/>
      <c r="Q596" s="1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14"/>
      <c r="K597" s="14"/>
      <c r="L597" s="14"/>
      <c r="M597" s="14"/>
      <c r="N597" s="14"/>
      <c r="O597" s="14"/>
      <c r="P597" s="14"/>
      <c r="Q597" s="1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14"/>
      <c r="K598" s="14"/>
      <c r="L598" s="14"/>
      <c r="M598" s="14"/>
      <c r="N598" s="14"/>
      <c r="O598" s="14"/>
      <c r="P598" s="14"/>
      <c r="Q598" s="1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14"/>
      <c r="K599" s="14"/>
      <c r="L599" s="14"/>
      <c r="M599" s="14"/>
      <c r="N599" s="14"/>
      <c r="O599" s="14"/>
      <c r="P599" s="14"/>
      <c r="Q599" s="1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14"/>
      <c r="K600" s="14"/>
      <c r="L600" s="14"/>
      <c r="M600" s="14"/>
      <c r="N600" s="14"/>
      <c r="O600" s="14"/>
      <c r="P600" s="14"/>
      <c r="Q600" s="1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14"/>
      <c r="K601" s="14"/>
      <c r="L601" s="14"/>
      <c r="M601" s="14"/>
      <c r="N601" s="14"/>
      <c r="O601" s="14"/>
      <c r="P601" s="14"/>
      <c r="Q601" s="1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14"/>
      <c r="K602" s="14"/>
      <c r="L602" s="14"/>
      <c r="M602" s="14"/>
      <c r="N602" s="14"/>
      <c r="O602" s="14"/>
      <c r="P602" s="14"/>
      <c r="Q602" s="1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14"/>
      <c r="K603" s="14"/>
      <c r="L603" s="14"/>
      <c r="M603" s="14"/>
      <c r="N603" s="14"/>
      <c r="O603" s="14"/>
      <c r="P603" s="14"/>
      <c r="Q603" s="1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14"/>
      <c r="K604" s="14"/>
      <c r="L604" s="14"/>
      <c r="M604" s="14"/>
      <c r="N604" s="14"/>
      <c r="O604" s="14"/>
      <c r="P604" s="14"/>
      <c r="Q604" s="1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14"/>
      <c r="K605" s="14"/>
      <c r="L605" s="14"/>
      <c r="M605" s="14"/>
      <c r="N605" s="14"/>
      <c r="O605" s="14"/>
      <c r="P605" s="14"/>
      <c r="Q605" s="1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14"/>
      <c r="K606" s="14"/>
      <c r="L606" s="14"/>
      <c r="M606" s="14"/>
      <c r="N606" s="14"/>
      <c r="O606" s="14"/>
      <c r="P606" s="14"/>
      <c r="Q606" s="1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14"/>
      <c r="K607" s="14"/>
      <c r="L607" s="14"/>
      <c r="M607" s="14"/>
      <c r="N607" s="14"/>
      <c r="O607" s="14"/>
      <c r="P607" s="14"/>
      <c r="Q607" s="1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14"/>
      <c r="K608" s="14"/>
      <c r="L608" s="14"/>
      <c r="M608" s="14"/>
      <c r="N608" s="14"/>
      <c r="O608" s="14"/>
      <c r="P608" s="14"/>
      <c r="Q608" s="1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14"/>
      <c r="K609" s="14"/>
      <c r="L609" s="14"/>
      <c r="M609" s="14"/>
      <c r="N609" s="14"/>
      <c r="O609" s="14"/>
      <c r="P609" s="14"/>
      <c r="Q609" s="1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14"/>
      <c r="K610" s="14"/>
      <c r="L610" s="14"/>
      <c r="M610" s="14"/>
      <c r="N610" s="14"/>
      <c r="O610" s="14"/>
      <c r="P610" s="14"/>
      <c r="Q610" s="1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14"/>
      <c r="K611" s="14"/>
      <c r="L611" s="14"/>
      <c r="M611" s="14"/>
      <c r="N611" s="14"/>
      <c r="O611" s="14"/>
      <c r="P611" s="14"/>
      <c r="Q611" s="1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14"/>
      <c r="K612" s="14"/>
      <c r="L612" s="14"/>
      <c r="M612" s="14"/>
      <c r="N612" s="14"/>
      <c r="O612" s="14"/>
      <c r="P612" s="14"/>
      <c r="Q612" s="1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14"/>
      <c r="K613" s="14"/>
      <c r="L613" s="14"/>
      <c r="M613" s="14"/>
      <c r="N613" s="14"/>
      <c r="O613" s="14"/>
      <c r="P613" s="14"/>
      <c r="Q613" s="1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14"/>
      <c r="K614" s="14"/>
      <c r="L614" s="14"/>
      <c r="M614" s="14"/>
      <c r="N614" s="14"/>
      <c r="O614" s="14"/>
      <c r="P614" s="14"/>
      <c r="Q614" s="1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14"/>
      <c r="K615" s="14"/>
      <c r="L615" s="14"/>
      <c r="M615" s="14"/>
      <c r="N615" s="14"/>
      <c r="O615" s="14"/>
      <c r="P615" s="14"/>
      <c r="Q615" s="1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14"/>
      <c r="K616" s="14"/>
      <c r="L616" s="14"/>
      <c r="M616" s="14"/>
      <c r="N616" s="14"/>
      <c r="O616" s="14"/>
      <c r="P616" s="14"/>
      <c r="Q616" s="1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14"/>
      <c r="K617" s="14"/>
      <c r="L617" s="14"/>
      <c r="M617" s="14"/>
      <c r="N617" s="14"/>
      <c r="O617" s="14"/>
      <c r="P617" s="14"/>
      <c r="Q617" s="1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14"/>
      <c r="K618" s="14"/>
      <c r="L618" s="14"/>
      <c r="M618" s="14"/>
      <c r="N618" s="14"/>
      <c r="O618" s="14"/>
      <c r="P618" s="14"/>
      <c r="Q618" s="1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14"/>
      <c r="K619" s="14"/>
      <c r="L619" s="14"/>
      <c r="M619" s="14"/>
      <c r="N619" s="14"/>
      <c r="O619" s="14"/>
      <c r="P619" s="14"/>
      <c r="Q619" s="1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14"/>
      <c r="K620" s="14"/>
      <c r="L620" s="14"/>
      <c r="M620" s="14"/>
      <c r="N620" s="14"/>
      <c r="O620" s="14"/>
      <c r="P620" s="14"/>
      <c r="Q620" s="1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14"/>
      <c r="K621" s="14"/>
      <c r="L621" s="14"/>
      <c r="M621" s="14"/>
      <c r="N621" s="14"/>
      <c r="O621" s="14"/>
      <c r="P621" s="14"/>
      <c r="Q621" s="1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14"/>
      <c r="K622" s="14"/>
      <c r="L622" s="14"/>
      <c r="M622" s="14"/>
      <c r="N622" s="14"/>
      <c r="O622" s="14"/>
      <c r="P622" s="14"/>
      <c r="Q622" s="1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14"/>
      <c r="K623" s="14"/>
      <c r="L623" s="14"/>
      <c r="M623" s="14"/>
      <c r="N623" s="14"/>
      <c r="O623" s="14"/>
      <c r="P623" s="14"/>
      <c r="Q623" s="1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14"/>
      <c r="K624" s="14"/>
      <c r="L624" s="14"/>
      <c r="M624" s="14"/>
      <c r="N624" s="14"/>
      <c r="O624" s="14"/>
      <c r="P624" s="14"/>
      <c r="Q624" s="1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14"/>
      <c r="K625" s="14"/>
      <c r="L625" s="14"/>
      <c r="M625" s="14"/>
      <c r="N625" s="14"/>
      <c r="O625" s="14"/>
      <c r="P625" s="14"/>
      <c r="Q625" s="1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14"/>
      <c r="K626" s="14"/>
      <c r="L626" s="14"/>
      <c r="M626" s="14"/>
      <c r="N626" s="14"/>
      <c r="O626" s="14"/>
      <c r="P626" s="14"/>
      <c r="Q626" s="1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14"/>
      <c r="K627" s="14"/>
      <c r="L627" s="14"/>
      <c r="M627" s="14"/>
      <c r="N627" s="14"/>
      <c r="O627" s="14"/>
      <c r="P627" s="14"/>
      <c r="Q627" s="1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14"/>
      <c r="K628" s="14"/>
      <c r="L628" s="14"/>
      <c r="M628" s="14"/>
      <c r="N628" s="14"/>
      <c r="O628" s="14"/>
      <c r="P628" s="14"/>
      <c r="Q628" s="1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14"/>
      <c r="K629" s="14"/>
      <c r="L629" s="14"/>
      <c r="M629" s="14"/>
      <c r="N629" s="14"/>
      <c r="O629" s="14"/>
      <c r="P629" s="14"/>
      <c r="Q629" s="1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14"/>
      <c r="K630" s="14"/>
      <c r="L630" s="14"/>
      <c r="M630" s="14"/>
      <c r="N630" s="14"/>
      <c r="O630" s="14"/>
      <c r="P630" s="14"/>
      <c r="Q630" s="1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14"/>
      <c r="K631" s="14"/>
      <c r="L631" s="14"/>
      <c r="M631" s="14"/>
      <c r="N631" s="14"/>
      <c r="O631" s="14"/>
      <c r="P631" s="14"/>
      <c r="Q631" s="1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14"/>
      <c r="K632" s="14"/>
      <c r="L632" s="14"/>
      <c r="M632" s="14"/>
      <c r="N632" s="14"/>
      <c r="O632" s="14"/>
      <c r="P632" s="14"/>
      <c r="Q632" s="1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14"/>
      <c r="K633" s="14"/>
      <c r="L633" s="14"/>
      <c r="M633" s="14"/>
      <c r="N633" s="14"/>
      <c r="O633" s="14"/>
      <c r="P633" s="14"/>
      <c r="Q633" s="1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14"/>
      <c r="K634" s="14"/>
      <c r="L634" s="14"/>
      <c r="M634" s="14"/>
      <c r="N634" s="14"/>
      <c r="O634" s="14"/>
      <c r="P634" s="14"/>
      <c r="Q634" s="1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14"/>
      <c r="K635" s="14"/>
      <c r="L635" s="14"/>
      <c r="M635" s="14"/>
      <c r="N635" s="14"/>
      <c r="O635" s="14"/>
      <c r="P635" s="14"/>
      <c r="Q635" s="1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14"/>
      <c r="K636" s="14"/>
      <c r="L636" s="14"/>
      <c r="M636" s="14"/>
      <c r="N636" s="14"/>
      <c r="O636" s="14"/>
      <c r="P636" s="14"/>
      <c r="Q636" s="1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14"/>
      <c r="K637" s="14"/>
      <c r="L637" s="14"/>
      <c r="M637" s="14"/>
      <c r="N637" s="14"/>
      <c r="O637" s="14"/>
      <c r="P637" s="14"/>
      <c r="Q637" s="1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14"/>
      <c r="K638" s="14"/>
      <c r="L638" s="14"/>
      <c r="M638" s="14"/>
      <c r="N638" s="14"/>
      <c r="O638" s="14"/>
      <c r="P638" s="14"/>
      <c r="Q638" s="1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14"/>
      <c r="K639" s="14"/>
      <c r="L639" s="14"/>
      <c r="M639" s="14"/>
      <c r="N639" s="14"/>
      <c r="O639" s="14"/>
      <c r="P639" s="14"/>
      <c r="Q639" s="1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14"/>
      <c r="K640" s="14"/>
      <c r="L640" s="14"/>
      <c r="M640" s="14"/>
      <c r="N640" s="14"/>
      <c r="O640" s="14"/>
      <c r="P640" s="14"/>
      <c r="Q640" s="1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14"/>
      <c r="K641" s="14"/>
      <c r="L641" s="14"/>
      <c r="M641" s="14"/>
      <c r="N641" s="14"/>
      <c r="O641" s="14"/>
      <c r="P641" s="14"/>
      <c r="Q641" s="1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14"/>
      <c r="K642" s="14"/>
      <c r="L642" s="14"/>
      <c r="M642" s="14"/>
      <c r="N642" s="14"/>
      <c r="O642" s="14"/>
      <c r="P642" s="14"/>
      <c r="Q642" s="1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14"/>
      <c r="K643" s="14"/>
      <c r="L643" s="14"/>
      <c r="M643" s="14"/>
      <c r="N643" s="14"/>
      <c r="O643" s="14"/>
      <c r="P643" s="14"/>
      <c r="Q643" s="1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14"/>
      <c r="K644" s="14"/>
      <c r="L644" s="14"/>
      <c r="M644" s="14"/>
      <c r="N644" s="14"/>
      <c r="O644" s="14"/>
      <c r="P644" s="14"/>
      <c r="Q644" s="1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14"/>
      <c r="K645" s="14"/>
      <c r="L645" s="14"/>
      <c r="M645" s="14"/>
      <c r="N645" s="14"/>
      <c r="O645" s="14"/>
      <c r="P645" s="14"/>
      <c r="Q645" s="1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14"/>
      <c r="K646" s="14"/>
      <c r="L646" s="14"/>
      <c r="M646" s="14"/>
      <c r="N646" s="14"/>
      <c r="O646" s="14"/>
      <c r="P646" s="14"/>
      <c r="Q646" s="1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14"/>
      <c r="K647" s="14"/>
      <c r="L647" s="14"/>
      <c r="M647" s="14"/>
      <c r="N647" s="14"/>
      <c r="O647" s="14"/>
      <c r="P647" s="14"/>
      <c r="Q647" s="1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14"/>
      <c r="K648" s="14"/>
      <c r="L648" s="14"/>
      <c r="M648" s="14"/>
      <c r="N648" s="14"/>
      <c r="O648" s="14"/>
      <c r="P648" s="14"/>
      <c r="Q648" s="1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14"/>
      <c r="K649" s="14"/>
      <c r="L649" s="14"/>
      <c r="M649" s="14"/>
      <c r="N649" s="14"/>
      <c r="O649" s="14"/>
      <c r="P649" s="14"/>
      <c r="Q649" s="1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14"/>
      <c r="K650" s="14"/>
      <c r="L650" s="14"/>
      <c r="M650" s="14"/>
      <c r="N650" s="14"/>
      <c r="O650" s="14"/>
      <c r="P650" s="14"/>
      <c r="Q650" s="1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14"/>
      <c r="K651" s="14"/>
      <c r="L651" s="14"/>
      <c r="M651" s="14"/>
      <c r="N651" s="14"/>
      <c r="O651" s="14"/>
      <c r="P651" s="14"/>
      <c r="Q651" s="1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14"/>
      <c r="K652" s="14"/>
      <c r="L652" s="14"/>
      <c r="M652" s="14"/>
      <c r="N652" s="14"/>
      <c r="O652" s="14"/>
      <c r="P652" s="14"/>
      <c r="Q652" s="1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14"/>
      <c r="K653" s="14"/>
      <c r="L653" s="14"/>
      <c r="M653" s="14"/>
      <c r="N653" s="14"/>
      <c r="O653" s="14"/>
      <c r="P653" s="14"/>
      <c r="Q653" s="1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14"/>
      <c r="K654" s="14"/>
      <c r="L654" s="14"/>
      <c r="M654" s="14"/>
      <c r="N654" s="14"/>
      <c r="O654" s="14"/>
      <c r="P654" s="14"/>
      <c r="Q654" s="1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14"/>
      <c r="K655" s="14"/>
      <c r="L655" s="14"/>
      <c r="M655" s="14"/>
      <c r="N655" s="14"/>
      <c r="O655" s="14"/>
      <c r="P655" s="14"/>
      <c r="Q655" s="1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14"/>
      <c r="K656" s="14"/>
      <c r="L656" s="14"/>
      <c r="M656" s="14"/>
      <c r="N656" s="14"/>
      <c r="O656" s="14"/>
      <c r="P656" s="14"/>
      <c r="Q656" s="1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14"/>
      <c r="K657" s="14"/>
      <c r="L657" s="14"/>
      <c r="M657" s="14"/>
      <c r="N657" s="14"/>
      <c r="O657" s="14"/>
      <c r="P657" s="14"/>
      <c r="Q657" s="1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14"/>
      <c r="K658" s="14"/>
      <c r="L658" s="14"/>
      <c r="M658" s="14"/>
      <c r="N658" s="14"/>
      <c r="O658" s="14"/>
      <c r="P658" s="14"/>
      <c r="Q658" s="1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14"/>
      <c r="K659" s="14"/>
      <c r="L659" s="14"/>
      <c r="M659" s="14"/>
      <c r="N659" s="14"/>
      <c r="O659" s="14"/>
      <c r="P659" s="14"/>
      <c r="Q659" s="1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14"/>
      <c r="K660" s="14"/>
      <c r="L660" s="14"/>
      <c r="M660" s="14"/>
      <c r="N660" s="14"/>
      <c r="O660" s="14"/>
      <c r="P660" s="14"/>
      <c r="Q660" s="1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14"/>
      <c r="K661" s="14"/>
      <c r="L661" s="14"/>
      <c r="M661" s="14"/>
      <c r="N661" s="14"/>
      <c r="O661" s="14"/>
      <c r="P661" s="14"/>
      <c r="Q661" s="1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14"/>
      <c r="K662" s="14"/>
      <c r="L662" s="14"/>
      <c r="M662" s="14"/>
      <c r="N662" s="14"/>
      <c r="O662" s="14"/>
      <c r="P662" s="14"/>
      <c r="Q662" s="1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14"/>
      <c r="K663" s="14"/>
      <c r="L663" s="14"/>
      <c r="M663" s="14"/>
      <c r="N663" s="14"/>
      <c r="O663" s="14"/>
      <c r="P663" s="14"/>
      <c r="Q663" s="1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14"/>
      <c r="K664" s="14"/>
      <c r="L664" s="14"/>
      <c r="M664" s="14"/>
      <c r="N664" s="14"/>
      <c r="O664" s="14"/>
      <c r="P664" s="14"/>
      <c r="Q664" s="1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14"/>
      <c r="K665" s="14"/>
      <c r="L665" s="14"/>
      <c r="M665" s="14"/>
      <c r="N665" s="14"/>
      <c r="O665" s="14"/>
      <c r="P665" s="14"/>
      <c r="Q665" s="1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14"/>
      <c r="K666" s="14"/>
      <c r="L666" s="14"/>
      <c r="M666" s="14"/>
      <c r="N666" s="14"/>
      <c r="O666" s="14"/>
      <c r="P666" s="14"/>
      <c r="Q666" s="1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14"/>
      <c r="K667" s="14"/>
      <c r="L667" s="14"/>
      <c r="M667" s="14"/>
      <c r="N667" s="14"/>
      <c r="O667" s="14"/>
      <c r="P667" s="14"/>
      <c r="Q667" s="1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14"/>
      <c r="K668" s="14"/>
      <c r="L668" s="14"/>
      <c r="M668" s="14"/>
      <c r="N668" s="14"/>
      <c r="O668" s="14"/>
      <c r="P668" s="14"/>
      <c r="Q668" s="1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14"/>
      <c r="K669" s="14"/>
      <c r="L669" s="14"/>
      <c r="M669" s="14"/>
      <c r="N669" s="14"/>
      <c r="O669" s="14"/>
      <c r="P669" s="14"/>
      <c r="Q669" s="1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14"/>
      <c r="K670" s="14"/>
      <c r="L670" s="14"/>
      <c r="M670" s="14"/>
      <c r="N670" s="14"/>
      <c r="O670" s="14"/>
      <c r="P670" s="14"/>
      <c r="Q670" s="1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14"/>
      <c r="K671" s="14"/>
      <c r="L671" s="14"/>
      <c r="M671" s="14"/>
      <c r="N671" s="14"/>
      <c r="O671" s="14"/>
      <c r="P671" s="14"/>
      <c r="Q671" s="1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14"/>
      <c r="K672" s="14"/>
      <c r="L672" s="14"/>
      <c r="M672" s="14"/>
      <c r="N672" s="14"/>
      <c r="O672" s="14"/>
      <c r="P672" s="14"/>
      <c r="Q672" s="1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14"/>
      <c r="K673" s="14"/>
      <c r="L673" s="14"/>
      <c r="M673" s="14"/>
      <c r="N673" s="14"/>
      <c r="O673" s="14"/>
      <c r="P673" s="14"/>
      <c r="Q673" s="1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14"/>
      <c r="K674" s="14"/>
      <c r="L674" s="14"/>
      <c r="M674" s="14"/>
      <c r="N674" s="14"/>
      <c r="O674" s="14"/>
      <c r="P674" s="14"/>
      <c r="Q674" s="1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14"/>
      <c r="K675" s="14"/>
      <c r="L675" s="14"/>
      <c r="M675" s="14"/>
      <c r="N675" s="14"/>
      <c r="O675" s="14"/>
      <c r="P675" s="14"/>
      <c r="Q675" s="1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14"/>
      <c r="K676" s="14"/>
      <c r="L676" s="14"/>
      <c r="M676" s="14"/>
      <c r="N676" s="14"/>
      <c r="O676" s="14"/>
      <c r="P676" s="14"/>
      <c r="Q676" s="1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14"/>
      <c r="K677" s="14"/>
      <c r="L677" s="14"/>
      <c r="M677" s="14"/>
      <c r="N677" s="14"/>
      <c r="O677" s="14"/>
      <c r="P677" s="14"/>
      <c r="Q677" s="1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14"/>
      <c r="K678" s="14"/>
      <c r="L678" s="14"/>
      <c r="M678" s="14"/>
      <c r="N678" s="14"/>
      <c r="O678" s="14"/>
      <c r="P678" s="14"/>
      <c r="Q678" s="1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14"/>
      <c r="K679" s="14"/>
      <c r="L679" s="14"/>
      <c r="M679" s="14"/>
      <c r="N679" s="14"/>
      <c r="O679" s="14"/>
      <c r="P679" s="14"/>
      <c r="Q679" s="1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14"/>
      <c r="K680" s="14"/>
      <c r="L680" s="14"/>
      <c r="M680" s="14"/>
      <c r="N680" s="14"/>
      <c r="O680" s="14"/>
      <c r="P680" s="14"/>
      <c r="Q680" s="1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14"/>
      <c r="K681" s="14"/>
      <c r="L681" s="14"/>
      <c r="M681" s="14"/>
      <c r="N681" s="14"/>
      <c r="O681" s="14"/>
      <c r="P681" s="14"/>
      <c r="Q681" s="1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14"/>
      <c r="K682" s="14"/>
      <c r="L682" s="14"/>
      <c r="M682" s="14"/>
      <c r="N682" s="14"/>
      <c r="O682" s="14"/>
      <c r="P682" s="14"/>
      <c r="Q682" s="1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14"/>
      <c r="K683" s="14"/>
      <c r="L683" s="14"/>
      <c r="M683" s="14"/>
      <c r="N683" s="14"/>
      <c r="O683" s="14"/>
      <c r="P683" s="14"/>
      <c r="Q683" s="1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14"/>
      <c r="K684" s="14"/>
      <c r="L684" s="14"/>
      <c r="M684" s="14"/>
      <c r="N684" s="14"/>
      <c r="O684" s="14"/>
      <c r="P684" s="14"/>
      <c r="Q684" s="1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14"/>
      <c r="K685" s="14"/>
      <c r="L685" s="14"/>
      <c r="M685" s="14"/>
      <c r="N685" s="14"/>
      <c r="O685" s="14"/>
      <c r="P685" s="14"/>
      <c r="Q685" s="1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14"/>
      <c r="K686" s="14"/>
      <c r="L686" s="14"/>
      <c r="M686" s="14"/>
      <c r="N686" s="14"/>
      <c r="O686" s="14"/>
      <c r="P686" s="14"/>
      <c r="Q686" s="1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14"/>
      <c r="K687" s="14"/>
      <c r="L687" s="14"/>
      <c r="M687" s="14"/>
      <c r="N687" s="14"/>
      <c r="O687" s="14"/>
      <c r="P687" s="14"/>
      <c r="Q687" s="1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14"/>
      <c r="K688" s="14"/>
      <c r="L688" s="14"/>
      <c r="M688" s="14"/>
      <c r="N688" s="14"/>
      <c r="O688" s="14"/>
      <c r="P688" s="14"/>
      <c r="Q688" s="1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14"/>
      <c r="K689" s="14"/>
      <c r="L689" s="14"/>
      <c r="M689" s="14"/>
      <c r="N689" s="14"/>
      <c r="O689" s="14"/>
      <c r="P689" s="14"/>
      <c r="Q689" s="1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14"/>
      <c r="K690" s="14"/>
      <c r="L690" s="14"/>
      <c r="M690" s="14"/>
      <c r="N690" s="14"/>
      <c r="O690" s="14"/>
      <c r="P690" s="14"/>
      <c r="Q690" s="1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14"/>
      <c r="K691" s="14"/>
      <c r="L691" s="14"/>
      <c r="M691" s="14"/>
      <c r="N691" s="14"/>
      <c r="O691" s="14"/>
      <c r="P691" s="14"/>
      <c r="Q691" s="1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14"/>
      <c r="K692" s="14"/>
      <c r="L692" s="14"/>
      <c r="M692" s="14"/>
      <c r="N692" s="14"/>
      <c r="O692" s="14"/>
      <c r="P692" s="14"/>
      <c r="Q692" s="1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14"/>
      <c r="K693" s="14"/>
      <c r="L693" s="14"/>
      <c r="M693" s="14"/>
      <c r="N693" s="14"/>
      <c r="O693" s="14"/>
      <c r="P693" s="14"/>
      <c r="Q693" s="1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14"/>
      <c r="K694" s="14"/>
      <c r="L694" s="14"/>
      <c r="M694" s="14"/>
      <c r="N694" s="14"/>
      <c r="O694" s="14"/>
      <c r="P694" s="14"/>
      <c r="Q694" s="1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14"/>
      <c r="K695" s="14"/>
      <c r="L695" s="14"/>
      <c r="M695" s="14"/>
      <c r="N695" s="14"/>
      <c r="O695" s="14"/>
      <c r="P695" s="14"/>
      <c r="Q695" s="1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14"/>
      <c r="K696" s="14"/>
      <c r="L696" s="14"/>
      <c r="M696" s="14"/>
      <c r="N696" s="14"/>
      <c r="O696" s="14"/>
      <c r="P696" s="14"/>
      <c r="Q696" s="1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14"/>
      <c r="K697" s="14"/>
      <c r="L697" s="14"/>
      <c r="M697" s="14"/>
      <c r="N697" s="14"/>
      <c r="O697" s="14"/>
      <c r="P697" s="14"/>
      <c r="Q697" s="1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14"/>
      <c r="K698" s="14"/>
      <c r="L698" s="14"/>
      <c r="M698" s="14"/>
      <c r="N698" s="14"/>
      <c r="O698" s="14"/>
      <c r="P698" s="14"/>
      <c r="Q698" s="1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14"/>
      <c r="K699" s="14"/>
      <c r="L699" s="14"/>
      <c r="M699" s="14"/>
      <c r="N699" s="14"/>
      <c r="O699" s="14"/>
      <c r="P699" s="14"/>
      <c r="Q699" s="1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14"/>
      <c r="K700" s="14"/>
      <c r="L700" s="14"/>
      <c r="M700" s="14"/>
      <c r="N700" s="14"/>
      <c r="O700" s="14"/>
      <c r="P700" s="14"/>
      <c r="Q700" s="1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14"/>
      <c r="K701" s="14"/>
      <c r="L701" s="14"/>
      <c r="M701" s="14"/>
      <c r="N701" s="14"/>
      <c r="O701" s="14"/>
      <c r="P701" s="14"/>
      <c r="Q701" s="1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14"/>
      <c r="K702" s="14"/>
      <c r="L702" s="14"/>
      <c r="M702" s="14"/>
      <c r="N702" s="14"/>
      <c r="O702" s="14"/>
      <c r="P702" s="14"/>
      <c r="Q702" s="1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14"/>
      <c r="K703" s="14"/>
      <c r="L703" s="14"/>
      <c r="M703" s="14"/>
      <c r="N703" s="14"/>
      <c r="O703" s="14"/>
      <c r="P703" s="14"/>
      <c r="Q703" s="1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14"/>
      <c r="K704" s="14"/>
      <c r="L704" s="14"/>
      <c r="M704" s="14"/>
      <c r="N704" s="14"/>
      <c r="O704" s="14"/>
      <c r="P704" s="14"/>
      <c r="Q704" s="1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14"/>
      <c r="K705" s="14"/>
      <c r="L705" s="14"/>
      <c r="M705" s="14"/>
      <c r="N705" s="14"/>
      <c r="O705" s="14"/>
      <c r="P705" s="14"/>
      <c r="Q705" s="1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14"/>
      <c r="K706" s="14"/>
      <c r="L706" s="14"/>
      <c r="M706" s="14"/>
      <c r="N706" s="14"/>
      <c r="O706" s="14"/>
      <c r="P706" s="14"/>
      <c r="Q706" s="1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14"/>
      <c r="K707" s="14"/>
      <c r="L707" s="14"/>
      <c r="M707" s="14"/>
      <c r="N707" s="14"/>
      <c r="O707" s="14"/>
      <c r="P707" s="14"/>
      <c r="Q707" s="1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14"/>
      <c r="K708" s="14"/>
      <c r="L708" s="14"/>
      <c r="M708" s="14"/>
      <c r="N708" s="14"/>
      <c r="O708" s="14"/>
      <c r="P708" s="14"/>
      <c r="Q708" s="1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14"/>
      <c r="K709" s="14"/>
      <c r="L709" s="14"/>
      <c r="M709" s="14"/>
      <c r="N709" s="14"/>
      <c r="O709" s="14"/>
      <c r="P709" s="14"/>
      <c r="Q709" s="1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14"/>
      <c r="K710" s="14"/>
      <c r="L710" s="14"/>
      <c r="M710" s="14"/>
      <c r="N710" s="14"/>
      <c r="O710" s="14"/>
      <c r="P710" s="14"/>
      <c r="Q710" s="1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14"/>
      <c r="K711" s="14"/>
      <c r="L711" s="14"/>
      <c r="M711" s="14"/>
      <c r="N711" s="14"/>
      <c r="O711" s="14"/>
      <c r="P711" s="14"/>
      <c r="Q711" s="1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14"/>
      <c r="K712" s="14"/>
      <c r="L712" s="14"/>
      <c r="M712" s="14"/>
      <c r="N712" s="14"/>
      <c r="O712" s="14"/>
      <c r="P712" s="14"/>
      <c r="Q712" s="1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14"/>
      <c r="K713" s="14"/>
      <c r="L713" s="14"/>
      <c r="M713" s="14"/>
      <c r="N713" s="14"/>
      <c r="O713" s="14"/>
      <c r="P713" s="14"/>
      <c r="Q713" s="1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14"/>
      <c r="K714" s="14"/>
      <c r="L714" s="14"/>
      <c r="M714" s="14"/>
      <c r="N714" s="14"/>
      <c r="O714" s="14"/>
      <c r="P714" s="14"/>
      <c r="Q714" s="1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14"/>
      <c r="K715" s="14"/>
      <c r="L715" s="14"/>
      <c r="M715" s="14"/>
      <c r="N715" s="14"/>
      <c r="O715" s="14"/>
      <c r="P715" s="14"/>
      <c r="Q715" s="1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14"/>
      <c r="K716" s="14"/>
      <c r="L716" s="14"/>
      <c r="M716" s="14"/>
      <c r="N716" s="14"/>
      <c r="O716" s="14"/>
      <c r="P716" s="14"/>
      <c r="Q716" s="1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14"/>
      <c r="K717" s="14"/>
      <c r="L717" s="14"/>
      <c r="M717" s="14"/>
      <c r="N717" s="14"/>
      <c r="O717" s="14"/>
      <c r="P717" s="14"/>
      <c r="Q717" s="1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14"/>
      <c r="K718" s="14"/>
      <c r="L718" s="14"/>
      <c r="M718" s="14"/>
      <c r="N718" s="14"/>
      <c r="O718" s="14"/>
      <c r="P718" s="14"/>
      <c r="Q718" s="1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14"/>
      <c r="K719" s="14"/>
      <c r="L719" s="14"/>
      <c r="M719" s="14"/>
      <c r="N719" s="14"/>
      <c r="O719" s="14"/>
      <c r="P719" s="14"/>
      <c r="Q719" s="1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14"/>
      <c r="K720" s="14"/>
      <c r="L720" s="14"/>
      <c r="M720" s="14"/>
      <c r="N720" s="14"/>
      <c r="O720" s="14"/>
      <c r="P720" s="14"/>
      <c r="Q720" s="1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14"/>
      <c r="K721" s="14"/>
      <c r="L721" s="14"/>
      <c r="M721" s="14"/>
      <c r="N721" s="14"/>
      <c r="O721" s="14"/>
      <c r="P721" s="14"/>
      <c r="Q721" s="1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14"/>
      <c r="K722" s="14"/>
      <c r="L722" s="14"/>
      <c r="M722" s="14"/>
      <c r="N722" s="14"/>
      <c r="O722" s="14"/>
      <c r="P722" s="14"/>
      <c r="Q722" s="1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14"/>
      <c r="K723" s="14"/>
      <c r="L723" s="14"/>
      <c r="M723" s="14"/>
      <c r="N723" s="14"/>
      <c r="O723" s="14"/>
      <c r="P723" s="14"/>
      <c r="Q723" s="1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14"/>
      <c r="K724" s="14"/>
      <c r="L724" s="14"/>
      <c r="M724" s="14"/>
      <c r="N724" s="14"/>
      <c r="O724" s="14"/>
      <c r="P724" s="14"/>
      <c r="Q724" s="1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14"/>
      <c r="K725" s="14"/>
      <c r="L725" s="14"/>
      <c r="M725" s="14"/>
      <c r="N725" s="14"/>
      <c r="O725" s="14"/>
      <c r="P725" s="14"/>
      <c r="Q725" s="1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14"/>
      <c r="K726" s="14"/>
      <c r="L726" s="14"/>
      <c r="M726" s="14"/>
      <c r="N726" s="14"/>
      <c r="O726" s="14"/>
      <c r="P726" s="14"/>
      <c r="Q726" s="1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14"/>
      <c r="K727" s="14"/>
      <c r="L727" s="14"/>
      <c r="M727" s="14"/>
      <c r="N727" s="14"/>
      <c r="O727" s="14"/>
      <c r="P727" s="14"/>
      <c r="Q727" s="1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14"/>
      <c r="K728" s="14"/>
      <c r="L728" s="14"/>
      <c r="M728" s="14"/>
      <c r="N728" s="14"/>
      <c r="O728" s="14"/>
      <c r="P728" s="14"/>
      <c r="Q728" s="1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14"/>
      <c r="K729" s="14"/>
      <c r="L729" s="14"/>
      <c r="M729" s="14"/>
      <c r="N729" s="14"/>
      <c r="O729" s="14"/>
      <c r="P729" s="14"/>
      <c r="Q729" s="1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14"/>
      <c r="K730" s="14"/>
      <c r="L730" s="14"/>
      <c r="M730" s="14"/>
      <c r="N730" s="14"/>
      <c r="O730" s="14"/>
      <c r="P730" s="14"/>
      <c r="Q730" s="1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14"/>
      <c r="K731" s="14"/>
      <c r="L731" s="14"/>
      <c r="M731" s="14"/>
      <c r="N731" s="14"/>
      <c r="O731" s="14"/>
      <c r="P731" s="14"/>
      <c r="Q731" s="1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14"/>
      <c r="K732" s="14"/>
      <c r="L732" s="14"/>
      <c r="M732" s="14"/>
      <c r="N732" s="14"/>
      <c r="O732" s="14"/>
      <c r="P732" s="14"/>
      <c r="Q732" s="1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14"/>
      <c r="K733" s="14"/>
      <c r="L733" s="14"/>
      <c r="M733" s="14"/>
      <c r="N733" s="14"/>
      <c r="O733" s="14"/>
      <c r="P733" s="14"/>
      <c r="Q733" s="1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14"/>
      <c r="K734" s="14"/>
      <c r="L734" s="14"/>
      <c r="M734" s="14"/>
      <c r="N734" s="14"/>
      <c r="O734" s="14"/>
      <c r="P734" s="14"/>
      <c r="Q734" s="1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14"/>
      <c r="K735" s="14"/>
      <c r="L735" s="14"/>
      <c r="M735" s="14"/>
      <c r="N735" s="14"/>
      <c r="O735" s="14"/>
      <c r="P735" s="14"/>
      <c r="Q735" s="1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14"/>
      <c r="K736" s="14"/>
      <c r="L736" s="14"/>
      <c r="M736" s="14"/>
      <c r="N736" s="14"/>
      <c r="O736" s="14"/>
      <c r="P736" s="14"/>
      <c r="Q736" s="1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14"/>
      <c r="K737" s="14"/>
      <c r="L737" s="14"/>
      <c r="M737" s="14"/>
      <c r="N737" s="14"/>
      <c r="O737" s="14"/>
      <c r="P737" s="14"/>
      <c r="Q737" s="1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14"/>
      <c r="K738" s="14"/>
      <c r="L738" s="14"/>
      <c r="M738" s="14"/>
      <c r="N738" s="14"/>
      <c r="O738" s="14"/>
      <c r="P738" s="14"/>
      <c r="Q738" s="1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14"/>
      <c r="K739" s="14"/>
      <c r="L739" s="14"/>
      <c r="M739" s="14"/>
      <c r="N739" s="14"/>
      <c r="O739" s="14"/>
      <c r="P739" s="14"/>
      <c r="Q739" s="1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14"/>
      <c r="K740" s="14"/>
      <c r="L740" s="14"/>
      <c r="M740" s="14"/>
      <c r="N740" s="14"/>
      <c r="O740" s="14"/>
      <c r="P740" s="14"/>
      <c r="Q740" s="1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14"/>
      <c r="K741" s="14"/>
      <c r="L741" s="14"/>
      <c r="M741" s="14"/>
      <c r="N741" s="14"/>
      <c r="O741" s="14"/>
      <c r="P741" s="14"/>
      <c r="Q741" s="1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14"/>
      <c r="K742" s="14"/>
      <c r="L742" s="14"/>
      <c r="M742" s="14"/>
      <c r="N742" s="14"/>
      <c r="O742" s="14"/>
      <c r="P742" s="14"/>
      <c r="Q742" s="1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14"/>
      <c r="K743" s="14"/>
      <c r="L743" s="14"/>
      <c r="M743" s="14"/>
      <c r="N743" s="14"/>
      <c r="O743" s="14"/>
      <c r="P743" s="14"/>
      <c r="Q743" s="1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14"/>
      <c r="K744" s="14"/>
      <c r="L744" s="14"/>
      <c r="M744" s="14"/>
      <c r="N744" s="14"/>
      <c r="O744" s="14"/>
      <c r="P744" s="14"/>
      <c r="Q744" s="1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14"/>
      <c r="K745" s="14"/>
      <c r="L745" s="14"/>
      <c r="M745" s="14"/>
      <c r="N745" s="14"/>
      <c r="O745" s="14"/>
      <c r="P745" s="14"/>
      <c r="Q745" s="1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14"/>
      <c r="K746" s="14"/>
      <c r="L746" s="14"/>
      <c r="M746" s="14"/>
      <c r="N746" s="14"/>
      <c r="O746" s="14"/>
      <c r="P746" s="14"/>
      <c r="Q746" s="1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14"/>
      <c r="K747" s="14"/>
      <c r="L747" s="14"/>
      <c r="M747" s="14"/>
      <c r="N747" s="14"/>
      <c r="O747" s="14"/>
      <c r="P747" s="14"/>
      <c r="Q747" s="1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14"/>
      <c r="K748" s="14"/>
      <c r="L748" s="14"/>
      <c r="M748" s="14"/>
      <c r="N748" s="14"/>
      <c r="O748" s="14"/>
      <c r="P748" s="14"/>
      <c r="Q748" s="1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14"/>
      <c r="K749" s="14"/>
      <c r="L749" s="14"/>
      <c r="M749" s="14"/>
      <c r="N749" s="14"/>
      <c r="O749" s="14"/>
      <c r="P749" s="14"/>
      <c r="Q749" s="1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14"/>
      <c r="K750" s="14"/>
      <c r="L750" s="14"/>
      <c r="M750" s="14"/>
      <c r="N750" s="14"/>
      <c r="O750" s="14"/>
      <c r="P750" s="14"/>
      <c r="Q750" s="1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14"/>
      <c r="K751" s="14"/>
      <c r="L751" s="14"/>
      <c r="M751" s="14"/>
      <c r="N751" s="14"/>
      <c r="O751" s="14"/>
      <c r="P751" s="14"/>
      <c r="Q751" s="1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14"/>
      <c r="K752" s="14"/>
      <c r="L752" s="14"/>
      <c r="M752" s="14"/>
      <c r="N752" s="14"/>
      <c r="O752" s="14"/>
      <c r="P752" s="14"/>
      <c r="Q752" s="1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14"/>
      <c r="K753" s="14"/>
      <c r="L753" s="14"/>
      <c r="M753" s="14"/>
      <c r="N753" s="14"/>
      <c r="O753" s="14"/>
      <c r="P753" s="14"/>
      <c r="Q753" s="1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14"/>
      <c r="K754" s="14"/>
      <c r="L754" s="14"/>
      <c r="M754" s="14"/>
      <c r="N754" s="14"/>
      <c r="O754" s="14"/>
      <c r="P754" s="14"/>
      <c r="Q754" s="1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14"/>
      <c r="K755" s="14"/>
      <c r="L755" s="14"/>
      <c r="M755" s="14"/>
      <c r="N755" s="14"/>
      <c r="O755" s="14"/>
      <c r="P755" s="14"/>
      <c r="Q755" s="1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14"/>
      <c r="K756" s="14"/>
      <c r="L756" s="14"/>
      <c r="M756" s="14"/>
      <c r="N756" s="14"/>
      <c r="O756" s="14"/>
      <c r="P756" s="14"/>
      <c r="Q756" s="1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14"/>
      <c r="K757" s="14"/>
      <c r="L757" s="14"/>
      <c r="M757" s="14"/>
      <c r="N757" s="14"/>
      <c r="O757" s="14"/>
      <c r="P757" s="14"/>
      <c r="Q757" s="1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14"/>
      <c r="K758" s="14"/>
      <c r="L758" s="14"/>
      <c r="M758" s="14"/>
      <c r="N758" s="14"/>
      <c r="O758" s="14"/>
      <c r="P758" s="14"/>
      <c r="Q758" s="1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14"/>
      <c r="K759" s="14"/>
      <c r="L759" s="14"/>
      <c r="M759" s="14"/>
      <c r="N759" s="14"/>
      <c r="O759" s="14"/>
      <c r="P759" s="14"/>
      <c r="Q759" s="1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14"/>
      <c r="K760" s="14"/>
      <c r="L760" s="14"/>
      <c r="M760" s="14"/>
      <c r="N760" s="14"/>
      <c r="O760" s="14"/>
      <c r="P760" s="14"/>
      <c r="Q760" s="1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14"/>
      <c r="K761" s="14"/>
      <c r="L761" s="14"/>
      <c r="M761" s="14"/>
      <c r="N761" s="14"/>
      <c r="O761" s="14"/>
      <c r="P761" s="14"/>
      <c r="Q761" s="1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14"/>
      <c r="K762" s="14"/>
      <c r="L762" s="14"/>
      <c r="M762" s="14"/>
      <c r="N762" s="14"/>
      <c r="O762" s="14"/>
      <c r="P762" s="14"/>
      <c r="Q762" s="1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14"/>
      <c r="K763" s="14"/>
      <c r="L763" s="14"/>
      <c r="M763" s="14"/>
      <c r="N763" s="14"/>
      <c r="O763" s="14"/>
      <c r="P763" s="14"/>
      <c r="Q763" s="1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14"/>
      <c r="K764" s="14"/>
      <c r="L764" s="14"/>
      <c r="M764" s="14"/>
      <c r="N764" s="14"/>
      <c r="O764" s="14"/>
      <c r="P764" s="14"/>
      <c r="Q764" s="1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14"/>
      <c r="K765" s="14"/>
      <c r="L765" s="14"/>
      <c r="M765" s="14"/>
      <c r="N765" s="14"/>
      <c r="O765" s="14"/>
      <c r="P765" s="14"/>
      <c r="Q765" s="1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14"/>
      <c r="K766" s="14"/>
      <c r="L766" s="14"/>
      <c r="M766" s="14"/>
      <c r="N766" s="14"/>
      <c r="O766" s="14"/>
      <c r="P766" s="14"/>
      <c r="Q766" s="1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14"/>
      <c r="K767" s="14"/>
      <c r="L767" s="14"/>
      <c r="M767" s="14"/>
      <c r="N767" s="14"/>
      <c r="O767" s="14"/>
      <c r="P767" s="14"/>
      <c r="Q767" s="1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14"/>
      <c r="K768" s="14"/>
      <c r="L768" s="14"/>
      <c r="M768" s="14"/>
      <c r="N768" s="14"/>
      <c r="O768" s="14"/>
      <c r="P768" s="14"/>
      <c r="Q768" s="1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14"/>
      <c r="K769" s="14"/>
      <c r="L769" s="14"/>
      <c r="M769" s="14"/>
      <c r="N769" s="14"/>
      <c r="O769" s="14"/>
      <c r="P769" s="14"/>
      <c r="Q769" s="1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14"/>
      <c r="K770" s="14"/>
      <c r="L770" s="14"/>
      <c r="M770" s="14"/>
      <c r="N770" s="14"/>
      <c r="O770" s="14"/>
      <c r="P770" s="14"/>
      <c r="Q770" s="1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14"/>
      <c r="K771" s="14"/>
      <c r="L771" s="14"/>
      <c r="M771" s="14"/>
      <c r="N771" s="14"/>
      <c r="O771" s="14"/>
      <c r="P771" s="14"/>
      <c r="Q771" s="1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14"/>
      <c r="K772" s="14"/>
      <c r="L772" s="14"/>
      <c r="M772" s="14"/>
      <c r="N772" s="14"/>
      <c r="O772" s="14"/>
      <c r="P772" s="14"/>
      <c r="Q772" s="1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14"/>
      <c r="K773" s="14"/>
      <c r="L773" s="14"/>
      <c r="M773" s="14"/>
      <c r="N773" s="14"/>
      <c r="O773" s="14"/>
      <c r="P773" s="14"/>
      <c r="Q773" s="1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14"/>
      <c r="K774" s="14"/>
      <c r="L774" s="14"/>
      <c r="M774" s="14"/>
      <c r="N774" s="14"/>
      <c r="O774" s="14"/>
      <c r="P774" s="14"/>
      <c r="Q774" s="1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14"/>
      <c r="K775" s="14"/>
      <c r="L775" s="14"/>
      <c r="M775" s="14"/>
      <c r="N775" s="14"/>
      <c r="O775" s="14"/>
      <c r="P775" s="14"/>
      <c r="Q775" s="1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14"/>
      <c r="K776" s="14"/>
      <c r="L776" s="14"/>
      <c r="M776" s="14"/>
      <c r="N776" s="14"/>
      <c r="O776" s="14"/>
      <c r="P776" s="14"/>
      <c r="Q776" s="1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14"/>
      <c r="K777" s="14"/>
      <c r="L777" s="14"/>
      <c r="M777" s="14"/>
      <c r="N777" s="14"/>
      <c r="O777" s="14"/>
      <c r="P777" s="14"/>
      <c r="Q777" s="1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14"/>
      <c r="K778" s="14"/>
      <c r="L778" s="14"/>
      <c r="M778" s="14"/>
      <c r="N778" s="14"/>
      <c r="O778" s="14"/>
      <c r="P778" s="14"/>
      <c r="Q778" s="1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14"/>
      <c r="K779" s="14"/>
      <c r="L779" s="14"/>
      <c r="M779" s="14"/>
      <c r="N779" s="14"/>
      <c r="O779" s="14"/>
      <c r="P779" s="14"/>
      <c r="Q779" s="1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14"/>
      <c r="K780" s="14"/>
      <c r="L780" s="14"/>
      <c r="M780" s="14"/>
      <c r="N780" s="14"/>
      <c r="O780" s="14"/>
      <c r="P780" s="14"/>
      <c r="Q780" s="1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14"/>
      <c r="K781" s="14"/>
      <c r="L781" s="14"/>
      <c r="M781" s="14"/>
      <c r="N781" s="14"/>
      <c r="O781" s="14"/>
      <c r="P781" s="14"/>
      <c r="Q781" s="1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14"/>
      <c r="K782" s="14"/>
      <c r="L782" s="14"/>
      <c r="M782" s="14"/>
      <c r="N782" s="14"/>
      <c r="O782" s="14"/>
      <c r="P782" s="14"/>
      <c r="Q782" s="1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14"/>
      <c r="K783" s="14"/>
      <c r="L783" s="14"/>
      <c r="M783" s="14"/>
      <c r="N783" s="14"/>
      <c r="O783" s="14"/>
      <c r="P783" s="14"/>
      <c r="Q783" s="1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14"/>
      <c r="K784" s="14"/>
      <c r="L784" s="14"/>
      <c r="M784" s="14"/>
      <c r="N784" s="14"/>
      <c r="O784" s="14"/>
      <c r="P784" s="14"/>
      <c r="Q784" s="1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14"/>
      <c r="K785" s="14"/>
      <c r="L785" s="14"/>
      <c r="M785" s="14"/>
      <c r="N785" s="14"/>
      <c r="O785" s="14"/>
      <c r="P785" s="14"/>
      <c r="Q785" s="1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14"/>
      <c r="K786" s="14"/>
      <c r="L786" s="14"/>
      <c r="M786" s="14"/>
      <c r="N786" s="14"/>
      <c r="O786" s="14"/>
      <c r="P786" s="14"/>
      <c r="Q786" s="1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14"/>
      <c r="K787" s="14"/>
      <c r="L787" s="14"/>
      <c r="M787" s="14"/>
      <c r="N787" s="14"/>
      <c r="O787" s="14"/>
      <c r="P787" s="14"/>
      <c r="Q787" s="1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14"/>
      <c r="K788" s="14"/>
      <c r="L788" s="14"/>
      <c r="M788" s="14"/>
      <c r="N788" s="14"/>
      <c r="O788" s="14"/>
      <c r="P788" s="14"/>
      <c r="Q788" s="1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14"/>
      <c r="K789" s="14"/>
      <c r="L789" s="14"/>
      <c r="M789" s="14"/>
      <c r="N789" s="14"/>
      <c r="O789" s="14"/>
      <c r="P789" s="14"/>
      <c r="Q789" s="1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14"/>
      <c r="K790" s="14"/>
      <c r="L790" s="14"/>
      <c r="M790" s="14"/>
      <c r="N790" s="14"/>
      <c r="O790" s="14"/>
      <c r="P790" s="14"/>
      <c r="Q790" s="1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14"/>
      <c r="K791" s="14"/>
      <c r="L791" s="14"/>
      <c r="M791" s="14"/>
      <c r="N791" s="14"/>
      <c r="O791" s="14"/>
      <c r="P791" s="14"/>
      <c r="Q791" s="1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14"/>
      <c r="K792" s="14"/>
      <c r="L792" s="14"/>
      <c r="M792" s="14"/>
      <c r="N792" s="14"/>
      <c r="O792" s="14"/>
      <c r="P792" s="14"/>
      <c r="Q792" s="1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14"/>
      <c r="K793" s="14"/>
      <c r="L793" s="14"/>
      <c r="M793" s="14"/>
      <c r="N793" s="14"/>
      <c r="O793" s="14"/>
      <c r="P793" s="14"/>
      <c r="Q793" s="1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14"/>
      <c r="K794" s="14"/>
      <c r="L794" s="14"/>
      <c r="M794" s="14"/>
      <c r="N794" s="14"/>
      <c r="O794" s="14"/>
      <c r="P794" s="14"/>
      <c r="Q794" s="1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14"/>
      <c r="K795" s="14"/>
      <c r="L795" s="14"/>
      <c r="M795" s="14"/>
      <c r="N795" s="14"/>
      <c r="O795" s="14"/>
      <c r="P795" s="14"/>
      <c r="Q795" s="1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14"/>
      <c r="K796" s="14"/>
      <c r="L796" s="14"/>
      <c r="M796" s="14"/>
      <c r="N796" s="14"/>
      <c r="O796" s="14"/>
      <c r="P796" s="14"/>
      <c r="Q796" s="1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14"/>
      <c r="K797" s="14"/>
      <c r="L797" s="14"/>
      <c r="M797" s="14"/>
      <c r="N797" s="14"/>
      <c r="O797" s="14"/>
      <c r="P797" s="14"/>
      <c r="Q797" s="1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14"/>
      <c r="K798" s="14"/>
      <c r="L798" s="14"/>
      <c r="M798" s="14"/>
      <c r="N798" s="14"/>
      <c r="O798" s="14"/>
      <c r="P798" s="14"/>
      <c r="Q798" s="1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14"/>
      <c r="K799" s="14"/>
      <c r="L799" s="14"/>
      <c r="M799" s="14"/>
      <c r="N799" s="14"/>
      <c r="O799" s="14"/>
      <c r="P799" s="14"/>
      <c r="Q799" s="1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14"/>
      <c r="K800" s="14"/>
      <c r="L800" s="14"/>
      <c r="M800" s="14"/>
      <c r="N800" s="14"/>
      <c r="O800" s="14"/>
      <c r="P800" s="14"/>
      <c r="Q800" s="1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14"/>
      <c r="K801" s="14"/>
      <c r="L801" s="14"/>
      <c r="M801" s="14"/>
      <c r="N801" s="14"/>
      <c r="O801" s="14"/>
      <c r="P801" s="14"/>
      <c r="Q801" s="1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14"/>
      <c r="K802" s="14"/>
      <c r="L802" s="14"/>
      <c r="M802" s="14"/>
      <c r="N802" s="14"/>
      <c r="O802" s="14"/>
      <c r="P802" s="14"/>
      <c r="Q802" s="1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14"/>
      <c r="K803" s="14"/>
      <c r="L803" s="14"/>
      <c r="M803" s="14"/>
      <c r="N803" s="14"/>
      <c r="O803" s="14"/>
      <c r="P803" s="14"/>
      <c r="Q803" s="1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14"/>
      <c r="K804" s="14"/>
      <c r="L804" s="14"/>
      <c r="M804" s="14"/>
      <c r="N804" s="14"/>
      <c r="O804" s="14"/>
      <c r="P804" s="14"/>
      <c r="Q804" s="1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14"/>
      <c r="K805" s="14"/>
      <c r="L805" s="14"/>
      <c r="M805" s="14"/>
      <c r="N805" s="14"/>
      <c r="O805" s="14"/>
      <c r="P805" s="14"/>
      <c r="Q805" s="1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14"/>
      <c r="K806" s="14"/>
      <c r="L806" s="14"/>
      <c r="M806" s="14"/>
      <c r="N806" s="14"/>
      <c r="O806" s="14"/>
      <c r="P806" s="14"/>
      <c r="Q806" s="1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14"/>
      <c r="K807" s="14"/>
      <c r="L807" s="14"/>
      <c r="M807" s="14"/>
      <c r="N807" s="14"/>
      <c r="O807" s="14"/>
      <c r="P807" s="14"/>
      <c r="Q807" s="1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14"/>
      <c r="K808" s="14"/>
      <c r="L808" s="14"/>
      <c r="M808" s="14"/>
      <c r="N808" s="14"/>
      <c r="O808" s="14"/>
      <c r="P808" s="14"/>
      <c r="Q808" s="1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14"/>
      <c r="K809" s="14"/>
      <c r="L809" s="14"/>
      <c r="M809" s="14"/>
      <c r="N809" s="14"/>
      <c r="O809" s="14"/>
      <c r="P809" s="14"/>
      <c r="Q809" s="1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14"/>
      <c r="K810" s="14"/>
      <c r="L810" s="14"/>
      <c r="M810" s="14"/>
      <c r="N810" s="14"/>
      <c r="O810" s="14"/>
      <c r="P810" s="14"/>
      <c r="Q810" s="1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14"/>
      <c r="K811" s="14"/>
      <c r="L811" s="14"/>
      <c r="M811" s="14"/>
      <c r="N811" s="14"/>
      <c r="O811" s="14"/>
      <c r="P811" s="14"/>
      <c r="Q811" s="1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14"/>
      <c r="K812" s="14"/>
      <c r="L812" s="14"/>
      <c r="M812" s="14"/>
      <c r="N812" s="14"/>
      <c r="O812" s="14"/>
      <c r="P812" s="14"/>
      <c r="Q812" s="1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14"/>
      <c r="K813" s="14"/>
      <c r="L813" s="14"/>
      <c r="M813" s="14"/>
      <c r="N813" s="14"/>
      <c r="O813" s="14"/>
      <c r="P813" s="14"/>
      <c r="Q813" s="1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14"/>
      <c r="K814" s="14"/>
      <c r="L814" s="14"/>
      <c r="M814" s="14"/>
      <c r="N814" s="14"/>
      <c r="O814" s="14"/>
      <c r="P814" s="14"/>
      <c r="Q814" s="1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14"/>
      <c r="K815" s="14"/>
      <c r="L815" s="14"/>
      <c r="M815" s="14"/>
      <c r="N815" s="14"/>
      <c r="O815" s="14"/>
      <c r="P815" s="14"/>
      <c r="Q815" s="1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14"/>
      <c r="K816" s="14"/>
      <c r="L816" s="14"/>
      <c r="M816" s="14"/>
      <c r="N816" s="14"/>
      <c r="O816" s="14"/>
      <c r="P816" s="14"/>
      <c r="Q816" s="1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14"/>
      <c r="K817" s="14"/>
      <c r="L817" s="14"/>
      <c r="M817" s="14"/>
      <c r="N817" s="14"/>
      <c r="O817" s="14"/>
      <c r="P817" s="14"/>
      <c r="Q817" s="1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14"/>
      <c r="K818" s="14"/>
      <c r="L818" s="14"/>
      <c r="M818" s="14"/>
      <c r="N818" s="14"/>
      <c r="O818" s="14"/>
      <c r="P818" s="14"/>
      <c r="Q818" s="1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14"/>
      <c r="K819" s="14"/>
      <c r="L819" s="14"/>
      <c r="M819" s="14"/>
      <c r="N819" s="14"/>
      <c r="O819" s="14"/>
      <c r="P819" s="14"/>
      <c r="Q819" s="1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14"/>
      <c r="K820" s="14"/>
      <c r="L820" s="14"/>
      <c r="M820" s="14"/>
      <c r="N820" s="14"/>
      <c r="O820" s="14"/>
      <c r="P820" s="14"/>
      <c r="Q820" s="1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14"/>
      <c r="K821" s="14"/>
      <c r="L821" s="14"/>
      <c r="M821" s="14"/>
      <c r="N821" s="14"/>
      <c r="O821" s="14"/>
      <c r="P821" s="14"/>
      <c r="Q821" s="1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14"/>
      <c r="K822" s="14"/>
      <c r="L822" s="14"/>
      <c r="M822" s="14"/>
      <c r="N822" s="14"/>
      <c r="O822" s="14"/>
      <c r="P822" s="14"/>
      <c r="Q822" s="1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14"/>
      <c r="K823" s="14"/>
      <c r="L823" s="14"/>
      <c r="M823" s="14"/>
      <c r="N823" s="14"/>
      <c r="O823" s="14"/>
      <c r="P823" s="14"/>
      <c r="Q823" s="1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14"/>
      <c r="K824" s="14"/>
      <c r="L824" s="14"/>
      <c r="M824" s="14"/>
      <c r="N824" s="14"/>
      <c r="O824" s="14"/>
      <c r="P824" s="14"/>
      <c r="Q824" s="1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14"/>
      <c r="K825" s="14"/>
      <c r="L825" s="14"/>
      <c r="M825" s="14"/>
      <c r="N825" s="14"/>
      <c r="O825" s="14"/>
      <c r="P825" s="14"/>
      <c r="Q825" s="1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14"/>
      <c r="K826" s="14"/>
      <c r="L826" s="14"/>
      <c r="M826" s="14"/>
      <c r="N826" s="14"/>
      <c r="O826" s="14"/>
      <c r="P826" s="14"/>
      <c r="Q826" s="1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14"/>
      <c r="K827" s="14"/>
      <c r="L827" s="14"/>
      <c r="M827" s="14"/>
      <c r="N827" s="14"/>
      <c r="O827" s="14"/>
      <c r="P827" s="14"/>
      <c r="Q827" s="1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14"/>
      <c r="K828" s="14"/>
      <c r="L828" s="14"/>
      <c r="M828" s="14"/>
      <c r="N828" s="14"/>
      <c r="O828" s="14"/>
      <c r="P828" s="14"/>
      <c r="Q828" s="1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14"/>
      <c r="K829" s="14"/>
      <c r="L829" s="14"/>
      <c r="M829" s="14"/>
      <c r="N829" s="14"/>
      <c r="O829" s="14"/>
      <c r="P829" s="14"/>
      <c r="Q829" s="1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14"/>
      <c r="K830" s="14"/>
      <c r="L830" s="14"/>
      <c r="M830" s="14"/>
      <c r="N830" s="14"/>
      <c r="O830" s="14"/>
      <c r="P830" s="14"/>
      <c r="Q830" s="1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14"/>
      <c r="K831" s="14"/>
      <c r="L831" s="14"/>
      <c r="M831" s="14"/>
      <c r="N831" s="14"/>
      <c r="O831" s="14"/>
      <c r="P831" s="14"/>
      <c r="Q831" s="1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14"/>
      <c r="K832" s="14"/>
      <c r="L832" s="14"/>
      <c r="M832" s="14"/>
      <c r="N832" s="14"/>
      <c r="O832" s="14"/>
      <c r="P832" s="14"/>
      <c r="Q832" s="1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14"/>
      <c r="K833" s="14"/>
      <c r="L833" s="14"/>
      <c r="M833" s="14"/>
      <c r="N833" s="14"/>
      <c r="O833" s="14"/>
      <c r="P833" s="14"/>
      <c r="Q833" s="1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14"/>
      <c r="K834" s="14"/>
      <c r="L834" s="14"/>
      <c r="M834" s="14"/>
      <c r="N834" s="14"/>
      <c r="O834" s="14"/>
      <c r="P834" s="14"/>
      <c r="Q834" s="1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14"/>
      <c r="K835" s="14"/>
      <c r="L835" s="14"/>
      <c r="M835" s="14"/>
      <c r="N835" s="14"/>
      <c r="O835" s="14"/>
      <c r="P835" s="14"/>
      <c r="Q835" s="1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14"/>
      <c r="K836" s="14"/>
      <c r="L836" s="14"/>
      <c r="M836" s="14"/>
      <c r="N836" s="14"/>
      <c r="O836" s="14"/>
      <c r="P836" s="14"/>
      <c r="Q836" s="1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14"/>
      <c r="K837" s="14"/>
      <c r="L837" s="14"/>
      <c r="M837" s="14"/>
      <c r="N837" s="14"/>
      <c r="O837" s="14"/>
      <c r="P837" s="14"/>
      <c r="Q837" s="1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14"/>
      <c r="K838" s="14"/>
      <c r="L838" s="14"/>
      <c r="M838" s="14"/>
      <c r="N838" s="14"/>
      <c r="O838" s="14"/>
      <c r="P838" s="14"/>
      <c r="Q838" s="1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14"/>
      <c r="K839" s="14"/>
      <c r="L839" s="14"/>
      <c r="M839" s="14"/>
      <c r="N839" s="14"/>
      <c r="O839" s="14"/>
      <c r="P839" s="14"/>
      <c r="Q839" s="1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14"/>
      <c r="K840" s="14"/>
      <c r="L840" s="14"/>
      <c r="M840" s="14"/>
      <c r="N840" s="14"/>
      <c r="O840" s="14"/>
      <c r="P840" s="14"/>
      <c r="Q840" s="1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14"/>
      <c r="K841" s="14"/>
      <c r="L841" s="14"/>
      <c r="M841" s="14"/>
      <c r="N841" s="14"/>
      <c r="O841" s="14"/>
      <c r="P841" s="14"/>
      <c r="Q841" s="1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14"/>
      <c r="K842" s="14"/>
      <c r="L842" s="14"/>
      <c r="M842" s="14"/>
      <c r="N842" s="14"/>
      <c r="O842" s="14"/>
      <c r="P842" s="14"/>
      <c r="Q842" s="1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14"/>
      <c r="K843" s="14"/>
      <c r="L843" s="14"/>
      <c r="M843" s="14"/>
      <c r="N843" s="14"/>
      <c r="O843" s="14"/>
      <c r="P843" s="14"/>
      <c r="Q843" s="1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14"/>
      <c r="K844" s="14"/>
      <c r="L844" s="14"/>
      <c r="M844" s="14"/>
      <c r="N844" s="14"/>
      <c r="O844" s="14"/>
      <c r="P844" s="14"/>
      <c r="Q844" s="1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14"/>
      <c r="K845" s="14"/>
      <c r="L845" s="14"/>
      <c r="M845" s="14"/>
      <c r="N845" s="14"/>
      <c r="O845" s="14"/>
      <c r="P845" s="14"/>
      <c r="Q845" s="1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14"/>
      <c r="K846" s="14"/>
      <c r="L846" s="14"/>
      <c r="M846" s="14"/>
      <c r="N846" s="14"/>
      <c r="O846" s="14"/>
      <c r="P846" s="14"/>
      <c r="Q846" s="1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14"/>
      <c r="K847" s="14"/>
      <c r="L847" s="14"/>
      <c r="M847" s="14"/>
      <c r="N847" s="14"/>
      <c r="O847" s="14"/>
      <c r="P847" s="14"/>
      <c r="Q847" s="1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14"/>
      <c r="K848" s="14"/>
      <c r="L848" s="14"/>
      <c r="M848" s="14"/>
      <c r="N848" s="14"/>
      <c r="O848" s="14"/>
      <c r="P848" s="14"/>
      <c r="Q848" s="1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14"/>
      <c r="K849" s="14"/>
      <c r="L849" s="14"/>
      <c r="M849" s="14"/>
      <c r="N849" s="14"/>
      <c r="O849" s="14"/>
      <c r="P849" s="14"/>
      <c r="Q849" s="1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14"/>
      <c r="K850" s="14"/>
      <c r="L850" s="14"/>
      <c r="M850" s="14"/>
      <c r="N850" s="14"/>
      <c r="O850" s="14"/>
      <c r="P850" s="14"/>
      <c r="Q850" s="1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14"/>
      <c r="K851" s="14"/>
      <c r="L851" s="14"/>
      <c r="M851" s="14"/>
      <c r="N851" s="14"/>
      <c r="O851" s="14"/>
      <c r="P851" s="14"/>
      <c r="Q851" s="1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14"/>
      <c r="K852" s="14"/>
      <c r="L852" s="14"/>
      <c r="M852" s="14"/>
      <c r="N852" s="14"/>
      <c r="O852" s="14"/>
      <c r="P852" s="14"/>
      <c r="Q852" s="1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14"/>
      <c r="K853" s="14"/>
      <c r="L853" s="14"/>
      <c r="M853" s="14"/>
      <c r="N853" s="14"/>
      <c r="O853" s="14"/>
      <c r="P853" s="14"/>
      <c r="Q853" s="1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14"/>
      <c r="K854" s="14"/>
      <c r="L854" s="14"/>
      <c r="M854" s="14"/>
      <c r="N854" s="14"/>
      <c r="O854" s="14"/>
      <c r="P854" s="14"/>
      <c r="Q854" s="1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14"/>
      <c r="K855" s="14"/>
      <c r="L855" s="14"/>
      <c r="M855" s="14"/>
      <c r="N855" s="14"/>
      <c r="O855" s="14"/>
      <c r="P855" s="14"/>
      <c r="Q855" s="1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14"/>
      <c r="K856" s="14"/>
      <c r="L856" s="14"/>
      <c r="M856" s="14"/>
      <c r="N856" s="14"/>
      <c r="O856" s="14"/>
      <c r="P856" s="14"/>
      <c r="Q856" s="1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14"/>
      <c r="K857" s="14"/>
      <c r="L857" s="14"/>
      <c r="M857" s="14"/>
      <c r="N857" s="14"/>
      <c r="O857" s="14"/>
      <c r="P857" s="14"/>
      <c r="Q857" s="1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14"/>
      <c r="K858" s="14"/>
      <c r="L858" s="14"/>
      <c r="M858" s="14"/>
      <c r="N858" s="14"/>
      <c r="O858" s="14"/>
      <c r="P858" s="14"/>
      <c r="Q858" s="1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14"/>
      <c r="K859" s="14"/>
      <c r="L859" s="14"/>
      <c r="M859" s="14"/>
      <c r="N859" s="14"/>
      <c r="O859" s="14"/>
      <c r="P859" s="14"/>
      <c r="Q859" s="1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14"/>
      <c r="K860" s="14"/>
      <c r="L860" s="14"/>
      <c r="M860" s="14"/>
      <c r="N860" s="14"/>
      <c r="O860" s="14"/>
      <c r="P860" s="14"/>
      <c r="Q860" s="1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14"/>
      <c r="K861" s="14"/>
      <c r="L861" s="14"/>
      <c r="M861" s="14"/>
      <c r="N861" s="14"/>
      <c r="O861" s="14"/>
      <c r="P861" s="14"/>
      <c r="Q861" s="1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14"/>
      <c r="K862" s="14"/>
      <c r="L862" s="14"/>
      <c r="M862" s="14"/>
      <c r="N862" s="14"/>
      <c r="O862" s="14"/>
      <c r="P862" s="14"/>
      <c r="Q862" s="1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14"/>
      <c r="K863" s="14"/>
      <c r="L863" s="14"/>
      <c r="M863" s="14"/>
      <c r="N863" s="14"/>
      <c r="O863" s="14"/>
      <c r="P863" s="14"/>
      <c r="Q863" s="1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14"/>
      <c r="K864" s="14"/>
      <c r="L864" s="14"/>
      <c r="M864" s="14"/>
      <c r="N864" s="14"/>
      <c r="O864" s="14"/>
      <c r="P864" s="14"/>
      <c r="Q864" s="1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14"/>
      <c r="K865" s="14"/>
      <c r="L865" s="14"/>
      <c r="M865" s="14"/>
      <c r="N865" s="14"/>
      <c r="O865" s="14"/>
      <c r="P865" s="14"/>
      <c r="Q865" s="1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14"/>
      <c r="K866" s="14"/>
      <c r="L866" s="14"/>
      <c r="M866" s="14"/>
      <c r="N866" s="14"/>
      <c r="O866" s="14"/>
      <c r="P866" s="14"/>
      <c r="Q866" s="1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14"/>
      <c r="K867" s="14"/>
      <c r="L867" s="14"/>
      <c r="M867" s="14"/>
      <c r="N867" s="14"/>
      <c r="O867" s="14"/>
      <c r="P867" s="14"/>
      <c r="Q867" s="1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14"/>
      <c r="K868" s="14"/>
      <c r="L868" s="14"/>
      <c r="M868" s="14"/>
      <c r="N868" s="14"/>
      <c r="O868" s="14"/>
      <c r="P868" s="14"/>
      <c r="Q868" s="1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14"/>
      <c r="K869" s="14"/>
      <c r="L869" s="14"/>
      <c r="M869" s="14"/>
      <c r="N869" s="14"/>
      <c r="O869" s="14"/>
      <c r="P869" s="14"/>
      <c r="Q869" s="1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14"/>
      <c r="K870" s="14"/>
      <c r="L870" s="14"/>
      <c r="M870" s="14"/>
      <c r="N870" s="14"/>
      <c r="O870" s="14"/>
      <c r="P870" s="14"/>
      <c r="Q870" s="1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14"/>
      <c r="K871" s="14"/>
      <c r="L871" s="14"/>
      <c r="M871" s="14"/>
      <c r="N871" s="14"/>
      <c r="O871" s="14"/>
      <c r="P871" s="14"/>
      <c r="Q871" s="1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14"/>
      <c r="K872" s="14"/>
      <c r="L872" s="14"/>
      <c r="M872" s="14"/>
      <c r="N872" s="14"/>
      <c r="O872" s="14"/>
      <c r="P872" s="14"/>
      <c r="Q872" s="1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14"/>
      <c r="K873" s="14"/>
      <c r="L873" s="14"/>
      <c r="M873" s="14"/>
      <c r="N873" s="14"/>
      <c r="O873" s="14"/>
      <c r="P873" s="14"/>
      <c r="Q873" s="1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14"/>
      <c r="K874" s="14"/>
      <c r="L874" s="14"/>
      <c r="M874" s="14"/>
      <c r="N874" s="14"/>
      <c r="O874" s="14"/>
      <c r="P874" s="14"/>
      <c r="Q874" s="1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14"/>
      <c r="K875" s="14"/>
      <c r="L875" s="14"/>
      <c r="M875" s="14"/>
      <c r="N875" s="14"/>
      <c r="O875" s="14"/>
      <c r="P875" s="14"/>
      <c r="Q875" s="1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14"/>
      <c r="K876" s="14"/>
      <c r="L876" s="14"/>
      <c r="M876" s="14"/>
      <c r="N876" s="14"/>
      <c r="O876" s="14"/>
      <c r="P876" s="14"/>
      <c r="Q876" s="1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14"/>
      <c r="K877" s="14"/>
      <c r="L877" s="14"/>
      <c r="M877" s="14"/>
      <c r="N877" s="14"/>
      <c r="O877" s="14"/>
      <c r="P877" s="14"/>
      <c r="Q877" s="1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14"/>
      <c r="K878" s="14"/>
      <c r="L878" s="14"/>
      <c r="M878" s="14"/>
      <c r="N878" s="14"/>
      <c r="O878" s="14"/>
      <c r="P878" s="14"/>
      <c r="Q878" s="1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14"/>
      <c r="K879" s="14"/>
      <c r="L879" s="14"/>
      <c r="M879" s="14"/>
      <c r="N879" s="14"/>
      <c r="O879" s="14"/>
      <c r="P879" s="14"/>
      <c r="Q879" s="1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14"/>
      <c r="K880" s="14"/>
      <c r="L880" s="14"/>
      <c r="M880" s="14"/>
      <c r="N880" s="14"/>
      <c r="O880" s="14"/>
      <c r="P880" s="14"/>
      <c r="Q880" s="1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14"/>
      <c r="K881" s="14"/>
      <c r="L881" s="14"/>
      <c r="M881" s="14"/>
      <c r="N881" s="14"/>
      <c r="O881" s="14"/>
      <c r="P881" s="14"/>
      <c r="Q881" s="1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14"/>
      <c r="K882" s="14"/>
      <c r="L882" s="14"/>
      <c r="M882" s="14"/>
      <c r="N882" s="14"/>
      <c r="O882" s="14"/>
      <c r="P882" s="14"/>
      <c r="Q882" s="1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14"/>
      <c r="K883" s="14"/>
      <c r="L883" s="14"/>
      <c r="M883" s="14"/>
      <c r="N883" s="14"/>
      <c r="O883" s="14"/>
      <c r="P883" s="14"/>
      <c r="Q883" s="1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14"/>
      <c r="K884" s="14"/>
      <c r="L884" s="14"/>
      <c r="M884" s="14"/>
      <c r="N884" s="14"/>
      <c r="O884" s="14"/>
      <c r="P884" s="14"/>
      <c r="Q884" s="1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14"/>
      <c r="K885" s="14"/>
      <c r="L885" s="14"/>
      <c r="M885" s="14"/>
      <c r="N885" s="14"/>
      <c r="O885" s="14"/>
      <c r="P885" s="14"/>
      <c r="Q885" s="1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14"/>
      <c r="K886" s="14"/>
      <c r="L886" s="14"/>
      <c r="M886" s="14"/>
      <c r="N886" s="14"/>
      <c r="O886" s="14"/>
      <c r="P886" s="14"/>
      <c r="Q886" s="1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14"/>
      <c r="K887" s="14"/>
      <c r="L887" s="14"/>
      <c r="M887" s="14"/>
      <c r="N887" s="14"/>
      <c r="O887" s="14"/>
      <c r="P887" s="14"/>
      <c r="Q887" s="1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14"/>
      <c r="K888" s="14"/>
      <c r="L888" s="14"/>
      <c r="M888" s="14"/>
      <c r="N888" s="14"/>
      <c r="O888" s="14"/>
      <c r="P888" s="14"/>
      <c r="Q888" s="1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14"/>
      <c r="K889" s="14"/>
      <c r="L889" s="14"/>
      <c r="M889" s="14"/>
      <c r="N889" s="14"/>
      <c r="O889" s="14"/>
      <c r="P889" s="14"/>
      <c r="Q889" s="1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14"/>
      <c r="K890" s="14"/>
      <c r="L890" s="14"/>
      <c r="M890" s="14"/>
      <c r="N890" s="14"/>
      <c r="O890" s="14"/>
      <c r="P890" s="14"/>
      <c r="Q890" s="1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14"/>
      <c r="K891" s="14"/>
      <c r="L891" s="14"/>
      <c r="M891" s="14"/>
      <c r="N891" s="14"/>
      <c r="O891" s="14"/>
      <c r="P891" s="14"/>
      <c r="Q891" s="1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14"/>
      <c r="K892" s="14"/>
      <c r="L892" s="14"/>
      <c r="M892" s="14"/>
      <c r="N892" s="14"/>
      <c r="O892" s="14"/>
      <c r="P892" s="14"/>
      <c r="Q892" s="1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14"/>
      <c r="K893" s="14"/>
      <c r="L893" s="14"/>
      <c r="M893" s="14"/>
      <c r="N893" s="14"/>
      <c r="O893" s="14"/>
      <c r="P893" s="14"/>
      <c r="Q893" s="1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14"/>
      <c r="K894" s="14"/>
      <c r="L894" s="14"/>
      <c r="M894" s="14"/>
      <c r="N894" s="14"/>
      <c r="O894" s="14"/>
      <c r="P894" s="14"/>
      <c r="Q894" s="1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14"/>
      <c r="K895" s="14"/>
      <c r="L895" s="14"/>
      <c r="M895" s="14"/>
      <c r="N895" s="14"/>
      <c r="O895" s="14"/>
      <c r="P895" s="14"/>
      <c r="Q895" s="1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14"/>
      <c r="K896" s="14"/>
      <c r="L896" s="14"/>
      <c r="M896" s="14"/>
      <c r="N896" s="14"/>
      <c r="O896" s="14"/>
      <c r="P896" s="14"/>
      <c r="Q896" s="1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14"/>
      <c r="K897" s="14"/>
      <c r="L897" s="14"/>
      <c r="M897" s="14"/>
      <c r="N897" s="14"/>
      <c r="O897" s="14"/>
      <c r="P897" s="14"/>
      <c r="Q897" s="1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14"/>
      <c r="K898" s="14"/>
      <c r="L898" s="14"/>
      <c r="M898" s="14"/>
      <c r="N898" s="14"/>
      <c r="O898" s="14"/>
      <c r="P898" s="14"/>
      <c r="Q898" s="1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14"/>
      <c r="K899" s="14"/>
      <c r="L899" s="14"/>
      <c r="M899" s="14"/>
      <c r="N899" s="14"/>
      <c r="O899" s="14"/>
      <c r="P899" s="14"/>
      <c r="Q899" s="1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14"/>
      <c r="K900" s="14"/>
      <c r="L900" s="14"/>
      <c r="M900" s="14"/>
      <c r="N900" s="14"/>
      <c r="O900" s="14"/>
      <c r="P900" s="14"/>
      <c r="Q900" s="1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14"/>
      <c r="K901" s="14"/>
      <c r="L901" s="14"/>
      <c r="M901" s="14"/>
      <c r="N901" s="14"/>
      <c r="O901" s="14"/>
      <c r="P901" s="14"/>
      <c r="Q901" s="1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14"/>
      <c r="K902" s="14"/>
      <c r="L902" s="14"/>
      <c r="M902" s="14"/>
      <c r="N902" s="14"/>
      <c r="O902" s="14"/>
      <c r="P902" s="14"/>
      <c r="Q902" s="1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14"/>
      <c r="K903" s="14"/>
      <c r="L903" s="14"/>
      <c r="M903" s="14"/>
      <c r="N903" s="14"/>
      <c r="O903" s="14"/>
      <c r="P903" s="14"/>
      <c r="Q903" s="1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14"/>
      <c r="K904" s="14"/>
      <c r="L904" s="14"/>
      <c r="M904" s="14"/>
      <c r="N904" s="14"/>
      <c r="O904" s="14"/>
      <c r="P904" s="14"/>
      <c r="Q904" s="1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14"/>
      <c r="K905" s="14"/>
      <c r="L905" s="14"/>
      <c r="M905" s="14"/>
      <c r="N905" s="14"/>
      <c r="O905" s="14"/>
      <c r="P905" s="14"/>
      <c r="Q905" s="1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14"/>
      <c r="K906" s="14"/>
      <c r="L906" s="14"/>
      <c r="M906" s="14"/>
      <c r="N906" s="14"/>
      <c r="O906" s="14"/>
      <c r="P906" s="14"/>
      <c r="Q906" s="1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14"/>
      <c r="K907" s="14"/>
      <c r="L907" s="14"/>
      <c r="M907" s="14"/>
      <c r="N907" s="14"/>
      <c r="O907" s="14"/>
      <c r="P907" s="14"/>
      <c r="Q907" s="1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14"/>
      <c r="K908" s="14"/>
      <c r="L908" s="14"/>
      <c r="M908" s="14"/>
      <c r="N908" s="14"/>
      <c r="O908" s="14"/>
      <c r="P908" s="14"/>
      <c r="Q908" s="1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14"/>
      <c r="K909" s="14"/>
      <c r="L909" s="14"/>
      <c r="M909" s="14"/>
      <c r="N909" s="14"/>
      <c r="O909" s="14"/>
      <c r="P909" s="14"/>
      <c r="Q909" s="1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14"/>
      <c r="K910" s="14"/>
      <c r="L910" s="14"/>
      <c r="M910" s="14"/>
      <c r="N910" s="14"/>
      <c r="O910" s="14"/>
      <c r="P910" s="14"/>
      <c r="Q910" s="1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14"/>
      <c r="K911" s="14"/>
      <c r="L911" s="14"/>
      <c r="M911" s="14"/>
      <c r="N911" s="14"/>
      <c r="O911" s="14"/>
      <c r="P911" s="14"/>
      <c r="Q911" s="1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14"/>
      <c r="K912" s="14"/>
      <c r="L912" s="14"/>
      <c r="M912" s="14"/>
      <c r="N912" s="14"/>
      <c r="O912" s="14"/>
      <c r="P912" s="14"/>
      <c r="Q912" s="1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14"/>
      <c r="K913" s="14"/>
      <c r="L913" s="14"/>
      <c r="M913" s="14"/>
      <c r="N913" s="14"/>
      <c r="O913" s="14"/>
      <c r="P913" s="14"/>
      <c r="Q913" s="1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14"/>
      <c r="K914" s="14"/>
      <c r="L914" s="14"/>
      <c r="M914" s="14"/>
      <c r="N914" s="14"/>
      <c r="O914" s="14"/>
      <c r="P914" s="14"/>
      <c r="Q914" s="1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14"/>
      <c r="K915" s="14"/>
      <c r="L915" s="14"/>
      <c r="M915" s="14"/>
      <c r="N915" s="14"/>
      <c r="O915" s="14"/>
      <c r="P915" s="14"/>
      <c r="Q915" s="1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14"/>
      <c r="K916" s="14"/>
      <c r="L916" s="14"/>
      <c r="M916" s="14"/>
      <c r="N916" s="14"/>
      <c r="O916" s="14"/>
      <c r="P916" s="14"/>
      <c r="Q916" s="1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14"/>
      <c r="K917" s="14"/>
      <c r="L917" s="14"/>
      <c r="M917" s="14"/>
      <c r="N917" s="14"/>
      <c r="O917" s="14"/>
      <c r="P917" s="14"/>
      <c r="Q917" s="1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14"/>
      <c r="K918" s="14"/>
      <c r="L918" s="14"/>
      <c r="M918" s="14"/>
      <c r="N918" s="14"/>
      <c r="O918" s="14"/>
      <c r="P918" s="14"/>
      <c r="Q918" s="1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14"/>
      <c r="K919" s="14"/>
      <c r="L919" s="14"/>
      <c r="M919" s="14"/>
      <c r="N919" s="14"/>
      <c r="O919" s="14"/>
      <c r="P919" s="14"/>
      <c r="Q919" s="1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14"/>
      <c r="K920" s="14"/>
      <c r="L920" s="14"/>
      <c r="M920" s="14"/>
      <c r="N920" s="14"/>
      <c r="O920" s="14"/>
      <c r="P920" s="14"/>
      <c r="Q920" s="1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14"/>
      <c r="K921" s="14"/>
      <c r="L921" s="14"/>
      <c r="M921" s="14"/>
      <c r="N921" s="14"/>
      <c r="O921" s="14"/>
      <c r="P921" s="14"/>
      <c r="Q921" s="1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14"/>
      <c r="K922" s="14"/>
      <c r="L922" s="14"/>
      <c r="M922" s="14"/>
      <c r="N922" s="14"/>
      <c r="O922" s="14"/>
      <c r="P922" s="14"/>
      <c r="Q922" s="1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14"/>
      <c r="K923" s="14"/>
      <c r="L923" s="14"/>
      <c r="M923" s="14"/>
      <c r="N923" s="14"/>
      <c r="O923" s="14"/>
      <c r="P923" s="14"/>
      <c r="Q923" s="1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14"/>
      <c r="K924" s="14"/>
      <c r="L924" s="14"/>
      <c r="M924" s="14"/>
      <c r="N924" s="14"/>
      <c r="O924" s="14"/>
      <c r="P924" s="14"/>
      <c r="Q924" s="1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14"/>
      <c r="K925" s="14"/>
      <c r="L925" s="14"/>
      <c r="M925" s="14"/>
      <c r="N925" s="14"/>
      <c r="O925" s="14"/>
      <c r="P925" s="14"/>
      <c r="Q925" s="1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14"/>
      <c r="K926" s="14"/>
      <c r="L926" s="14"/>
      <c r="M926" s="14"/>
      <c r="N926" s="14"/>
      <c r="O926" s="14"/>
      <c r="P926" s="14"/>
      <c r="Q926" s="1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14"/>
      <c r="K927" s="14"/>
      <c r="L927" s="14"/>
      <c r="M927" s="14"/>
      <c r="N927" s="14"/>
      <c r="O927" s="14"/>
      <c r="P927" s="14"/>
      <c r="Q927" s="1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14"/>
      <c r="K928" s="14"/>
      <c r="L928" s="14"/>
      <c r="M928" s="14"/>
      <c r="N928" s="14"/>
      <c r="O928" s="14"/>
      <c r="P928" s="14"/>
      <c r="Q928" s="1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14"/>
      <c r="K929" s="14"/>
      <c r="L929" s="14"/>
      <c r="M929" s="14"/>
      <c r="N929" s="14"/>
      <c r="O929" s="14"/>
      <c r="P929" s="14"/>
      <c r="Q929" s="1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14"/>
      <c r="K930" s="14"/>
      <c r="L930" s="14"/>
      <c r="M930" s="14"/>
      <c r="N930" s="14"/>
      <c r="O930" s="14"/>
      <c r="P930" s="14"/>
      <c r="Q930" s="1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14"/>
      <c r="K931" s="14"/>
      <c r="L931" s="14"/>
      <c r="M931" s="14"/>
      <c r="N931" s="14"/>
      <c r="O931" s="14"/>
      <c r="P931" s="14"/>
      <c r="Q931" s="1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14"/>
      <c r="K932" s="14"/>
      <c r="L932" s="14"/>
      <c r="M932" s="14"/>
      <c r="N932" s="14"/>
      <c r="O932" s="14"/>
      <c r="P932" s="14"/>
      <c r="Q932" s="1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14"/>
      <c r="K933" s="14"/>
      <c r="L933" s="14"/>
      <c r="M933" s="14"/>
      <c r="N933" s="14"/>
      <c r="O933" s="14"/>
      <c r="P933" s="14"/>
      <c r="Q933" s="1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14"/>
      <c r="K934" s="14"/>
      <c r="L934" s="14"/>
      <c r="M934" s="14"/>
      <c r="N934" s="14"/>
      <c r="O934" s="14"/>
      <c r="P934" s="14"/>
      <c r="Q934" s="1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14"/>
      <c r="K935" s="14"/>
      <c r="L935" s="14"/>
      <c r="M935" s="14"/>
      <c r="N935" s="14"/>
      <c r="O935" s="14"/>
      <c r="P935" s="14"/>
      <c r="Q935" s="1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14"/>
      <c r="K936" s="14"/>
      <c r="L936" s="14"/>
      <c r="M936" s="14"/>
      <c r="N936" s="14"/>
      <c r="O936" s="14"/>
      <c r="P936" s="14"/>
      <c r="Q936" s="1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14"/>
      <c r="K937" s="14"/>
      <c r="L937" s="14"/>
      <c r="M937" s="14"/>
      <c r="N937" s="14"/>
      <c r="O937" s="14"/>
      <c r="P937" s="14"/>
      <c r="Q937" s="1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14"/>
      <c r="K938" s="14"/>
      <c r="L938" s="14"/>
      <c r="M938" s="14"/>
      <c r="N938" s="14"/>
      <c r="O938" s="14"/>
      <c r="P938" s="14"/>
      <c r="Q938" s="1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14"/>
      <c r="K939" s="14"/>
      <c r="L939" s="14"/>
      <c r="M939" s="14"/>
      <c r="N939" s="14"/>
      <c r="O939" s="14"/>
      <c r="P939" s="14"/>
      <c r="Q939" s="1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14"/>
      <c r="K940" s="14"/>
      <c r="L940" s="14"/>
      <c r="M940" s="14"/>
      <c r="N940" s="14"/>
      <c r="O940" s="14"/>
      <c r="P940" s="14"/>
      <c r="Q940" s="1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14"/>
      <c r="K941" s="14"/>
      <c r="L941" s="14"/>
      <c r="M941" s="14"/>
      <c r="N941" s="14"/>
      <c r="O941" s="14"/>
      <c r="P941" s="14"/>
      <c r="Q941" s="1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14"/>
      <c r="K942" s="14"/>
      <c r="L942" s="14"/>
      <c r="M942" s="14"/>
      <c r="N942" s="14"/>
      <c r="O942" s="14"/>
      <c r="P942" s="14"/>
      <c r="Q942" s="1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14"/>
      <c r="K943" s="14"/>
      <c r="L943" s="14"/>
      <c r="M943" s="14"/>
      <c r="N943" s="14"/>
      <c r="O943" s="14"/>
      <c r="P943" s="14"/>
      <c r="Q943" s="1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14"/>
      <c r="K944" s="14"/>
      <c r="L944" s="14"/>
      <c r="M944" s="14"/>
      <c r="N944" s="14"/>
      <c r="O944" s="14"/>
      <c r="P944" s="14"/>
      <c r="Q944" s="1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14"/>
      <c r="K945" s="14"/>
      <c r="L945" s="14"/>
      <c r="M945" s="14"/>
      <c r="N945" s="14"/>
      <c r="O945" s="14"/>
      <c r="P945" s="14"/>
      <c r="Q945" s="1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14"/>
      <c r="K946" s="14"/>
      <c r="L946" s="14"/>
      <c r="M946" s="14"/>
      <c r="N946" s="14"/>
      <c r="O946" s="14"/>
      <c r="P946" s="14"/>
      <c r="Q946" s="1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14"/>
      <c r="K947" s="14"/>
      <c r="L947" s="14"/>
      <c r="M947" s="14"/>
      <c r="N947" s="14"/>
      <c r="O947" s="14"/>
      <c r="P947" s="14"/>
      <c r="Q947" s="1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</sheetData>
  <drawing r:id="rId1"/>
  <tableParts count="2">
    <tablePart r:id="rId4"/>
    <tablePart r:id="rId5"/>
  </tableParts>
</worksheet>
</file>