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kvase0-my.sharepoint.com/personal/loudel30_kva_se/Documents/Dokument/ESCAPE/Supervision/WEF Risks Reports interannual analysis/Results/1) CONCEPTION/risks analysis/"/>
    </mc:Choice>
  </mc:AlternateContent>
  <xr:revisionPtr revIDLastSave="5" documentId="13_ncr:1_{6848EB01-2F90-A243-B030-F2E6D8720871}" xr6:coauthVersionLast="47" xr6:coauthVersionMax="47" xr10:uidLastSave="{951D44BF-97D8-4398-B5B9-F6CF33A0FA18}"/>
  <bookViews>
    <workbookView xWindow="-108" yWindow="-108" windowWidth="23256" windowHeight="12456" firstSheet="8" activeTab="19" xr2:uid="{959A7320-51B1-1040-BF09-D955BFA7AAAD}"/>
  </bookViews>
  <sheets>
    <sheet name="2024" sheetId="1" r:id="rId1"/>
    <sheet name="2023" sheetId="2" r:id="rId2"/>
    <sheet name="2022" sheetId="3" r:id="rId3"/>
    <sheet name="2021" sheetId="4" r:id="rId4"/>
    <sheet name="2020" sheetId="5" r:id="rId5"/>
    <sheet name="2019" sheetId="6" r:id="rId6"/>
    <sheet name="2018" sheetId="7" r:id="rId7"/>
    <sheet name="2017" sheetId="8" r:id="rId8"/>
    <sheet name="2016" sheetId="9" r:id="rId9"/>
    <sheet name="2015" sheetId="10" r:id="rId10"/>
    <sheet name="2014" sheetId="11" r:id="rId11"/>
    <sheet name="2013" sheetId="12" r:id="rId12"/>
    <sheet name="2012" sheetId="13" r:id="rId13"/>
    <sheet name="2011" sheetId="14" r:id="rId14"/>
    <sheet name="2010" sheetId="15" r:id="rId15"/>
    <sheet name="2009" sheetId="16" r:id="rId16"/>
    <sheet name="2008" sheetId="17" r:id="rId17"/>
    <sheet name="2007" sheetId="18" r:id="rId18"/>
    <sheet name="2006" sheetId="19" r:id="rId19"/>
    <sheet name="heat map risks" sheetId="20"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5" i="20" l="1"/>
  <c r="N25" i="20"/>
  <c r="M25" i="20"/>
  <c r="L25" i="20"/>
  <c r="K25" i="20"/>
  <c r="J25" i="20"/>
  <c r="I25" i="20"/>
  <c r="H25" i="20"/>
  <c r="G25" i="20"/>
  <c r="F25" i="20"/>
  <c r="E25" i="20"/>
  <c r="D25" i="20"/>
  <c r="C25" i="20"/>
  <c r="B25" i="20"/>
  <c r="D38" i="17"/>
  <c r="E38" i="17"/>
  <c r="F38" i="17"/>
  <c r="G38" i="17"/>
  <c r="H38" i="17"/>
  <c r="I38" i="17"/>
  <c r="J38" i="17"/>
  <c r="K38" i="17"/>
  <c r="L38" i="17"/>
  <c r="M38" i="17"/>
  <c r="N38" i="17"/>
  <c r="D12" i="10"/>
  <c r="E12" i="10"/>
  <c r="F12" i="10"/>
  <c r="G12" i="10"/>
  <c r="H12" i="10"/>
  <c r="I12" i="10"/>
  <c r="J12" i="10"/>
  <c r="K12" i="10"/>
  <c r="L12" i="10"/>
  <c r="M12" i="10"/>
  <c r="N12" i="10"/>
  <c r="O12" i="10"/>
  <c r="P12" i="10"/>
  <c r="Q12" i="10"/>
  <c r="F35" i="14"/>
  <c r="F24" i="14"/>
  <c r="H15" i="14"/>
  <c r="E46" i="1"/>
  <c r="F46" i="1"/>
  <c r="G46" i="1"/>
  <c r="H46" i="1"/>
  <c r="I46" i="1"/>
  <c r="J46" i="1"/>
  <c r="K46" i="1"/>
  <c r="L46" i="1"/>
  <c r="M46" i="1"/>
  <c r="N46" i="1"/>
  <c r="O46" i="1"/>
  <c r="P46" i="1"/>
  <c r="Q46" i="1"/>
  <c r="D46" i="1"/>
  <c r="E38" i="1"/>
  <c r="F38" i="1"/>
  <c r="G38" i="1"/>
  <c r="H38" i="1"/>
  <c r="I38" i="1"/>
  <c r="J38" i="1"/>
  <c r="K38" i="1"/>
  <c r="L38" i="1"/>
  <c r="M38" i="1"/>
  <c r="N38" i="1"/>
  <c r="O38" i="1"/>
  <c r="P38" i="1"/>
  <c r="Q38" i="1"/>
  <c r="D38" i="1"/>
  <c r="E28" i="1"/>
  <c r="F28" i="1"/>
  <c r="G28" i="1"/>
  <c r="H28" i="1"/>
  <c r="I28" i="1"/>
  <c r="J28" i="1"/>
  <c r="K28" i="1"/>
  <c r="L28" i="1"/>
  <c r="M28" i="1"/>
  <c r="N28" i="1"/>
  <c r="O28" i="1"/>
  <c r="P28" i="1"/>
  <c r="Q28" i="1"/>
  <c r="D28" i="1"/>
  <c r="E21" i="1"/>
  <c r="F21" i="1"/>
  <c r="G21" i="1"/>
  <c r="H21" i="1"/>
  <c r="I21" i="1"/>
  <c r="J21" i="1"/>
  <c r="K21" i="1"/>
  <c r="L21" i="1"/>
  <c r="M21" i="1"/>
  <c r="N21" i="1"/>
  <c r="O21" i="1"/>
  <c r="P21" i="1"/>
  <c r="Q21" i="1"/>
  <c r="D21" i="1"/>
  <c r="E13" i="1"/>
  <c r="F13" i="1"/>
  <c r="G13" i="1"/>
  <c r="H13" i="1"/>
  <c r="I13" i="1"/>
  <c r="J13" i="1"/>
  <c r="K13" i="1"/>
  <c r="L13" i="1"/>
  <c r="M13" i="1"/>
  <c r="N13" i="1"/>
  <c r="O13" i="1"/>
  <c r="P13" i="1"/>
  <c r="Q13" i="1"/>
  <c r="D13" i="1"/>
  <c r="E44" i="2"/>
  <c r="F44" i="2"/>
  <c r="G44" i="2"/>
  <c r="H44" i="2"/>
  <c r="I44" i="2"/>
  <c r="J44" i="2"/>
  <c r="K44" i="2"/>
  <c r="L44" i="2"/>
  <c r="M44" i="2"/>
  <c r="N44" i="2"/>
  <c r="O44" i="2"/>
  <c r="P44" i="2"/>
  <c r="Q44" i="2"/>
  <c r="D44" i="2"/>
  <c r="E37" i="2"/>
  <c r="F37" i="2"/>
  <c r="G37" i="2"/>
  <c r="H37" i="2"/>
  <c r="I37" i="2"/>
  <c r="J37" i="2"/>
  <c r="K37" i="2"/>
  <c r="L37" i="2"/>
  <c r="M37" i="2"/>
  <c r="N37" i="2"/>
  <c r="O37" i="2"/>
  <c r="P37" i="2"/>
  <c r="Q37" i="2"/>
  <c r="D37" i="2"/>
  <c r="E26" i="2"/>
  <c r="F26" i="2"/>
  <c r="G26" i="2"/>
  <c r="H26" i="2"/>
  <c r="I26" i="2"/>
  <c r="J26" i="2"/>
  <c r="K26" i="2"/>
  <c r="L26" i="2"/>
  <c r="M26" i="2"/>
  <c r="N26" i="2"/>
  <c r="O26" i="2"/>
  <c r="P26" i="2"/>
  <c r="Q26" i="2"/>
  <c r="D26" i="2"/>
  <c r="E18" i="2"/>
  <c r="F18" i="2"/>
  <c r="G18" i="2"/>
  <c r="H18" i="2"/>
  <c r="I18" i="2"/>
  <c r="J18" i="2"/>
  <c r="K18" i="2"/>
  <c r="L18" i="2"/>
  <c r="M18" i="2"/>
  <c r="N18" i="2"/>
  <c r="O18" i="2"/>
  <c r="P18" i="2"/>
  <c r="Q18" i="2"/>
  <c r="D18" i="2"/>
  <c r="E10" i="2"/>
  <c r="F10" i="2"/>
  <c r="G10" i="2"/>
  <c r="H10" i="2"/>
  <c r="I10" i="2"/>
  <c r="J10" i="2"/>
  <c r="K10" i="2"/>
  <c r="L10" i="2"/>
  <c r="M10" i="2"/>
  <c r="N10" i="2"/>
  <c r="O10" i="2"/>
  <c r="P10" i="2"/>
  <c r="Q10" i="2"/>
  <c r="D10" i="2"/>
  <c r="E47" i="4"/>
  <c r="F47" i="4"/>
  <c r="G47" i="4"/>
  <c r="H47" i="4"/>
  <c r="I47" i="4"/>
  <c r="J47" i="4"/>
  <c r="K47" i="4"/>
  <c r="L47" i="4"/>
  <c r="M47" i="4"/>
  <c r="N47" i="4"/>
  <c r="O47" i="4"/>
  <c r="P47" i="4"/>
  <c r="Q47" i="4"/>
  <c r="D47" i="4"/>
  <c r="E39" i="4"/>
  <c r="F39" i="4"/>
  <c r="G39" i="4"/>
  <c r="H39" i="4"/>
  <c r="I39" i="4"/>
  <c r="J39" i="4"/>
  <c r="K39" i="4"/>
  <c r="L39" i="4"/>
  <c r="M39" i="4"/>
  <c r="N39" i="4"/>
  <c r="O39" i="4"/>
  <c r="P39" i="4"/>
  <c r="Q39" i="4"/>
  <c r="D39" i="4"/>
  <c r="E28" i="4"/>
  <c r="F28" i="4"/>
  <c r="G28" i="4"/>
  <c r="H28" i="4"/>
  <c r="I28" i="4"/>
  <c r="J28" i="4"/>
  <c r="K28" i="4"/>
  <c r="L28" i="4"/>
  <c r="M28" i="4"/>
  <c r="N28" i="4"/>
  <c r="O28" i="4"/>
  <c r="P28" i="4"/>
  <c r="Q28" i="4"/>
  <c r="D28" i="4"/>
  <c r="E19" i="4"/>
  <c r="F19" i="4"/>
  <c r="G19" i="4"/>
  <c r="H19" i="4"/>
  <c r="I19" i="4"/>
  <c r="J19" i="4"/>
  <c r="K19" i="4"/>
  <c r="L19" i="4"/>
  <c r="M19" i="4"/>
  <c r="N19" i="4"/>
  <c r="O19" i="4"/>
  <c r="P19" i="4"/>
  <c r="Q19" i="4"/>
  <c r="D19" i="4"/>
  <c r="E11" i="4"/>
  <c r="F11" i="4"/>
  <c r="G11" i="4"/>
  <c r="H11" i="4"/>
  <c r="I11" i="4"/>
  <c r="J11" i="4"/>
  <c r="K11" i="4"/>
  <c r="L11" i="4"/>
  <c r="M11" i="4"/>
  <c r="N11" i="4"/>
  <c r="O11" i="4"/>
  <c r="P11" i="4"/>
  <c r="Q11" i="4"/>
  <c r="D11" i="4"/>
  <c r="E42" i="5"/>
  <c r="F42" i="5"/>
  <c r="G42" i="5"/>
  <c r="H42" i="5"/>
  <c r="I42" i="5"/>
  <c r="J42" i="5"/>
  <c r="K42" i="5"/>
  <c r="L42" i="5"/>
  <c r="M42" i="5"/>
  <c r="N42" i="5"/>
  <c r="O42" i="5"/>
  <c r="P42" i="5"/>
  <c r="Q42" i="5"/>
  <c r="D42" i="5"/>
  <c r="E36" i="5"/>
  <c r="F36" i="5"/>
  <c r="G36" i="5"/>
  <c r="H36" i="5"/>
  <c r="I36" i="5"/>
  <c r="J36" i="5"/>
  <c r="K36" i="5"/>
  <c r="L36" i="5"/>
  <c r="M36" i="5"/>
  <c r="N36" i="5"/>
  <c r="O36" i="5"/>
  <c r="P36" i="5"/>
  <c r="Q36" i="5"/>
  <c r="D36" i="5"/>
  <c r="E28" i="5"/>
  <c r="F28" i="5"/>
  <c r="G28" i="5"/>
  <c r="H28" i="5"/>
  <c r="I28" i="5"/>
  <c r="J28" i="5"/>
  <c r="K28" i="5"/>
  <c r="L28" i="5"/>
  <c r="M28" i="5"/>
  <c r="N28" i="5"/>
  <c r="O28" i="5"/>
  <c r="P28" i="5"/>
  <c r="Q28" i="5"/>
  <c r="D28" i="5"/>
  <c r="E20" i="5"/>
  <c r="F20" i="5"/>
  <c r="G20" i="5"/>
  <c r="H20" i="5"/>
  <c r="I20" i="5"/>
  <c r="J20" i="5"/>
  <c r="K20" i="5"/>
  <c r="L20" i="5"/>
  <c r="M20" i="5"/>
  <c r="N20" i="5"/>
  <c r="O20" i="5"/>
  <c r="P20" i="5"/>
  <c r="Q20" i="5"/>
  <c r="D20" i="5"/>
  <c r="E13" i="5"/>
  <c r="F13" i="5"/>
  <c r="G13" i="5"/>
  <c r="H13" i="5"/>
  <c r="I13" i="5"/>
  <c r="J13" i="5"/>
  <c r="K13" i="5"/>
  <c r="L13" i="5"/>
  <c r="M13" i="5"/>
  <c r="N13" i="5"/>
  <c r="O13" i="5"/>
  <c r="P13" i="5"/>
  <c r="Q13" i="5"/>
  <c r="D13" i="5"/>
  <c r="E42" i="6"/>
  <c r="F42" i="6"/>
  <c r="G42" i="6"/>
  <c r="H42" i="6"/>
  <c r="I42" i="6"/>
  <c r="J42" i="6"/>
  <c r="K42" i="6"/>
  <c r="L42" i="6"/>
  <c r="M42" i="6"/>
  <c r="N42" i="6"/>
  <c r="O42" i="6"/>
  <c r="P42" i="6"/>
  <c r="Q42" i="6"/>
  <c r="D42" i="6"/>
  <c r="E36" i="6"/>
  <c r="F36" i="6"/>
  <c r="G36" i="6"/>
  <c r="H36" i="6"/>
  <c r="I36" i="6"/>
  <c r="J36" i="6"/>
  <c r="K36" i="6"/>
  <c r="L36" i="6"/>
  <c r="M36" i="6"/>
  <c r="N36" i="6"/>
  <c r="O36" i="6"/>
  <c r="P36" i="6"/>
  <c r="Q36" i="6"/>
  <c r="D36" i="6"/>
  <c r="E28" i="6"/>
  <c r="F28" i="6"/>
  <c r="G28" i="6"/>
  <c r="H28" i="6"/>
  <c r="I28" i="6"/>
  <c r="J28" i="6"/>
  <c r="K28" i="6"/>
  <c r="L28" i="6"/>
  <c r="M28" i="6"/>
  <c r="N28" i="6"/>
  <c r="O28" i="6"/>
  <c r="P28" i="6"/>
  <c r="Q28" i="6"/>
  <c r="D28" i="6"/>
  <c r="E20" i="6"/>
  <c r="F20" i="6"/>
  <c r="G20" i="6"/>
  <c r="H20" i="6"/>
  <c r="I20" i="6"/>
  <c r="J20" i="6"/>
  <c r="K20" i="6"/>
  <c r="L20" i="6"/>
  <c r="M20" i="6"/>
  <c r="N20" i="6"/>
  <c r="O20" i="6"/>
  <c r="P20" i="6"/>
  <c r="Q20" i="6"/>
  <c r="D20" i="6"/>
  <c r="E13" i="6"/>
  <c r="F13" i="6"/>
  <c r="G13" i="6"/>
  <c r="H13" i="6"/>
  <c r="I13" i="6"/>
  <c r="J13" i="6"/>
  <c r="K13" i="6"/>
  <c r="L13" i="6"/>
  <c r="M13" i="6"/>
  <c r="N13" i="6"/>
  <c r="N44" i="6" s="1"/>
  <c r="O13" i="6"/>
  <c r="P13" i="6"/>
  <c r="Q13" i="6"/>
  <c r="D13" i="6"/>
  <c r="E42" i="7"/>
  <c r="F42" i="7"/>
  <c r="G42" i="7"/>
  <c r="H42" i="7"/>
  <c r="I42" i="7"/>
  <c r="J42" i="7"/>
  <c r="K42" i="7"/>
  <c r="L42" i="7"/>
  <c r="M42" i="7"/>
  <c r="N42" i="7"/>
  <c r="O42" i="7"/>
  <c r="P42" i="7"/>
  <c r="Q42" i="7"/>
  <c r="D42" i="7"/>
  <c r="E36" i="7"/>
  <c r="F36" i="7"/>
  <c r="G36" i="7"/>
  <c r="H36" i="7"/>
  <c r="I36" i="7"/>
  <c r="J36" i="7"/>
  <c r="K36" i="7"/>
  <c r="L36" i="7"/>
  <c r="M36" i="7"/>
  <c r="N36" i="7"/>
  <c r="O36" i="7"/>
  <c r="P36" i="7"/>
  <c r="Q36" i="7"/>
  <c r="D36" i="7"/>
  <c r="E28" i="7"/>
  <c r="F28" i="7"/>
  <c r="G28" i="7"/>
  <c r="H28" i="7"/>
  <c r="I28" i="7"/>
  <c r="J28" i="7"/>
  <c r="K28" i="7"/>
  <c r="L28" i="7"/>
  <c r="M28" i="7"/>
  <c r="N28" i="7"/>
  <c r="O28" i="7"/>
  <c r="P28" i="7"/>
  <c r="Q28" i="7"/>
  <c r="D28" i="7"/>
  <c r="E20" i="7"/>
  <c r="F20" i="7"/>
  <c r="G20" i="7"/>
  <c r="H20" i="7"/>
  <c r="I20" i="7"/>
  <c r="J20" i="7"/>
  <c r="K20" i="7"/>
  <c r="L20" i="7"/>
  <c r="M20" i="7"/>
  <c r="N20" i="7"/>
  <c r="O20" i="7"/>
  <c r="P20" i="7"/>
  <c r="Q20" i="7"/>
  <c r="D20" i="7"/>
  <c r="E13" i="7"/>
  <c r="E44" i="7" s="1"/>
  <c r="F13" i="7"/>
  <c r="G13" i="7"/>
  <c r="H13" i="7"/>
  <c r="I13" i="7"/>
  <c r="I44" i="7" s="1"/>
  <c r="J13" i="7"/>
  <c r="K13" i="7"/>
  <c r="L13" i="7"/>
  <c r="L44" i="7" s="1"/>
  <c r="M13" i="7"/>
  <c r="M44" i="7" s="1"/>
  <c r="N13" i="7"/>
  <c r="O13" i="7"/>
  <c r="P13" i="7"/>
  <c r="Q13" i="7"/>
  <c r="Q44" i="7" s="1"/>
  <c r="D13" i="7"/>
  <c r="E36" i="8"/>
  <c r="F36" i="8"/>
  <c r="G36" i="8"/>
  <c r="H36" i="8"/>
  <c r="I36" i="8"/>
  <c r="J36" i="8"/>
  <c r="K36" i="8"/>
  <c r="L36" i="8"/>
  <c r="M36" i="8"/>
  <c r="N36" i="8"/>
  <c r="O36" i="8"/>
  <c r="P36" i="8"/>
  <c r="Q36" i="8"/>
  <c r="D36" i="8"/>
  <c r="E42" i="8"/>
  <c r="F42" i="8"/>
  <c r="G42" i="8"/>
  <c r="H42" i="8"/>
  <c r="I42" i="8"/>
  <c r="J42" i="8"/>
  <c r="K42" i="8"/>
  <c r="L42" i="8"/>
  <c r="M42" i="8"/>
  <c r="N42" i="8"/>
  <c r="O42" i="8"/>
  <c r="P42" i="8"/>
  <c r="Q42" i="8"/>
  <c r="D42" i="8"/>
  <c r="E28" i="8"/>
  <c r="F28" i="8"/>
  <c r="G28" i="8"/>
  <c r="H28" i="8"/>
  <c r="I28" i="8"/>
  <c r="J28" i="8"/>
  <c r="K28" i="8"/>
  <c r="L28" i="8"/>
  <c r="M28" i="8"/>
  <c r="N28" i="8"/>
  <c r="O28" i="8"/>
  <c r="P28" i="8"/>
  <c r="Q28" i="8"/>
  <c r="D28" i="8"/>
  <c r="E20" i="8"/>
  <c r="F20" i="8"/>
  <c r="G20" i="8"/>
  <c r="H20" i="8"/>
  <c r="I20" i="8"/>
  <c r="J20" i="8"/>
  <c r="K20" i="8"/>
  <c r="L20" i="8"/>
  <c r="M20" i="8"/>
  <c r="N20" i="8"/>
  <c r="O20" i="8"/>
  <c r="P20" i="8"/>
  <c r="Q20" i="8"/>
  <c r="D20" i="8"/>
  <c r="E13" i="8"/>
  <c r="F13" i="8"/>
  <c r="G13" i="8"/>
  <c r="H13" i="8"/>
  <c r="I13" i="8"/>
  <c r="J13" i="8"/>
  <c r="K13" i="8"/>
  <c r="L13" i="8"/>
  <c r="M13" i="8"/>
  <c r="N13" i="8"/>
  <c r="O13" i="8"/>
  <c r="P13" i="8"/>
  <c r="Q13" i="8"/>
  <c r="Q44" i="8" s="1"/>
  <c r="D13" i="8"/>
  <c r="E41" i="9"/>
  <c r="F41" i="9"/>
  <c r="G41" i="9"/>
  <c r="H41" i="9"/>
  <c r="I41" i="9"/>
  <c r="J41" i="9"/>
  <c r="K41" i="9"/>
  <c r="L41" i="9"/>
  <c r="M41" i="9"/>
  <c r="N41" i="9"/>
  <c r="O41" i="9"/>
  <c r="P41" i="9"/>
  <c r="Q41" i="9"/>
  <c r="D41" i="9"/>
  <c r="E35" i="9"/>
  <c r="F35" i="9"/>
  <c r="G35" i="9"/>
  <c r="H35" i="9"/>
  <c r="I35" i="9"/>
  <c r="J35" i="9"/>
  <c r="K35" i="9"/>
  <c r="L35" i="9"/>
  <c r="M35" i="9"/>
  <c r="N35" i="9"/>
  <c r="O35" i="9"/>
  <c r="P35" i="9"/>
  <c r="Q35" i="9"/>
  <c r="D35" i="9"/>
  <c r="E27" i="9"/>
  <c r="F27" i="9"/>
  <c r="G27" i="9"/>
  <c r="H27" i="9"/>
  <c r="I27" i="9"/>
  <c r="J27" i="9"/>
  <c r="K27" i="9"/>
  <c r="L27" i="9"/>
  <c r="M27" i="9"/>
  <c r="N27" i="9"/>
  <c r="O27" i="9"/>
  <c r="P27" i="9"/>
  <c r="Q27" i="9"/>
  <c r="D27" i="9"/>
  <c r="E20" i="9"/>
  <c r="F20" i="9"/>
  <c r="G20" i="9"/>
  <c r="H20" i="9"/>
  <c r="I20" i="9"/>
  <c r="J20" i="9"/>
  <c r="K20" i="9"/>
  <c r="L20" i="9"/>
  <c r="M20" i="9"/>
  <c r="N20" i="9"/>
  <c r="O20" i="9"/>
  <c r="P20" i="9"/>
  <c r="Q20" i="9"/>
  <c r="D20" i="9"/>
  <c r="E13" i="9"/>
  <c r="F13" i="9"/>
  <c r="G13" i="9"/>
  <c r="H13" i="9"/>
  <c r="I13" i="9"/>
  <c r="J13" i="9"/>
  <c r="K13" i="9"/>
  <c r="L13" i="9"/>
  <c r="M13" i="9"/>
  <c r="N13" i="9"/>
  <c r="O13" i="9"/>
  <c r="P13" i="9"/>
  <c r="Q13" i="9"/>
  <c r="D13" i="9"/>
  <c r="E40" i="10"/>
  <c r="F40" i="10"/>
  <c r="G40" i="10"/>
  <c r="H40" i="10"/>
  <c r="I40" i="10"/>
  <c r="J40" i="10"/>
  <c r="K40" i="10"/>
  <c r="L40" i="10"/>
  <c r="M40" i="10"/>
  <c r="N40" i="10"/>
  <c r="O40" i="10"/>
  <c r="P40" i="10"/>
  <c r="Q40" i="10"/>
  <c r="D40" i="10"/>
  <c r="E34" i="10"/>
  <c r="F34" i="10"/>
  <c r="G34" i="10"/>
  <c r="H34" i="10"/>
  <c r="I34" i="10"/>
  <c r="J34" i="10"/>
  <c r="K34" i="10"/>
  <c r="L34" i="10"/>
  <c r="M34" i="10"/>
  <c r="N34" i="10"/>
  <c r="O34" i="10"/>
  <c r="P34" i="10"/>
  <c r="Q34" i="10"/>
  <c r="D34" i="10"/>
  <c r="E26" i="10"/>
  <c r="F26" i="10"/>
  <c r="G26" i="10"/>
  <c r="H26" i="10"/>
  <c r="I26" i="10"/>
  <c r="J26" i="10"/>
  <c r="K26" i="10"/>
  <c r="L26" i="10"/>
  <c r="M26" i="10"/>
  <c r="N26" i="10"/>
  <c r="O26" i="10"/>
  <c r="P26" i="10"/>
  <c r="Q26" i="10"/>
  <c r="D26" i="10"/>
  <c r="E19" i="10"/>
  <c r="F19" i="10"/>
  <c r="G19" i="10"/>
  <c r="H19" i="10"/>
  <c r="I19" i="10"/>
  <c r="J19" i="10"/>
  <c r="K19" i="10"/>
  <c r="L19" i="10"/>
  <c r="M19" i="10"/>
  <c r="N19" i="10"/>
  <c r="O19" i="10"/>
  <c r="P19" i="10"/>
  <c r="Q19" i="10"/>
  <c r="D19" i="10"/>
  <c r="E43" i="11"/>
  <c r="F43" i="11"/>
  <c r="G43" i="11"/>
  <c r="H43" i="11"/>
  <c r="I43" i="11"/>
  <c r="J43" i="11"/>
  <c r="K43" i="11"/>
  <c r="L43" i="11"/>
  <c r="M43" i="11"/>
  <c r="N43" i="11"/>
  <c r="O43" i="11"/>
  <c r="P43" i="11"/>
  <c r="Q43" i="11"/>
  <c r="D43" i="11"/>
  <c r="E38" i="11"/>
  <c r="F38" i="11"/>
  <c r="G38" i="11"/>
  <c r="H38" i="11"/>
  <c r="I38" i="11"/>
  <c r="J38" i="11"/>
  <c r="K38" i="11"/>
  <c r="L38" i="11"/>
  <c r="M38" i="11"/>
  <c r="N38" i="11"/>
  <c r="O38" i="11"/>
  <c r="P38" i="11"/>
  <c r="Q38" i="11"/>
  <c r="D38" i="11"/>
  <c r="E29" i="11"/>
  <c r="F29" i="11"/>
  <c r="G29" i="11"/>
  <c r="H29" i="11"/>
  <c r="I29" i="11"/>
  <c r="J29" i="11"/>
  <c r="K29" i="11"/>
  <c r="L29" i="11"/>
  <c r="M29" i="11"/>
  <c r="N29" i="11"/>
  <c r="O29" i="11"/>
  <c r="P29" i="11"/>
  <c r="Q29" i="11"/>
  <c r="D29" i="11"/>
  <c r="E19" i="11"/>
  <c r="F19" i="11"/>
  <c r="G19" i="11"/>
  <c r="H19" i="11"/>
  <c r="I19" i="11"/>
  <c r="J19" i="11"/>
  <c r="K19" i="11"/>
  <c r="L19" i="11"/>
  <c r="M19" i="11"/>
  <c r="N19" i="11"/>
  <c r="O19" i="11"/>
  <c r="P19" i="11"/>
  <c r="Q19" i="11"/>
  <c r="D19" i="11"/>
  <c r="E11" i="11"/>
  <c r="F11" i="11"/>
  <c r="G11" i="11"/>
  <c r="H11" i="11"/>
  <c r="I11" i="11"/>
  <c r="J11" i="11"/>
  <c r="K11" i="11"/>
  <c r="L11" i="11"/>
  <c r="L45" i="11" s="1"/>
  <c r="M11" i="11"/>
  <c r="N11" i="11"/>
  <c r="O11" i="11"/>
  <c r="P11" i="11"/>
  <c r="Q11" i="11"/>
  <c r="D11" i="11"/>
  <c r="Q62" i="12"/>
  <c r="P62" i="12"/>
  <c r="O62" i="12"/>
  <c r="N62" i="12"/>
  <c r="M62" i="12"/>
  <c r="L62" i="12"/>
  <c r="K62" i="12"/>
  <c r="J62" i="12"/>
  <c r="I62" i="12"/>
  <c r="H62" i="12"/>
  <c r="G62" i="12"/>
  <c r="F62" i="12"/>
  <c r="E62" i="12"/>
  <c r="D62" i="12"/>
  <c r="Q50" i="12"/>
  <c r="P50" i="12"/>
  <c r="O50" i="12"/>
  <c r="N50" i="12"/>
  <c r="M50" i="12"/>
  <c r="L50" i="12"/>
  <c r="K50" i="12"/>
  <c r="J50" i="12"/>
  <c r="I50" i="12"/>
  <c r="H50" i="12"/>
  <c r="G50" i="12"/>
  <c r="F50" i="12"/>
  <c r="E50" i="12"/>
  <c r="D50" i="12"/>
  <c r="Q38" i="12"/>
  <c r="P38" i="12"/>
  <c r="O38" i="12"/>
  <c r="N38" i="12"/>
  <c r="M38" i="12"/>
  <c r="L38" i="12"/>
  <c r="K38" i="12"/>
  <c r="J38" i="12"/>
  <c r="I38" i="12"/>
  <c r="H38" i="12"/>
  <c r="G38" i="12"/>
  <c r="F38" i="12"/>
  <c r="E38" i="12"/>
  <c r="D38" i="12"/>
  <c r="Q26" i="12"/>
  <c r="P26" i="12"/>
  <c r="O26" i="12"/>
  <c r="N26" i="12"/>
  <c r="M26" i="12"/>
  <c r="L26" i="12"/>
  <c r="K26" i="12"/>
  <c r="J26" i="12"/>
  <c r="I26" i="12"/>
  <c r="H26" i="12"/>
  <c r="G26" i="12"/>
  <c r="F26" i="12"/>
  <c r="E26" i="12"/>
  <c r="D26" i="12"/>
  <c r="Q14" i="12"/>
  <c r="P14" i="12"/>
  <c r="O14" i="12"/>
  <c r="N14" i="12"/>
  <c r="M14" i="12"/>
  <c r="L14" i="12"/>
  <c r="K14" i="12"/>
  <c r="J14" i="12"/>
  <c r="I14" i="12"/>
  <c r="H14" i="12"/>
  <c r="G14" i="12"/>
  <c r="F14" i="12"/>
  <c r="E14" i="12"/>
  <c r="D14" i="12"/>
  <c r="E62" i="13"/>
  <c r="F62" i="13"/>
  <c r="G62" i="13"/>
  <c r="H62" i="13"/>
  <c r="I62" i="13"/>
  <c r="J62" i="13"/>
  <c r="K62" i="13"/>
  <c r="L62" i="13"/>
  <c r="M62" i="13"/>
  <c r="N62" i="13"/>
  <c r="O62" i="13"/>
  <c r="P62" i="13"/>
  <c r="Q62" i="13"/>
  <c r="D62" i="13"/>
  <c r="E50" i="13"/>
  <c r="F50" i="13"/>
  <c r="G50" i="13"/>
  <c r="H50" i="13"/>
  <c r="I50" i="13"/>
  <c r="J50" i="13"/>
  <c r="K50" i="13"/>
  <c r="L50" i="13"/>
  <c r="M50" i="13"/>
  <c r="N50" i="13"/>
  <c r="O50" i="13"/>
  <c r="P50" i="13"/>
  <c r="Q50" i="13"/>
  <c r="D50" i="13"/>
  <c r="E38" i="13"/>
  <c r="F38" i="13"/>
  <c r="G38" i="13"/>
  <c r="H38" i="13"/>
  <c r="I38" i="13"/>
  <c r="J38" i="13"/>
  <c r="K38" i="13"/>
  <c r="L38" i="13"/>
  <c r="M38" i="13"/>
  <c r="N38" i="13"/>
  <c r="O38" i="13"/>
  <c r="P38" i="13"/>
  <c r="Q38" i="13"/>
  <c r="D38" i="13"/>
  <c r="E26" i="13"/>
  <c r="F26" i="13"/>
  <c r="G26" i="13"/>
  <c r="H26" i="13"/>
  <c r="I26" i="13"/>
  <c r="J26" i="13"/>
  <c r="K26" i="13"/>
  <c r="L26" i="13"/>
  <c r="M26" i="13"/>
  <c r="N26" i="13"/>
  <c r="O26" i="13"/>
  <c r="P26" i="13"/>
  <c r="Q26" i="13"/>
  <c r="D26" i="13"/>
  <c r="E14" i="13"/>
  <c r="F14" i="13"/>
  <c r="G14" i="13"/>
  <c r="H14" i="13"/>
  <c r="H64" i="13" s="1"/>
  <c r="I14" i="13"/>
  <c r="J14" i="13"/>
  <c r="K14" i="13"/>
  <c r="L14" i="13"/>
  <c r="L64" i="13" s="1"/>
  <c r="M14" i="13"/>
  <c r="N14" i="13"/>
  <c r="O14" i="13"/>
  <c r="P14" i="13"/>
  <c r="P64" i="13" s="1"/>
  <c r="Q14" i="13"/>
  <c r="D14" i="13"/>
  <c r="E49" i="14"/>
  <c r="F49" i="14"/>
  <c r="G49" i="14"/>
  <c r="H49" i="14"/>
  <c r="I49" i="14"/>
  <c r="J49" i="14"/>
  <c r="K49" i="14"/>
  <c r="L49" i="14"/>
  <c r="M49" i="14"/>
  <c r="N49" i="14"/>
  <c r="O49" i="14"/>
  <c r="P49" i="14"/>
  <c r="Q49" i="14"/>
  <c r="D49" i="14"/>
  <c r="E44" i="14"/>
  <c r="F44" i="14"/>
  <c r="G44" i="14"/>
  <c r="H44" i="14"/>
  <c r="I44" i="14"/>
  <c r="J44" i="14"/>
  <c r="K44" i="14"/>
  <c r="L44" i="14"/>
  <c r="M44" i="14"/>
  <c r="N44" i="14"/>
  <c r="O44" i="14"/>
  <c r="P44" i="14"/>
  <c r="Q44" i="14"/>
  <c r="D44" i="14"/>
  <c r="E35" i="14"/>
  <c r="I35" i="14"/>
  <c r="J35" i="14"/>
  <c r="K35" i="14"/>
  <c r="L35" i="14"/>
  <c r="M35" i="14"/>
  <c r="N35" i="14"/>
  <c r="O35" i="14"/>
  <c r="P35" i="14"/>
  <c r="Q35" i="14"/>
  <c r="D35" i="14"/>
  <c r="E24" i="14"/>
  <c r="I24" i="14"/>
  <c r="M24" i="14"/>
  <c r="Q24" i="14"/>
  <c r="D24" i="14"/>
  <c r="G15" i="14"/>
  <c r="I15" i="14"/>
  <c r="J15" i="14"/>
  <c r="K15" i="14"/>
  <c r="L15" i="14"/>
  <c r="M15" i="14"/>
  <c r="N15" i="14"/>
  <c r="O15" i="14"/>
  <c r="P15" i="14"/>
  <c r="Q15" i="14"/>
  <c r="D15" i="14"/>
  <c r="E48" i="15"/>
  <c r="F48" i="15"/>
  <c r="G48" i="15"/>
  <c r="H48" i="15"/>
  <c r="I48" i="15"/>
  <c r="J48" i="15"/>
  <c r="K48" i="15"/>
  <c r="L48" i="15"/>
  <c r="M48" i="15"/>
  <c r="N48" i="15"/>
  <c r="O48" i="15"/>
  <c r="P48" i="15"/>
  <c r="Q48" i="15"/>
  <c r="D48" i="15"/>
  <c r="E43" i="15"/>
  <c r="F43" i="15"/>
  <c r="G43" i="15"/>
  <c r="H43" i="15"/>
  <c r="I43" i="15"/>
  <c r="J43" i="15"/>
  <c r="K43" i="15"/>
  <c r="L43" i="15"/>
  <c r="M43" i="15"/>
  <c r="N43" i="15"/>
  <c r="O43" i="15"/>
  <c r="P43" i="15"/>
  <c r="Q43" i="15"/>
  <c r="D43" i="15"/>
  <c r="E36" i="15"/>
  <c r="F36" i="15"/>
  <c r="G36" i="15"/>
  <c r="H36" i="15"/>
  <c r="I36" i="15"/>
  <c r="J36" i="15"/>
  <c r="K36" i="15"/>
  <c r="L36" i="15"/>
  <c r="M36" i="15"/>
  <c r="N36" i="15"/>
  <c r="O36" i="15"/>
  <c r="P36" i="15"/>
  <c r="Q36" i="15"/>
  <c r="D36" i="15"/>
  <c r="E25" i="15"/>
  <c r="F25" i="15"/>
  <c r="G25" i="15"/>
  <c r="H25" i="15"/>
  <c r="I25" i="15"/>
  <c r="J25" i="15"/>
  <c r="K25" i="15"/>
  <c r="L25" i="15"/>
  <c r="M25" i="15"/>
  <c r="N25" i="15"/>
  <c r="O25" i="15"/>
  <c r="P25" i="15"/>
  <c r="Q25" i="15"/>
  <c r="D25" i="15"/>
  <c r="E14" i="15"/>
  <c r="F14" i="15"/>
  <c r="G14" i="15"/>
  <c r="H14" i="15"/>
  <c r="I14" i="15"/>
  <c r="J14" i="15"/>
  <c r="K14" i="15"/>
  <c r="L14" i="15"/>
  <c r="M14" i="15"/>
  <c r="M50" i="15" s="1"/>
  <c r="N14" i="15"/>
  <c r="O14" i="15"/>
  <c r="P14" i="15"/>
  <c r="Q14" i="15"/>
  <c r="Q50" i="15" s="1"/>
  <c r="D14" i="15"/>
  <c r="E48" i="16"/>
  <c r="F48" i="16"/>
  <c r="G48" i="16"/>
  <c r="H48" i="16"/>
  <c r="I48" i="16"/>
  <c r="J48" i="16"/>
  <c r="K48" i="16"/>
  <c r="L48" i="16"/>
  <c r="M48" i="16"/>
  <c r="N48" i="16"/>
  <c r="O48" i="16"/>
  <c r="P48" i="16"/>
  <c r="Q48" i="16"/>
  <c r="D48" i="16"/>
  <c r="E43" i="16"/>
  <c r="F43" i="16"/>
  <c r="G43" i="16"/>
  <c r="H43" i="16"/>
  <c r="I43" i="16"/>
  <c r="J43" i="16"/>
  <c r="K43" i="16"/>
  <c r="L43" i="16"/>
  <c r="M43" i="16"/>
  <c r="N43" i="16"/>
  <c r="O43" i="16"/>
  <c r="P43" i="16"/>
  <c r="Q43" i="16"/>
  <c r="D43" i="16"/>
  <c r="E36" i="16"/>
  <c r="F36" i="16"/>
  <c r="G36" i="16"/>
  <c r="H36" i="16"/>
  <c r="I36" i="16"/>
  <c r="J36" i="16"/>
  <c r="K36" i="16"/>
  <c r="L36" i="16"/>
  <c r="M36" i="16"/>
  <c r="N36" i="16"/>
  <c r="O36" i="16"/>
  <c r="P36" i="16"/>
  <c r="Q36" i="16"/>
  <c r="D36" i="16"/>
  <c r="E25" i="16"/>
  <c r="F25" i="16"/>
  <c r="G25" i="16"/>
  <c r="H25" i="16"/>
  <c r="I25" i="16"/>
  <c r="J25" i="16"/>
  <c r="K25" i="16"/>
  <c r="L25" i="16"/>
  <c r="M25" i="16"/>
  <c r="N25" i="16"/>
  <c r="O25" i="16"/>
  <c r="P25" i="16"/>
  <c r="Q25" i="16"/>
  <c r="D25" i="16"/>
  <c r="E14" i="16"/>
  <c r="F14" i="16"/>
  <c r="G14" i="16"/>
  <c r="H14" i="16"/>
  <c r="I14" i="16"/>
  <c r="J14" i="16"/>
  <c r="K14" i="16"/>
  <c r="L14" i="16"/>
  <c r="M14" i="16"/>
  <c r="N14" i="16"/>
  <c r="O14" i="16"/>
  <c r="P14" i="16"/>
  <c r="Q14" i="16"/>
  <c r="D14" i="16"/>
  <c r="O38" i="17"/>
  <c r="P38" i="17"/>
  <c r="Q38" i="17"/>
  <c r="E34" i="17"/>
  <c r="F34" i="17"/>
  <c r="G34" i="17"/>
  <c r="H34" i="17"/>
  <c r="I34" i="17"/>
  <c r="J34" i="17"/>
  <c r="K34" i="17"/>
  <c r="L34" i="17"/>
  <c r="M34" i="17"/>
  <c r="N34" i="17"/>
  <c r="O34" i="17"/>
  <c r="P34" i="17"/>
  <c r="Q34" i="17"/>
  <c r="D34" i="17"/>
  <c r="E28" i="17"/>
  <c r="F28" i="17"/>
  <c r="G28" i="17"/>
  <c r="H28" i="17"/>
  <c r="I28" i="17"/>
  <c r="J28" i="17"/>
  <c r="K28" i="17"/>
  <c r="L28" i="17"/>
  <c r="M28" i="17"/>
  <c r="N28" i="17"/>
  <c r="O28" i="17"/>
  <c r="P28" i="17"/>
  <c r="Q28" i="17"/>
  <c r="D28" i="17"/>
  <c r="E18" i="17"/>
  <c r="F18" i="17"/>
  <c r="G18" i="17"/>
  <c r="H18" i="17"/>
  <c r="I18" i="17"/>
  <c r="J18" i="17"/>
  <c r="K18" i="17"/>
  <c r="L18" i="17"/>
  <c r="M18" i="17"/>
  <c r="N18" i="17"/>
  <c r="O18" i="17"/>
  <c r="P18" i="17"/>
  <c r="Q18" i="17"/>
  <c r="D18" i="17"/>
  <c r="E10" i="17"/>
  <c r="F10" i="17"/>
  <c r="G10" i="17"/>
  <c r="H10" i="17"/>
  <c r="I10" i="17"/>
  <c r="J10" i="17"/>
  <c r="K10" i="17"/>
  <c r="L10" i="17"/>
  <c r="M10" i="17"/>
  <c r="N10" i="17"/>
  <c r="O10" i="17"/>
  <c r="P10" i="17"/>
  <c r="P41" i="17" s="1"/>
  <c r="Q10" i="17"/>
  <c r="D10" i="17"/>
  <c r="E35" i="18"/>
  <c r="F35" i="18"/>
  <c r="G35" i="18"/>
  <c r="H35" i="18"/>
  <c r="I35" i="18"/>
  <c r="J35" i="18"/>
  <c r="K35" i="18"/>
  <c r="L35" i="18"/>
  <c r="M35" i="18"/>
  <c r="N35" i="18"/>
  <c r="O35" i="18"/>
  <c r="P35" i="18"/>
  <c r="Q35" i="18"/>
  <c r="D35" i="18"/>
  <c r="E31" i="18"/>
  <c r="F31" i="18"/>
  <c r="G31" i="18"/>
  <c r="H31" i="18"/>
  <c r="I31" i="18"/>
  <c r="J31" i="18"/>
  <c r="K31" i="18"/>
  <c r="L31" i="18"/>
  <c r="M31" i="18"/>
  <c r="N31" i="18"/>
  <c r="O31" i="18"/>
  <c r="P31" i="18"/>
  <c r="Q31" i="18"/>
  <c r="D31" i="18"/>
  <c r="E25" i="18"/>
  <c r="F25" i="18"/>
  <c r="G25" i="18"/>
  <c r="H25" i="18"/>
  <c r="I25" i="18"/>
  <c r="J25" i="18"/>
  <c r="K25" i="18"/>
  <c r="L25" i="18"/>
  <c r="M25" i="18"/>
  <c r="N25" i="18"/>
  <c r="O25" i="18"/>
  <c r="P25" i="18"/>
  <c r="Q25" i="18"/>
  <c r="D25" i="18"/>
  <c r="Q16" i="18"/>
  <c r="Q38" i="18" s="1"/>
  <c r="P16" i="18"/>
  <c r="P38" i="18" s="1"/>
  <c r="O16" i="18"/>
  <c r="N16" i="18"/>
  <c r="M16" i="18"/>
  <c r="L16" i="18"/>
  <c r="K16" i="18"/>
  <c r="J16" i="18"/>
  <c r="I16" i="18"/>
  <c r="H16" i="18"/>
  <c r="G16" i="18"/>
  <c r="F16" i="18"/>
  <c r="E16" i="18"/>
  <c r="D16" i="18"/>
  <c r="E9" i="18"/>
  <c r="F9" i="18"/>
  <c r="G9" i="18"/>
  <c r="H9" i="18"/>
  <c r="I9" i="18"/>
  <c r="J9" i="18"/>
  <c r="K9" i="18"/>
  <c r="L9" i="18"/>
  <c r="L38" i="18" s="1"/>
  <c r="M9" i="18"/>
  <c r="N9" i="18"/>
  <c r="O9" i="18"/>
  <c r="P9" i="18"/>
  <c r="Q9" i="18"/>
  <c r="D9" i="18"/>
  <c r="E43" i="19"/>
  <c r="F43" i="19"/>
  <c r="G43" i="19"/>
  <c r="H43" i="19"/>
  <c r="I43" i="19"/>
  <c r="J43" i="19"/>
  <c r="K43" i="19"/>
  <c r="L43" i="19"/>
  <c r="M43" i="19"/>
  <c r="N43" i="19"/>
  <c r="O43" i="19"/>
  <c r="P43" i="19"/>
  <c r="Q43" i="19"/>
  <c r="D43" i="19"/>
  <c r="E37" i="19"/>
  <c r="F37" i="19"/>
  <c r="G37" i="19"/>
  <c r="H37" i="19"/>
  <c r="I37" i="19"/>
  <c r="J37" i="19"/>
  <c r="K37" i="19"/>
  <c r="L37" i="19"/>
  <c r="M37" i="19"/>
  <c r="N37" i="19"/>
  <c r="O37" i="19"/>
  <c r="P37" i="19"/>
  <c r="Q37" i="19"/>
  <c r="D37" i="19"/>
  <c r="E28" i="19"/>
  <c r="F28" i="19"/>
  <c r="G28" i="19"/>
  <c r="H28" i="19"/>
  <c r="I28" i="19"/>
  <c r="J28" i="19"/>
  <c r="K28" i="19"/>
  <c r="L28" i="19"/>
  <c r="M28" i="19"/>
  <c r="N28" i="19"/>
  <c r="O28" i="19"/>
  <c r="P28" i="19"/>
  <c r="Q28" i="19"/>
  <c r="D28" i="19"/>
  <c r="E18" i="19"/>
  <c r="F18" i="19"/>
  <c r="G18" i="19"/>
  <c r="H18" i="19"/>
  <c r="I18" i="19"/>
  <c r="J18" i="19"/>
  <c r="K18" i="19"/>
  <c r="L18" i="19"/>
  <c r="M18" i="19"/>
  <c r="N18" i="19"/>
  <c r="O18" i="19"/>
  <c r="P18" i="19"/>
  <c r="Q18" i="19"/>
  <c r="D18" i="19"/>
  <c r="E10" i="19"/>
  <c r="F10" i="19"/>
  <c r="G10" i="19"/>
  <c r="H10" i="19"/>
  <c r="I10" i="19"/>
  <c r="J10" i="19"/>
  <c r="K10" i="19"/>
  <c r="L10" i="19"/>
  <c r="M10" i="19"/>
  <c r="N10" i="19"/>
  <c r="O10" i="19"/>
  <c r="P10" i="19"/>
  <c r="Q10" i="19"/>
  <c r="Q46" i="19" s="1"/>
  <c r="D10" i="19"/>
  <c r="H44" i="7" l="1"/>
  <c r="M46" i="19"/>
  <c r="I46" i="19"/>
  <c r="E46" i="19"/>
  <c r="D38" i="18"/>
  <c r="Q41" i="17"/>
  <c r="F38" i="18"/>
  <c r="O38" i="18"/>
  <c r="H38" i="18"/>
  <c r="N38" i="18"/>
  <c r="I38" i="18"/>
  <c r="M38" i="18"/>
  <c r="E38" i="18"/>
  <c r="K38" i="18"/>
  <c r="G38" i="18"/>
  <c r="J38" i="18"/>
  <c r="L41" i="17"/>
  <c r="M41" i="17"/>
  <c r="K41" i="17"/>
  <c r="H41" i="17"/>
  <c r="G41" i="17"/>
  <c r="F41" i="17"/>
  <c r="I41" i="17"/>
  <c r="E41" i="17"/>
  <c r="O41" i="17"/>
  <c r="D41" i="17"/>
  <c r="N41" i="17"/>
  <c r="J41" i="17"/>
  <c r="D50" i="15"/>
  <c r="I50" i="15"/>
  <c r="E50" i="15"/>
  <c r="G50" i="15"/>
  <c r="O50" i="15"/>
  <c r="Q64" i="13"/>
  <c r="E64" i="13"/>
  <c r="M64" i="13"/>
  <c r="I64" i="13"/>
  <c r="O64" i="13"/>
  <c r="K64" i="13"/>
  <c r="G64" i="13"/>
  <c r="D64" i="13"/>
  <c r="N64" i="13"/>
  <c r="J64" i="13"/>
  <c r="F64" i="13"/>
  <c r="P45" i="11"/>
  <c r="E64" i="12"/>
  <c r="M64" i="12"/>
  <c r="I64" i="12"/>
  <c r="Q64" i="12"/>
  <c r="H45" i="11"/>
  <c r="O42" i="10"/>
  <c r="K42" i="10"/>
  <c r="G42" i="10"/>
  <c r="M44" i="8"/>
  <c r="I44" i="8"/>
  <c r="E44" i="8"/>
  <c r="O44" i="8"/>
  <c r="G44" i="8"/>
  <c r="K44" i="8"/>
  <c r="P44" i="8"/>
  <c r="L44" i="8"/>
  <c r="H44" i="8"/>
  <c r="D44" i="8"/>
  <c r="N44" i="8"/>
  <c r="J44" i="8"/>
  <c r="F44" i="8"/>
  <c r="D44" i="7"/>
  <c r="N44" i="7"/>
  <c r="J44" i="7"/>
  <c r="F44" i="7"/>
  <c r="P44" i="7"/>
  <c r="O44" i="7"/>
  <c r="K44" i="7"/>
  <c r="G44" i="7"/>
  <c r="J44" i="6"/>
  <c r="F44" i="6"/>
  <c r="J48" i="1"/>
  <c r="F48" i="1"/>
  <c r="H35" i="14"/>
  <c r="G35" i="14"/>
  <c r="P24" i="14"/>
  <c r="P51" i="14" s="1"/>
  <c r="L24" i="14"/>
  <c r="L51" i="14" s="1"/>
  <c r="H24" i="14"/>
  <c r="D51" i="14"/>
  <c r="Q51" i="14"/>
  <c r="M51" i="14"/>
  <c r="I51" i="14"/>
  <c r="O24" i="14"/>
  <c r="O51" i="14" s="1"/>
  <c r="K24" i="14"/>
  <c r="K51" i="14" s="1"/>
  <c r="G24" i="14"/>
  <c r="N24" i="14"/>
  <c r="N51" i="14" s="1"/>
  <c r="J24" i="14"/>
  <c r="J51" i="14" s="1"/>
  <c r="F15" i="14"/>
  <c r="F51" i="14" s="1"/>
  <c r="E15" i="14"/>
  <c r="E51" i="14" s="1"/>
  <c r="P48" i="1"/>
  <c r="L48" i="1"/>
  <c r="H48" i="1"/>
  <c r="O48" i="1"/>
  <c r="K48" i="1"/>
  <c r="G48" i="1"/>
  <c r="N48" i="1"/>
  <c r="D48" i="1"/>
  <c r="Q48" i="1"/>
  <c r="M48" i="1"/>
  <c r="I48" i="1"/>
  <c r="E48" i="1"/>
  <c r="L46" i="2"/>
  <c r="H46" i="2"/>
  <c r="O46" i="2"/>
  <c r="K46" i="2"/>
  <c r="G46" i="2"/>
  <c r="P46" i="2"/>
  <c r="N46" i="2"/>
  <c r="J46" i="2"/>
  <c r="F46" i="2"/>
  <c r="D46" i="2"/>
  <c r="Q46" i="2"/>
  <c r="M46" i="2"/>
  <c r="I46" i="2"/>
  <c r="E46" i="2"/>
  <c r="P49" i="4"/>
  <c r="L49" i="4"/>
  <c r="O49" i="4"/>
  <c r="K49" i="4"/>
  <c r="G49" i="4"/>
  <c r="D49" i="4"/>
  <c r="Q49" i="4"/>
  <c r="M49" i="4"/>
  <c r="I49" i="4"/>
  <c r="E49" i="4"/>
  <c r="H49" i="4"/>
  <c r="N49" i="4"/>
  <c r="J49" i="4"/>
  <c r="F49" i="4"/>
  <c r="P44" i="5"/>
  <c r="L44" i="5"/>
  <c r="H44" i="5"/>
  <c r="O44" i="5"/>
  <c r="K44" i="5"/>
  <c r="G44" i="5"/>
  <c r="N44" i="5"/>
  <c r="J44" i="5"/>
  <c r="F44" i="5"/>
  <c r="D44" i="5"/>
  <c r="Q44" i="5"/>
  <c r="M44" i="5"/>
  <c r="I44" i="5"/>
  <c r="E44" i="5"/>
  <c r="P44" i="6"/>
  <c r="L44" i="6"/>
  <c r="H44" i="6"/>
  <c r="O44" i="6"/>
  <c r="K44" i="6"/>
  <c r="G44" i="6"/>
  <c r="D44" i="6"/>
  <c r="Q44" i="6"/>
  <c r="M44" i="6"/>
  <c r="I44" i="6"/>
  <c r="E44" i="6"/>
  <c r="P43" i="9"/>
  <c r="L43" i="9"/>
  <c r="H43" i="9"/>
  <c r="O43" i="9"/>
  <c r="K43" i="9"/>
  <c r="G43" i="9"/>
  <c r="N43" i="9"/>
  <c r="J43" i="9"/>
  <c r="F43" i="9"/>
  <c r="D43" i="9"/>
  <c r="Q43" i="9"/>
  <c r="M43" i="9"/>
  <c r="I43" i="9"/>
  <c r="E43" i="9"/>
  <c r="L42" i="10"/>
  <c r="P42" i="10"/>
  <c r="H42" i="10"/>
  <c r="N42" i="10"/>
  <c r="J42" i="10"/>
  <c r="F42" i="10"/>
  <c r="D42" i="10"/>
  <c r="Q42" i="10"/>
  <c r="M42" i="10"/>
  <c r="I42" i="10"/>
  <c r="E42" i="10"/>
  <c r="D45" i="11"/>
  <c r="O45" i="11"/>
  <c r="K45" i="11"/>
  <c r="G45" i="11"/>
  <c r="Q45" i="11"/>
  <c r="M45" i="11"/>
  <c r="I45" i="11"/>
  <c r="E45" i="11"/>
  <c r="N45" i="11"/>
  <c r="J45" i="11"/>
  <c r="F45" i="11"/>
  <c r="F64" i="12"/>
  <c r="J64" i="12"/>
  <c r="N64" i="12"/>
  <c r="G64" i="12"/>
  <c r="K64" i="12"/>
  <c r="O64" i="12"/>
  <c r="D64" i="12"/>
  <c r="H64" i="12"/>
  <c r="L64" i="12"/>
  <c r="P64" i="12"/>
  <c r="K50" i="15"/>
  <c r="N50" i="15"/>
  <c r="J50" i="15"/>
  <c r="F50" i="15"/>
  <c r="P50" i="15"/>
  <c r="L50" i="15"/>
  <c r="H50" i="15"/>
  <c r="L50" i="16"/>
  <c r="N50" i="16"/>
  <c r="J50" i="16"/>
  <c r="F50" i="16"/>
  <c r="P50" i="16"/>
  <c r="H50" i="16"/>
  <c r="O50" i="16"/>
  <c r="K50" i="16"/>
  <c r="G50" i="16"/>
  <c r="Q50" i="16"/>
  <c r="M50" i="16"/>
  <c r="I50" i="16"/>
  <c r="E50" i="16"/>
  <c r="D50" i="16"/>
  <c r="O46" i="19"/>
  <c r="K46" i="19"/>
  <c r="G46" i="19"/>
  <c r="N46" i="19"/>
  <c r="J46" i="19"/>
  <c r="F46" i="19"/>
  <c r="D46" i="19"/>
  <c r="P46" i="19"/>
  <c r="L46" i="19"/>
  <c r="H46" i="19"/>
  <c r="H51" i="14" l="1"/>
  <c r="G51" i="14"/>
</calcChain>
</file>

<file path=xl/sharedStrings.xml><?xml version="1.0" encoding="utf-8"?>
<sst xmlns="http://schemas.openxmlformats.org/spreadsheetml/2006/main" count="2715" uniqueCount="762">
  <si>
    <t>1. End poverty in all its forms everywhere</t>
  </si>
  <si>
    <t>2. End hunger, achieve food security and improved nutrition and promote sustainable agriculture</t>
  </si>
  <si>
    <t>3. Ensure healthy lives and promote well-being for all at all ages</t>
  </si>
  <si>
    <t>4. Ensure inclusive and equitable quality education and promote lifelong learning opportunities for all</t>
  </si>
  <si>
    <t>5. Achieve gender equality and empower all women and girls</t>
  </si>
  <si>
    <t>6. Ensure availability and sustainable management of water and sanitation for all</t>
  </si>
  <si>
    <t>7. Ensure access to affordable, reliable, sustainable and modern energy for all</t>
  </si>
  <si>
    <t>8. Promote sustained, inclusive and sustainable economic growth, full and productive employment and decent work for all</t>
  </si>
  <si>
    <t>9. Build resilient infrastructure, promote inclusive and sustainable industrialization and foster innovation</t>
  </si>
  <si>
    <t>10. Reduce inequality within and among countries</t>
  </si>
  <si>
    <t>11. Make cities and human settlements inclusive, safe, resilient and sustainable</t>
  </si>
  <si>
    <t>12. Ensure sustainable consumption and production patterns</t>
  </si>
  <si>
    <t>13. Take urgent action to combat climate change and its impacts</t>
  </si>
  <si>
    <t xml:space="preserve">Asset bubble bursts </t>
  </si>
  <si>
    <t>Concentration of strategic resources</t>
  </si>
  <si>
    <t xml:space="preserve">Debt </t>
  </si>
  <si>
    <t xml:space="preserve">Disruptions to a systemically important supply chain </t>
  </si>
  <si>
    <t xml:space="preserve">Disruptions to critical infrastructure </t>
  </si>
  <si>
    <t xml:space="preserve">Economic downturn </t>
  </si>
  <si>
    <t xml:space="preserve">Inflation </t>
  </si>
  <si>
    <t xml:space="preserve">Labour shortages </t>
  </si>
  <si>
    <t xml:space="preserve">Illicit economic activity </t>
  </si>
  <si>
    <t>economic</t>
  </si>
  <si>
    <t>Prices for housing, investment funds, shares and other assets become increasingly disconnected from the real economy, leading to a severe drop in demand and prices. Includes, but is not limited to: cryptocurrencies; housing prices; and stock markets.</t>
  </si>
  <si>
    <t>Concentration of strategically important resources and materials among a small number of individuals, businesses or states that can control access and dictate discretionary pricing.</t>
  </si>
  <si>
    <t>Corporate, household or public finances struggle to service debt accumulation, resulting in mass bankruptcies or insolvencies, liquidity crises or defaults and sovereign debt crises.</t>
  </si>
  <si>
    <t>Major disruption or collapse of a systemically important global supply chain or industry with an impact on the global economy, financial markets or society leading to an abrupt shock to the supply and demand of systemically important goods and services at a global scale. Includes, but is not limited to: energy; technological hardware; medical supplies; and fast-moving consumer goods.</t>
  </si>
  <si>
    <t>Overload or shutdown of physical and digital infrastructure (including satellites) or services underpinning critical systems, including the internet, telecommunications, public utilities, financial system or energy. Stemming from, but not limited to: cyberattacks; intentional or unintentional physical damage; extreme weather events; and natural disasters.</t>
  </si>
  <si>
    <t>Near-zero or slow global growth lasting for several years or a global contraction (recession or depression).</t>
  </si>
  <si>
    <t>Global proliferation of organized crime or the illicit activities of businesses that undermine economic advancement and growth. Includes, but is not limited to: illicit financial flows (e.g. tax evasion, sanctions evasion, money laundering) and illicit trade and trafficking (e.g. counterfeiting, human trafficking, wildlife trade, weapons).</t>
  </si>
  <si>
    <t>Sustained increases in the price of goods and services. Includes the potential for broad sections of the population being unable to maintain current lifestyle with declining purchasing power.</t>
  </si>
  <si>
    <t>Global, geographical or industry mismatches between labour and skills supply and demand.</t>
  </si>
  <si>
    <t>DEFINITION</t>
  </si>
  <si>
    <t xml:space="preserve">environmental </t>
  </si>
  <si>
    <t>Biodiversity loss and ecosystem collapse</t>
  </si>
  <si>
    <t xml:space="preserve">Critical change to Earth systems </t>
  </si>
  <si>
    <t xml:space="preserve">Extreme weather events </t>
  </si>
  <si>
    <t xml:space="preserve">Natural resource shortages </t>
  </si>
  <si>
    <t xml:space="preserve">Non-weather related natural disasters </t>
  </si>
  <si>
    <t xml:space="preserve">Pollution </t>
  </si>
  <si>
    <t>Severe consequences for the environment, humankind and economic activity due to destruction of natural capital stemming from a result of species extinction or reduction, spanning both terrestrial and marine ecosystems.</t>
  </si>
  <si>
    <t>Long-term, potentially irreversible and self-perpetuating changes to critical planetary systems, as a result of breaching a critical threshold or ‘tipping point’, at a regional or global level, that have abrupt and severe impacts on planet health or human welfare. Includes, but is not limited to: sea level rise from collapsing ice sheets; carbon release from thawing permafrost; and disruption of ocean or atmospheric currents.</t>
  </si>
  <si>
    <t>Loss of human life, damage to ecosystems, destruction of property and/or financial loss due to extreme weather events. Inclusive of land-based (e.g. wildfires), water-based (e.g. floods), and atmospheric and temperature-related (e.g. heat-waves) events, including those exacerbated by climate change.</t>
  </si>
  <si>
    <t>Supply shortages of food or water for human, industry or ecosystem use. Manifesting as food and water insecurity at a local, regional or global level as a result of human overexploitation and mismanagement of critical natural resources, climate change (including drought, desertification), and/or a lack of suitable infrastructure.</t>
  </si>
  <si>
    <t>Loss of human life, damage to ecosystems, destruction of property and/or financial loss due to non-weather-related natural disasters. Inclusive of land-based (e.g. earthquakes, volcanos), water-based (e.g. tsunamis), and extra-terrestrial based (e.g. asteroid strikes and geomagnetic storms).</t>
  </si>
  <si>
    <t>Introduction of harmful materials into the air, water and soil stemming from human activity, resulting in impacts to and loss of human life, financial loss and/or damage to ecosystems. Inclusive of household and industrial activities and accidents, oil spills and radioactive contamination.</t>
  </si>
  <si>
    <t xml:space="preserve">geopolitical </t>
  </si>
  <si>
    <t xml:space="preserve">Biological, chemical or nuclear hazards </t>
  </si>
  <si>
    <t xml:space="preserve">Geoeconomic confrontation </t>
  </si>
  <si>
    <t xml:space="preserve">Interstate armed conflict </t>
  </si>
  <si>
    <t xml:space="preserve">Intrastate violence </t>
  </si>
  <si>
    <t xml:space="preserve">Terrorist attacks </t>
  </si>
  <si>
    <t>Intentional or accidental release of biological, chemical, nuclear or radiological hazards, resulting in loss of life, destruction and/or international crises. Includes accidents at or sabotage of biolaboratories, chemical plants and nuclear power plants, as well as the intentional or accidental release of biological, chemical and nuclear weapons.</t>
  </si>
  <si>
    <t>Deployment of economic levers by global or regional powers to reshape economic interactions between nations, restricting goods, knowledge, services or technology with the intent of building self-sufficiency, constraining geopolitical rivals and/or consolidating spheres of influence. Includes, but is not limited to: currency measures; investment controls; sanctions; state aid and subsidies; and trade controls.</t>
  </si>
  <si>
    <t>Bilateral or multilateral use of force between states, manifesting as proxy war or open, hot war.</t>
  </si>
  <si>
    <t>Destructive behaviour, interpersonal violence and/or use of force that takes place within a country or community, by state or non-state actors. Includes, but is not limited to: internal civil unrest manifesting as violent riots and strikes; gang violence; mass shootings; civil wars; guerrilla warfare; genocide; assassinations; and coups.</t>
  </si>
  <si>
    <t>Use of force by non-state actors with ideological, political or religious goals, resulting in loss of life, severe injury or material damage caused by conventional and non-conventional weapons or other means.</t>
  </si>
  <si>
    <t xml:space="preserve">societal </t>
  </si>
  <si>
    <t xml:space="preserve">Chronic health conditions </t>
  </si>
  <si>
    <t xml:space="preserve">Erosion of human rights </t>
  </si>
  <si>
    <t xml:space="preserve">Inequality or lack of economic opportunity </t>
  </si>
  <si>
    <t xml:space="preserve">Infectious diseases </t>
  </si>
  <si>
    <t xml:space="preserve">Insufficient public infrastructure and services </t>
  </si>
  <si>
    <t xml:space="preserve">Involuntary migration </t>
  </si>
  <si>
    <t xml:space="preserve">Societal polarization </t>
  </si>
  <si>
    <t xml:space="preserve">Unemployment </t>
  </si>
  <si>
    <t>Chronic physical and mental health conditions that last one year or more and require ongoing medical attention and/or limit activities of daily living. Includes, but is not limited to: conditions linked to ageing; excessive consumption habits; and climate change and pollution.</t>
  </si>
  <si>
    <t>Loss of protections for rights inherent to all human beings, regardless of individual status, and/or the freedoms that underpin civic space. Includes, but is not limited to the right to: life and liberty; work and education; freedom of expression; peaceful assembly; discrimination based on gender, race ethnicity and other characteristics; and privacy.</t>
  </si>
  <si>
    <t>Persistent barriers to the realization of economic potential and security. Includes, but is not limited to: growing or persistent poverty; present or perceived income and wealth inequality; and unequal access to educational, technological and economic opportunities.</t>
  </si>
  <si>
    <t>Spread of viruses, parasites, fungi or bacteria leading to a widespread loss of life and economic disruption. Includes, but is not limited to: zoonotic diseases; releases of natural or man-made pathogens; the resurgence of pre-existing diseases due to lower levels of immunity; the rise of antimicrobial resistance; and the impact of climate change and environmental degradation on pathogens and their vectors.</t>
  </si>
  <si>
    <t>Non-existent, inadequate or inequitable public infrastructure and services. Includes, but is not limited to: unaffordable or inadequate social security and benefits; housing; public education; child and elderly care; healthcare; and sanitation and transportation systems.</t>
  </si>
  <si>
    <t>Forced movement or displacement across or within borders. Drivers include, but are not limited to: persistent discrimination and persecution; lack of economic advancement opportunities; human-made disasters; natural disasters and extreme weather events, including the impacts of climate change; and internal or interstate conflict.</t>
  </si>
  <si>
    <t>Ideological and cultural divisions within and across communities leading to declining social stability, gridlocks in decision-making, economic disruption, and increased political polarization.</t>
  </si>
  <si>
    <t>Structural deterioration of work prospects or standards of work. Includes, but is not limited to: erosion of workers' rights; stagnating wages; rising unemployment and underemployment; displacement due to automation or the green transition; and stagnant social mobility.</t>
  </si>
  <si>
    <t xml:space="preserve">technological </t>
  </si>
  <si>
    <t xml:space="preserve">Adverse outcomes of AI technologies </t>
  </si>
  <si>
    <t xml:space="preserve">Adverse outcomes of frontier technologies </t>
  </si>
  <si>
    <t xml:space="preserve">Censorship and surveillance </t>
  </si>
  <si>
    <t xml:space="preserve">Cyber insecurity </t>
  </si>
  <si>
    <t xml:space="preserve">Misinformation and disinformation </t>
  </si>
  <si>
    <t xml:space="preserve">Technological power concentration </t>
  </si>
  <si>
    <t>Intended or unintended negative consequences of advances in AI and related technological capabilities (including generative AI) on individuals, businesses, ecosystems and/or economies.</t>
  </si>
  <si>
    <t>Intended or unintended negative consequences of advances in frontier technologies on individuals, businesses, ecosystems and/or economies. Includes, but is not limited to: brain-computer interfaces; biotechnology; geo-engineering; and quantum computing.</t>
  </si>
  <si>
    <t>Broad and pervasive observation of a place or person and/or suppression of communication, information and ideas, physically or digitally, to the extent that it significantly infringes on human and civil rights (e.g. privacy, freedom of speech and freedom of expression).</t>
  </si>
  <si>
    <t>Use of cyber weapons and tools to conduct cyberwarfare, cyberespionage and cybercrime to gain control over a digital presence and/or cause operational disruption. Includes: ransomware, data fraud or theft.</t>
  </si>
  <si>
    <t>Persistent false information (deliberate or otherwise) widely spread through media networks, shifting public opinion in a significant way towards distrust in facts and authority. Includes, but is not limited to: false, imposter, manipulated and fabricated content.</t>
  </si>
  <si>
    <t>Concentration of critical technological assets, capabilities or knowledge among a small number of individuals, businesses or states that can control access to key technologies. Stemming from, but not limited to: the failure of anti-trust regulation; inadequate investment in the innovation ecosystem; or state control over key technologies.</t>
  </si>
  <si>
    <t xml:space="preserve">debt crisis </t>
  </si>
  <si>
    <t xml:space="preserve">failure to stabilize price trajectories </t>
  </si>
  <si>
    <t xml:space="preserve">prolonged economic downturn </t>
  </si>
  <si>
    <t xml:space="preserve">collapse of a systemically important industry or supply chain </t>
  </si>
  <si>
    <t xml:space="preserve">proliferation of illicit economic activity </t>
  </si>
  <si>
    <t xml:space="preserve">asset bubble bursts </t>
  </si>
  <si>
    <t xml:space="preserve">biodiversity loss and ecosystem collapse </t>
  </si>
  <si>
    <t xml:space="preserve">failure of climate change adaptation </t>
  </si>
  <si>
    <t xml:space="preserve">failure to mitigate climate change </t>
  </si>
  <si>
    <t xml:space="preserve">large-scale environmental damage incidents </t>
  </si>
  <si>
    <t xml:space="preserve">natural disasters and extreme weather events </t>
  </si>
  <si>
    <t xml:space="preserve">natural resource crises </t>
  </si>
  <si>
    <t xml:space="preserve">geoeconomic confrontation </t>
  </si>
  <si>
    <t xml:space="preserve">ineffectiveness of multilateral institutions and international cooperation </t>
  </si>
  <si>
    <t xml:space="preserve">interstate conflict </t>
  </si>
  <si>
    <t xml:space="preserve">state collapse or severe instability </t>
  </si>
  <si>
    <t xml:space="preserve">use of weapons of mass destruction </t>
  </si>
  <si>
    <t xml:space="preserve">terrorist attacks </t>
  </si>
  <si>
    <t xml:space="preserve">cost of living crisis </t>
  </si>
  <si>
    <t xml:space="preserve">erosion of social cohesion and social polarization </t>
  </si>
  <si>
    <t xml:space="preserve">large-scale involuntary migration </t>
  </si>
  <si>
    <t xml:space="preserve">misinformation and disinformation </t>
  </si>
  <si>
    <t xml:space="preserve">chronic diseases and health conditions </t>
  </si>
  <si>
    <t xml:space="preserve">employment crises </t>
  </si>
  <si>
    <t xml:space="preserve">severe mental health deterioration </t>
  </si>
  <si>
    <t xml:space="preserve">collapse or lack of public infrastrucutre and services </t>
  </si>
  <si>
    <t xml:space="preserve">infectious diseases </t>
  </si>
  <si>
    <t xml:space="preserve">adverse outcomes of frontier technologies </t>
  </si>
  <si>
    <t xml:space="preserve">widespread cybercrime and cyber insecurity </t>
  </si>
  <si>
    <t xml:space="preserve">digital inequality and lack of access to digital services </t>
  </si>
  <si>
    <t xml:space="preserve">digital power concentration </t>
  </si>
  <si>
    <t xml:space="preserve">breakdown of critical infrastructure </t>
  </si>
  <si>
    <t>Corporate or public finances struggle to service debt accumulation, resulting in mass bankruptcies or insolvencies, liquidity crises or defaults and sovereign debt crises.</t>
  </si>
  <si>
    <t>Inability to control the general price level of goods and services, including commodities. Inclusive of an unmanageable increase (inflation) or decrease (deflation) of prices.</t>
  </si>
  <si>
    <t>Near-zero or slow global growth lasting for many years leading to periods of stagnation; or a global contraction (recession or depression).</t>
  </si>
  <si>
    <t>Collapse of a systemically important global industry or supply chain with an impact on the global economy, financial markets or society leading to an abrupt shock to the supply and demand of systemically important goods and services at a global scale. Includes, but is not limited to: energy, food and fast-moving consumer goods.</t>
  </si>
  <si>
    <t>Global proliferation of illicit economic activities and potential violence that undermine economic advancement and growth due to organized crime or the illicit activities of businesses. Includes, but is not limited to: illicit financial flows (e.g. tax evasion); and illicit trade and trafficking (e.g. counterfeiting, human trafficking, wildlife trade).</t>
  </si>
  <si>
    <t>Prices for housing, investment funds, shares and other assets become increasingly disconnected from the real economy, leading to a severe drop in demand and prices. Includes, but is not limited to: cryptocurrencies, energy prices, housing prices, and stock markets.</t>
  </si>
  <si>
    <t>Severe consequences for the environment, humankind and economic activity due to destruction of natural capital stemming from a result of species extinction or reduction spanning both terrestrial and marine ecosystems.</t>
  </si>
  <si>
    <t>Failure of governments, businesses and individuals to enforce, enact or invest in effective climate-change measures to adapt to climate change, such as a lack of climate-resilient infrastructure.</t>
  </si>
  <si>
    <t>Failure of governments, businesses and individuals to enforce, enact or invest in effective climate-change mitigation measures, such as the decarbonization of economic activity.</t>
  </si>
  <si>
    <t>Loss of human life, financial loss and/or damage to ecosystems as a result of human activity and/or failure to co-exist with animal ecosystems. Inclusive of deregulation of industrial accidents, oil spills and radioactive contamination.</t>
  </si>
  <si>
    <t>Loss of human life, damage to ecosystems, destruction of property and/or financial loss at a global scale due to extreme weather events. Inclusive of land-based (e.g. earthquakes, volcanos wildfires), water-based (e.g. floods), atmospheric (e.g. heat-waves), and extra-terrestrial based (e.g. comet strikes and geomagnetic storms).</t>
  </si>
  <si>
    <t>Severe commodity and natural resource supply shortages at a global scale as a result of human overexploitation and/or mismanagement of critical natural resources. Includes, but is not limited to: chemicals, food, minerals and water.</t>
  </si>
  <si>
    <t>Deployment of economic levers by global or regional powers to decouple economic interactions between nations, restricting goods, knowledge, services or technology with the intent of gaining geopolitical advantage and consolidate spheres of influence. Includes, but is not limited to: currency measures, investment controls, sanctions, state aid and subsidies, and trade controls on energy, minerals and technology.</t>
  </si>
  <si>
    <t>Ineffectiveness of international cooperation mechanisms due to a weakening of global multilateral institutions or marked geopolitical fragmentation. Includes, but is not limited to processes that underpin coordination on: finance, the environment, humanitarian aid, health pandemics and trade.</t>
  </si>
  <si>
    <t>Belligerent bilateral or multilateral conflict between states manifesting as cyber attacks, proxy wars or hot war.</t>
  </si>
  <si>
    <t>Collapse of a state with geopolitical significance due to the erosion of institutions and rule of law, internal civil unrest and military coups, or the effects of severe regional or global instability.</t>
  </si>
  <si>
    <t>Large-scale or persistent small-scale terrorist attacks carried out by non-state actors with ideological, political or religious goals, resulting in loss of life, severe injury or material damage caused by biological, chemical, nuclear or radiological weapons or other means.</t>
  </si>
  <si>
    <t>Deployment of biological, chemical, cyber, nuclear, radiological or autonomous AI weapons, resulting in loss of life, destruction and/or international crises.</t>
  </si>
  <si>
    <t>Significant inability among broad sections of populations to maintain their current lifestyle due to increases in the cost of essential goods which are not matched with a rise in real household income.</t>
  </si>
  <si>
    <t>Loss of social capital and fracturing of communities leading to declining social stability, individual and collective well-being and economic productivity. Includes, but is not limited to: persistent and potentially violent civil unrest; and actual or perceived inequalities in opportunities across age, income bracket, ethnicity and race, educational background, demographic characteristics, and political affiliation.</t>
  </si>
  <si>
    <t>Large-scale involuntary migration and displacement across or within borders, stemming from: persistent discrimination and persecution, lack of economic advancement opportunities, natural or human-made disasters, and internal or interstate conflict.</t>
  </si>
  <si>
    <t>Persistent false information (deliberate or otherwise) widely spread through media networks, shifting public opinion in a significant way towards distrust in facts and authority. Includes, but is not limited to, dissemination by: states, public figures, media organizations and networks of individuals.</t>
  </si>
  <si>
    <t>Widescale increase in chronic physical health conditions. Includes, but is not limited to, conditions linked to excessive consumption habits and economic activity that releases harmful pollutants in the air, water or food through agricultural, industrial and household practices.</t>
  </si>
  <si>
    <t>Structural deterioration of work prospects or standards of work. Includes, but is not limited to: erosion of workers' rights; stagnating wages; rising unemployment and underemployment; displacement due to automation; stagnant social mobility; and geographical or industry mismatches between labour supply and demand.</t>
  </si>
  <si>
    <t>Widescale spread of mental health disorders or rising inequality globally across multiple demographics, which negatively impacts well being, social cohesion and productivity. Includes, but is not limited to: anxiety, dementia, depression, loneliness and stress.</t>
  </si>
  <si>
    <t>Non-existence, or widespread bankruptcy of social security systems and erosion of social security benefits, alongside inequitable or insufficient public infrastructure and services. Includes but is not limited to lack of disability and family benefits, as well as affordable and adequate housing, public education, child and elder care, healthcare, transportation systems and urban development.</t>
  </si>
  <si>
    <t>Massive and rapid spread of viruses, parasites, fungi or bacteria that cause an uncontrolled contagion of infectious diseases, resulting in an epidemic or pandemic with loss of life and economic disruption. Includes, but is not limited to: zootic diseases, accidental or intentional releases of natural or man-made pathogens, the resurgence of pre-existing diseases due to lower levels of immunity, and the rise of antimicrobial resistance.</t>
  </si>
  <si>
    <t>Intended or unintended negative consequences of technological advances on individuals, businesses, ecosystems and/or economies. Includes, but is not limited to: AI, brain-computer interfaces, biotechnology, geo-engineering, quantum computing and the metaverse.</t>
  </si>
  <si>
    <t>Increasingly sophisticated cyberespionage or cybercrimes. Includes, but is not limited to: loss of privacy, data fraud or theft, and cyber espionage.</t>
  </si>
  <si>
    <t>Fractured or unequal access to digital networks and technologies stemming from underinvestment, low digital skills, insufficient purchasing power, or government restrictions on technologies.</t>
  </si>
  <si>
    <t>Concentration of critical digital assets, capabilities or knowledge among a small number of individuals, businesses or states that can control access to digital technologies and demand discretionary pricing. Stemming from, but not limited to, the failure of anti-trust regulation, inadequate investment in the innovation ecosystem, or state control over key technologies.</t>
  </si>
  <si>
    <t>Deterioration, overload or shutdown of critical physical and digital infrastructure or services leading to the breakdown of internet, cellular devices, public utilities or satellites. Stemming from, but not limited to, cyberattacks, intentional or unintentional physical damage, or solar storms.</t>
  </si>
  <si>
    <t>14. Conserve and sustainably use the oceans, seas and marine resources for sustainable development</t>
  </si>
  <si>
    <t xml:space="preserve">Asset bubble bursts in large economies </t>
  </si>
  <si>
    <t xml:space="preserve">Collapse of a systemically important industry </t>
  </si>
  <si>
    <t xml:space="preserve">Debt crises in large economies </t>
  </si>
  <si>
    <t xml:space="preserve">Failure to stabilize price trajectories </t>
  </si>
  <si>
    <t xml:space="preserve">Proliferation of illicit economic activity </t>
  </si>
  <si>
    <t xml:space="preserve">Prolonged economic stagnation </t>
  </si>
  <si>
    <t xml:space="preserve">Severe commodity shocks </t>
  </si>
  <si>
    <t xml:space="preserve">Climate action failure </t>
  </si>
  <si>
    <t xml:space="preserve">events Extreme weather </t>
  </si>
  <si>
    <t>Human-made environmental damage</t>
  </si>
  <si>
    <t>Major geophysical disasters</t>
  </si>
  <si>
    <t>Natural resource crises</t>
  </si>
  <si>
    <t>Collapse of a multilateral institution</t>
  </si>
  <si>
    <t>Fracture of interstate relations</t>
  </si>
  <si>
    <t>Geoeconomic confrontations</t>
  </si>
  <si>
    <t>Geopolitical contestation of strategic resources</t>
  </si>
  <si>
    <t xml:space="preserve">Interstate conflict </t>
  </si>
  <si>
    <t>State collapse</t>
  </si>
  <si>
    <t>Terrorist attacks</t>
  </si>
  <si>
    <t>Weapons of mass destruction</t>
  </si>
  <si>
    <t>Collapse or lack of social security systems</t>
  </si>
  <si>
    <t>Employment and livelihood crises</t>
  </si>
  <si>
    <t>Erosion of social cohesion</t>
  </si>
  <si>
    <t>Failure of public infrastructure</t>
  </si>
  <si>
    <t>Infectious diseases</t>
  </si>
  <si>
    <t>Large-scale involuntary migration</t>
  </si>
  <si>
    <t>Pervasive backlash against science</t>
  </si>
  <si>
    <t>Pollution-driven harms to human health</t>
  </si>
  <si>
    <t>Severe mental health deterioration</t>
  </si>
  <si>
    <t>Widespread youth disillusionment</t>
  </si>
  <si>
    <t>Adverse outcomes of technological advances</t>
  </si>
  <si>
    <t>Breakdown of critical information infrastructure</t>
  </si>
  <si>
    <t>Digital inequality</t>
  </si>
  <si>
    <t>Digital power concentration</t>
  </si>
  <si>
    <t>Failure of cybersecurity measures</t>
  </si>
  <si>
    <t>Failure of technology governance</t>
  </si>
  <si>
    <t>Prices for housing, investment funds, shares and other assets in a large economy increasingly disconnect from the real economy</t>
  </si>
  <si>
    <t>Collapse of a systemically important global industry or firm with an impact on the global economy, financial markets and/or society</t>
  </si>
  <si>
    <t>Corporate and/or public finances overwhelmed by debt accumulation and/or debt servicing in large economies, resulting in mass bankruptcies, defaults, insolvency, liquidity crises or sovereign debt crises</t>
  </si>
  <si>
    <t>Inability to control an unmanageable increase (inflation) or decrease (deflation) in the general price level of goods and services</t>
  </si>
  <si>
    <t>Global proliferation of informal and/or illegal activities that undermine economic advancement and growth: counterfeiting, illicit financial flows, illicit trade, tax evasion, human trafficking, organized crime etc.</t>
  </si>
  <si>
    <t>Near-zero or slow global growth lasting for many years</t>
  </si>
  <si>
    <t>Abrupt shocks to the supply and demand of systemically important commodities at a global scale that strain corporate, public and/or household budgets: chemicals, emissions, energy, foods, metals, minerals etc.</t>
  </si>
  <si>
    <t>Irreversible consequences for the environment, humankind, and economic activity, and a permanent destruction of natural capital, as a result of species extinction and/or reduction</t>
  </si>
  <si>
    <t>Failure of governments and businesses to enforce, enact or invest in effective climate- change adaptation and mitigation measures, preserve ecosystems, protect populations and transition to a carbon-neutral economy</t>
  </si>
  <si>
    <t>Loss of human life, damage to ecosystems, destruction of property and/or financial loss at a global scale as a result of extreme weather events: cold fronts, fires, floods, heat waves, windstorms etc.</t>
  </si>
  <si>
    <t>Loss of human life, financial loss and/or damage to ecosystems as a result of human activity and/or failure to co-exist with animal ecosystems: deregulation of protected areas, industrial accidents, oil spills, radioactive contamination, wildlife trade etc.</t>
  </si>
  <si>
    <t>Loss of human life, financial loss and/or damage to ecosystems as a result of geophysical disasters: earthquakes, landslides, geomagnetic storms, tsunamis, volcanic activity etc.</t>
  </si>
  <si>
    <t>Chemical, food, mineral, water or other natural resource crises at a global scale as a result of human overexploitation and/or mismanagement of critical natural resources</t>
  </si>
  <si>
    <t>Dissolution of a global multilateral institution established to resolve economic, environmental, geopolitical and/or humanitarian crises with regional or global implications: border disputes, environmental commitments, migration crises, health emergencies, trade disputes etc.</t>
  </si>
  <si>
    <t>Economic, political and/or technological rivalries between geopolitical powers resulting in a fracture of bilateral relations and/or growing tensions</t>
  </si>
  <si>
    <t>Deployment of economic levers, including investment controls, trade controls, non-tariff barriers and/or currency measures, by global or regional powers to decouple economic interactions between nations and consolidate spheres of influence</t>
  </si>
  <si>
    <t>Concentration, exploitation and/or mobility restriction by a state of goods, knowledge, services or technology critical to human development with the intent of gaining geopolitical advantage</t>
  </si>
  <si>
    <t>Belligerent bilateral or multilateral conflict between states with global consequences: biological, chemical, cyber and/or physical attacks, military interventions, proxy wars etc.</t>
  </si>
  <si>
    <t>Collapse of a state with global geopolitical importance as a result of internal conflict, breakdown of rule of law, erosion of institutions, military coup, regional or global instability</t>
  </si>
  <si>
    <t>Large-scale, scattered or isolated terrorist attacks carried out by individuals or non-state groups with ideological, political or religious goals, resulting in loss of life, severe injury and/or material damage</t>
  </si>
  <si>
    <t>Deployment of biological, chemical, cyber, nuclear or radiological weapons, resulting in loss of life, destruction and/or international crises</t>
  </si>
  <si>
    <t>Non-existence or widespread bankruptcy of social security systems and/or erosion of social security benefits: disability, elderly, family, injury, maternity, medical care, sickness, survivor, unemployment etc.</t>
  </si>
  <si>
    <t>Structural deterioration of work prospects and/or standards for the working-age population: unemployment, underemployment, lower wages, fragile contracts, erosion of worker rights etc.</t>
  </si>
  <si>
    <t>Loss of social capital and a fracture of social networks negatively impacting social stability, individual well-being and economic productivity as a result of persistent public anger, distrust, divisiveness, lack of empathy, marginalization of minorities, political polarization etc.</t>
  </si>
  <si>
    <t>Unequitable and/or insufficient public infrastructure and services as a result of mismanaged urban sprawl, poor planning and/or under-investment, negatively impacting economic advancement, education, housing, public health, social inclusion and the environment</t>
  </si>
  <si>
    <t>Massive and rapid spread of viruses, parasites, fungi or bacteria that cause an uncontrolled contagion of infectious diseases, resulting in an epidemic or pandemic with loss of life and economic disruption</t>
  </si>
  <si>
    <t>Large-scale involuntary migration induced by climate change, discrimination, lack of economic advancement opportunities, persecution, natural or human-made disasters, violent conflict etc.</t>
  </si>
  <si>
    <t>Censure, denial and/or scepticism towards scientific evidence and the scientific community at a global scale, resulting in a regression or stalling of progress on climate action, human health and/or technological innovation</t>
  </si>
  <si>
    <t>Physical and mental health impacts from harmful chemical or other particulates in the air, water or food, which may stem from energy generation, industrial and agricultural practices, waste management failures, natural disasters, human behaviour and other sources</t>
  </si>
  <si>
    <t>Pervasiveness of mental health ailments and/or disorders globally and across multiple demographics, negatively impacting well-being, social cohesion and productivity: anxiety, dementia, depression, loneliness, stress etc.</t>
  </si>
  <si>
    <t>Youth disengagement, lack of confidence and/or loss of trust of existing economic, political and social structures at a global scale, negatively impacting social stability, individual well-being and economic productivity</t>
  </si>
  <si>
    <t>Intended or unintended negative consequences of technological advances on individuals, businesses, ecosystems and/or economies: AI, brain-computer interfaces, biotechnology, geo-engineering, quantum computing etc.</t>
  </si>
  <si>
    <t>Deterioration, saturation or shutdown of critical physical and digital infrastructure or services as a result of a systemic dependency on cyber networks and/or technology: AI- intensive systems, internet, hand-held devices, public utilities, satellites etc.</t>
  </si>
  <si>
    <t>Fractured and/or unequal access to critical digital networks and technology, between and within countries, as a result of unequal investment capabilities, lack of necessary skills in the workforce, insufficient purchase power, government restrictions and/or cultural differences</t>
  </si>
  <si>
    <t>Concentration of critical digital assets, capabilities and/or knowledge by a reduced number of individuals, businesses or states, resulting in discretionary pricing mechanisms, lack of impartial oversight, unequal private and/or public access etc.</t>
  </si>
  <si>
    <t>Business, government and household cybersecurity infrastructure and/or measures are outstripped or rendered obsolete by increasingly sophisticated and frequent cybercrimes, resulting in economic disruption, financial loss, geopolitical tensions and/or social instability</t>
  </si>
  <si>
    <t>Lack of globally accepted frameworks, institutions or regulations for the use of critical digital networks and technology, as a result of different states or groups of states adopting incompatible digital infrastructure, protocols and/or standards</t>
  </si>
  <si>
    <t>Asset bubble burst in large economies</t>
  </si>
  <si>
    <t>Collapse of a systemically important industry</t>
  </si>
  <si>
    <t>Debt crises in large economies</t>
  </si>
  <si>
    <t>Failure to stabilize price trajectories</t>
  </si>
  <si>
    <t>Proliferation of illicit economic activity</t>
  </si>
  <si>
    <t>Prolonged economic stagnation</t>
  </si>
  <si>
    <t>Severe commodity shocks</t>
  </si>
  <si>
    <t>Climate action failure</t>
  </si>
  <si>
    <t>Extreme weather events</t>
  </si>
  <si>
    <t>Geopolitization of strategic resources</t>
  </si>
  <si>
    <t>Interstate conflict</t>
  </si>
  <si>
    <t>Prices for housing, investment funds, shares and other assets in a large economy increasingly disconnected from the real economy</t>
  </si>
  <si>
    <t>Irreversible consequences for the environment, humankind, and economic activity, and a permanent destruction of natural capital, as a result of species extinction and/ or reduction</t>
  </si>
  <si>
    <t>Failure of governments and businesses to enforce, enact or invest in effective climate-change adaptation and mitigation measures, preserve ecosystems, protect populations and transition to a carbon-neutral economy</t>
  </si>
  <si>
    <t>Economic, political and/or technological rivalries between geopolitical powers, resulting in a fracture of bilateral relations and/or growing tensions</t>
  </si>
  <si>
    <t>Concentration, exploitation and/or mobility restriction by a state, of goods, knowledge, services or technology critical to human development with the intent of gaining geopolitical advantage</t>
  </si>
  <si>
    <t>Belligerent bilateral or multilateral conflict between states with global consequences: biological, chemical, cyber and/or physical attacks, military interventions</t>
  </si>
  <si>
    <t>Collapse of a state with global geopolitical importance as a result of internal conflict, breakdown of rule of law, erosion of institutions, military coup, regional and global instability</t>
  </si>
  <si>
    <t>Large-scale, scattered or isolated terrorist attacks carried out by individuals or non- state groups with ideological, political or religious goals, resulting in loss of life, severe injury and/or material damage</t>
  </si>
  <si>
    <t>Deployment of biological, chemical, cyber, nuclear and radiological weapons, resulting in loss of life, destruction and/or international crises</t>
  </si>
  <si>
    <t>Loss of social capital and a fracture of social networks negatively impacting social stability, individual well-being and economic productivity, as a result of persistent public anger, distrust, divisiveness, lack of empathy, marginalization of minorities, political polarization etc.</t>
  </si>
  <si>
    <t>Large-scale involuntary migration induced by climate change, discrimination, lack of economic advancement opportunities, persecution, natural or human-made disasters, violent conflict, etc.</t>
  </si>
  <si>
    <t>Youth disengagement and lack of confidence and/or loss of trust with existing economic, political and social structures at a global scale, negatively impacting social stability, individual well-being and economic productivity</t>
  </si>
  <si>
    <t>Deterioration, saturation or shutdown of critical physical and digital infrastructure or services as a result of a systemic dependency on cyber networks and/or technology: AI-intensive systems, internet, hand-held devices, public utilities, satellites, etc.</t>
  </si>
  <si>
    <t xml:space="preserve">Concentration of critical digital assets, capabilities and/or knowledge by a reduced number of individuals, businesses or states, resulting in discretionary pricing mechanisms, lack of impartial oversight, unequal private and/or public </t>
  </si>
  <si>
    <t>Business, government and household cybersecurity infrastructure and/or measures are outstripped or rendered obsolete by increasingly sophisticated and frequent cybercrimes, resulting in economic disruption, financial loss, geopolitical tensions and/ or social instability</t>
  </si>
  <si>
    <t xml:space="preserve">Asset bubbles in a major economy </t>
  </si>
  <si>
    <t>Failure of a major financial mechanism or institution</t>
  </si>
  <si>
    <t>Failure/shortfall of critical infrastructure</t>
  </si>
  <si>
    <t xml:space="preserve">Fiscal crises in key economies </t>
  </si>
  <si>
    <t>High structural unemployment or underemployment</t>
  </si>
  <si>
    <t>Illicit trade</t>
  </si>
  <si>
    <t>Severe energy price shock (increase or decrease)</t>
  </si>
  <si>
    <t>Unmanageable inflation</t>
  </si>
  <si>
    <t>Deflation in a major economy</t>
  </si>
  <si>
    <t>Failure of climate-change mitigation and adaptation</t>
  </si>
  <si>
    <t xml:space="preserve">Major biodiversity loss and ecosystem collapse </t>
  </si>
  <si>
    <t>Major natural disasters</t>
  </si>
  <si>
    <t>Human-made environmental damage and disasters</t>
  </si>
  <si>
    <t xml:space="preserve">Failure of national governance </t>
  </si>
  <si>
    <t>Failure of regional or global governance</t>
  </si>
  <si>
    <t>Interstate conflict with regional consequences</t>
  </si>
  <si>
    <t>Large-scale terrorist attacks</t>
  </si>
  <si>
    <t>State collapse or crisis</t>
  </si>
  <si>
    <t>Failure of urban planning</t>
  </si>
  <si>
    <t>Food crises</t>
  </si>
  <si>
    <t xml:space="preserve">Profound social instability </t>
  </si>
  <si>
    <t xml:space="preserve">Rapid and massive spread of infectious diseases </t>
  </si>
  <si>
    <t>Water crises</t>
  </si>
  <si>
    <t>Adverse consequences of technological advances</t>
  </si>
  <si>
    <t>Breakdown of critical information infrastructure and networks</t>
  </si>
  <si>
    <t>Large-scale cyberattacks</t>
  </si>
  <si>
    <t>Massive incident of data fraud or theft</t>
  </si>
  <si>
    <t>Unsustainably overpriced assets such as commodities, housing, shares etc. in a major economy or region</t>
  </si>
  <si>
    <t>Prolonged near-zero inflation or deflation in a major economy or region</t>
  </si>
  <si>
    <t>Collapse of a financial institution and/or malfunctioning of a financial system that impacts the global economy</t>
  </si>
  <si>
    <t>Failure to adequately invest in, upgrade and/or secure infrastructure networks (e.g. energy, transportation and communications), leading to pressure or a breakdown with system-wide implications</t>
  </si>
  <si>
    <t>Excessive debt burdens that generate sovereign debt crises and/or liquidity crises</t>
  </si>
  <si>
    <t>A sustained high level of unemployment or underutilization of the productive capacity of the employed population</t>
  </si>
  <si>
    <t>Large-scale activities outside the legal framework such as illicit financial flows, tax evasion, human trafficking, counterfeiting and/or organized crime that undermine social interactions, regional or international collaboration, and global growth</t>
  </si>
  <si>
    <t>Significant energy price increases or decreases that place further economic pressures on highly energy-dependent industries and consumers</t>
  </si>
  <si>
    <t>Unmanageable increases in the general price levels of goods and services in key economies</t>
  </si>
  <si>
    <t>Major property, infrastructure, and/or environmental damage as well as loss of human life caused by extreme weather events</t>
  </si>
  <si>
    <t>The failure of governments and businesses to enforce or enact effective measures to mitigate climate change, protect populations and help businesses impacted by climate change to adapt</t>
  </si>
  <si>
    <t>Irreversible consequences for the environment, resulting in severely depleted resources for humankind as well as industries</t>
  </si>
  <si>
    <t>Major property, infrastructure, and/or environmental damage as well as loss of human life caused by geophysical disasters such as earthquakes, volcanic activity, landslides, tsunamis or geomagnetic storms</t>
  </si>
  <si>
    <t>Failure to prevent major human-made damage and disasters, including environmental crime, causing harm to human lives and health, infrastructure, property, economic activity or the environment</t>
  </si>
  <si>
    <t>Inability to govern a nation of geopolitical importance as a result of weak rule of law, corruption or political deadlock</t>
  </si>
  <si>
    <t>Inability of regional or global institutions to resolve issues of economic, geopolitical or environmental importance</t>
  </si>
  <si>
    <t>A bilateral or multilateral dispute between states that escalates into economic (e.g. trade/currency wars, resource nationalization), military, cyber, societal or other conflict</t>
  </si>
  <si>
    <t>Individuals or non-state groups with political or religious goals that successfully inflict large-scale human or material damage</t>
  </si>
  <si>
    <t>State collapse of geopolitical importance due to internal violence, regional or global instability, military coup, civil conflict, failed states etc.</t>
  </si>
  <si>
    <t>The deployment of nuclear, chemical, biological, and radiological technologies and materials, creating international crises and potential for significant destruction</t>
  </si>
  <si>
    <t>Poorly planned cities, urban sprawl and associated infrastructure that create social, environmental and health challenges</t>
  </si>
  <si>
    <t>Inadequate, unaffordable or unreliable access to appropriate quantities and quality of food and nutrition on a major scale</t>
  </si>
  <si>
    <t>Large-scale involuntary migration induced by conflict, disasters, environmental or economic reasons</t>
  </si>
  <si>
    <t>Major social movements or protests (e.g. street riots, social unrest) that disrupt political or social stability, negatively impacting populations and economic activity</t>
  </si>
  <si>
    <t>Bacteria, viruses, parasites or fungi that cause uncontrolled spread of infectious diseases (for instance as a result of resistance to antibiotics, antivirals and other treatments) leading to widespread fatalities and economic disruption</t>
  </si>
  <si>
    <t>A significant decline in the available quality and quantity of fresh water, resulting in harmful effects on human health and/or economic activity</t>
  </si>
  <si>
    <t>Intended or unintended adverse consequences of technological advances such as artificial intelligence, geo-engineering and synthetic biology causing human, environmental and economic damage</t>
  </si>
  <si>
    <t>Cyber dependency that increases vulnerability to outage of critical information infrastructure (e.g. internet, satellites) and networks, causing widespread disruption</t>
  </si>
  <si>
    <t>Large-scale cyberattacks or malware causing large economic damage, geopolitical tensions or widespread loss of trust in the internet</t>
  </si>
  <si>
    <t>Wrongful exploitation of private or official data that takes place on an unprecedented scale</t>
  </si>
  <si>
    <t>Asset bubbles in a major economy</t>
  </si>
  <si>
    <t>Fiscal crises in key economies</t>
  </si>
  <si>
    <t xml:space="preserve">Illicit trade </t>
  </si>
  <si>
    <t>Severe energy price shock</t>
  </si>
  <si>
    <t>Major biodiversity loss and ecosystem collapse</t>
  </si>
  <si>
    <t>Man-made environmental damage and disasters</t>
  </si>
  <si>
    <t xml:space="preserve">State collapse or crisis </t>
  </si>
  <si>
    <t>Profound social instability</t>
  </si>
  <si>
    <t>Rapid and massive spread of infectious diseases</t>
  </si>
  <si>
    <t xml:space="preserve">Breakdown of critical information infrastructure and networks </t>
  </si>
  <si>
    <t xml:space="preserve">Large-scale cyber-attacks </t>
  </si>
  <si>
    <t>Massive incident of data fraud/theft</t>
  </si>
  <si>
    <t>Unsustainably overpriced assets such as commodities, housing, shares, etc. in a major economy or region</t>
  </si>
  <si>
    <t>Large-scale activities outside the legal framework such as illicit financial flows, tax evasion, human trafficking, counterfeiting and/ or organized crime that undermine social interactions, regional or international collaboration, and global growth</t>
  </si>
  <si>
    <t>Major property, infrastructure, and/or environmental damage as well as loss of human life caused by geophysical disasters such as earth- quakes, volcanic activity, landslides, tsunamis, or geomagnetic storms</t>
  </si>
  <si>
    <t>Failure to prevent major man-made damage and disasters, including environmental crime, causing harm to human lives and health, infra- structure, property, economic activity and the environment</t>
  </si>
  <si>
    <t>Inability of regional or global institutions to resolve issues of economic, geopolitical, or environmental importance</t>
  </si>
  <si>
    <t>A bilateral or multilateral dispute between states that escalates into economic (e.g. trade/currency wars, resource nationalization), military, cyber, societal, or other conflict</t>
  </si>
  <si>
    <t>Individuals or non-state groups with political or religious goals that suc- cessfully inflict large-scale human or material damage</t>
  </si>
  <si>
    <t>State collapse of geopolitical importance due to internal violence, re- gional or global instability, military coup, civil conflict, failed states, etc.</t>
  </si>
  <si>
    <t>The deployment of nuclear, chemical, biological, and radiological tech- nologies and materials, creating international crises and potential for significant destruction</t>
  </si>
  <si>
    <t>Inadequate, unaffordable, or unreliable access to appropriate quantities and quality of food and nutrition on a major scale</t>
  </si>
  <si>
    <t>Major social movements or protests (e.g. street riots, social unrest, etc.) that disrupt political or social stability, negatively impacting populations, and economic activity</t>
  </si>
  <si>
    <t>Bacteria, viruses, parasites, or fungi that cause uncontrolled spread of infectious diseases (for instance as a result of resistance to antibiotics, antivirals and other treatments) leading to widespread fatalities and economic disruption</t>
  </si>
  <si>
    <t>Intended or unintended adverse consequences of technological advances such as artificial intelligence, geo-engineering and synthetic biology causing human, environmental, and economic damage</t>
  </si>
  <si>
    <t>Cyber dependency that increases vulnerability to outage of critical information infrastructure (e.g. internet, satellites, etc.) and networks, causing widespread disruption</t>
  </si>
  <si>
    <t>Large-scale cyber-attacks or malware causing large economic damages, geopolitical tensions, or widespread loss of trust in the internet</t>
  </si>
  <si>
    <t>Major property, infrastructure and/or environmental damage as well as loss of human life caused by extreme weather events</t>
  </si>
  <si>
    <t>Major property, infrastructure and/or environmental damage as well as loss of human life caused by geophysical disasters such as earthquakes, volcanic activity, landslides, tsunamis, or geomagnetic storms</t>
  </si>
  <si>
    <t>Failure to prevent major man-made damage and disasters, including environmental crime, causing harm to human lives and health, infrastructure, property, economic activity and the environment</t>
  </si>
  <si>
    <t>State collapse of geopolitical importance due to internal violence, regional or global instability, military coup, civil conflict, failed states, etc.</t>
  </si>
  <si>
    <t>The deployment of nuclear, chemical, biological and radiological technologies and materials, creating international crises and potential for significant destruction</t>
  </si>
  <si>
    <t>Major social movements or protests (e.g. street riots, social unrest, etc.) that disrupt political or social stability, negatively impacting populations and economic activity</t>
  </si>
  <si>
    <t>Large-scale cyberattacks or malware causing large economic damages, geopolitical tensions or widespread loss of trust in the internet</t>
  </si>
  <si>
    <t>Inability to govern a nation of geopolitical importance as a result of weak rule of law, corruption or political deadlock.</t>
  </si>
  <si>
    <t>A bilateral or multilateral dispute between states that escalates into economic (e.g. trade/currency wars, resource nationalization), military, cyber, societal or other conflict.</t>
  </si>
  <si>
    <t>Individuals or non-state groups with political or religious goals that successfully inflict large-scale human or material damage.</t>
  </si>
  <si>
    <t>Unsustainably overpriced assets such as commodities, housing, shares, etc. in a major economy or region.</t>
  </si>
  <si>
    <t>Prolonged ultra-low inflation or deflation in a major economy or region.</t>
  </si>
  <si>
    <t>Collapse of a financial institution and/or malfunctioning of a financial system impacts the global economy.</t>
  </si>
  <si>
    <t>Failure to adequately invest in, upgrade and secure infrastructure networks (e.g. energy, transportation and communications) leads to pressure or a breakdown with system-wide implications.</t>
  </si>
  <si>
    <t>Excessive debt burdens generate sovereign debt crises and/or liquidity crises.</t>
  </si>
  <si>
    <t>A sustained high level of unemployment or underutilization of the productive capacity of the employed population prevents the economy from attaining high levels of employment.</t>
  </si>
  <si>
    <t>Large-scale activities outside the legal framework such as illicit financial flow, tax evasion, human trafficking, counterfeiting and organized crime undermine social interactions, regional or international collaboration and global growth.</t>
  </si>
  <si>
    <t>Energy price increases or decreases significantly and places further economic pressures on highly energy- dependent industries and consumers.</t>
  </si>
  <si>
    <t>Unmanageable increase in the general price level of goods and services in key economies.</t>
  </si>
  <si>
    <t>Major property, infrastructure and environmental damage as well as human loss caused by extreme weather events.</t>
  </si>
  <si>
    <t>Governments and businesses fail to enforce or enact effective measures to mitigate climate change, protect populations and help businesses impacted by climate change to adapt.</t>
  </si>
  <si>
    <t>Irreversible consequences for the environment, resulting in severely depleted resources for humankind as well as industries.</t>
  </si>
  <si>
    <t>Major property, infrastructure and environmental damage as well as human loss caused by geophysical disasters such as earthquakes, volcanic activity, landslides, tsunamis or geomagnetic storms.</t>
  </si>
  <si>
    <t>Failure to prevent major man-made catastrophes, causing harm to lives, human health, infrastructure, property, economic activity and the environment.</t>
  </si>
  <si>
    <t>Inability to govern a nation of geopolitical importance due to weak rule of law, corruption or political deadlock.</t>
  </si>
  <si>
    <t>A bilateral or multilateral dispute between states escalates into economic (e.g. trade/currency wars, resource nationalization), military, cyber, societal or other conflict.</t>
  </si>
  <si>
    <t>Individuals or non-state groups with political or religious goals successfully inflict large-scale human or material damage.</t>
  </si>
  <si>
    <t>Nuclear, chemical, biological and radiological technologies and materials are deployed creating international crises and potential for significant destruction.</t>
  </si>
  <si>
    <t>Poorly planned cities, urban sprawl and associated infrastructure create social, environmental and health challenges.</t>
  </si>
  <si>
    <t>Access to appropriate quantities and quality of food and nutrition becomes inadequate, unaffordable or unreliable on a major scale.</t>
  </si>
  <si>
    <t>Large-scale involuntary migration induced by conflict, disasters, environmental or economic reasons.</t>
  </si>
  <si>
    <t>Major social movements or protests (e.g. street riots, social unrest, etc.) disrupt political or social stability, negatively impacting populations and economic activity.</t>
  </si>
  <si>
    <t>Bacteria, viruses, parasites or fungi cause uncontrolled spread of infectious diseases (for instance due to resistance to antibiotics, antivirals and other treatments) leading to widespread fatalities and economic disruption.</t>
  </si>
  <si>
    <t>A significant decline in the available quality and quantity of fresh water resulting in harmful effects on human health and/or economic activity.</t>
  </si>
  <si>
    <t>Intended or unintended adverse consequences of technological advances such as artificial intelligence, geo-engineering and synthetic biology causing human, environmental and economic damage.</t>
  </si>
  <si>
    <t>Cyber dependency increases vulnerability to outage of critical information infrastructure (e.g. internet, satellites, etc.) and networks causing widespread disruption.</t>
  </si>
  <si>
    <t>Large-scale cyberattacks or malware causing large economic damages, geopolitical tensions or widespread loss of trust in the Internet.</t>
  </si>
  <si>
    <t>Wrongful exploitation of private or official data that takes place on an unprecedented scale.</t>
  </si>
  <si>
    <t>Unsustainably overpriced assets, such as commodities, housing, shares, etc., in a major economy or region</t>
  </si>
  <si>
    <t>Prolonged ultra-low inflation or deflation in a major economy or region</t>
  </si>
  <si>
    <t>Collapse of a financial institution and/or inefficient functioning of a financial system with implications throughout the global economy</t>
  </si>
  <si>
    <t>Failure to adequately invest in, upgrade and secure infrastructure networks leads to a breakdown with system-wide implications</t>
  </si>
  <si>
    <t>Excessive debt burdens generate sovereign debt crises and/or liquidity crises</t>
  </si>
  <si>
    <t>Sharp and/or sustained energy price increases that place further economic pressures on highly energy-dependent industries and consumers</t>
  </si>
  <si>
    <t>Unmanageable increase in the general price level of goods and services in key economies</t>
  </si>
  <si>
    <t>Major property, infrastructure and environmental damage as well as human loss caused by extreme weather events</t>
  </si>
  <si>
    <t>Governments and businesses fail to enforce or enact effective measures to protect populations and to help businesses impacted by climate change to adapt</t>
  </si>
  <si>
    <t>Irreversible consequences for the environment resulting in severely depleted resources for humankind as well as industries such as fishing, forestry, pharmaceuticals</t>
  </si>
  <si>
    <t>Major property, infrastructure and environmental damage as well as human loss caused by geophysical disasters such as earthquakes, volcanic activity, landslides, tsunamis or geomagnetic storms</t>
  </si>
  <si>
    <t>Failure to prevent major man-made catastrophes causing harm to lives, human health, infrastructure, property, economic activity and the environment</t>
  </si>
  <si>
    <t>Inability to efficiently govern a nation of geopolitical importance due to weak rule of law, corruption, illicit trade, organized crime, impunity or political deadlock</t>
  </si>
  <si>
    <t>A bilateral or multilateral dispute between states escalates into economic (e.g. trade/currency wars, resource nationalization), military, cyber, societal or other conflict</t>
  </si>
  <si>
    <t>Individuals or non-state groups with political or religious goals successfully inflict large-scale human or material damage</t>
  </si>
  <si>
    <t>State collapse of geopolitical importance due to internal violence, regional or global instability and military coup, civil conflict, failed states, etc.</t>
  </si>
  <si>
    <t>Nuclear, chemical, biological and radiological technologies and materials are deployed creating international crises and potential for significant destruction</t>
  </si>
  <si>
    <t>Poorly planned cities, urban sprawl and associated infrastructure create social, environmental and health challenges</t>
  </si>
  <si>
    <t>Access to appropriate quantities and quality of food and nutrition becomes inadequate, unaffordable or unreliable on a major scale</t>
  </si>
  <si>
    <t>Large-scale involuntary migration due to conflict, disasters, environmental or economic reasons</t>
  </si>
  <si>
    <t>Major social movements or protests (e.g. street riots, social unrest, etc.) disrupt political or social stability, negatively impacting populations and economic activity</t>
  </si>
  <si>
    <t>Bacteria, viruses, parasites or fungi cause uncontrolled spread of infectious diseases (for instance due to resistance to antibiotics, antivirals and other treatments), leading to widespread fatalities and economic disruption</t>
  </si>
  <si>
    <t>Systemic failures of critical information infrastructure (e.g. Internet, satellites, etc.) and networks negatively impact industrial production, public services and communications</t>
  </si>
  <si>
    <t>State-sponsored, state-affiliated, criminal or terrorist large- scale cyber attacks cause an infrastructure breakdown and/or loss of trust in the Internet</t>
  </si>
  <si>
    <t>Criminal or state-sponsored wrongful exploitation of private or official data takes place on an unprecedented scale</t>
  </si>
  <si>
    <t>Massive and widespread misuse of technologies, such as 3D printing, artificial intelligence, geo-engineering and synthetic biology, causing human, environmental and economic damage</t>
  </si>
  <si>
    <t>Fiscal crises</t>
  </si>
  <si>
    <t>Failure of financial mechanism or institution</t>
  </si>
  <si>
    <t>Liquidity crises</t>
  </si>
  <si>
    <t xml:space="preserve">Unemployment and underemployment </t>
  </si>
  <si>
    <t>Failure of critical infrastructure</t>
  </si>
  <si>
    <t>Decline of importance of US dollar</t>
  </si>
  <si>
    <t>Oil price shock</t>
  </si>
  <si>
    <t>Natural catastrophes</t>
  </si>
  <si>
    <t xml:space="preserve">Man-made environmental catastrophes </t>
  </si>
  <si>
    <t>Climate change</t>
  </si>
  <si>
    <t>Global governance failure</t>
  </si>
  <si>
    <t>Corruption</t>
  </si>
  <si>
    <t xml:space="preserve">Organized crime and illicit trade </t>
  </si>
  <si>
    <t xml:space="preserve">Weapons of mass destruction </t>
  </si>
  <si>
    <t>Economic and resource nationalization</t>
  </si>
  <si>
    <t>Terrorist attack</t>
  </si>
  <si>
    <t>Pandemic</t>
  </si>
  <si>
    <t>Chronic diseases</t>
  </si>
  <si>
    <t xml:space="preserve">Income disparity  </t>
  </si>
  <si>
    <t>Mismanaged urbanization</t>
  </si>
  <si>
    <t>Antibiotic-resistant bacteria</t>
  </si>
  <si>
    <t xml:space="preserve"> Political and social instability</t>
  </si>
  <si>
    <t>Critical information infrastructure breakdown</t>
  </si>
  <si>
    <t>Cyber attacks</t>
  </si>
  <si>
    <t>Data fraud/theft</t>
  </si>
  <si>
    <t>Excessive debt burdens generate rising interest rates, inflationary pressures and sovereign debt crises</t>
  </si>
  <si>
    <t>A financial institution or currency regime of systemic importance collapses, with implications throughout the global financial system</t>
  </si>
  <si>
    <t>Shortages of financial resources from banks and capital markets become extreme and recurring, while the ability to sell assets is reduced</t>
  </si>
  <si>
    <t>A sustained high level of unemployment that is structural rather than cyclical in nature coincides with a rising skills gap and high underemployment, especially among youth populations</t>
  </si>
  <si>
    <t>Chronic failure to adequately invest in, upgrade and secure infrastructure networks leads to a major breakdown, with system- wide implications</t>
  </si>
  <si>
    <t>A shift away from the US dollar as the world’s reserve currency impacts the global economic and financial system, and changes the geopolitical balance</t>
  </si>
  <si>
    <t>Sharp and/or sustained oil price increases place further economic pressures on highly oil-dependent industries and consumers, while raising geopolitical tensions</t>
  </si>
  <si>
    <t>Property, infrastructure and environmental damage linked to development in hazard-prone areas increases, as does the frequency of extreme weather events</t>
  </si>
  <si>
    <t>Existing precautions and preparedness measures fail in the face of geophysical disasters such as earthquakes, volcanic activity, landslides, tsunamis or geomagnetic storms, causing widespread disruptions in interconnected supply chains and communication networks</t>
  </si>
  <si>
    <t>Existing precautions and preparedness measures fail to prevent man-made catastrophes, causing greater harm to lives, human health, infrastructure, property, economic activity and the environment</t>
  </si>
  <si>
    <t>A significant decline in the quality and quantity of fresh water combines with increased competition among resource-intensive systems, such as food and energy production</t>
  </si>
  <si>
    <t>Governments and businesses fail to enforce or enact effective measures to protect populations and to help businesses impacted by climate change to transition</t>
  </si>
  <si>
    <t>Failure of climate change mitigation and adaptation</t>
  </si>
  <si>
    <t>Degradation of biodiversity results in severely depleted resources for industries such as fishing and forestry, with potentially irreversible consequences for the environment</t>
  </si>
  <si>
    <t>Weak or inadequate global institutions, agreements or networks, combined with competing national and political interests, impede attempts to cooperate on addressing global risks</t>
  </si>
  <si>
    <t>One or more systemically critical countries experience significant erosion of trust and mutual obligations between states and citizens, leading to state collapse, internal violence, regional or global instability and, potentially, military conflict</t>
  </si>
  <si>
    <t>The widespread and deep-rooted abuse of entrusted power for private gain (by businesses and public officials) undermines the rule of law and governance</t>
  </si>
  <si>
    <t>Highly organized and very agile global networks commit criminal offences while the illegal trafficking of goods and people spreads unchecked throughout the global economy</t>
  </si>
  <si>
    <t>Individuals or non-state groups successfully inflict large-scale human or material damage, which is particularly problematic when decentralized and widespread</t>
  </si>
  <si>
    <t>The availability of nuclear, chemical, biological and radiological technologies and materials leads to major international crises</t>
  </si>
  <si>
    <t>States move unilaterally to ban imports or exports of key commodities, stockpile reserves and expropriate natural resources</t>
  </si>
  <si>
    <t>International disputes escalate into armed conflicts</t>
  </si>
  <si>
    <t>Access to appropriate quantities and quality of food and nutrition becomes inadequate or unreliable</t>
  </si>
  <si>
    <t>Inadequate disease surveillance systems, failed international coordination and the lack of vaccine production capacity lead to the uncontrolled spread of infectious disease</t>
  </si>
  <si>
    <t>Increasing burden of illness and long-term costs of treatment threaten recent societal gains in life expectancy and quality while overburdening strained economies</t>
  </si>
  <si>
    <t>Widening gaps between the richest and poorest citizens threaten social and political stability as well as economic development</t>
  </si>
  <si>
    <t>Poorly planned cities, urban sprawl and associated infrastructure amplify drivers of environmental degradation and cope ineffectively with migration, demographic and health challenges</t>
  </si>
  <si>
    <t>Growing resistance of deadly bacteria to known antibiotics inhibits the ability to control deadly diseases</t>
  </si>
  <si>
    <t>Military actions or aggressive foreign or trade policies on the part of global or regional powers disrupt political or social stability, negatively impacting populations, investment and financial markets</t>
  </si>
  <si>
    <t>Systemic failures of critical information infrastructure (CII) and networks negatively impact industrial production, public services and communications</t>
  </si>
  <si>
    <t>State-sponsored, state-affiliated, criminal or terrorist cyber attacks increase</t>
  </si>
  <si>
    <t>Criminal or wrongful exploitation of private data takes place on an unprecedented scale</t>
  </si>
  <si>
    <t>Chronic fiscal imbalances</t>
  </si>
  <si>
    <t>Chronic labour market imbalances</t>
  </si>
  <si>
    <t>Extreme volatility in energy and agriculture prices</t>
  </si>
  <si>
    <t>Hard landing of an emerging economy</t>
  </si>
  <si>
    <t>Major systemic financial failure</t>
  </si>
  <si>
    <t>Prolonged infrastructure neglect</t>
  </si>
  <si>
    <t>Recurring liquidity crises</t>
  </si>
  <si>
    <t>Severe income disparity</t>
  </si>
  <si>
    <t>Unforeseen negative consequences of regulation</t>
  </si>
  <si>
    <t>Unmanageable inflation or deflation</t>
  </si>
  <si>
    <t>Failure of climate change adaptation</t>
  </si>
  <si>
    <t>Irremediable pollution</t>
  </si>
  <si>
    <t>Land and waterway use mismanagement</t>
  </si>
  <si>
    <t>Persistent extreme weather</t>
  </si>
  <si>
    <t>Rising greenhouse gas emissions</t>
  </si>
  <si>
    <t>Species overexploitation</t>
  </si>
  <si>
    <t>Unprecedented geophysical destruction</t>
  </si>
  <si>
    <t>Vulnerability to geomagnetic storms</t>
  </si>
  <si>
    <t>Critical fragile states</t>
  </si>
  <si>
    <t>Diffusion of weapons of mass destruction</t>
  </si>
  <si>
    <t>Entrenched organized crime</t>
  </si>
  <si>
    <t xml:space="preserve">Failure of diplomatic conflict resolution </t>
  </si>
  <si>
    <t>Militarization of space</t>
  </si>
  <si>
    <t>Pervasive entrenched corruption</t>
  </si>
  <si>
    <t>Terrorism</t>
  </si>
  <si>
    <t>Unilateral resource nationalization</t>
  </si>
  <si>
    <t>Widespread illicit trade</t>
  </si>
  <si>
    <t>Backlash against globalization</t>
  </si>
  <si>
    <t>Food shortage crises</t>
  </si>
  <si>
    <t>Ineffective illicit drug policies</t>
  </si>
  <si>
    <t>Mismanagement of population ageing</t>
  </si>
  <si>
    <t>Rising rates of chronic disease</t>
  </si>
  <si>
    <t>Rising religious fanaticism</t>
  </si>
  <si>
    <t>Unmanaged migration</t>
  </si>
  <si>
    <t>Unsustainable population growth</t>
  </si>
  <si>
    <t>Vulnerability to pandemics</t>
  </si>
  <si>
    <t>Water supply crises</t>
  </si>
  <si>
    <t>Critical systems failure</t>
  </si>
  <si>
    <t>Failure of intellectual property regime</t>
  </si>
  <si>
    <t>Massive digital misinformation</t>
  </si>
  <si>
    <t xml:space="preserve">massive incident of data fraud/theft </t>
  </si>
  <si>
    <t>mineral resource supply vulnerability</t>
  </si>
  <si>
    <t>proliferation of orbital debris</t>
  </si>
  <si>
    <t>unforeseen consequences of climate change mitigation</t>
  </si>
  <si>
    <t>unforeseen consequences of nanotechnology</t>
  </si>
  <si>
    <t xml:space="preserve">unforeseen consequences of new life science technologies </t>
  </si>
  <si>
    <t>Failure to redress excessive government debt obligations.</t>
  </si>
  <si>
    <t>A sustained high level of underemployment and unemployment that is structural rather than cyclical in nature.</t>
  </si>
  <si>
    <t>Severe price fluctuations make critical commodities unaffordable, slow growth, provoke public protest and increase geopolitical tension.</t>
  </si>
  <si>
    <t>The abrupt slowdown of a critical emerging economy.</t>
  </si>
  <si>
    <t>A financial institution or currency regime of systemic importance collapses with implications throughout the global financial system.</t>
  </si>
  <si>
    <t>Chronic failure to adequately invest in, upgrade and secure infrastructure networks.</t>
  </si>
  <si>
    <t>Recurring shortages of financial resources from banks and capital markets.</t>
  </si>
  <si>
    <t>Widening gaps between the richest and poorest citizens.</t>
  </si>
  <si>
    <t>Regulations which do not achieve the desired effect, and instead negatively impact industry structures, capital flows and market competition.</t>
  </si>
  <si>
    <t>Failure to redress extreme rise or fall in the value of money relative to prices and wages.</t>
  </si>
  <si>
    <t>Governments, businesses and consumers fail to reduce greenhouse gas emissions and expand carbon sinks.</t>
  </si>
  <si>
    <t>Threat of irreversible biodiversity loss through species extinction or ecosystem collapse.</t>
  </si>
  <si>
    <t>Existing precautions and preparedness measures fail in the face of geophysical disasters of unparalleled magnitude such as earthquakes, volcanic activity, landslides or tsunamis.</t>
  </si>
  <si>
    <t>Critical communication and navigation systems disabled by effects from colossal solar flares.</t>
  </si>
  <si>
    <t>Increasing damage linked to greater concentration of property in risk zones, urbanization or increased frequency of extreme weather events.</t>
  </si>
  <si>
    <t>Poorly planned cities, urban sprawl and associated infrastructure that amplify drivers of environmental degradation and cope ineffectively with rural exodus.</t>
  </si>
  <si>
    <t>Air, water or land permanently contaminated to a degree that threatens ecosystems, social stability, health outcomes and economic development.</t>
  </si>
  <si>
    <t>Deforestation, waterway diversion, mineral extraction and other environment modifying projects with devastating impacts on ecosystems and associated industries.</t>
  </si>
  <si>
    <t>Governments and business fail to enforce or enact effective measures to protect populations and transition businesses impacted by climate change.</t>
  </si>
  <si>
    <t>Growing resistance of deadly bacteria to known antibiotics</t>
  </si>
  <si>
    <t>A weak state of high economic and geopolitical importance that faces strong likelihood of collapse.</t>
  </si>
  <si>
    <t>The availability of nuclear, chemical, biological and radiological technologies and materials leads to crises.</t>
  </si>
  <si>
    <t>Highly organized and very agile global networks committing criminal offences.</t>
  </si>
  <si>
    <t>The escalation of international disputes into armed conflicts.</t>
  </si>
  <si>
    <t>Weak or inadequate global institutions, agreements or networks, combined with competing national and political interests, impede attempts to cooperate on addressing global risks.</t>
  </si>
  <si>
    <t>Targeting of commercial, civil and military space assets and related ground systems that can precipitate or escalate an armed conflict.</t>
  </si>
  <si>
    <t>The widespread and deep-rooted abuse of entrusted power for private gain.</t>
  </si>
  <si>
    <t>Individuals or a non-state group successfully inflict large-scale human or material damage.</t>
  </si>
  <si>
    <t>Unilateral moves by states to ban exports of key commodities, stockpile reserves and expropriate natural resources.</t>
  </si>
  <si>
    <t>Unchecked spread of illegal trafficking of goods and people throughout the global economy.</t>
  </si>
  <si>
    <t>Resistance to further increased cross-border mobility of labour, goods and capital.</t>
  </si>
  <si>
    <t>Inadequate or unreliable access to appropriate quantities and quality of food and nutrition.</t>
  </si>
  <si>
    <t>Continued support for policies that do not abate illegal drug use but do embolden criminal organizations, stigmatize drug users and exhaust public resources.</t>
  </si>
  <si>
    <t>Failure to address both the rising costs and social challenges associated with population ageing.</t>
  </si>
  <si>
    <t>Increasing burden of illness and long-term costs of treatment threaten recent societal gains in life expectancy and quality.</t>
  </si>
  <si>
    <t>Uncompromising sectarian views that polarize societies and exacerbate regional tensions.</t>
  </si>
  <si>
    <t>Mass migration driven by resource scarcity, environmental degradation and lack of opportunity, security or social stability.</t>
  </si>
  <si>
    <t>Unsustainably low or high population growth rates and sizes, creating intense and rising pressure on resources, public institutions and social stability.</t>
  </si>
  <si>
    <t>Inadequate disease surveillance systems, failed international coordination and the lack of vaccine production capacity.</t>
  </si>
  <si>
    <t>Decline in the quality and quantity of fresh water combine with increased competition among resource-intensive systems, such as food and energy production.</t>
  </si>
  <si>
    <t>Single-point system vulnerabilities trigger cascading failure of critical information infrastructure and networks.</t>
  </si>
  <si>
    <t>State-sponsored, state-affiliated, criminal or terrorist cyber attacks.</t>
  </si>
  <si>
    <t>The loss of the international intellectual property regime as an effective system for stimulating innovation and investment.</t>
  </si>
  <si>
    <t>Deliberately provocative, misleading or incomplete information disseminates rapidly and extensively with dangerous consequences.</t>
  </si>
  <si>
    <t>Criminal or wrongful exploitation of private data on an unprecedented scale.</t>
  </si>
  <si>
    <t>Growing dependence of industries on minerals that are not widely sourced with long extraction-to-market time lag for new sources.</t>
  </si>
  <si>
    <t>Attempts at geoengineering or renewable energy development result in new complex challenges.</t>
  </si>
  <si>
    <t>The manipulation of matter on an atomic and molecular level raises concerns on nanomaterial toxicity.</t>
  </si>
  <si>
    <t>Advances in genetics and synthetic biology produce unintended consequences, mishaps or are used as weapons.</t>
  </si>
  <si>
    <t>Rapidly accumulating debris in high-traffic geocentric orbits jeopardizes critical satellite infrastructure.</t>
  </si>
  <si>
    <t>Asset price collapse</t>
  </si>
  <si>
    <t xml:space="preserve">Extreme commodity price volatility </t>
  </si>
  <si>
    <t xml:space="preserve">Global imbalances and currency volatility </t>
  </si>
  <si>
    <t>Liquidity/credit crunch</t>
  </si>
  <si>
    <t>Regulatory failures</t>
  </si>
  <si>
    <t xml:space="preserve">Retrenchment from globalization </t>
  </si>
  <si>
    <t>Extreme consumer price volatility</t>
  </si>
  <si>
    <t xml:space="preserve"> Extreme energy price volatility</t>
  </si>
  <si>
    <t>Slowing Chinese economy (&lt;6%)</t>
  </si>
  <si>
    <t>Infrastructure fragility</t>
  </si>
  <si>
    <t>Air pollution</t>
  </si>
  <si>
    <t>Biodiversity loss</t>
  </si>
  <si>
    <t xml:space="preserve">Earthquakes and volcanic eruptions </t>
  </si>
  <si>
    <t xml:space="preserve">Ocean governance </t>
  </si>
  <si>
    <t>Flooding</t>
  </si>
  <si>
    <t>Storms and cyclones</t>
  </si>
  <si>
    <t>Fragile states</t>
  </si>
  <si>
    <t>Geopolitical conflict</t>
  </si>
  <si>
    <t>Global governance failures</t>
  </si>
  <si>
    <t>Organized crime</t>
  </si>
  <si>
    <t>Space security</t>
  </si>
  <si>
    <t xml:space="preserve">Chronic diseases </t>
  </si>
  <si>
    <t>Water security</t>
  </si>
  <si>
    <t xml:space="preserve">Demographic challenges </t>
  </si>
  <si>
    <t xml:space="preserve">Economic disparity </t>
  </si>
  <si>
    <t>Food security</t>
  </si>
  <si>
    <t>Migration</t>
  </si>
  <si>
    <t xml:space="preserve">Online data and information security </t>
  </si>
  <si>
    <t>Threats from new technologies</t>
  </si>
  <si>
    <t>food price volatility</t>
  </si>
  <si>
    <t>oil price spikes</t>
  </si>
  <si>
    <t>major fall in the US $</t>
  </si>
  <si>
    <t xml:space="preserve">Slowing Chinese economy (&lt;6%) </t>
  </si>
  <si>
    <t>fiscal crises</t>
  </si>
  <si>
    <t xml:space="preserve">asset price collapse </t>
  </si>
  <si>
    <t>retrenchment from globalization (developed)</t>
  </si>
  <si>
    <t>retrenchment from globalization (emerging)</t>
  </si>
  <si>
    <t xml:space="preserve">underinvestment in infrastructure </t>
  </si>
  <si>
    <t xml:space="preserve">extreme weather </t>
  </si>
  <si>
    <t>drought and desertification</t>
  </si>
  <si>
    <t>water scarcity</t>
  </si>
  <si>
    <t xml:space="preserve">NatCat :Cyclone </t>
  </si>
  <si>
    <t xml:space="preserve">NatCat :Earthquake </t>
  </si>
  <si>
    <t xml:space="preserve">NatCat :Inland flooding </t>
  </si>
  <si>
    <t xml:space="preserve">NatCat :Coastal flooding </t>
  </si>
  <si>
    <t xml:space="preserve">international terrorism </t>
  </si>
  <si>
    <t>Nuclear proliferation</t>
  </si>
  <si>
    <t xml:space="preserve">Iran </t>
  </si>
  <si>
    <t>Afghanistan instability</t>
  </si>
  <si>
    <t>Transnational crime and corruption</t>
  </si>
  <si>
    <t>Israel-Palestine</t>
  </si>
  <si>
    <t xml:space="preserve">Iraq </t>
  </si>
  <si>
    <t xml:space="preserve">Global governance gaps </t>
  </si>
  <si>
    <t xml:space="preserve">Critical information infrastrucutre </t>
  </si>
  <si>
    <t xml:space="preserve">Nanoparticle toxicity </t>
  </si>
  <si>
    <t>Data fraud/loss</t>
  </si>
  <si>
    <t>Liability regimes</t>
  </si>
  <si>
    <t>Rising and volatile prices affect poor consumers globally (those whose consumption basket is more than 50% food)</t>
  </si>
  <si>
    <t>Sharp and/or sustained oil price increases place further economic pressures on highly oil- dependent industries and consumers, as well as raising geopolitical tensions</t>
  </si>
  <si>
    <t>An abrupt, major fall in the value of the US dollar with impact throughout the global economic and financial system</t>
  </si>
  <si>
    <t>Sudden reduction in China’s growth to 6% or less</t>
  </si>
  <si>
    <t>Overstretch of fiscal positions generates unsustainable levels of debt, rising interest rates, inflationary pressures and sovereign debt crises</t>
  </si>
  <si>
    <t>A collapse of real and financial assets in advanced and emerging market economies leads to the destruction of wealth, deleveraging, reduced household spending and demand</t>
  </si>
  <si>
    <t>Multiple developed economies adopt policies that create barriers to flows of goods, capital and labour and fail to engage with multilateral governance structures to address global challenges</t>
  </si>
  <si>
    <t>Multiple emerging economies adopt policies that create barriers to flows of goods, capital and labour and fail to engage with multilateral governance structures to address global challenges</t>
  </si>
  <si>
    <t>burden of regulation</t>
  </si>
  <si>
    <t>If not balanced, regulation can have unintended consequences for industry structures and market competition, distorting the allocation of capital and constraining investment and the power to innovate</t>
  </si>
  <si>
    <t>Failure to invest in physical or intangible infrastructure hinders growth and development and results in major</t>
  </si>
  <si>
    <t>International terrorists continue to mount sizeable attacks, causing significant economic and human losses and exacerbating retrenchment from globalization</t>
  </si>
  <si>
    <t>Multiple states pursue nuclear armament, with associated increase in geopolitical tensions</t>
  </si>
  <si>
    <t>Iran's nuclear programme and its role in the Middle East increases instability and tensions regionally and internationally</t>
  </si>
  <si>
    <t>North Korea</t>
  </si>
  <si>
    <t>North Korea becomes increasingly unstable and unpredictable, causing domestic suffering and heightening tensions regionally and internationally</t>
  </si>
  <si>
    <t>Nation-building in Afghanistan fails, providing haven for international terrorist groups and triggering increasing instability in Pakistan</t>
  </si>
  <si>
    <t>Penetration of organized crime in the global economy increases significantly over a 10-year period, weakening state authority, worsening the investment climate and slowing growth</t>
  </si>
  <si>
    <t>Worsening Israel-Palestinian conflict claims thousands of lives over a 10-year period, and exacerbates geopolitical tensions and economic decline throughout the region</t>
  </si>
  <si>
    <t>Stabilization efforts in Iraq fail, violence and terrorism proliferate, resulting in loss of life and further destabilization of the region</t>
  </si>
  <si>
    <t>Weak or inadequate global institutions and agreements, and competing national/political interests impede necessary collaboration on global risks</t>
  </si>
  <si>
    <t>Increasing severity of extreme weather events due to climate change results in greater damage to the environment, infrastructure and property, displaced populations and loss of life</t>
  </si>
  <si>
    <t>Increased frequency and severity of heatwaves and droughts and the spread of desertification significantly reduce agricultural yields around the world and displace populations</t>
  </si>
  <si>
    <t>Declining quality and quantity of water leads to water shortages, increased health risks, conflict and population displacement</t>
  </si>
  <si>
    <t>An extreme tropical storm hits an economic centre or a densely populated area</t>
  </si>
  <si>
    <t>A strong earthquake hits an economic centre or densely populated area such as Tokyo, Los Angeles, San Francisco, Beijing or Mumbai</t>
  </si>
  <si>
    <t>Extreme inland flooding of the Mississippi, Yangtze, Thames or Rhine rivers, for example, causes direct economic and human losses and serious disruption downstream</t>
  </si>
  <si>
    <t>Rising sea levels, coastal flooding and erosion affect property and infrastructure and displace people and economic activity</t>
  </si>
  <si>
    <t>Poor air quality leads to increased incidence of acute respiratory diseases and allergies, reducing productivity and increasing health costs</t>
  </si>
  <si>
    <t>Degradation of biodiversity results in severely depleted stocks of resources in fishery, forestry and other bio-services with potentially irreversible consequences for the environment</t>
  </si>
  <si>
    <t>A lack of preparedness to respond to a pandemic of a highly infectious disease at the international, state or corporate levels exacerbates loss of life and results in the breakdown of essential systems (ICT, power, supply chains)</t>
  </si>
  <si>
    <t>The incidence and patterns of known (e.g. TB, malaria, cholera, HIV/AIDS) and new infectious diseases shift to new regions and population segments</t>
  </si>
  <si>
    <t>Chronic diseases (cardiovascular, cancer, diabetes and chronic respiratory disease) spread rapidly throughout the developed and developing world, driving up health costs and reducing productivity and economic growth</t>
  </si>
  <si>
    <t>The spread of US-style liability regimes to other jurisdictions reduces personal accountability and loss sharing, and global insurance capacity, undermining investment and growth.</t>
  </si>
  <si>
    <t>In the absence of adapted socio-economic policies (e.g. labour policies) in both donor and recipient countries, migration (including illegal) triggers social tensions and nationalistic movements</t>
  </si>
  <si>
    <t>Susceptibility of CII to attacks or system failures creates domino effect, shutting down IT-dependent applications in power, water, transport, banking and finance, and emergency management.</t>
  </si>
  <si>
    <t>Studies reveal health impairment due to exposure to widely-used nanoparticles (paint, cosmetics, healthcare). Primary impacts on public health, secondary impacts on investment in a range of nanotechnologies</t>
  </si>
  <si>
    <t>Major accidental loss of data or fraud triggers backlash against the organization/body holding that data and broader loss of confidence in data sharing and accumulation</t>
  </si>
  <si>
    <t>oil and gas price spikes</t>
  </si>
  <si>
    <t xml:space="preserve">regulation cost </t>
  </si>
  <si>
    <t xml:space="preserve">Extreme climate change related weather </t>
  </si>
  <si>
    <t>Loss of freshwater</t>
  </si>
  <si>
    <t>NatCat: Cyclone</t>
  </si>
  <si>
    <t>NatCat: Earthquake</t>
  </si>
  <si>
    <t xml:space="preserve">NatCat: Inland flooding </t>
  </si>
  <si>
    <t>Droughts and desertification</t>
  </si>
  <si>
    <t xml:space="preserve">NatCat: Coastal flooding </t>
  </si>
  <si>
    <t>International terrorism</t>
  </si>
  <si>
    <t>collapse of NPT (nuclear non-proliferation treaty)</t>
  </si>
  <si>
    <t>US/Iran conflict</t>
  </si>
  <si>
    <t xml:space="preserve">US/DPRK conflict </t>
  </si>
  <si>
    <t xml:space="preserve">Israel-Palestine conflict </t>
  </si>
  <si>
    <t xml:space="preserve">Violence in Iraq </t>
  </si>
  <si>
    <t xml:space="preserve">Global governance gap </t>
  </si>
  <si>
    <t xml:space="preserve">Infectious disease </t>
  </si>
  <si>
    <t xml:space="preserve">Chronic disease </t>
  </si>
  <si>
    <t xml:space="preserve">Liability regimes </t>
  </si>
  <si>
    <t>CII breakdown</t>
  </si>
  <si>
    <t>Emergence of nanotechnology risks</t>
  </si>
  <si>
    <t xml:space="preserve">Rising and volatile prices </t>
  </si>
  <si>
    <t xml:space="preserve">Oil or gas prices rise </t>
  </si>
  <si>
    <t>major fall in the value of the US dollar</t>
  </si>
  <si>
    <t>asset prices collapse</t>
  </si>
  <si>
    <t>Extreme climate change related weather</t>
  </si>
  <si>
    <t>Heatwaves &amp; droughts</t>
  </si>
  <si>
    <t xml:space="preserve">Natural catastrophe: earthquake </t>
  </si>
  <si>
    <t xml:space="preserve">loss of fresh water </t>
  </si>
  <si>
    <t>Natural catastrophe: Extreme inland flooding</t>
  </si>
  <si>
    <t xml:space="preserve">Collapse of the Non-Proliferation Treaty (NPT) </t>
  </si>
  <si>
    <t>Interstate &amp; civil wars</t>
  </si>
  <si>
    <t>middle east instability</t>
  </si>
  <si>
    <t>transnational crime and corruption</t>
  </si>
  <si>
    <t xml:space="preserve">retrenchment from globalization (developed) </t>
  </si>
  <si>
    <t>retrenchment from globalization (developing)</t>
  </si>
  <si>
    <t>failed and failing states</t>
  </si>
  <si>
    <t>pandemic</t>
  </si>
  <si>
    <t>Chronic diseases are widespread in the developed world</t>
  </si>
  <si>
    <t>Incidence of infectious disease</t>
  </si>
  <si>
    <t>Vulnerability of CII to attack or system failure</t>
  </si>
  <si>
    <t>Potential toxicity of nanoparticles</t>
  </si>
  <si>
    <t>Declining fiscal positions force multiple governments of wealthy countries to raise taxes, leading to economic stagnation</t>
  </si>
  <si>
    <t>House and other asset prices collapse in the US, United Kingdom and Europe, significantly reducing consumer spending and creating a recession</t>
  </si>
  <si>
    <t xml:space="preserve">Natural catastrophe: cyclone/ hurricane </t>
  </si>
  <si>
    <t>Potential spread of US-style liability regimes domestically and internationally : US liability costs increase at four times the rate of GDP growth, and spread rapidly to Europe and Asia. Capacity for global insurance is reduced, undermining investment and growth</t>
  </si>
  <si>
    <t>Oil price shock/energy supply interruptions</t>
  </si>
  <si>
    <t>US current account deficit/fall in US$</t>
  </si>
  <si>
    <t>Chinese economic hard landing</t>
  </si>
  <si>
    <t>Fiscal crises caused by demographic shift</t>
  </si>
  <si>
    <t xml:space="preserve">
Blow up in asset prices/excessive indebtedness</t>
  </si>
  <si>
    <t>Loss of freshwater services</t>
  </si>
  <si>
    <t xml:space="preserve">
Natural catastrophe: Tropical storms</t>
  </si>
  <si>
    <t>Natural catastrophe: Earthquakes</t>
  </si>
  <si>
    <t>Natural catastrophe: Inland flooding</t>
  </si>
  <si>
    <t>Pandemics</t>
  </si>
  <si>
    <t>Infectious diseases in the developing world</t>
  </si>
  <si>
    <t>Chronic disease in the developed world</t>
  </si>
  <si>
    <t>Proliferation of WMD</t>
  </si>
  <si>
    <t>Interstate and civil wars</t>
  </si>
  <si>
    <t>Failed and failing states</t>
  </si>
  <si>
    <t>Retrenchment from globalization</t>
  </si>
  <si>
    <t>Middle East instability</t>
  </si>
  <si>
    <t>Breakdown of critical information infrastructure (CII)</t>
  </si>
  <si>
    <t>Emergence of risks associated with nanotechnology</t>
  </si>
  <si>
    <t xml:space="preserve">Coming fiscal crises </t>
  </si>
  <si>
    <t>China</t>
  </si>
  <si>
    <t xml:space="preserve">US Current Account Deficit </t>
  </si>
  <si>
    <t>Hedge Funds</t>
  </si>
  <si>
    <t>Oil Price Shock</t>
  </si>
  <si>
    <t>Critical Information Infrastructure (CII)</t>
  </si>
  <si>
    <t xml:space="preserve">tropical cyclones : Typhoon East Asia </t>
  </si>
  <si>
    <t xml:space="preserve">tropical cyclones : north Atlantic Hurricane </t>
  </si>
  <si>
    <t xml:space="preserve">earthquake : Japan </t>
  </si>
  <si>
    <t xml:space="preserve">Earthquake : California </t>
  </si>
  <si>
    <t xml:space="preserve">Environmental Degradation </t>
  </si>
  <si>
    <t>Climate Change: Severe Economic Damage</t>
  </si>
  <si>
    <t>Intellectual property rights</t>
  </si>
  <si>
    <t>middle east Stability</t>
  </si>
  <si>
    <t xml:space="preserve">hotspot : Iran </t>
  </si>
  <si>
    <t>Hotspot : Irak</t>
  </si>
  <si>
    <t xml:space="preserve">Hotspot : Saudi Arabia </t>
  </si>
  <si>
    <t>European Dislocation</t>
  </si>
  <si>
    <t xml:space="preserve">Hotspot : Korea </t>
  </si>
  <si>
    <t xml:space="preserve">International Terrorism </t>
  </si>
  <si>
    <t>liability regimes</t>
  </si>
  <si>
    <t>regulation</t>
  </si>
  <si>
    <t xml:space="preserve">corporate governance </t>
  </si>
  <si>
    <t xml:space="preserve">organized crime: counterfeiting </t>
  </si>
  <si>
    <t xml:space="preserve">pandemics </t>
  </si>
  <si>
    <t xml:space="preserve">developing world disease : spread of HIV/AIDS and TB Epidemics </t>
  </si>
  <si>
    <t xml:space="preserve">Chronic diseases in Industrialized Countries </t>
  </si>
  <si>
    <t>electromagnetic fields (EMF)</t>
  </si>
  <si>
    <t>Nanotechnology</t>
  </si>
  <si>
    <t xml:space="preserve">Pervasive Computing </t>
  </si>
  <si>
    <t xml:space="preserve">Converging technologies </t>
  </si>
  <si>
    <t>Likelihood/Severity values</t>
  </si>
  <si>
    <t xml:space="preserve">TOTAL </t>
  </si>
  <si>
    <t>likelihood/severity impact</t>
  </si>
  <si>
    <t xml:space="preserve">total </t>
  </si>
  <si>
    <t>total</t>
  </si>
  <si>
    <t xml:space="preserve">1. Simplification </t>
  </si>
  <si>
    <t>2. Growth-for-Growth</t>
  </si>
  <si>
    <t>3. Overshoot</t>
  </si>
  <si>
    <t xml:space="preserve">4. Division </t>
  </si>
  <si>
    <t xml:space="preserve">5. Contagion </t>
  </si>
  <si>
    <t>6. Infrastructure lock-in</t>
  </si>
  <si>
    <t xml:space="preserve">7. Chemical pollution </t>
  </si>
  <si>
    <t xml:space="preserve">8. Existential technology </t>
  </si>
  <si>
    <t xml:space="preserve">9. Technological autonomy </t>
  </si>
  <si>
    <t xml:space="preserve">10. dis- and misinformation </t>
  </si>
  <si>
    <t xml:space="preserve">11. Short-termism </t>
  </si>
  <si>
    <t xml:space="preserve">12. Overconsumption </t>
  </si>
  <si>
    <t xml:space="preserve">13. Biosphere disconnect </t>
  </si>
  <si>
    <t>14. Local social capital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</si>
</sst>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sz val="12"/>
      <color theme="0"/>
      <name val="Calibri (Corps)"/>
    </font>
    <font>
      <sz val="12"/>
      <color rgb="FF161616"/>
      <name val="Calibri"/>
      <family val="2"/>
      <scheme val="minor"/>
    </font>
    <font>
      <sz val="9"/>
      <color theme="1"/>
      <name val="Calibri"/>
      <family val="2"/>
      <scheme val="minor"/>
    </font>
    <font>
      <sz val="12"/>
      <color rgb="FF000000"/>
      <name val="Calibri"/>
      <family val="2"/>
      <scheme val="minor"/>
    </font>
    <font>
      <sz val="12"/>
      <color rgb="FFFFFFFF"/>
      <name val="Calibri"/>
      <family val="2"/>
      <scheme val="minor"/>
    </font>
    <font>
      <b/>
      <sz val="12"/>
      <color rgb="FF000000"/>
      <name val="Calibri"/>
      <family val="2"/>
      <scheme val="minor"/>
    </font>
    <font>
      <sz val="12"/>
      <color rgb="FFFF0000"/>
      <name val="Calibri"/>
      <family val="2"/>
      <scheme val="minor"/>
    </font>
    <font>
      <sz val="12"/>
      <color rgb="FF9C0006"/>
      <name val="Calibri"/>
      <family val="2"/>
      <scheme val="minor"/>
    </font>
    <font>
      <sz val="9"/>
      <color rgb="FFFF0000"/>
      <name val="Calibri"/>
      <family val="2"/>
      <scheme val="minor"/>
    </font>
    <font>
      <b/>
      <sz val="9"/>
      <color rgb="FFFF0000"/>
      <name val="Calibri"/>
      <family val="2"/>
      <scheme val="minor"/>
    </font>
    <font>
      <b/>
      <sz val="12"/>
      <color rgb="FFFF0000"/>
      <name val="Calibri"/>
      <family val="2"/>
      <scheme val="minor"/>
    </font>
  </fonts>
  <fills count="18">
    <fill>
      <patternFill patternType="none"/>
    </fill>
    <fill>
      <patternFill patternType="gray125"/>
    </fill>
    <fill>
      <patternFill patternType="solid">
        <fgColor theme="5"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rgb="FF81C5FF"/>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F9C98"/>
        <bgColor indexed="64"/>
      </patternFill>
    </fill>
    <fill>
      <patternFill patternType="solid">
        <fgColor rgb="FFFFD6CF"/>
        <bgColor indexed="64"/>
      </patternFill>
    </fill>
    <fill>
      <patternFill patternType="solid">
        <fgColor rgb="FFECC2FF"/>
        <bgColor indexed="64"/>
      </patternFill>
    </fill>
    <fill>
      <patternFill patternType="solid">
        <fgColor rgb="FFEFE8FF"/>
        <bgColor indexed="64"/>
      </patternFill>
    </fill>
    <fill>
      <patternFill patternType="solid">
        <fgColor rgb="FF81C5FF"/>
        <bgColor rgb="FF000000"/>
      </patternFill>
    </fill>
    <fill>
      <patternFill patternType="solid">
        <fgColor rgb="FFFFFF00"/>
        <bgColor rgb="FF000000"/>
      </patternFill>
    </fill>
    <fill>
      <patternFill patternType="solid">
        <fgColor rgb="FFFFC7CE"/>
      </patternFill>
    </fill>
    <fill>
      <patternFill patternType="solid">
        <fgColor theme="4" tint="0.79998168889431442"/>
        <bgColor indexed="65"/>
      </patternFill>
    </fill>
    <fill>
      <patternFill patternType="solid">
        <fgColor rgb="FFD7C1FC"/>
        <bgColor indexed="64"/>
      </patternFill>
    </fill>
  </fills>
  <borders count="1">
    <border>
      <left/>
      <right/>
      <top/>
      <bottom/>
      <diagonal/>
    </border>
  </borders>
  <cellStyleXfs count="7">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0" fillId="0" borderId="0" applyNumberFormat="0" applyFill="0" applyBorder="0" applyAlignment="0" applyProtection="0"/>
    <xf numFmtId="0" fontId="11" fillId="15" borderId="0" applyNumberFormat="0" applyBorder="0" applyAlignment="0" applyProtection="0"/>
    <xf numFmtId="0" fontId="1" fillId="16" borderId="0" applyNumberFormat="0" applyBorder="0" applyAlignment="0" applyProtection="0"/>
  </cellStyleXfs>
  <cellXfs count="66">
    <xf numFmtId="0" fontId="0" fillId="0" borderId="0" xfId="0"/>
    <xf numFmtId="0" fontId="2" fillId="5" borderId="0" xfId="0" applyFont="1" applyFill="1"/>
    <xf numFmtId="0" fontId="1" fillId="3" borderId="0" xfId="2"/>
    <xf numFmtId="0" fontId="1" fillId="3" borderId="0" xfId="2" applyAlignment="1">
      <alignment vertical="top"/>
    </xf>
    <xf numFmtId="0" fontId="6" fillId="0" borderId="0" xfId="0" applyFont="1" applyAlignment="1">
      <alignment horizontal="left" vertical="top" wrapText="1"/>
    </xf>
    <xf numFmtId="0" fontId="6" fillId="0" borderId="0" xfId="0" applyFont="1" applyAlignment="1">
      <alignment wrapText="1"/>
    </xf>
    <xf numFmtId="0" fontId="0" fillId="6" borderId="0" xfId="0" applyFill="1"/>
    <xf numFmtId="0" fontId="2" fillId="7" borderId="0" xfId="0" applyFont="1" applyFill="1"/>
    <xf numFmtId="0" fontId="1" fillId="4" borderId="0" xfId="3"/>
    <xf numFmtId="0" fontId="1" fillId="3" borderId="0" xfId="2" applyAlignment="1">
      <alignment horizontal="left" vertical="top"/>
    </xf>
    <xf numFmtId="0" fontId="2" fillId="7" borderId="0" xfId="0" applyFont="1" applyFill="1" applyAlignment="1">
      <alignment horizontal="left" vertical="top"/>
    </xf>
    <xf numFmtId="0" fontId="1" fillId="4" borderId="0" xfId="3" applyAlignment="1">
      <alignment horizontal="left" vertical="top"/>
    </xf>
    <xf numFmtId="0" fontId="2" fillId="8" borderId="0" xfId="0" applyFont="1" applyFill="1"/>
    <xf numFmtId="0" fontId="1" fillId="2" borderId="0" xfId="1"/>
    <xf numFmtId="0" fontId="1" fillId="2" borderId="0" xfId="1" applyAlignment="1">
      <alignment vertical="top"/>
    </xf>
    <xf numFmtId="0" fontId="2" fillId="9" borderId="0" xfId="0" applyFont="1" applyFill="1"/>
    <xf numFmtId="0" fontId="2" fillId="11" borderId="0" xfId="0" applyFont="1" applyFill="1"/>
    <xf numFmtId="0" fontId="5" fillId="10" borderId="0" xfId="0" applyFont="1" applyFill="1" applyAlignment="1">
      <alignment vertical="top"/>
    </xf>
    <xf numFmtId="0" fontId="2" fillId="11" borderId="0" xfId="0" applyFont="1" applyFill="1" applyAlignment="1">
      <alignment vertical="top"/>
    </xf>
    <xf numFmtId="0" fontId="5" fillId="12" borderId="0" xfId="0" applyFont="1" applyFill="1" applyAlignment="1">
      <alignment vertical="top"/>
    </xf>
    <xf numFmtId="0" fontId="0" fillId="12" borderId="0" xfId="0" applyFill="1"/>
    <xf numFmtId="0" fontId="0" fillId="10" borderId="0" xfId="0" applyFill="1"/>
    <xf numFmtId="0" fontId="6" fillId="0" borderId="0" xfId="0" applyFont="1" applyAlignment="1">
      <alignment vertical="top" wrapText="1"/>
    </xf>
    <xf numFmtId="0" fontId="2" fillId="7" borderId="0" xfId="0" applyFont="1" applyFill="1" applyAlignment="1">
      <alignment vertical="top"/>
    </xf>
    <xf numFmtId="0" fontId="1" fillId="4" borderId="0" xfId="3" applyAlignment="1">
      <alignment vertical="top"/>
    </xf>
    <xf numFmtId="0" fontId="2" fillId="8" borderId="0" xfId="0" applyFont="1" applyFill="1" applyAlignment="1">
      <alignment vertical="top"/>
    </xf>
    <xf numFmtId="0" fontId="2" fillId="9" borderId="0" xfId="0" applyFont="1" applyFill="1" applyAlignment="1">
      <alignment vertical="top"/>
    </xf>
    <xf numFmtId="0" fontId="0" fillId="10" borderId="0" xfId="0" applyFill="1" applyAlignment="1">
      <alignment vertical="top"/>
    </xf>
    <xf numFmtId="0" fontId="0" fillId="12" borderId="0" xfId="0" applyFill="1" applyAlignment="1">
      <alignment vertical="top"/>
    </xf>
    <xf numFmtId="0" fontId="7" fillId="0" borderId="0" xfId="0" applyFont="1"/>
    <xf numFmtId="0" fontId="9" fillId="13" borderId="0" xfId="0" applyFont="1" applyFill="1"/>
    <xf numFmtId="0" fontId="7" fillId="14" borderId="0" xfId="0" applyFont="1" applyFill="1"/>
    <xf numFmtId="0" fontId="2" fillId="0" borderId="0" xfId="0" applyFont="1"/>
    <xf numFmtId="0" fontId="0" fillId="3" borderId="0" xfId="2" applyFont="1"/>
    <xf numFmtId="0" fontId="0" fillId="2" borderId="0" xfId="1" applyFont="1"/>
    <xf numFmtId="0" fontId="0" fillId="4" borderId="0" xfId="3" applyFont="1"/>
    <xf numFmtId="0" fontId="1" fillId="3" borderId="0" xfId="2" applyAlignment="1">
      <alignment wrapText="1"/>
    </xf>
    <xf numFmtId="0" fontId="1" fillId="4" borderId="0" xfId="3" applyAlignment="1">
      <alignment wrapText="1"/>
    </xf>
    <xf numFmtId="0" fontId="8" fillId="0" borderId="0" xfId="0" applyFont="1"/>
    <xf numFmtId="0" fontId="4" fillId="0" borderId="0" xfId="0" applyFont="1"/>
    <xf numFmtId="0" fontId="3" fillId="0" borderId="0" xfId="0" applyFont="1"/>
    <xf numFmtId="0" fontId="10" fillId="3" borderId="0" xfId="4" applyFill="1" applyAlignment="1">
      <alignment horizontal="left" vertical="top"/>
    </xf>
    <xf numFmtId="0" fontId="10" fillId="4" borderId="0" xfId="4" applyFill="1" applyAlignment="1">
      <alignment horizontal="left" vertical="top"/>
    </xf>
    <xf numFmtId="0" fontId="10" fillId="2" borderId="0" xfId="4" applyFill="1" applyAlignment="1">
      <alignment vertical="top"/>
    </xf>
    <xf numFmtId="0" fontId="10" fillId="10" borderId="0" xfId="4" applyFill="1" applyAlignment="1">
      <alignment vertical="top"/>
    </xf>
    <xf numFmtId="0" fontId="10" fillId="12" borderId="0" xfId="4" applyFill="1" applyAlignment="1">
      <alignment vertical="top"/>
    </xf>
    <xf numFmtId="0" fontId="11" fillId="15" borderId="0" xfId="5"/>
    <xf numFmtId="0" fontId="1" fillId="0" borderId="0" xfId="2" applyFill="1"/>
    <xf numFmtId="0" fontId="10" fillId="0" borderId="0" xfId="4"/>
    <xf numFmtId="0" fontId="12" fillId="0" borderId="0" xfId="0" applyFont="1" applyAlignment="1">
      <alignment vertical="top" wrapText="1"/>
    </xf>
    <xf numFmtId="0" fontId="10" fillId="0" borderId="0" xfId="0" applyFont="1"/>
    <xf numFmtId="0" fontId="13" fillId="0" borderId="0" xfId="0" applyFont="1" applyAlignment="1">
      <alignment wrapText="1"/>
    </xf>
    <xf numFmtId="0" fontId="14" fillId="0" borderId="0" xfId="0" applyFont="1"/>
    <xf numFmtId="0" fontId="13" fillId="0" borderId="0" xfId="0" applyFont="1" applyAlignment="1">
      <alignment vertical="top" wrapText="1"/>
    </xf>
    <xf numFmtId="0" fontId="14" fillId="0" borderId="0" xfId="0" applyFont="1" applyAlignment="1">
      <alignment vertical="top" wrapText="1"/>
    </xf>
    <xf numFmtId="0" fontId="11" fillId="15" borderId="0" xfId="5" applyAlignment="1">
      <alignment vertical="top" wrapText="1"/>
    </xf>
    <xf numFmtId="0" fontId="1" fillId="17" borderId="0" xfId="1" applyFill="1"/>
    <xf numFmtId="0" fontId="0" fillId="17" borderId="0" xfId="1" applyFont="1" applyFill="1"/>
    <xf numFmtId="0" fontId="1" fillId="16" borderId="0" xfId="6"/>
    <xf numFmtId="0" fontId="0" fillId="16" borderId="0" xfId="6" applyFont="1"/>
    <xf numFmtId="0" fontId="1" fillId="2" borderId="0" xfId="1" applyBorder="1"/>
    <xf numFmtId="0" fontId="0" fillId="2" borderId="0" xfId="1" applyFont="1" applyBorder="1"/>
    <xf numFmtId="0" fontId="1" fillId="17" borderId="0" xfId="1" applyFill="1" applyBorder="1"/>
    <xf numFmtId="0" fontId="0" fillId="17" borderId="0" xfId="1" applyFont="1" applyFill="1" applyBorder="1"/>
    <xf numFmtId="0" fontId="1" fillId="16" borderId="0" xfId="6" applyBorder="1"/>
    <xf numFmtId="0" fontId="0" fillId="16" borderId="0" xfId="6" applyFont="1" applyBorder="1"/>
  </cellXfs>
  <cellStyles count="7">
    <cellStyle name="20% - Accent1" xfId="6" builtinId="30"/>
    <cellStyle name="20% - Accent2" xfId="1" builtinId="34"/>
    <cellStyle name="20% - Accent5" xfId="2" builtinId="46"/>
    <cellStyle name="20% - Accent6" xfId="3" builtinId="50"/>
    <cellStyle name="Bad" xfId="5" builtinId="27"/>
    <cellStyle name="Normal" xfId="0" builtinId="0"/>
    <cellStyle name="Warning Text" xfId="4" builtinId="11"/>
  </cellStyles>
  <dxfs count="0"/>
  <tableStyles count="0" defaultTableStyle="TableStyleMedium2" defaultPivotStyle="PivotStyleLight16"/>
  <colors>
    <mruColors>
      <color rgb="FFEFE8FF"/>
      <color rgb="FFFFD6CF"/>
      <color rgb="FFFFA9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8E438-F6E6-2942-A09F-69CDAA111520}">
  <dimension ref="A2:T48"/>
  <sheetViews>
    <sheetView topLeftCell="A42" zoomScale="50" workbookViewId="0">
      <selection activeCell="D48" sqref="D48:Q48"/>
    </sheetView>
  </sheetViews>
  <sheetFormatPr defaultColWidth="10.8984375" defaultRowHeight="15.6" x14ac:dyDescent="0.3"/>
  <cols>
    <col min="1" max="1" width="45.3984375" customWidth="1"/>
    <col min="2" max="2" width="19.09765625" customWidth="1"/>
    <col min="3" max="3" width="10.3984375" customWidth="1"/>
  </cols>
  <sheetData>
    <row r="2" spans="1:20" x14ac:dyDescent="0.3">
      <c r="D2" s="39"/>
      <c r="E2" s="39"/>
      <c r="F2" s="39"/>
      <c r="G2" s="39"/>
      <c r="H2" s="39"/>
      <c r="I2" s="39"/>
      <c r="J2" s="39"/>
      <c r="K2" s="39"/>
      <c r="L2" s="39"/>
      <c r="M2" s="39"/>
      <c r="N2" s="39"/>
      <c r="O2" s="39"/>
      <c r="P2" s="39"/>
      <c r="Q2" s="40"/>
      <c r="R2" s="39"/>
      <c r="S2" s="39"/>
      <c r="T2" s="39"/>
    </row>
    <row r="3" spans="1:20" x14ac:dyDescent="0.3">
      <c r="A3" s="1" t="s">
        <v>22</v>
      </c>
      <c r="B3" s="6" t="s">
        <v>32</v>
      </c>
      <c r="C3" s="6" t="s">
        <v>743</v>
      </c>
      <c r="D3" s="13" t="s">
        <v>748</v>
      </c>
      <c r="E3" s="13" t="s">
        <v>749</v>
      </c>
      <c r="F3" s="13" t="s">
        <v>750</v>
      </c>
      <c r="G3" s="13" t="s">
        <v>751</v>
      </c>
      <c r="H3" s="34" t="s">
        <v>752</v>
      </c>
      <c r="I3" s="56" t="s">
        <v>753</v>
      </c>
      <c r="J3" s="56" t="s">
        <v>754</v>
      </c>
      <c r="K3" s="57" t="s">
        <v>755</v>
      </c>
      <c r="L3" s="57" t="s">
        <v>756</v>
      </c>
      <c r="M3" s="57" t="s">
        <v>757</v>
      </c>
      <c r="N3" s="58" t="s">
        <v>758</v>
      </c>
      <c r="O3" s="58" t="s">
        <v>759</v>
      </c>
      <c r="P3" s="58" t="s">
        <v>760</v>
      </c>
      <c r="Q3" s="59" t="s">
        <v>761</v>
      </c>
      <c r="R3" s="39"/>
      <c r="S3" s="39"/>
      <c r="T3" s="39"/>
    </row>
    <row r="4" spans="1:20" ht="125.1" customHeight="1" x14ac:dyDescent="0.3">
      <c r="A4" s="9" t="s">
        <v>13</v>
      </c>
      <c r="B4" s="4" t="s">
        <v>23</v>
      </c>
      <c r="C4" s="4">
        <v>3.0816179126038268</v>
      </c>
      <c r="D4">
        <v>1</v>
      </c>
      <c r="E4">
        <v>1</v>
      </c>
      <c r="N4">
        <v>1</v>
      </c>
      <c r="O4">
        <v>1</v>
      </c>
    </row>
    <row r="5" spans="1:20" ht="96.6" x14ac:dyDescent="0.3">
      <c r="A5" s="9" t="s">
        <v>14</v>
      </c>
      <c r="B5" s="5" t="s">
        <v>24</v>
      </c>
      <c r="C5" s="5">
        <v>3.5321251518434598</v>
      </c>
      <c r="E5">
        <v>1</v>
      </c>
      <c r="F5">
        <v>1</v>
      </c>
      <c r="J5">
        <v>1</v>
      </c>
    </row>
    <row r="6" spans="1:20" ht="96.6" x14ac:dyDescent="0.3">
      <c r="A6" s="9" t="s">
        <v>15</v>
      </c>
      <c r="B6" s="5" t="s">
        <v>25</v>
      </c>
      <c r="C6" s="5">
        <v>3.3854361600840464</v>
      </c>
      <c r="D6">
        <v>1</v>
      </c>
      <c r="E6">
        <v>1</v>
      </c>
      <c r="N6">
        <v>1</v>
      </c>
      <c r="O6">
        <v>1</v>
      </c>
    </row>
    <row r="7" spans="1:20" ht="180.6" x14ac:dyDescent="0.3">
      <c r="A7" s="9" t="s">
        <v>16</v>
      </c>
      <c r="B7" s="5" t="s">
        <v>26</v>
      </c>
      <c r="C7" s="5">
        <v>3.2263042122196999</v>
      </c>
      <c r="D7">
        <v>1</v>
      </c>
      <c r="I7">
        <v>1</v>
      </c>
    </row>
    <row r="8" spans="1:20" ht="180.6" x14ac:dyDescent="0.3">
      <c r="A8" s="9" t="s">
        <v>17</v>
      </c>
      <c r="B8" s="5" t="s">
        <v>27</v>
      </c>
      <c r="C8" s="5">
        <v>3.2552940017728731</v>
      </c>
      <c r="D8">
        <v>1</v>
      </c>
      <c r="I8">
        <v>1</v>
      </c>
    </row>
    <row r="9" spans="1:20" ht="48.6" x14ac:dyDescent="0.3">
      <c r="A9" s="9" t="s">
        <v>18</v>
      </c>
      <c r="B9" s="5" t="s">
        <v>28</v>
      </c>
      <c r="C9" s="5">
        <v>3.1170097508125667</v>
      </c>
      <c r="D9">
        <v>1</v>
      </c>
      <c r="E9">
        <v>1</v>
      </c>
      <c r="N9">
        <v>1</v>
      </c>
      <c r="O9">
        <v>1</v>
      </c>
    </row>
    <row r="10" spans="1:20" ht="96.6" x14ac:dyDescent="0.3">
      <c r="A10" s="9" t="s">
        <v>19</v>
      </c>
      <c r="B10" s="5" t="s">
        <v>30</v>
      </c>
      <c r="C10" s="5">
        <v>2.9430053514560535</v>
      </c>
      <c r="D10">
        <v>1</v>
      </c>
      <c r="E10">
        <v>1</v>
      </c>
      <c r="N10">
        <v>1</v>
      </c>
      <c r="O10">
        <v>1</v>
      </c>
    </row>
    <row r="11" spans="1:20" ht="48.6" x14ac:dyDescent="0.3">
      <c r="A11" s="9" t="s">
        <v>20</v>
      </c>
      <c r="B11" s="5" t="s">
        <v>31</v>
      </c>
      <c r="C11" s="5">
        <v>3.0906792737778601</v>
      </c>
    </row>
    <row r="12" spans="1:20" ht="168.6" x14ac:dyDescent="0.3">
      <c r="A12" s="9" t="s">
        <v>21</v>
      </c>
      <c r="B12" s="5" t="s">
        <v>29</v>
      </c>
      <c r="C12" s="5">
        <v>3.0021011851997734</v>
      </c>
      <c r="D12">
        <v>1</v>
      </c>
      <c r="E12">
        <v>1</v>
      </c>
      <c r="N12">
        <v>1</v>
      </c>
      <c r="O12">
        <v>1</v>
      </c>
    </row>
    <row r="13" spans="1:20" x14ac:dyDescent="0.3">
      <c r="A13" s="41" t="s">
        <v>744</v>
      </c>
      <c r="B13" s="5"/>
      <c r="C13" s="5"/>
      <c r="D13">
        <f>SUMPRODUCT(D4:D12,$C4:$C12)</f>
        <v>22.010768574148841</v>
      </c>
      <c r="E13">
        <f t="shared" ref="E13:Q13" si="0">SUMPRODUCT(E4:E12,$C4:$C12)</f>
        <v>19.061295511999727</v>
      </c>
      <c r="F13">
        <f t="shared" si="0"/>
        <v>3.5321251518434598</v>
      </c>
      <c r="G13">
        <f t="shared" si="0"/>
        <v>0</v>
      </c>
      <c r="H13">
        <f t="shared" si="0"/>
        <v>0</v>
      </c>
      <c r="I13">
        <f t="shared" si="0"/>
        <v>6.481598213992573</v>
      </c>
      <c r="J13">
        <f t="shared" si="0"/>
        <v>3.5321251518434598</v>
      </c>
      <c r="K13">
        <f t="shared" si="0"/>
        <v>0</v>
      </c>
      <c r="L13">
        <f t="shared" si="0"/>
        <v>0</v>
      </c>
      <c r="M13">
        <f t="shared" si="0"/>
        <v>0</v>
      </c>
      <c r="N13">
        <f t="shared" si="0"/>
        <v>15.529170360156266</v>
      </c>
      <c r="O13">
        <f t="shared" si="0"/>
        <v>15.529170360156266</v>
      </c>
      <c r="P13">
        <f t="shared" si="0"/>
        <v>0</v>
      </c>
      <c r="Q13">
        <f t="shared" si="0"/>
        <v>0</v>
      </c>
    </row>
    <row r="14" spans="1:20" x14ac:dyDescent="0.3">
      <c r="A14" s="10" t="s">
        <v>33</v>
      </c>
      <c r="D14" s="13" t="s">
        <v>748</v>
      </c>
      <c r="E14" s="13" t="s">
        <v>749</v>
      </c>
      <c r="F14" s="13" t="s">
        <v>750</v>
      </c>
      <c r="G14" s="13" t="s">
        <v>751</v>
      </c>
      <c r="H14" s="34" t="s">
        <v>752</v>
      </c>
      <c r="I14" s="56" t="s">
        <v>753</v>
      </c>
      <c r="J14" s="56" t="s">
        <v>754</v>
      </c>
      <c r="K14" s="57" t="s">
        <v>755</v>
      </c>
      <c r="L14" s="57" t="s">
        <v>756</v>
      </c>
      <c r="M14" s="57" t="s">
        <v>757</v>
      </c>
      <c r="N14" s="58" t="s">
        <v>758</v>
      </c>
      <c r="O14" s="58" t="s">
        <v>759</v>
      </c>
      <c r="P14" s="58" t="s">
        <v>760</v>
      </c>
      <c r="Q14" s="59" t="s">
        <v>761</v>
      </c>
      <c r="R14" s="39"/>
      <c r="S14" s="39"/>
      <c r="T14" s="39"/>
    </row>
    <row r="15" spans="1:20" ht="108.6" x14ac:dyDescent="0.3">
      <c r="A15" s="11" t="s">
        <v>34</v>
      </c>
      <c r="B15" s="5" t="s">
        <v>40</v>
      </c>
      <c r="C15" s="5">
        <v>4.1561443251584063</v>
      </c>
      <c r="F15">
        <v>1</v>
      </c>
      <c r="P15">
        <v>1</v>
      </c>
    </row>
    <row r="16" spans="1:20" ht="204.6" x14ac:dyDescent="0.3">
      <c r="A16" s="11" t="s">
        <v>35</v>
      </c>
      <c r="B16" s="5" t="s">
        <v>41</v>
      </c>
      <c r="C16" s="5">
        <v>4.2911454742440593</v>
      </c>
      <c r="D16">
        <v>1</v>
      </c>
      <c r="F16">
        <v>1</v>
      </c>
      <c r="J16">
        <v>1</v>
      </c>
      <c r="O16">
        <v>1</v>
      </c>
    </row>
    <row r="17" spans="1:20" ht="144.6" x14ac:dyDescent="0.3">
      <c r="A17" s="11" t="s">
        <v>36</v>
      </c>
      <c r="B17" s="5" t="s">
        <v>42</v>
      </c>
      <c r="C17" s="5">
        <v>4.3351390393643863</v>
      </c>
      <c r="D17">
        <v>1</v>
      </c>
      <c r="F17">
        <v>1</v>
      </c>
      <c r="J17">
        <v>1</v>
      </c>
      <c r="O17">
        <v>1</v>
      </c>
    </row>
    <row r="18" spans="1:20" ht="156.6" x14ac:dyDescent="0.3">
      <c r="A18" s="11" t="s">
        <v>37</v>
      </c>
      <c r="B18" s="5" t="s">
        <v>43</v>
      </c>
      <c r="C18" s="5">
        <v>3.9532814603237134</v>
      </c>
      <c r="E18">
        <v>1</v>
      </c>
      <c r="F18">
        <v>1</v>
      </c>
      <c r="J18">
        <v>1</v>
      </c>
    </row>
    <row r="19" spans="1:20" ht="132.6" x14ac:dyDescent="0.3">
      <c r="A19" s="11" t="s">
        <v>38</v>
      </c>
      <c r="B19" s="5" t="s">
        <v>44</v>
      </c>
      <c r="C19" s="5">
        <v>2.9470435667618733</v>
      </c>
      <c r="E19">
        <v>1</v>
      </c>
      <c r="F19">
        <v>1</v>
      </c>
      <c r="J19">
        <v>1</v>
      </c>
    </row>
    <row r="20" spans="1:20" ht="132.6" x14ac:dyDescent="0.3">
      <c r="A20" s="11" t="s">
        <v>39</v>
      </c>
      <c r="B20" s="5" t="s">
        <v>45</v>
      </c>
      <c r="C20" s="5">
        <v>3.6663383564792</v>
      </c>
      <c r="D20">
        <v>1</v>
      </c>
      <c r="F20">
        <v>1</v>
      </c>
      <c r="J20">
        <v>1</v>
      </c>
      <c r="O20">
        <v>1</v>
      </c>
    </row>
    <row r="21" spans="1:20" x14ac:dyDescent="0.3">
      <c r="A21" s="42" t="s">
        <v>744</v>
      </c>
      <c r="B21" s="5"/>
      <c r="C21" s="5"/>
      <c r="D21">
        <f>SUMPRODUCT(D15:D20,$C15:$C20)</f>
        <v>12.292622870087646</v>
      </c>
      <c r="E21">
        <f t="shared" ref="E21:Q21" si="1">SUMPRODUCT(E15:E20,$C15:$C20)</f>
        <v>6.9003250270855867</v>
      </c>
      <c r="F21">
        <f t="shared" si="1"/>
        <v>23.349092222331638</v>
      </c>
      <c r="G21">
        <f t="shared" si="1"/>
        <v>0</v>
      </c>
      <c r="H21">
        <f t="shared" si="1"/>
        <v>0</v>
      </c>
      <c r="I21">
        <f t="shared" si="1"/>
        <v>0</v>
      </c>
      <c r="J21">
        <f t="shared" si="1"/>
        <v>19.192947897173234</v>
      </c>
      <c r="K21">
        <f t="shared" si="1"/>
        <v>0</v>
      </c>
      <c r="L21">
        <f t="shared" si="1"/>
        <v>0</v>
      </c>
      <c r="M21">
        <f t="shared" si="1"/>
        <v>0</v>
      </c>
      <c r="N21">
        <f t="shared" si="1"/>
        <v>0</v>
      </c>
      <c r="O21">
        <f t="shared" si="1"/>
        <v>12.292622870087646</v>
      </c>
      <c r="P21">
        <f t="shared" si="1"/>
        <v>4.1561443251584063</v>
      </c>
      <c r="Q21">
        <f t="shared" si="1"/>
        <v>0</v>
      </c>
    </row>
    <row r="22" spans="1:20" x14ac:dyDescent="0.3">
      <c r="A22" s="12" t="s">
        <v>46</v>
      </c>
      <c r="D22" s="13" t="s">
        <v>748</v>
      </c>
      <c r="E22" s="13" t="s">
        <v>749</v>
      </c>
      <c r="F22" s="13" t="s">
        <v>750</v>
      </c>
      <c r="G22" s="13" t="s">
        <v>751</v>
      </c>
      <c r="H22" s="34" t="s">
        <v>752</v>
      </c>
      <c r="I22" s="56" t="s">
        <v>753</v>
      </c>
      <c r="J22" s="56" t="s">
        <v>754</v>
      </c>
      <c r="K22" s="57" t="s">
        <v>755</v>
      </c>
      <c r="L22" s="57" t="s">
        <v>756</v>
      </c>
      <c r="M22" s="57" t="s">
        <v>757</v>
      </c>
      <c r="N22" s="58" t="s">
        <v>758</v>
      </c>
      <c r="O22" s="58" t="s">
        <v>759</v>
      </c>
      <c r="P22" s="58" t="s">
        <v>760</v>
      </c>
      <c r="Q22" s="59" t="s">
        <v>761</v>
      </c>
      <c r="R22" s="39"/>
      <c r="S22" s="39"/>
      <c r="T22" s="39"/>
    </row>
    <row r="23" spans="1:20" ht="180.6" x14ac:dyDescent="0.3">
      <c r="A23" s="14" t="s">
        <v>47</v>
      </c>
      <c r="B23" s="5" t="s">
        <v>52</v>
      </c>
      <c r="C23" s="5">
        <v>3.2373026034997801</v>
      </c>
      <c r="I23">
        <v>1</v>
      </c>
      <c r="K23">
        <v>1</v>
      </c>
    </row>
    <row r="24" spans="1:20" ht="204.6" x14ac:dyDescent="0.3">
      <c r="A24" s="14" t="s">
        <v>48</v>
      </c>
      <c r="B24" s="5" t="s">
        <v>53</v>
      </c>
      <c r="C24" s="5">
        <v>3.4182015167930597</v>
      </c>
      <c r="G24">
        <v>1</v>
      </c>
      <c r="N24">
        <v>1</v>
      </c>
    </row>
    <row r="25" spans="1:20" ht="48.6" x14ac:dyDescent="0.3">
      <c r="A25" s="14" t="s">
        <v>49</v>
      </c>
      <c r="B25" s="5" t="s">
        <v>54</v>
      </c>
      <c r="C25" s="5">
        <v>3.4405922715781796</v>
      </c>
      <c r="G25">
        <v>1</v>
      </c>
    </row>
    <row r="26" spans="1:20" ht="156.6" x14ac:dyDescent="0.3">
      <c r="A26" s="14" t="s">
        <v>50</v>
      </c>
      <c r="B26" s="5" t="s">
        <v>55</v>
      </c>
      <c r="C26" s="5">
        <v>3.2590367379099732</v>
      </c>
      <c r="G26">
        <v>1</v>
      </c>
    </row>
    <row r="27" spans="1:20" ht="108.6" x14ac:dyDescent="0.3">
      <c r="A27" s="14" t="s">
        <v>51</v>
      </c>
      <c r="B27" s="5" t="s">
        <v>56</v>
      </c>
      <c r="C27" s="5">
        <v>2.8436915197478534</v>
      </c>
      <c r="G27">
        <v>1</v>
      </c>
      <c r="K27">
        <v>1</v>
      </c>
    </row>
    <row r="28" spans="1:20" x14ac:dyDescent="0.3">
      <c r="A28" s="43" t="s">
        <v>744</v>
      </c>
      <c r="B28" s="5"/>
      <c r="C28" s="5"/>
      <c r="D28">
        <f>SUMPRODUCT(D23:D27,$C23:$C27)</f>
        <v>0</v>
      </c>
      <c r="E28">
        <f t="shared" ref="E28:Q28" si="2">SUMPRODUCT(E23:E27,$C23:$C27)</f>
        <v>0</v>
      </c>
      <c r="F28">
        <f t="shared" si="2"/>
        <v>0</v>
      </c>
      <c r="G28">
        <f t="shared" si="2"/>
        <v>12.961522046029065</v>
      </c>
      <c r="H28">
        <f t="shared" si="2"/>
        <v>0</v>
      </c>
      <c r="I28">
        <f t="shared" si="2"/>
        <v>3.2373026034997801</v>
      </c>
      <c r="J28">
        <f t="shared" si="2"/>
        <v>0</v>
      </c>
      <c r="K28">
        <f t="shared" si="2"/>
        <v>6.080994123247633</v>
      </c>
      <c r="L28">
        <f t="shared" si="2"/>
        <v>0</v>
      </c>
      <c r="M28">
        <f t="shared" si="2"/>
        <v>0</v>
      </c>
      <c r="N28">
        <f t="shared" si="2"/>
        <v>3.4182015167930597</v>
      </c>
      <c r="O28">
        <f t="shared" si="2"/>
        <v>0</v>
      </c>
      <c r="P28">
        <f t="shared" si="2"/>
        <v>0</v>
      </c>
      <c r="Q28">
        <f t="shared" si="2"/>
        <v>0</v>
      </c>
    </row>
    <row r="29" spans="1:20" x14ac:dyDescent="0.3">
      <c r="A29" s="15" t="s">
        <v>57</v>
      </c>
      <c r="D29" s="13" t="s">
        <v>748</v>
      </c>
      <c r="E29" s="13" t="s">
        <v>749</v>
      </c>
      <c r="F29" s="13" t="s">
        <v>750</v>
      </c>
      <c r="G29" s="13" t="s">
        <v>751</v>
      </c>
      <c r="H29" s="34" t="s">
        <v>752</v>
      </c>
      <c r="I29" s="56" t="s">
        <v>753</v>
      </c>
      <c r="J29" s="56" t="s">
        <v>754</v>
      </c>
      <c r="K29" s="57" t="s">
        <v>755</v>
      </c>
      <c r="L29" s="57" t="s">
        <v>756</v>
      </c>
      <c r="M29" s="57" t="s">
        <v>757</v>
      </c>
      <c r="N29" s="58" t="s">
        <v>758</v>
      </c>
      <c r="O29" s="58" t="s">
        <v>759</v>
      </c>
      <c r="P29" s="58" t="s">
        <v>760</v>
      </c>
      <c r="Q29" s="59" t="s">
        <v>761</v>
      </c>
      <c r="R29" s="39"/>
      <c r="S29" s="39"/>
      <c r="T29" s="39"/>
    </row>
    <row r="30" spans="1:20" ht="144.6" x14ac:dyDescent="0.3">
      <c r="A30" s="17" t="s">
        <v>58</v>
      </c>
      <c r="B30" s="5" t="s">
        <v>66</v>
      </c>
      <c r="C30" s="5">
        <v>3.3118618470731129</v>
      </c>
      <c r="E30">
        <v>1</v>
      </c>
      <c r="H30">
        <v>1</v>
      </c>
    </row>
    <row r="31" spans="1:20" ht="168.6" x14ac:dyDescent="0.3">
      <c r="A31" s="17" t="s">
        <v>59</v>
      </c>
      <c r="B31" s="5" t="s">
        <v>67</v>
      </c>
      <c r="C31" s="5">
        <v>3.3666896483797868</v>
      </c>
      <c r="E31">
        <v>1</v>
      </c>
    </row>
    <row r="32" spans="1:20" ht="132.6" x14ac:dyDescent="0.3">
      <c r="A32" s="17" t="s">
        <v>60</v>
      </c>
      <c r="B32" s="5" t="s">
        <v>68</v>
      </c>
      <c r="C32" s="5">
        <v>3.6002166847237267</v>
      </c>
      <c r="D32">
        <v>1</v>
      </c>
      <c r="E32">
        <v>1</v>
      </c>
      <c r="N32">
        <v>1</v>
      </c>
      <c r="O32">
        <v>1</v>
      </c>
    </row>
    <row r="33" spans="1:20" ht="192.6" x14ac:dyDescent="0.3">
      <c r="A33" s="17" t="s">
        <v>61</v>
      </c>
      <c r="B33" s="5" t="s">
        <v>69</v>
      </c>
      <c r="C33" s="5">
        <v>3.3113693817919132</v>
      </c>
      <c r="H33">
        <v>1</v>
      </c>
    </row>
    <row r="34" spans="1:20" ht="132.6" x14ac:dyDescent="0.3">
      <c r="A34" s="17" t="s">
        <v>62</v>
      </c>
      <c r="B34" s="5" t="s">
        <v>70</v>
      </c>
      <c r="C34" s="5">
        <v>3.2825109163137269</v>
      </c>
      <c r="D34">
        <v>1</v>
      </c>
      <c r="E34">
        <v>1</v>
      </c>
      <c r="I34">
        <v>1</v>
      </c>
    </row>
    <row r="35" spans="1:20" ht="168.6" x14ac:dyDescent="0.3">
      <c r="A35" s="17" t="s">
        <v>63</v>
      </c>
      <c r="B35" s="5" t="s">
        <v>71</v>
      </c>
      <c r="C35" s="5">
        <v>3.76003808398174</v>
      </c>
      <c r="G35">
        <v>1</v>
      </c>
    </row>
    <row r="36" spans="1:20" ht="96.6" x14ac:dyDescent="0.3">
      <c r="A36" s="17" t="s">
        <v>64</v>
      </c>
      <c r="B36" s="5" t="s">
        <v>72</v>
      </c>
      <c r="C36" s="5">
        <v>3.7587905052693737</v>
      </c>
      <c r="E36">
        <v>1</v>
      </c>
      <c r="H36">
        <v>1</v>
      </c>
      <c r="I36">
        <v>1</v>
      </c>
      <c r="M36">
        <v>1</v>
      </c>
      <c r="N36">
        <v>1</v>
      </c>
      <c r="Q36">
        <v>1</v>
      </c>
    </row>
    <row r="37" spans="1:20" ht="132.6" x14ac:dyDescent="0.3">
      <c r="A37" s="17" t="s">
        <v>65</v>
      </c>
      <c r="B37" s="5" t="s">
        <v>73</v>
      </c>
      <c r="C37" s="5">
        <v>3.1290259036737869</v>
      </c>
      <c r="D37">
        <v>1</v>
      </c>
      <c r="E37">
        <v>1</v>
      </c>
      <c r="N37">
        <v>1</v>
      </c>
      <c r="O37">
        <v>1</v>
      </c>
    </row>
    <row r="38" spans="1:20" x14ac:dyDescent="0.3">
      <c r="A38" s="44" t="s">
        <v>744</v>
      </c>
      <c r="B38" s="5"/>
      <c r="C38" s="5"/>
      <c r="D38">
        <f>SUMPRODUCT(D30:D37,$C30:$C37)</f>
        <v>10.01175350471124</v>
      </c>
      <c r="E38">
        <f t="shared" ref="E38:Q38" si="3">SUMPRODUCT(E30:E37,$C30:$C37)</f>
        <v>20.449095505433512</v>
      </c>
      <c r="F38">
        <f t="shared" si="3"/>
        <v>0</v>
      </c>
      <c r="G38">
        <f t="shared" si="3"/>
        <v>3.76003808398174</v>
      </c>
      <c r="H38">
        <f t="shared" si="3"/>
        <v>10.382021734134399</v>
      </c>
      <c r="I38">
        <f t="shared" si="3"/>
        <v>7.0413014215831007</v>
      </c>
      <c r="J38">
        <f t="shared" si="3"/>
        <v>0</v>
      </c>
      <c r="K38">
        <f t="shared" si="3"/>
        <v>0</v>
      </c>
      <c r="L38">
        <f t="shared" si="3"/>
        <v>0</v>
      </c>
      <c r="M38">
        <f t="shared" si="3"/>
        <v>3.7587905052693737</v>
      </c>
      <c r="N38">
        <f t="shared" si="3"/>
        <v>10.488033093666887</v>
      </c>
      <c r="O38">
        <f t="shared" si="3"/>
        <v>6.7292425883975131</v>
      </c>
      <c r="P38">
        <f t="shared" si="3"/>
        <v>0</v>
      </c>
      <c r="Q38">
        <f t="shared" si="3"/>
        <v>3.7587905052693737</v>
      </c>
    </row>
    <row r="39" spans="1:20" x14ac:dyDescent="0.3">
      <c r="A39" s="18" t="s">
        <v>74</v>
      </c>
      <c r="D39" s="13" t="s">
        <v>748</v>
      </c>
      <c r="E39" s="13" t="s">
        <v>749</v>
      </c>
      <c r="F39" s="13" t="s">
        <v>750</v>
      </c>
      <c r="G39" s="13" t="s">
        <v>751</v>
      </c>
      <c r="H39" s="34" t="s">
        <v>752</v>
      </c>
      <c r="I39" s="56" t="s">
        <v>753</v>
      </c>
      <c r="J39" s="56" t="s">
        <v>754</v>
      </c>
      <c r="K39" s="57" t="s">
        <v>755</v>
      </c>
      <c r="L39" s="57" t="s">
        <v>756</v>
      </c>
      <c r="M39" s="57" t="s">
        <v>757</v>
      </c>
      <c r="N39" s="58" t="s">
        <v>758</v>
      </c>
      <c r="O39" s="58" t="s">
        <v>759</v>
      </c>
      <c r="P39" s="58" t="s">
        <v>760</v>
      </c>
      <c r="Q39" s="59" t="s">
        <v>761</v>
      </c>
      <c r="R39" s="39"/>
      <c r="S39" s="39"/>
      <c r="T39" s="39"/>
    </row>
    <row r="40" spans="1:20" ht="96.6" x14ac:dyDescent="0.3">
      <c r="A40" s="19" t="s">
        <v>75</v>
      </c>
      <c r="B40" s="5" t="s">
        <v>81</v>
      </c>
      <c r="C40" s="5">
        <v>3.8518664434157333</v>
      </c>
      <c r="L40">
        <v>1</v>
      </c>
    </row>
    <row r="41" spans="1:20" ht="132.6" x14ac:dyDescent="0.3">
      <c r="A41" s="19" t="s">
        <v>76</v>
      </c>
      <c r="B41" s="5" t="s">
        <v>82</v>
      </c>
      <c r="C41" s="5">
        <v>3.2497455596047136</v>
      </c>
      <c r="L41">
        <v>1</v>
      </c>
    </row>
    <row r="42" spans="1:20" ht="132.6" x14ac:dyDescent="0.3">
      <c r="A42" s="19" t="s">
        <v>77</v>
      </c>
      <c r="B42" s="5" t="s">
        <v>83</v>
      </c>
      <c r="C42" s="5">
        <v>3.4613743064447267</v>
      </c>
      <c r="G42">
        <v>1</v>
      </c>
      <c r="L42">
        <v>1</v>
      </c>
    </row>
    <row r="43" spans="1:20" ht="120.6" x14ac:dyDescent="0.3">
      <c r="A43" s="19" t="s">
        <v>78</v>
      </c>
      <c r="B43" s="5" t="s">
        <v>84</v>
      </c>
      <c r="C43" s="5">
        <v>3.7592829705505735</v>
      </c>
      <c r="G43">
        <v>1</v>
      </c>
      <c r="L43">
        <v>1</v>
      </c>
    </row>
    <row r="44" spans="1:20" ht="132.6" x14ac:dyDescent="0.3">
      <c r="A44" s="19" t="s">
        <v>79</v>
      </c>
      <c r="B44" s="5" t="s">
        <v>85</v>
      </c>
      <c r="C44" s="5">
        <v>3.8606979874585465</v>
      </c>
      <c r="M44">
        <v>1</v>
      </c>
      <c r="Q44">
        <v>1</v>
      </c>
    </row>
    <row r="45" spans="1:20" ht="168.6" x14ac:dyDescent="0.3">
      <c r="A45" s="19" t="s">
        <v>80</v>
      </c>
      <c r="B45" s="5" t="s">
        <v>86</v>
      </c>
      <c r="C45" s="5">
        <v>3.5963097934928867</v>
      </c>
      <c r="L45">
        <v>1</v>
      </c>
    </row>
    <row r="46" spans="1:20" x14ac:dyDescent="0.3">
      <c r="A46" s="45" t="s">
        <v>744</v>
      </c>
      <c r="D46">
        <f>SUMPRODUCT(D40:D45,$C40:$C45)</f>
        <v>0</v>
      </c>
      <c r="E46">
        <f t="shared" ref="E46:Q46" si="4">SUMPRODUCT(E40:E45,$C40:$C45)</f>
        <v>0</v>
      </c>
      <c r="F46">
        <f t="shared" si="4"/>
        <v>0</v>
      </c>
      <c r="G46">
        <f t="shared" si="4"/>
        <v>7.2206572769953006</v>
      </c>
      <c r="H46">
        <f t="shared" si="4"/>
        <v>0</v>
      </c>
      <c r="I46">
        <f t="shared" si="4"/>
        <v>0</v>
      </c>
      <c r="J46">
        <f t="shared" si="4"/>
        <v>0</v>
      </c>
      <c r="K46">
        <f t="shared" si="4"/>
        <v>0</v>
      </c>
      <c r="L46">
        <f t="shared" si="4"/>
        <v>17.918579073508635</v>
      </c>
      <c r="M46">
        <f t="shared" si="4"/>
        <v>3.8606979874585465</v>
      </c>
      <c r="N46">
        <f t="shared" si="4"/>
        <v>0</v>
      </c>
      <c r="O46">
        <f t="shared" si="4"/>
        <v>0</v>
      </c>
      <c r="P46">
        <f t="shared" si="4"/>
        <v>0</v>
      </c>
      <c r="Q46">
        <f t="shared" si="4"/>
        <v>3.8606979874585465</v>
      </c>
    </row>
    <row r="48" spans="1:20" x14ac:dyDescent="0.3">
      <c r="C48" s="46">
        <v>2024</v>
      </c>
      <c r="D48">
        <f>SUM(D13,D21,D28,D38,D46)</f>
        <v>44.315144948947733</v>
      </c>
      <c r="E48">
        <f t="shared" ref="E48:Q48" si="5">SUM(E13,E21,E28,E38,E46)</f>
        <v>46.410716044518821</v>
      </c>
      <c r="F48">
        <f t="shared" si="5"/>
        <v>26.881217374175097</v>
      </c>
      <c r="G48">
        <f t="shared" si="5"/>
        <v>23.942217407006105</v>
      </c>
      <c r="H48">
        <f t="shared" si="5"/>
        <v>10.382021734134399</v>
      </c>
      <c r="I48">
        <f t="shared" si="5"/>
        <v>16.760202239075454</v>
      </c>
      <c r="J48">
        <f t="shared" si="5"/>
        <v>22.725073049016693</v>
      </c>
      <c r="K48">
        <f t="shared" si="5"/>
        <v>6.080994123247633</v>
      </c>
      <c r="L48">
        <f t="shared" si="5"/>
        <v>17.918579073508635</v>
      </c>
      <c r="M48">
        <f t="shared" si="5"/>
        <v>7.6194884927279203</v>
      </c>
      <c r="N48">
        <f t="shared" si="5"/>
        <v>29.435404970616212</v>
      </c>
      <c r="O48">
        <f t="shared" si="5"/>
        <v>34.551035818641424</v>
      </c>
      <c r="P48">
        <f t="shared" si="5"/>
        <v>4.1561443251584063</v>
      </c>
      <c r="Q48">
        <f t="shared" si="5"/>
        <v>7.6194884927279203</v>
      </c>
    </row>
  </sheetData>
  <conditionalFormatting sqref="D48:T4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FA323-45F3-3541-A5CC-0504D2BBC8C0}">
  <dimension ref="A2:T42"/>
  <sheetViews>
    <sheetView topLeftCell="A38" zoomScale="67" workbookViewId="0">
      <selection activeCell="D42" sqref="D42:Q42"/>
    </sheetView>
  </sheetViews>
  <sheetFormatPr defaultColWidth="10.8984375" defaultRowHeight="15.6" x14ac:dyDescent="0.3"/>
  <cols>
    <col min="1" max="1" width="54.3984375" customWidth="1"/>
    <col min="2" max="3" width="26.8984375" customWidth="1"/>
  </cols>
  <sheetData>
    <row r="2" spans="1:20" x14ac:dyDescent="0.3">
      <c r="A2" s="29"/>
      <c r="B2" s="29"/>
      <c r="C2" s="29"/>
      <c r="D2" s="38"/>
      <c r="E2" s="38"/>
      <c r="F2" s="38"/>
      <c r="G2" s="38"/>
      <c r="H2" s="38"/>
      <c r="I2" s="38"/>
      <c r="J2" s="38"/>
      <c r="K2" s="38"/>
      <c r="L2" s="38"/>
      <c r="M2" s="38"/>
      <c r="N2" s="38"/>
      <c r="O2" s="38"/>
      <c r="P2" s="38"/>
      <c r="Q2" s="38"/>
      <c r="R2" s="38"/>
      <c r="S2" s="38"/>
      <c r="T2" s="38"/>
    </row>
    <row r="3" spans="1:20" x14ac:dyDescent="0.3">
      <c r="A3" s="30" t="s">
        <v>22</v>
      </c>
      <c r="B3" s="31" t="s">
        <v>32</v>
      </c>
      <c r="C3" s="31" t="s">
        <v>745</v>
      </c>
      <c r="D3" s="13" t="s">
        <v>748</v>
      </c>
      <c r="E3" s="13" t="s">
        <v>749</v>
      </c>
      <c r="F3" s="13" t="s">
        <v>750</v>
      </c>
      <c r="G3" s="13" t="s">
        <v>751</v>
      </c>
      <c r="H3" s="34" t="s">
        <v>752</v>
      </c>
      <c r="I3" s="56" t="s">
        <v>753</v>
      </c>
      <c r="J3" s="56" t="s">
        <v>754</v>
      </c>
      <c r="K3" s="57" t="s">
        <v>755</v>
      </c>
      <c r="L3" s="57" t="s">
        <v>756</v>
      </c>
      <c r="M3" s="57" t="s">
        <v>757</v>
      </c>
      <c r="N3" s="58" t="s">
        <v>758</v>
      </c>
      <c r="O3" s="58" t="s">
        <v>759</v>
      </c>
      <c r="P3" s="58" t="s">
        <v>760</v>
      </c>
      <c r="Q3" s="59" t="s">
        <v>761</v>
      </c>
      <c r="R3" s="38"/>
      <c r="S3" s="38"/>
      <c r="T3" s="38"/>
    </row>
    <row r="4" spans="1:20" ht="36.6" x14ac:dyDescent="0.3">
      <c r="A4" s="2" t="s">
        <v>308</v>
      </c>
      <c r="B4" s="5" t="s">
        <v>373</v>
      </c>
      <c r="C4" s="5">
        <v>3.0174449412472044</v>
      </c>
      <c r="D4">
        <v>1</v>
      </c>
      <c r="E4">
        <v>1</v>
      </c>
      <c r="N4">
        <v>1</v>
      </c>
      <c r="O4">
        <v>1</v>
      </c>
    </row>
    <row r="5" spans="1:20" ht="24.6" x14ac:dyDescent="0.3">
      <c r="A5" s="2" t="s">
        <v>259</v>
      </c>
      <c r="B5" s="5" t="s">
        <v>374</v>
      </c>
      <c r="C5" s="5">
        <v>2.5494053903455329</v>
      </c>
      <c r="D5">
        <v>1</v>
      </c>
      <c r="E5">
        <v>1</v>
      </c>
      <c r="N5">
        <v>1</v>
      </c>
      <c r="O5">
        <v>1</v>
      </c>
    </row>
    <row r="6" spans="1:20" ht="48.6" x14ac:dyDescent="0.3">
      <c r="A6" s="2" t="s">
        <v>252</v>
      </c>
      <c r="B6" s="5" t="s">
        <v>375</v>
      </c>
      <c r="C6" s="5">
        <v>2.8380049708705792</v>
      </c>
      <c r="D6">
        <v>1</v>
      </c>
      <c r="E6">
        <v>1</v>
      </c>
      <c r="G6">
        <v>1</v>
      </c>
      <c r="N6">
        <v>1</v>
      </c>
      <c r="O6">
        <v>1</v>
      </c>
    </row>
    <row r="7" spans="1:20" ht="48.6" x14ac:dyDescent="0.3">
      <c r="A7" s="2" t="s">
        <v>253</v>
      </c>
      <c r="B7" s="5" t="s">
        <v>376</v>
      </c>
      <c r="C7" s="5">
        <v>2.5275757944046742</v>
      </c>
      <c r="D7">
        <v>1</v>
      </c>
      <c r="I7">
        <v>1</v>
      </c>
    </row>
    <row r="8" spans="1:20" ht="36.6" x14ac:dyDescent="0.3">
      <c r="A8" s="2" t="s">
        <v>309</v>
      </c>
      <c r="B8" s="5" t="s">
        <v>377</v>
      </c>
      <c r="C8" s="5">
        <v>3.0270567144066369</v>
      </c>
      <c r="D8">
        <v>1</v>
      </c>
      <c r="E8">
        <v>1</v>
      </c>
      <c r="N8">
        <v>1</v>
      </c>
      <c r="O8">
        <v>1</v>
      </c>
    </row>
    <row r="9" spans="1:20" ht="36.6" x14ac:dyDescent="0.3">
      <c r="A9" s="2" t="s">
        <v>255</v>
      </c>
      <c r="B9" s="5" t="s">
        <v>283</v>
      </c>
      <c r="C9" s="5">
        <v>3.2214479064276578</v>
      </c>
      <c r="E9">
        <v>1</v>
      </c>
      <c r="N9">
        <v>1</v>
      </c>
    </row>
    <row r="10" spans="1:20" ht="48.6" x14ac:dyDescent="0.3">
      <c r="A10" s="2" t="s">
        <v>311</v>
      </c>
      <c r="B10" s="5" t="s">
        <v>378</v>
      </c>
      <c r="C10" s="5">
        <v>2.8931742711604915</v>
      </c>
      <c r="D10">
        <v>1</v>
      </c>
      <c r="E10">
        <v>1</v>
      </c>
      <c r="I10">
        <v>1</v>
      </c>
      <c r="N10">
        <v>1</v>
      </c>
      <c r="O10">
        <v>1</v>
      </c>
    </row>
    <row r="11" spans="1:20" ht="36.6" x14ac:dyDescent="0.3">
      <c r="A11" s="2" t="s">
        <v>258</v>
      </c>
      <c r="B11" s="5" t="s">
        <v>379</v>
      </c>
      <c r="C11" s="5">
        <v>2.2851681105219086</v>
      </c>
      <c r="D11">
        <v>1</v>
      </c>
      <c r="E11">
        <v>1</v>
      </c>
      <c r="N11">
        <v>1</v>
      </c>
      <c r="O11">
        <v>1</v>
      </c>
    </row>
    <row r="12" spans="1:20" x14ac:dyDescent="0.3">
      <c r="A12" s="2"/>
      <c r="B12" s="5"/>
      <c r="C12" s="51" t="s">
        <v>747</v>
      </c>
      <c r="D12">
        <f>SUMPRODUCT(D4:D11,$C4:$C11)</f>
        <v>19.137830192957029</v>
      </c>
      <c r="E12">
        <f t="shared" ref="E12:Q12" si="0">SUMPRODUCT(E4:E11,$C4:$C11)</f>
        <v>19.831702304980013</v>
      </c>
      <c r="F12">
        <f t="shared" si="0"/>
        <v>0</v>
      </c>
      <c r="G12">
        <f t="shared" si="0"/>
        <v>2.8380049708705792</v>
      </c>
      <c r="H12">
        <f t="shared" si="0"/>
        <v>0</v>
      </c>
      <c r="I12">
        <f t="shared" si="0"/>
        <v>5.4207500655651657</v>
      </c>
      <c r="J12">
        <f t="shared" si="0"/>
        <v>0</v>
      </c>
      <c r="K12">
        <f t="shared" si="0"/>
        <v>0</v>
      </c>
      <c r="L12">
        <f t="shared" si="0"/>
        <v>0</v>
      </c>
      <c r="M12">
        <f t="shared" si="0"/>
        <v>0</v>
      </c>
      <c r="N12">
        <f t="shared" si="0"/>
        <v>19.831702304980013</v>
      </c>
      <c r="O12">
        <f t="shared" si="0"/>
        <v>16.610254398552357</v>
      </c>
      <c r="P12">
        <f t="shared" si="0"/>
        <v>0</v>
      </c>
      <c r="Q12">
        <f t="shared" si="0"/>
        <v>0</v>
      </c>
    </row>
    <row r="13" spans="1:20" x14ac:dyDescent="0.3">
      <c r="A13" s="7" t="s">
        <v>33</v>
      </c>
      <c r="B13" s="5"/>
      <c r="C13" s="5"/>
      <c r="D13" s="13" t="s">
        <v>748</v>
      </c>
      <c r="E13" s="13" t="s">
        <v>749</v>
      </c>
      <c r="F13" s="13" t="s">
        <v>750</v>
      </c>
      <c r="G13" s="13" t="s">
        <v>751</v>
      </c>
      <c r="H13" s="34" t="s">
        <v>752</v>
      </c>
      <c r="I13" s="56" t="s">
        <v>753</v>
      </c>
      <c r="J13" s="56" t="s">
        <v>754</v>
      </c>
      <c r="K13" s="57" t="s">
        <v>755</v>
      </c>
      <c r="L13" s="57" t="s">
        <v>756</v>
      </c>
      <c r="M13" s="57" t="s">
        <v>757</v>
      </c>
      <c r="N13" s="58" t="s">
        <v>758</v>
      </c>
      <c r="O13" s="58" t="s">
        <v>759</v>
      </c>
      <c r="P13" s="58" t="s">
        <v>760</v>
      </c>
      <c r="Q13" s="59" t="s">
        <v>761</v>
      </c>
      <c r="R13" s="38"/>
      <c r="S13" s="38"/>
      <c r="T13" s="38"/>
    </row>
    <row r="14" spans="1:20" ht="36.6" x14ac:dyDescent="0.3">
      <c r="A14" s="8" t="s">
        <v>233</v>
      </c>
      <c r="B14" s="5" t="s">
        <v>380</v>
      </c>
      <c r="C14" s="5">
        <v>3.0816470966178278</v>
      </c>
      <c r="D14">
        <v>1</v>
      </c>
      <c r="F14">
        <v>1</v>
      </c>
      <c r="J14">
        <v>1</v>
      </c>
      <c r="O14">
        <v>1</v>
      </c>
    </row>
    <row r="15" spans="1:20" ht="60.6" x14ac:dyDescent="0.3">
      <c r="A15" s="8" t="s">
        <v>260</v>
      </c>
      <c r="B15" s="5" t="s">
        <v>381</v>
      </c>
      <c r="C15" s="5">
        <v>3.2335251745383928</v>
      </c>
      <c r="D15">
        <v>1</v>
      </c>
      <c r="F15">
        <v>1</v>
      </c>
      <c r="J15">
        <v>1</v>
      </c>
      <c r="O15">
        <v>1</v>
      </c>
    </row>
    <row r="16" spans="1:20" ht="60.6" x14ac:dyDescent="0.3">
      <c r="A16" s="8" t="s">
        <v>312</v>
      </c>
      <c r="B16" s="5" t="s">
        <v>382</v>
      </c>
      <c r="C16" s="5">
        <v>2.8625202953524393</v>
      </c>
      <c r="F16">
        <v>1</v>
      </c>
      <c r="P16">
        <v>1</v>
      </c>
    </row>
    <row r="17" spans="1:20" ht="72.599999999999994" x14ac:dyDescent="0.3">
      <c r="A17" s="8" t="s">
        <v>262</v>
      </c>
      <c r="B17" s="5" t="s">
        <v>383</v>
      </c>
      <c r="C17" s="5">
        <v>2.9189042478413239</v>
      </c>
      <c r="D17">
        <v>1</v>
      </c>
      <c r="E17">
        <v>1</v>
      </c>
      <c r="F17">
        <v>1</v>
      </c>
      <c r="J17">
        <v>1</v>
      </c>
      <c r="O17">
        <v>1</v>
      </c>
    </row>
    <row r="18" spans="1:20" ht="48.6" x14ac:dyDescent="0.3">
      <c r="A18" s="8" t="s">
        <v>313</v>
      </c>
      <c r="B18" s="5" t="s">
        <v>384</v>
      </c>
      <c r="C18" s="5">
        <v>2.7856796965451931</v>
      </c>
      <c r="D18">
        <v>1</v>
      </c>
      <c r="E18">
        <v>1</v>
      </c>
      <c r="F18">
        <v>1</v>
      </c>
      <c r="J18">
        <v>1</v>
      </c>
      <c r="O18">
        <v>1</v>
      </c>
    </row>
    <row r="19" spans="1:20" x14ac:dyDescent="0.3">
      <c r="A19" s="8"/>
      <c r="B19" s="5"/>
      <c r="C19" s="51" t="s">
        <v>747</v>
      </c>
      <c r="D19">
        <f>SUMPRODUCT(D14:D18,$C14:$C18)</f>
        <v>12.019756215542737</v>
      </c>
      <c r="E19">
        <f t="shared" ref="E19:Q19" si="1">SUMPRODUCT(E14:E18,$C14:$C18)</f>
        <v>5.7045839443865169</v>
      </c>
      <c r="F19">
        <f t="shared" si="1"/>
        <v>14.882276510895178</v>
      </c>
      <c r="G19">
        <f t="shared" si="1"/>
        <v>0</v>
      </c>
      <c r="H19">
        <f t="shared" si="1"/>
        <v>0</v>
      </c>
      <c r="I19">
        <f t="shared" si="1"/>
        <v>0</v>
      </c>
      <c r="J19">
        <f t="shared" si="1"/>
        <v>12.019756215542737</v>
      </c>
      <c r="K19">
        <f t="shared" si="1"/>
        <v>0</v>
      </c>
      <c r="L19">
        <f t="shared" si="1"/>
        <v>0</v>
      </c>
      <c r="M19">
        <f t="shared" si="1"/>
        <v>0</v>
      </c>
      <c r="N19">
        <f t="shared" si="1"/>
        <v>0</v>
      </c>
      <c r="O19">
        <f t="shared" si="1"/>
        <v>12.019756215542737</v>
      </c>
      <c r="P19">
        <f t="shared" si="1"/>
        <v>2.8625202953524393</v>
      </c>
      <c r="Q19">
        <f t="shared" si="1"/>
        <v>0</v>
      </c>
    </row>
    <row r="20" spans="1:20" x14ac:dyDescent="0.3">
      <c r="A20" s="12" t="s">
        <v>46</v>
      </c>
      <c r="B20" s="5"/>
      <c r="C20" s="5"/>
      <c r="D20" s="13" t="s">
        <v>748</v>
      </c>
      <c r="E20" s="13" t="s">
        <v>749</v>
      </c>
      <c r="F20" s="13" t="s">
        <v>750</v>
      </c>
      <c r="G20" s="13" t="s">
        <v>751</v>
      </c>
      <c r="H20" s="34" t="s">
        <v>752</v>
      </c>
      <c r="I20" s="56" t="s">
        <v>753</v>
      </c>
      <c r="J20" s="56" t="s">
        <v>754</v>
      </c>
      <c r="K20" s="57" t="s">
        <v>755</v>
      </c>
      <c r="L20" s="57" t="s">
        <v>756</v>
      </c>
      <c r="M20" s="57" t="s">
        <v>757</v>
      </c>
      <c r="N20" s="58" t="s">
        <v>758</v>
      </c>
      <c r="O20" s="58" t="s">
        <v>759</v>
      </c>
      <c r="P20" s="58" t="s">
        <v>760</v>
      </c>
      <c r="Q20" s="59" t="s">
        <v>761</v>
      </c>
      <c r="R20" s="38"/>
      <c r="S20" s="38"/>
      <c r="T20" s="38"/>
    </row>
    <row r="21" spans="1:20" ht="48.6" x14ac:dyDescent="0.3">
      <c r="A21" s="13" t="s">
        <v>264</v>
      </c>
      <c r="B21" s="5" t="s">
        <v>385</v>
      </c>
      <c r="C21" s="5">
        <v>3.0732147744451468</v>
      </c>
      <c r="E21">
        <v>1</v>
      </c>
      <c r="G21">
        <v>1</v>
      </c>
    </row>
    <row r="22" spans="1:20" ht="60.6" x14ac:dyDescent="0.3">
      <c r="A22" s="13" t="s">
        <v>266</v>
      </c>
      <c r="B22" s="5" t="s">
        <v>386</v>
      </c>
      <c r="C22" s="5">
        <v>3.4348052170686882</v>
      </c>
      <c r="G22">
        <v>1</v>
      </c>
    </row>
    <row r="23" spans="1:20" ht="48.6" x14ac:dyDescent="0.3">
      <c r="A23" s="13" t="s">
        <v>267</v>
      </c>
      <c r="B23" s="5" t="s">
        <v>387</v>
      </c>
      <c r="C23" s="5">
        <v>2.9934863372132234</v>
      </c>
      <c r="G23">
        <v>1</v>
      </c>
      <c r="K23">
        <v>1</v>
      </c>
    </row>
    <row r="24" spans="1:20" ht="48.6" x14ac:dyDescent="0.3">
      <c r="A24" s="13" t="s">
        <v>314</v>
      </c>
      <c r="B24" s="5" t="s">
        <v>388</v>
      </c>
      <c r="C24" s="5">
        <v>3.0008969144923525</v>
      </c>
      <c r="G24">
        <v>1</v>
      </c>
    </row>
    <row r="25" spans="1:20" ht="60.6" x14ac:dyDescent="0.3">
      <c r="A25" s="13" t="s">
        <v>171</v>
      </c>
      <c r="B25" s="5" t="s">
        <v>389</v>
      </c>
      <c r="C25" s="5">
        <v>2.6133721081139409</v>
      </c>
      <c r="G25">
        <v>1</v>
      </c>
      <c r="K25">
        <v>1</v>
      </c>
    </row>
    <row r="26" spans="1:20" x14ac:dyDescent="0.3">
      <c r="A26" s="13"/>
      <c r="B26" s="5"/>
      <c r="C26" s="51" t="s">
        <v>747</v>
      </c>
      <c r="D26">
        <f>SUMPRODUCT(D21:D25,$C21:$C25)</f>
        <v>0</v>
      </c>
      <c r="E26">
        <f t="shared" ref="E26:Q26" si="2">SUMPRODUCT(E21:E25,$C21:$C25)</f>
        <v>3.0732147744451468</v>
      </c>
      <c r="F26">
        <f t="shared" si="2"/>
        <v>0</v>
      </c>
      <c r="G26">
        <f t="shared" si="2"/>
        <v>15.115775351333353</v>
      </c>
      <c r="H26">
        <f t="shared" si="2"/>
        <v>0</v>
      </c>
      <c r="I26">
        <f t="shared" si="2"/>
        <v>0</v>
      </c>
      <c r="J26">
        <f t="shared" si="2"/>
        <v>0</v>
      </c>
      <c r="K26">
        <f t="shared" si="2"/>
        <v>5.6068584453271644</v>
      </c>
      <c r="L26">
        <f t="shared" si="2"/>
        <v>0</v>
      </c>
      <c r="M26">
        <f t="shared" si="2"/>
        <v>0</v>
      </c>
      <c r="N26">
        <f t="shared" si="2"/>
        <v>0</v>
      </c>
      <c r="O26">
        <f t="shared" si="2"/>
        <v>0</v>
      </c>
      <c r="P26">
        <f t="shared" si="2"/>
        <v>0</v>
      </c>
      <c r="Q26">
        <f t="shared" si="2"/>
        <v>0</v>
      </c>
    </row>
    <row r="27" spans="1:20" x14ac:dyDescent="0.3">
      <c r="A27" s="15" t="s">
        <v>57</v>
      </c>
      <c r="B27" s="5"/>
      <c r="C27" s="5"/>
      <c r="D27" s="13" t="s">
        <v>748</v>
      </c>
      <c r="E27" s="13" t="s">
        <v>749</v>
      </c>
      <c r="F27" s="13" t="s">
        <v>750</v>
      </c>
      <c r="G27" s="13" t="s">
        <v>751</v>
      </c>
      <c r="H27" s="34" t="s">
        <v>752</v>
      </c>
      <c r="I27" s="56" t="s">
        <v>753</v>
      </c>
      <c r="J27" s="56" t="s">
        <v>754</v>
      </c>
      <c r="K27" s="57" t="s">
        <v>755</v>
      </c>
      <c r="L27" s="57" t="s">
        <v>756</v>
      </c>
      <c r="M27" s="57" t="s">
        <v>757</v>
      </c>
      <c r="N27" s="58" t="s">
        <v>758</v>
      </c>
      <c r="O27" s="58" t="s">
        <v>759</v>
      </c>
      <c r="P27" s="58" t="s">
        <v>760</v>
      </c>
      <c r="Q27" s="59" t="s">
        <v>761</v>
      </c>
      <c r="R27" s="38"/>
      <c r="S27" s="38"/>
      <c r="T27" s="38"/>
    </row>
    <row r="28" spans="1:20" ht="36.6" x14ac:dyDescent="0.3">
      <c r="A28" s="21" t="s">
        <v>269</v>
      </c>
      <c r="B28" s="5" t="s">
        <v>390</v>
      </c>
      <c r="C28" s="5">
        <v>2.4904581004792421</v>
      </c>
      <c r="I28">
        <v>1</v>
      </c>
    </row>
    <row r="29" spans="1:20" ht="48.6" x14ac:dyDescent="0.3">
      <c r="A29" s="21" t="s">
        <v>270</v>
      </c>
      <c r="B29" s="5" t="s">
        <v>391</v>
      </c>
      <c r="C29" s="5">
        <v>2.9388476848209297</v>
      </c>
      <c r="D29">
        <v>1</v>
      </c>
      <c r="O29">
        <v>1</v>
      </c>
    </row>
    <row r="30" spans="1:20" ht="36.6" x14ac:dyDescent="0.3">
      <c r="A30" s="21" t="s">
        <v>177</v>
      </c>
      <c r="B30" s="5" t="s">
        <v>392</v>
      </c>
      <c r="C30" s="5">
        <v>2.7781515070749938</v>
      </c>
      <c r="G30">
        <v>1</v>
      </c>
    </row>
    <row r="31" spans="1:20" ht="60.6" x14ac:dyDescent="0.3">
      <c r="A31" s="21" t="s">
        <v>315</v>
      </c>
      <c r="B31" s="5" t="s">
        <v>393</v>
      </c>
      <c r="C31" s="5">
        <v>2.9521687537357906</v>
      </c>
      <c r="Q31">
        <v>1</v>
      </c>
    </row>
    <row r="32" spans="1:20" ht="72.599999999999994" x14ac:dyDescent="0.3">
      <c r="A32" s="21" t="s">
        <v>316</v>
      </c>
      <c r="B32" s="5" t="s">
        <v>394</v>
      </c>
      <c r="C32" s="5">
        <v>2.9502941626741164</v>
      </c>
      <c r="H32">
        <v>1</v>
      </c>
    </row>
    <row r="33" spans="1:20" ht="48.6" x14ac:dyDescent="0.3">
      <c r="A33" s="21" t="s">
        <v>273</v>
      </c>
      <c r="B33" s="5" t="s">
        <v>303</v>
      </c>
      <c r="C33" s="5">
        <v>3.2770398060550181</v>
      </c>
      <c r="E33">
        <v>1</v>
      </c>
      <c r="F33">
        <v>1</v>
      </c>
      <c r="J33">
        <v>1</v>
      </c>
    </row>
    <row r="34" spans="1:20" x14ac:dyDescent="0.3">
      <c r="A34" s="21"/>
      <c r="B34" s="5"/>
      <c r="C34" s="51" t="s">
        <v>747</v>
      </c>
      <c r="D34">
        <f>SUMPRODUCT(D28:D33,$C28:$C33)</f>
        <v>2.9388476848209297</v>
      </c>
      <c r="E34">
        <f t="shared" ref="E34:Q34" si="3">SUMPRODUCT(E28:E33,$C28:$C33)</f>
        <v>3.2770398060550181</v>
      </c>
      <c r="F34">
        <f t="shared" si="3"/>
        <v>3.2770398060550181</v>
      </c>
      <c r="G34">
        <f t="shared" si="3"/>
        <v>2.7781515070749938</v>
      </c>
      <c r="H34">
        <f t="shared" si="3"/>
        <v>2.9502941626741164</v>
      </c>
      <c r="I34">
        <f t="shared" si="3"/>
        <v>2.4904581004792421</v>
      </c>
      <c r="J34">
        <f t="shared" si="3"/>
        <v>3.2770398060550181</v>
      </c>
      <c r="K34">
        <f t="shared" si="3"/>
        <v>0</v>
      </c>
      <c r="L34">
        <f t="shared" si="3"/>
        <v>0</v>
      </c>
      <c r="M34">
        <f t="shared" si="3"/>
        <v>0</v>
      </c>
      <c r="N34">
        <f t="shared" si="3"/>
        <v>0</v>
      </c>
      <c r="O34">
        <f t="shared" si="3"/>
        <v>2.9388476848209297</v>
      </c>
      <c r="P34">
        <f t="shared" si="3"/>
        <v>0</v>
      </c>
      <c r="Q34">
        <f t="shared" si="3"/>
        <v>2.9521687537357906</v>
      </c>
    </row>
    <row r="35" spans="1:20" x14ac:dyDescent="0.3">
      <c r="A35" s="16" t="s">
        <v>74</v>
      </c>
      <c r="B35" s="5"/>
      <c r="C35" s="5"/>
      <c r="D35" s="13" t="s">
        <v>748</v>
      </c>
      <c r="E35" s="13" t="s">
        <v>749</v>
      </c>
      <c r="F35" s="13" t="s">
        <v>750</v>
      </c>
      <c r="G35" s="13" t="s">
        <v>751</v>
      </c>
      <c r="H35" s="34" t="s">
        <v>752</v>
      </c>
      <c r="I35" s="56" t="s">
        <v>753</v>
      </c>
      <c r="J35" s="56" t="s">
        <v>754</v>
      </c>
      <c r="K35" s="57" t="s">
        <v>755</v>
      </c>
      <c r="L35" s="57" t="s">
        <v>756</v>
      </c>
      <c r="M35" s="57" t="s">
        <v>757</v>
      </c>
      <c r="N35" s="58" t="s">
        <v>758</v>
      </c>
      <c r="O35" s="58" t="s">
        <v>759</v>
      </c>
      <c r="P35" s="58" t="s">
        <v>760</v>
      </c>
      <c r="Q35" s="59" t="s">
        <v>761</v>
      </c>
      <c r="R35" s="38"/>
      <c r="S35" s="38"/>
      <c r="T35" s="38"/>
    </row>
    <row r="36" spans="1:20" ht="60.6" x14ac:dyDescent="0.3">
      <c r="A36" s="20" t="s">
        <v>274</v>
      </c>
      <c r="B36" s="5" t="s">
        <v>398</v>
      </c>
      <c r="C36" s="5">
        <v>2.5770809745862966</v>
      </c>
      <c r="L36">
        <v>1</v>
      </c>
    </row>
    <row r="37" spans="1:20" ht="60.6" x14ac:dyDescent="0.3">
      <c r="A37" s="20" t="s">
        <v>317</v>
      </c>
      <c r="B37" s="5" t="s">
        <v>395</v>
      </c>
      <c r="C37" s="5">
        <v>2.8282915940829989</v>
      </c>
      <c r="D37">
        <v>1</v>
      </c>
      <c r="I37">
        <v>1</v>
      </c>
    </row>
    <row r="38" spans="1:20" ht="60.6" x14ac:dyDescent="0.3">
      <c r="A38" s="20" t="s">
        <v>318</v>
      </c>
      <c r="B38" s="5" t="s">
        <v>396</v>
      </c>
      <c r="C38" s="5">
        <v>3.081412693843693</v>
      </c>
      <c r="G38">
        <v>1</v>
      </c>
      <c r="L38">
        <v>1</v>
      </c>
    </row>
    <row r="39" spans="1:20" ht="36.6" x14ac:dyDescent="0.3">
      <c r="A39" s="20" t="s">
        <v>319</v>
      </c>
      <c r="B39" s="5" t="s">
        <v>397</v>
      </c>
      <c r="C39" s="5">
        <v>2.916536976269315</v>
      </c>
      <c r="G39">
        <v>1</v>
      </c>
      <c r="L39">
        <v>1</v>
      </c>
    </row>
    <row r="40" spans="1:20" x14ac:dyDescent="0.3">
      <c r="A40" s="20"/>
      <c r="B40" s="5"/>
      <c r="C40" s="51" t="s">
        <v>747</v>
      </c>
      <c r="D40">
        <f>SUMPRODUCT(D36:D39,$C36:$C39)</f>
        <v>2.8282915940829989</v>
      </c>
      <c r="E40">
        <f t="shared" ref="E40:Q40" si="4">SUMPRODUCT(E36:E39,$C36:$C39)</f>
        <v>0</v>
      </c>
      <c r="F40">
        <f t="shared" si="4"/>
        <v>0</v>
      </c>
      <c r="G40">
        <f t="shared" si="4"/>
        <v>5.9979496701130079</v>
      </c>
      <c r="H40">
        <f t="shared" si="4"/>
        <v>0</v>
      </c>
      <c r="I40">
        <f t="shared" si="4"/>
        <v>2.8282915940829989</v>
      </c>
      <c r="J40">
        <f t="shared" si="4"/>
        <v>0</v>
      </c>
      <c r="K40">
        <f t="shared" si="4"/>
        <v>0</v>
      </c>
      <c r="L40">
        <f t="shared" si="4"/>
        <v>8.5750306446993037</v>
      </c>
      <c r="M40">
        <f t="shared" si="4"/>
        <v>0</v>
      </c>
      <c r="N40">
        <f t="shared" si="4"/>
        <v>0</v>
      </c>
      <c r="O40">
        <f t="shared" si="4"/>
        <v>0</v>
      </c>
      <c r="P40">
        <f t="shared" si="4"/>
        <v>0</v>
      </c>
      <c r="Q40">
        <f t="shared" si="4"/>
        <v>0</v>
      </c>
    </row>
    <row r="42" spans="1:20" x14ac:dyDescent="0.3">
      <c r="C42" s="46">
        <v>2015</v>
      </c>
      <c r="D42">
        <f>SUM(D12,D19,D26,D34,D40)</f>
        <v>36.924725687403694</v>
      </c>
      <c r="E42">
        <f t="shared" ref="E42:Q42" si="5">SUM(E12,E19,E26,E34,E40)</f>
        <v>31.886540829866696</v>
      </c>
      <c r="F42">
        <f t="shared" si="5"/>
        <v>18.159316316950196</v>
      </c>
      <c r="G42">
        <f t="shared" si="5"/>
        <v>26.729881499391936</v>
      </c>
      <c r="H42">
        <f t="shared" si="5"/>
        <v>2.9502941626741164</v>
      </c>
      <c r="I42">
        <f t="shared" si="5"/>
        <v>10.739499760127407</v>
      </c>
      <c r="J42">
        <f t="shared" si="5"/>
        <v>15.296796021597755</v>
      </c>
      <c r="K42">
        <f t="shared" si="5"/>
        <v>5.6068584453271644</v>
      </c>
      <c r="L42">
        <f t="shared" si="5"/>
        <v>8.5750306446993037</v>
      </c>
      <c r="M42">
        <f t="shared" si="5"/>
        <v>0</v>
      </c>
      <c r="N42">
        <f t="shared" si="5"/>
        <v>19.831702304980013</v>
      </c>
      <c r="O42">
        <f t="shared" si="5"/>
        <v>31.56885829891602</v>
      </c>
      <c r="P42">
        <f t="shared" si="5"/>
        <v>2.8625202953524393</v>
      </c>
      <c r="Q42">
        <f t="shared" si="5"/>
        <v>2.9521687537357906</v>
      </c>
    </row>
  </sheetData>
  <conditionalFormatting sqref="D42:T4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C9764-A0D4-144A-841D-31C5669C7657}">
  <dimension ref="A2:T45"/>
  <sheetViews>
    <sheetView topLeftCell="A10" zoomScale="50" workbookViewId="0">
      <selection activeCell="I62" sqref="I62"/>
    </sheetView>
  </sheetViews>
  <sheetFormatPr defaultColWidth="10.8984375" defaultRowHeight="15.6" x14ac:dyDescent="0.3"/>
  <cols>
    <col min="1" max="1" width="49.59765625" customWidth="1"/>
    <col min="2" max="3" width="24.5" customWidth="1"/>
  </cols>
  <sheetData>
    <row r="2" spans="1:20" x14ac:dyDescent="0.3">
      <c r="A2" s="29"/>
      <c r="B2" s="29"/>
      <c r="C2" s="29"/>
      <c r="D2" s="38"/>
      <c r="E2" s="38"/>
      <c r="F2" s="38"/>
      <c r="G2" s="38"/>
      <c r="H2" s="38"/>
      <c r="I2" s="38"/>
      <c r="J2" s="38"/>
      <c r="K2" s="38"/>
      <c r="L2" s="38"/>
      <c r="M2" s="38"/>
      <c r="N2" s="38"/>
      <c r="O2" s="38"/>
      <c r="P2" s="38"/>
      <c r="Q2" s="38"/>
      <c r="R2" s="38"/>
      <c r="S2" s="38"/>
      <c r="T2" s="38"/>
    </row>
    <row r="3" spans="1:20" x14ac:dyDescent="0.3">
      <c r="A3" s="30" t="s">
        <v>22</v>
      </c>
      <c r="B3" s="31" t="s">
        <v>32</v>
      </c>
      <c r="C3" s="31" t="s">
        <v>745</v>
      </c>
      <c r="D3" s="13" t="s">
        <v>748</v>
      </c>
      <c r="E3" s="13" t="s">
        <v>749</v>
      </c>
      <c r="F3" s="13" t="s">
        <v>750</v>
      </c>
      <c r="G3" s="13" t="s">
        <v>751</v>
      </c>
      <c r="H3" s="34" t="s">
        <v>752</v>
      </c>
      <c r="I3" s="56" t="s">
        <v>753</v>
      </c>
      <c r="J3" s="56" t="s">
        <v>754</v>
      </c>
      <c r="K3" s="57" t="s">
        <v>755</v>
      </c>
      <c r="L3" s="57" t="s">
        <v>756</v>
      </c>
      <c r="M3" s="57" t="s">
        <v>757</v>
      </c>
      <c r="N3" s="58" t="s">
        <v>758</v>
      </c>
      <c r="O3" s="58" t="s">
        <v>759</v>
      </c>
      <c r="P3" s="58" t="s">
        <v>760</v>
      </c>
      <c r="Q3" s="59" t="s">
        <v>761</v>
      </c>
      <c r="R3" s="38"/>
      <c r="S3" s="38"/>
      <c r="T3" s="38"/>
    </row>
    <row r="4" spans="1:20" ht="36" x14ac:dyDescent="0.3">
      <c r="A4" s="2" t="s">
        <v>399</v>
      </c>
      <c r="B4" s="22" t="s">
        <v>424</v>
      </c>
      <c r="C4" s="22">
        <v>2.9969247949147402</v>
      </c>
      <c r="D4">
        <v>1</v>
      </c>
      <c r="E4">
        <v>1</v>
      </c>
      <c r="N4">
        <v>1</v>
      </c>
      <c r="O4">
        <v>1</v>
      </c>
    </row>
    <row r="5" spans="1:20" ht="60" x14ac:dyDescent="0.3">
      <c r="A5" s="2" t="s">
        <v>400</v>
      </c>
      <c r="B5" s="22" t="s">
        <v>425</v>
      </c>
      <c r="C5" s="22">
        <v>2.6882646852496057</v>
      </c>
      <c r="D5">
        <v>1</v>
      </c>
      <c r="E5">
        <v>1</v>
      </c>
      <c r="G5">
        <v>1</v>
      </c>
      <c r="N5">
        <v>1</v>
      </c>
      <c r="O5">
        <v>1</v>
      </c>
    </row>
    <row r="6" spans="1:20" ht="48" x14ac:dyDescent="0.3">
      <c r="A6" s="2" t="s">
        <v>401</v>
      </c>
      <c r="B6" s="22" t="s">
        <v>426</v>
      </c>
      <c r="C6" s="22">
        <v>2.4576930235221672</v>
      </c>
      <c r="D6">
        <v>1</v>
      </c>
      <c r="E6">
        <v>1</v>
      </c>
      <c r="N6">
        <v>1</v>
      </c>
      <c r="O6">
        <v>1</v>
      </c>
    </row>
    <row r="7" spans="1:20" ht="72" x14ac:dyDescent="0.3">
      <c r="A7" s="2" t="s">
        <v>402</v>
      </c>
      <c r="B7" s="22" t="s">
        <v>427</v>
      </c>
      <c r="C7" s="22">
        <v>3.1473332474337452</v>
      </c>
      <c r="E7">
        <v>1</v>
      </c>
      <c r="N7">
        <v>1</v>
      </c>
    </row>
    <row r="8" spans="1:20" ht="60" x14ac:dyDescent="0.3">
      <c r="A8" s="2" t="s">
        <v>403</v>
      </c>
      <c r="B8" s="22" t="s">
        <v>428</v>
      </c>
      <c r="C8" s="22">
        <v>2.3141290498074394</v>
      </c>
      <c r="D8">
        <v>1</v>
      </c>
      <c r="I8">
        <v>1</v>
      </c>
    </row>
    <row r="9" spans="1:20" ht="60" x14ac:dyDescent="0.3">
      <c r="A9" s="2" t="s">
        <v>404</v>
      </c>
      <c r="B9" s="22" t="s">
        <v>429</v>
      </c>
      <c r="C9" s="22">
        <v>2.2571163509856973</v>
      </c>
      <c r="D9">
        <v>1</v>
      </c>
      <c r="E9">
        <v>1</v>
      </c>
      <c r="N9">
        <v>1</v>
      </c>
      <c r="O9">
        <v>1</v>
      </c>
    </row>
    <row r="10" spans="1:20" ht="60" x14ac:dyDescent="0.3">
      <c r="A10" s="2" t="s">
        <v>405</v>
      </c>
      <c r="B10" s="22" t="s">
        <v>430</v>
      </c>
      <c r="C10" s="22">
        <v>2.3052063737490842</v>
      </c>
      <c r="D10">
        <v>1</v>
      </c>
      <c r="E10">
        <v>1</v>
      </c>
      <c r="I10">
        <v>1</v>
      </c>
      <c r="N10">
        <v>1</v>
      </c>
      <c r="O10">
        <v>1</v>
      </c>
    </row>
    <row r="11" spans="1:20" x14ac:dyDescent="0.3">
      <c r="A11" s="2"/>
      <c r="B11" s="22"/>
      <c r="C11" s="53" t="s">
        <v>747</v>
      </c>
      <c r="D11">
        <f>SUMPRODUCT(D4:D10,$C4:$C10)</f>
        <v>15.019334278228733</v>
      </c>
      <c r="E11">
        <f t="shared" ref="E11:Q11" si="0">SUMPRODUCT(E4:E10,$C4:$C10)</f>
        <v>15.852538475855038</v>
      </c>
      <c r="F11">
        <f t="shared" si="0"/>
        <v>0</v>
      </c>
      <c r="G11">
        <f t="shared" si="0"/>
        <v>2.6882646852496057</v>
      </c>
      <c r="H11">
        <f t="shared" si="0"/>
        <v>0</v>
      </c>
      <c r="I11">
        <f t="shared" si="0"/>
        <v>4.6193354235565236</v>
      </c>
      <c r="J11">
        <f t="shared" si="0"/>
        <v>0</v>
      </c>
      <c r="K11">
        <f t="shared" si="0"/>
        <v>0</v>
      </c>
      <c r="L11">
        <f t="shared" si="0"/>
        <v>0</v>
      </c>
      <c r="M11">
        <f t="shared" si="0"/>
        <v>0</v>
      </c>
      <c r="N11">
        <f t="shared" si="0"/>
        <v>15.852538475855038</v>
      </c>
      <c r="O11">
        <f t="shared" si="0"/>
        <v>12.705205228421296</v>
      </c>
      <c r="P11">
        <f t="shared" si="0"/>
        <v>0</v>
      </c>
      <c r="Q11">
        <f t="shared" si="0"/>
        <v>0</v>
      </c>
    </row>
    <row r="12" spans="1:20" x14ac:dyDescent="0.3">
      <c r="A12" s="7" t="s">
        <v>33</v>
      </c>
      <c r="B12" s="22"/>
      <c r="C12" s="22"/>
      <c r="D12" s="13" t="s">
        <v>748</v>
      </c>
      <c r="E12" s="13" t="s">
        <v>749</v>
      </c>
      <c r="F12" s="13" t="s">
        <v>750</v>
      </c>
      <c r="G12" s="13" t="s">
        <v>751</v>
      </c>
      <c r="H12" s="34" t="s">
        <v>752</v>
      </c>
      <c r="I12" s="56" t="s">
        <v>753</v>
      </c>
      <c r="J12" s="56" t="s">
        <v>754</v>
      </c>
      <c r="K12" s="57" t="s">
        <v>755</v>
      </c>
      <c r="L12" s="57" t="s">
        <v>756</v>
      </c>
      <c r="M12" s="57" t="s">
        <v>757</v>
      </c>
      <c r="N12" s="58" t="s">
        <v>758</v>
      </c>
      <c r="O12" s="58" t="s">
        <v>759</v>
      </c>
      <c r="P12" s="58" t="s">
        <v>760</v>
      </c>
      <c r="Q12" s="59" t="s">
        <v>761</v>
      </c>
      <c r="R12" s="38"/>
      <c r="S12" s="38"/>
      <c r="T12" s="38"/>
    </row>
    <row r="13" spans="1:20" ht="60" x14ac:dyDescent="0.3">
      <c r="A13" s="8" t="s">
        <v>233</v>
      </c>
      <c r="B13" s="22" t="s">
        <v>431</v>
      </c>
      <c r="C13" s="22">
        <v>3.1921195722200699</v>
      </c>
      <c r="D13">
        <v>1</v>
      </c>
      <c r="F13">
        <v>1</v>
      </c>
      <c r="J13">
        <v>1</v>
      </c>
      <c r="O13">
        <v>1</v>
      </c>
    </row>
    <row r="14" spans="1:20" ht="96" x14ac:dyDescent="0.3">
      <c r="A14" s="8" t="s">
        <v>406</v>
      </c>
      <c r="B14" s="22" t="s">
        <v>432</v>
      </c>
      <c r="C14" s="22">
        <v>2.7276015404658569</v>
      </c>
      <c r="D14">
        <v>1</v>
      </c>
      <c r="E14">
        <v>1</v>
      </c>
      <c r="F14">
        <v>1</v>
      </c>
      <c r="J14">
        <v>1</v>
      </c>
      <c r="O14">
        <v>1</v>
      </c>
    </row>
    <row r="15" spans="1:20" ht="84" x14ac:dyDescent="0.3">
      <c r="A15" s="8" t="s">
        <v>407</v>
      </c>
      <c r="B15" s="22" t="s">
        <v>433</v>
      </c>
      <c r="C15" s="22">
        <v>2.6744148090881721</v>
      </c>
      <c r="D15">
        <v>1</v>
      </c>
      <c r="E15">
        <v>1</v>
      </c>
      <c r="F15">
        <v>1</v>
      </c>
      <c r="J15">
        <v>1</v>
      </c>
      <c r="O15">
        <v>1</v>
      </c>
    </row>
    <row r="16" spans="1:20" ht="60" x14ac:dyDescent="0.3">
      <c r="A16" s="8" t="s">
        <v>273</v>
      </c>
      <c r="B16" s="22" t="s">
        <v>434</v>
      </c>
      <c r="C16" s="22">
        <v>3.0317061088920352</v>
      </c>
      <c r="E16">
        <v>1</v>
      </c>
      <c r="F16">
        <v>1</v>
      </c>
      <c r="J16">
        <v>1</v>
      </c>
    </row>
    <row r="17" spans="1:20" ht="60" x14ac:dyDescent="0.3">
      <c r="A17" s="8" t="s">
        <v>436</v>
      </c>
      <c r="B17" s="22" t="s">
        <v>435</v>
      </c>
      <c r="C17" s="22">
        <v>3.118366189923973</v>
      </c>
      <c r="D17">
        <v>1</v>
      </c>
      <c r="F17">
        <v>1</v>
      </c>
      <c r="J17">
        <v>1</v>
      </c>
      <c r="O17">
        <v>1</v>
      </c>
      <c r="P17">
        <v>1</v>
      </c>
    </row>
    <row r="18" spans="1:20" ht="60" x14ac:dyDescent="0.3">
      <c r="A18" s="8" t="s">
        <v>34</v>
      </c>
      <c r="B18" s="22" t="s">
        <v>437</v>
      </c>
      <c r="C18" s="22">
        <v>2.7941416484130039</v>
      </c>
      <c r="F18">
        <v>1</v>
      </c>
      <c r="P18">
        <v>1</v>
      </c>
      <c r="Q18">
        <v>1</v>
      </c>
    </row>
    <row r="19" spans="1:20" x14ac:dyDescent="0.3">
      <c r="A19" s="8"/>
      <c r="B19" s="22"/>
      <c r="C19" s="53" t="s">
        <v>747</v>
      </c>
      <c r="D19">
        <f>SUMPRODUCT(D13:D18,$C13:$C18)</f>
        <v>11.712502111698074</v>
      </c>
      <c r="E19">
        <f t="shared" ref="E19:Q19" si="1">SUMPRODUCT(E13:E18,$C13:$C18)</f>
        <v>8.4337224584460646</v>
      </c>
      <c r="F19">
        <f t="shared" si="1"/>
        <v>17.538349869003113</v>
      </c>
      <c r="G19">
        <f t="shared" si="1"/>
        <v>0</v>
      </c>
      <c r="H19">
        <f t="shared" si="1"/>
        <v>0</v>
      </c>
      <c r="I19">
        <f t="shared" si="1"/>
        <v>0</v>
      </c>
      <c r="J19">
        <f t="shared" si="1"/>
        <v>14.744208220590108</v>
      </c>
      <c r="K19">
        <f t="shared" si="1"/>
        <v>0</v>
      </c>
      <c r="L19">
        <f t="shared" si="1"/>
        <v>0</v>
      </c>
      <c r="M19">
        <f t="shared" si="1"/>
        <v>0</v>
      </c>
      <c r="N19">
        <f t="shared" si="1"/>
        <v>0</v>
      </c>
      <c r="O19">
        <f t="shared" si="1"/>
        <v>11.712502111698074</v>
      </c>
      <c r="P19">
        <f t="shared" si="1"/>
        <v>5.9125078383369765</v>
      </c>
      <c r="Q19">
        <f t="shared" si="1"/>
        <v>2.7941416484130039</v>
      </c>
    </row>
    <row r="20" spans="1:20" x14ac:dyDescent="0.3">
      <c r="A20" s="12" t="s">
        <v>46</v>
      </c>
      <c r="B20" s="22"/>
      <c r="C20" s="22"/>
      <c r="D20" s="13" t="s">
        <v>748</v>
      </c>
      <c r="E20" s="13" t="s">
        <v>749</v>
      </c>
      <c r="F20" s="13" t="s">
        <v>750</v>
      </c>
      <c r="G20" s="13" t="s">
        <v>751</v>
      </c>
      <c r="H20" s="34" t="s">
        <v>752</v>
      </c>
      <c r="I20" s="56" t="s">
        <v>753</v>
      </c>
      <c r="J20" s="56" t="s">
        <v>754</v>
      </c>
      <c r="K20" s="57" t="s">
        <v>755</v>
      </c>
      <c r="L20" s="57" t="s">
        <v>756</v>
      </c>
      <c r="M20" s="57" t="s">
        <v>757</v>
      </c>
      <c r="N20" s="58" t="s">
        <v>758</v>
      </c>
      <c r="O20" s="58" t="s">
        <v>759</v>
      </c>
      <c r="P20" s="58" t="s">
        <v>760</v>
      </c>
      <c r="Q20" s="59" t="s">
        <v>761</v>
      </c>
      <c r="R20" s="38"/>
      <c r="S20" s="38"/>
      <c r="T20" s="38"/>
    </row>
    <row r="21" spans="1:20" ht="72" x14ac:dyDescent="0.3">
      <c r="A21" s="13" t="s">
        <v>409</v>
      </c>
      <c r="B21" s="22" t="s">
        <v>438</v>
      </c>
      <c r="C21" s="22">
        <v>2.5902687225300269</v>
      </c>
      <c r="E21">
        <v>1</v>
      </c>
      <c r="G21">
        <v>1</v>
      </c>
    </row>
    <row r="22" spans="1:20" ht="96" x14ac:dyDescent="0.3">
      <c r="A22" s="13" t="s">
        <v>169</v>
      </c>
      <c r="B22" s="22" t="s">
        <v>439</v>
      </c>
      <c r="C22" s="22">
        <v>2.3080599579092</v>
      </c>
      <c r="G22">
        <v>1</v>
      </c>
    </row>
    <row r="23" spans="1:20" ht="60" x14ac:dyDescent="0.3">
      <c r="A23" s="13" t="s">
        <v>410</v>
      </c>
      <c r="B23" s="22" t="s">
        <v>440</v>
      </c>
      <c r="C23" s="22">
        <v>2.4735386333376264</v>
      </c>
      <c r="N23">
        <v>1</v>
      </c>
    </row>
    <row r="24" spans="1:20" ht="72" x14ac:dyDescent="0.3">
      <c r="A24" s="13" t="s">
        <v>411</v>
      </c>
      <c r="B24" s="22" t="s">
        <v>441</v>
      </c>
      <c r="C24" s="22">
        <v>2.2310578533694079</v>
      </c>
      <c r="D24">
        <v>1</v>
      </c>
      <c r="E24">
        <v>1</v>
      </c>
      <c r="N24">
        <v>1</v>
      </c>
      <c r="O24">
        <v>1</v>
      </c>
    </row>
    <row r="25" spans="1:20" ht="48" x14ac:dyDescent="0.3">
      <c r="A25" s="13" t="s">
        <v>412</v>
      </c>
      <c r="B25" s="22" t="s">
        <v>443</v>
      </c>
      <c r="C25" s="22">
        <v>2.2477103466048174</v>
      </c>
      <c r="G25">
        <v>1</v>
      </c>
      <c r="K25">
        <v>1</v>
      </c>
    </row>
    <row r="26" spans="1:20" ht="48" x14ac:dyDescent="0.3">
      <c r="A26" s="13" t="s">
        <v>413</v>
      </c>
      <c r="B26" s="22" t="s">
        <v>444</v>
      </c>
      <c r="C26" s="22">
        <v>2.4370433363398138</v>
      </c>
      <c r="D26">
        <v>1</v>
      </c>
      <c r="E26">
        <v>1</v>
      </c>
      <c r="F26">
        <v>1</v>
      </c>
      <c r="J26">
        <v>1</v>
      </c>
      <c r="N26">
        <v>1</v>
      </c>
      <c r="O26">
        <v>1</v>
      </c>
    </row>
    <row r="27" spans="1:20" ht="60" x14ac:dyDescent="0.3">
      <c r="A27" s="13" t="s">
        <v>414</v>
      </c>
      <c r="B27" s="22" t="s">
        <v>442</v>
      </c>
      <c r="C27" s="22">
        <v>2.5328179358330081</v>
      </c>
      <c r="G27">
        <v>1</v>
      </c>
      <c r="K27">
        <v>1</v>
      </c>
    </row>
    <row r="28" spans="1:20" ht="24" x14ac:dyDescent="0.3">
      <c r="A28" s="13" t="s">
        <v>235</v>
      </c>
      <c r="B28" s="22" t="s">
        <v>445</v>
      </c>
      <c r="C28" s="22">
        <v>2.6380397715071071</v>
      </c>
      <c r="G28">
        <v>1</v>
      </c>
    </row>
    <row r="29" spans="1:20" x14ac:dyDescent="0.3">
      <c r="A29" s="13"/>
      <c r="B29" s="22"/>
      <c r="C29" s="53" t="s">
        <v>747</v>
      </c>
      <c r="D29">
        <f>SUMPRODUCT(D21:D28,$C21:$C28)</f>
        <v>4.6681011897092217</v>
      </c>
      <c r="E29">
        <f t="shared" ref="E29:Q29" si="2">SUMPRODUCT(E21:E28,$C21:$C28)</f>
        <v>7.2583699122392487</v>
      </c>
      <c r="F29">
        <f t="shared" si="2"/>
        <v>2.4370433363398138</v>
      </c>
      <c r="G29">
        <f t="shared" si="2"/>
        <v>12.316896734384159</v>
      </c>
      <c r="H29">
        <f t="shared" si="2"/>
        <v>0</v>
      </c>
      <c r="I29">
        <f t="shared" si="2"/>
        <v>0</v>
      </c>
      <c r="J29">
        <f t="shared" si="2"/>
        <v>2.4370433363398138</v>
      </c>
      <c r="K29">
        <f t="shared" si="2"/>
        <v>4.7805282824378255</v>
      </c>
      <c r="L29">
        <f t="shared" si="2"/>
        <v>0</v>
      </c>
      <c r="M29">
        <f t="shared" si="2"/>
        <v>0</v>
      </c>
      <c r="N29">
        <f t="shared" si="2"/>
        <v>7.1416398230468481</v>
      </c>
      <c r="O29">
        <f t="shared" si="2"/>
        <v>4.6681011897092217</v>
      </c>
      <c r="P29">
        <f t="shared" si="2"/>
        <v>0</v>
      </c>
      <c r="Q29">
        <f t="shared" si="2"/>
        <v>0</v>
      </c>
    </row>
    <row r="30" spans="1:20" x14ac:dyDescent="0.3">
      <c r="A30" s="15" t="s">
        <v>57</v>
      </c>
      <c r="B30" s="22"/>
      <c r="C30" s="22"/>
      <c r="D30" s="13" t="s">
        <v>748</v>
      </c>
      <c r="E30" s="13" t="s">
        <v>749</v>
      </c>
      <c r="F30" s="13" t="s">
        <v>750</v>
      </c>
      <c r="G30" s="13" t="s">
        <v>751</v>
      </c>
      <c r="H30" s="34" t="s">
        <v>752</v>
      </c>
      <c r="I30" s="56" t="s">
        <v>753</v>
      </c>
      <c r="J30" s="56" t="s">
        <v>754</v>
      </c>
      <c r="K30" s="57" t="s">
        <v>755</v>
      </c>
      <c r="L30" s="57" t="s">
        <v>756</v>
      </c>
      <c r="M30" s="57" t="s">
        <v>757</v>
      </c>
      <c r="N30" s="58" t="s">
        <v>758</v>
      </c>
      <c r="O30" s="58" t="s">
        <v>759</v>
      </c>
      <c r="P30" s="58" t="s">
        <v>760</v>
      </c>
      <c r="Q30" s="59" t="s">
        <v>761</v>
      </c>
      <c r="R30" s="38"/>
      <c r="S30" s="38"/>
      <c r="T30" s="38"/>
    </row>
    <row r="31" spans="1:20" ht="36" x14ac:dyDescent="0.3">
      <c r="A31" s="21" t="s">
        <v>270</v>
      </c>
      <c r="B31" s="22" t="s">
        <v>446</v>
      </c>
      <c r="C31" s="22">
        <v>2.6742722157797525</v>
      </c>
      <c r="D31">
        <v>1</v>
      </c>
      <c r="O31">
        <v>1</v>
      </c>
    </row>
    <row r="32" spans="1:20" ht="72" x14ac:dyDescent="0.3">
      <c r="A32" s="21" t="s">
        <v>415</v>
      </c>
      <c r="B32" s="22" t="s">
        <v>447</v>
      </c>
      <c r="C32" s="22">
        <v>2.4664141218915034</v>
      </c>
      <c r="H32">
        <v>1</v>
      </c>
    </row>
    <row r="33" spans="1:20" ht="60" x14ac:dyDescent="0.3">
      <c r="A33" s="21" t="s">
        <v>416</v>
      </c>
      <c r="B33" s="22" t="s">
        <v>448</v>
      </c>
      <c r="C33" s="22">
        <v>2.1326117768328787</v>
      </c>
      <c r="H33">
        <v>1</v>
      </c>
    </row>
    <row r="34" spans="1:20" ht="48" x14ac:dyDescent="0.3">
      <c r="A34" s="21" t="s">
        <v>417</v>
      </c>
      <c r="B34" s="22" t="s">
        <v>449</v>
      </c>
      <c r="C34" s="22">
        <v>3.1829821472032491</v>
      </c>
      <c r="D34">
        <v>1</v>
      </c>
      <c r="E34">
        <v>1</v>
      </c>
      <c r="N34">
        <v>1</v>
      </c>
      <c r="O34">
        <v>1</v>
      </c>
    </row>
    <row r="35" spans="1:20" ht="72" x14ac:dyDescent="0.3">
      <c r="A35" s="21" t="s">
        <v>418</v>
      </c>
      <c r="B35" s="22" t="s">
        <v>450</v>
      </c>
      <c r="C35" s="22">
        <v>2.5757299317098292</v>
      </c>
      <c r="I35">
        <v>1</v>
      </c>
    </row>
    <row r="36" spans="1:20" ht="36" x14ac:dyDescent="0.3">
      <c r="A36" s="21" t="s">
        <v>419</v>
      </c>
      <c r="B36" s="22" t="s">
        <v>451</v>
      </c>
      <c r="C36" s="22">
        <v>2.7021460579249501</v>
      </c>
      <c r="D36">
        <v>1</v>
      </c>
    </row>
    <row r="37" spans="1:20" ht="72" x14ac:dyDescent="0.3">
      <c r="A37" s="21" t="s">
        <v>420</v>
      </c>
      <c r="B37" s="22" t="s">
        <v>452</v>
      </c>
      <c r="C37" s="22">
        <v>2.6697831035519455</v>
      </c>
      <c r="G37">
        <v>1</v>
      </c>
      <c r="N37">
        <v>1</v>
      </c>
    </row>
    <row r="38" spans="1:20" x14ac:dyDescent="0.3">
      <c r="A38" s="21"/>
      <c r="B38" s="22"/>
      <c r="C38" s="53" t="s">
        <v>747</v>
      </c>
      <c r="D38">
        <f>SUMPRODUCT(D31:D37,$C31:$C37)</f>
        <v>8.5594004209079522</v>
      </c>
      <c r="E38">
        <f t="shared" ref="E38:Q38" si="3">SUMPRODUCT(E31:E37,$C31:$C37)</f>
        <v>3.1829821472032491</v>
      </c>
      <c r="F38">
        <f t="shared" si="3"/>
        <v>0</v>
      </c>
      <c r="G38">
        <f t="shared" si="3"/>
        <v>2.6697831035519455</v>
      </c>
      <c r="H38">
        <f t="shared" si="3"/>
        <v>4.5990258987243822</v>
      </c>
      <c r="I38">
        <f t="shared" si="3"/>
        <v>2.5757299317098292</v>
      </c>
      <c r="J38">
        <f t="shared" si="3"/>
        <v>0</v>
      </c>
      <c r="K38">
        <f t="shared" si="3"/>
        <v>0</v>
      </c>
      <c r="L38">
        <f t="shared" si="3"/>
        <v>0</v>
      </c>
      <c r="M38">
        <f t="shared" si="3"/>
        <v>0</v>
      </c>
      <c r="N38">
        <f t="shared" si="3"/>
        <v>5.8527652507551942</v>
      </c>
      <c r="O38">
        <f t="shared" si="3"/>
        <v>5.8572543629830012</v>
      </c>
      <c r="P38">
        <f t="shared" si="3"/>
        <v>0</v>
      </c>
      <c r="Q38">
        <f t="shared" si="3"/>
        <v>0</v>
      </c>
    </row>
    <row r="39" spans="1:20" x14ac:dyDescent="0.3">
      <c r="A39" s="16" t="s">
        <v>74</v>
      </c>
      <c r="B39" s="22"/>
      <c r="C39" s="22"/>
      <c r="D39" s="13" t="s">
        <v>748</v>
      </c>
      <c r="E39" s="13" t="s">
        <v>749</v>
      </c>
      <c r="F39" s="13" t="s">
        <v>750</v>
      </c>
      <c r="G39" s="13" t="s">
        <v>751</v>
      </c>
      <c r="H39" s="34" t="s">
        <v>752</v>
      </c>
      <c r="I39" s="56" t="s">
        <v>753</v>
      </c>
      <c r="J39" s="56" t="s">
        <v>754</v>
      </c>
      <c r="K39" s="57" t="s">
        <v>755</v>
      </c>
      <c r="L39" s="57" t="s">
        <v>756</v>
      </c>
      <c r="M39" s="57" t="s">
        <v>757</v>
      </c>
      <c r="N39" s="58" t="s">
        <v>758</v>
      </c>
      <c r="O39" s="58" t="s">
        <v>759</v>
      </c>
      <c r="P39" s="58" t="s">
        <v>760</v>
      </c>
      <c r="Q39" s="59" t="s">
        <v>761</v>
      </c>
      <c r="R39" s="38"/>
      <c r="S39" s="38"/>
      <c r="T39" s="38"/>
    </row>
    <row r="40" spans="1:20" ht="60" x14ac:dyDescent="0.3">
      <c r="A40" s="20" t="s">
        <v>421</v>
      </c>
      <c r="B40" s="22" t="s">
        <v>453</v>
      </c>
      <c r="C40" s="22">
        <v>2.5644599063694509</v>
      </c>
      <c r="D40">
        <v>1</v>
      </c>
      <c r="I40">
        <v>1</v>
      </c>
    </row>
    <row r="41" spans="1:20" ht="36" x14ac:dyDescent="0.3">
      <c r="A41" s="20" t="s">
        <v>422</v>
      </c>
      <c r="B41" s="22" t="s">
        <v>454</v>
      </c>
      <c r="C41" s="22">
        <v>2.9632464315881348</v>
      </c>
      <c r="G41">
        <v>1</v>
      </c>
      <c r="L41">
        <v>1</v>
      </c>
    </row>
    <row r="42" spans="1:20" ht="36" x14ac:dyDescent="0.3">
      <c r="A42" s="20" t="s">
        <v>423</v>
      </c>
      <c r="B42" s="22" t="s">
        <v>455</v>
      </c>
      <c r="C42" s="22">
        <v>2.8263786167303717</v>
      </c>
      <c r="G42">
        <v>1</v>
      </c>
      <c r="L42">
        <v>1</v>
      </c>
    </row>
    <row r="43" spans="1:20" x14ac:dyDescent="0.3">
      <c r="C43" s="53" t="s">
        <v>747</v>
      </c>
      <c r="D43">
        <f>SUMPRODUCT(D40:D42,$C40:$C42)</f>
        <v>2.5644599063694509</v>
      </c>
      <c r="E43">
        <f t="shared" ref="E43:Q43" si="4">SUMPRODUCT(E40:E42,$C40:$C42)</f>
        <v>0</v>
      </c>
      <c r="F43">
        <f t="shared" si="4"/>
        <v>0</v>
      </c>
      <c r="G43">
        <f t="shared" si="4"/>
        <v>5.7896250483185066</v>
      </c>
      <c r="H43">
        <f t="shared" si="4"/>
        <v>0</v>
      </c>
      <c r="I43">
        <f t="shared" si="4"/>
        <v>2.5644599063694509</v>
      </c>
      <c r="J43">
        <f t="shared" si="4"/>
        <v>0</v>
      </c>
      <c r="K43">
        <f t="shared" si="4"/>
        <v>0</v>
      </c>
      <c r="L43">
        <f t="shared" si="4"/>
        <v>5.7896250483185066</v>
      </c>
      <c r="M43">
        <f t="shared" si="4"/>
        <v>0</v>
      </c>
      <c r="N43">
        <f t="shared" si="4"/>
        <v>0</v>
      </c>
      <c r="O43">
        <f t="shared" si="4"/>
        <v>0</v>
      </c>
      <c r="P43">
        <f t="shared" si="4"/>
        <v>0</v>
      </c>
      <c r="Q43">
        <f t="shared" si="4"/>
        <v>0</v>
      </c>
    </row>
    <row r="45" spans="1:20" x14ac:dyDescent="0.3">
      <c r="C45" s="46">
        <v>2014</v>
      </c>
      <c r="D45">
        <f>SUM(D11,D19,D29,D38,D43)</f>
        <v>42.52379790691343</v>
      </c>
      <c r="E45">
        <f t="shared" ref="E45:Q45" si="5">SUM(E11,E19,E29,E38,E43)</f>
        <v>34.727612993743605</v>
      </c>
      <c r="F45">
        <f t="shared" si="5"/>
        <v>19.975393205342925</v>
      </c>
      <c r="G45">
        <f t="shared" si="5"/>
        <v>23.464569571504217</v>
      </c>
      <c r="H45">
        <f t="shared" si="5"/>
        <v>4.5990258987243822</v>
      </c>
      <c r="I45">
        <f t="shared" si="5"/>
        <v>9.7595252616358046</v>
      </c>
      <c r="J45">
        <f t="shared" si="5"/>
        <v>17.181251556929922</v>
      </c>
      <c r="K45">
        <f t="shared" si="5"/>
        <v>4.7805282824378255</v>
      </c>
      <c r="L45">
        <f t="shared" si="5"/>
        <v>5.7896250483185066</v>
      </c>
      <c r="M45">
        <f t="shared" si="5"/>
        <v>0</v>
      </c>
      <c r="N45">
        <f t="shared" si="5"/>
        <v>28.84694354965708</v>
      </c>
      <c r="O45">
        <f t="shared" si="5"/>
        <v>34.943062892811596</v>
      </c>
      <c r="P45">
        <f t="shared" si="5"/>
        <v>5.9125078383369765</v>
      </c>
      <c r="Q45">
        <f t="shared" si="5"/>
        <v>2.7941416484130039</v>
      </c>
    </row>
  </sheetData>
  <conditionalFormatting sqref="D45:T4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825B5-6723-644B-A864-07705DFE2968}">
  <dimension ref="A2:T64"/>
  <sheetViews>
    <sheetView topLeftCell="A32" zoomScale="67" zoomScaleNormal="100" workbookViewId="0">
      <selection activeCell="A46" sqref="A46"/>
    </sheetView>
  </sheetViews>
  <sheetFormatPr defaultColWidth="10.8984375" defaultRowHeight="15.6" x14ac:dyDescent="0.3"/>
  <cols>
    <col min="1" max="1" width="50.09765625" customWidth="1"/>
    <col min="2" max="3" width="29.09765625" customWidth="1"/>
  </cols>
  <sheetData>
    <row r="2" spans="1:20" x14ac:dyDescent="0.3">
      <c r="A2" s="29"/>
      <c r="B2" s="29"/>
      <c r="C2" s="29"/>
      <c r="D2" s="38"/>
      <c r="E2" s="38"/>
      <c r="F2" s="38"/>
      <c r="G2" s="38"/>
      <c r="H2" s="38"/>
      <c r="I2" s="38"/>
      <c r="J2" s="38"/>
      <c r="K2" s="38"/>
      <c r="L2" s="38"/>
      <c r="M2" s="38"/>
      <c r="N2" s="38"/>
      <c r="O2" s="38"/>
      <c r="P2" s="38"/>
      <c r="Q2" s="38"/>
      <c r="R2" s="38"/>
      <c r="S2" s="38"/>
      <c r="T2" s="38"/>
    </row>
    <row r="3" spans="1:20" x14ac:dyDescent="0.3">
      <c r="A3" s="30" t="s">
        <v>22</v>
      </c>
      <c r="B3" s="31" t="s">
        <v>32</v>
      </c>
      <c r="C3" s="31" t="s">
        <v>745</v>
      </c>
      <c r="D3" s="60" t="s">
        <v>748</v>
      </c>
      <c r="E3" s="60" t="s">
        <v>749</v>
      </c>
      <c r="F3" s="60" t="s">
        <v>750</v>
      </c>
      <c r="G3" s="60" t="s">
        <v>751</v>
      </c>
      <c r="H3" s="61" t="s">
        <v>752</v>
      </c>
      <c r="I3" s="62" t="s">
        <v>753</v>
      </c>
      <c r="J3" s="62" t="s">
        <v>754</v>
      </c>
      <c r="K3" s="63" t="s">
        <v>755</v>
      </c>
      <c r="L3" s="63" t="s">
        <v>756</v>
      </c>
      <c r="M3" s="63" t="s">
        <v>757</v>
      </c>
      <c r="N3" s="64" t="s">
        <v>758</v>
      </c>
      <c r="O3" s="64" t="s">
        <v>759</v>
      </c>
      <c r="P3" s="64" t="s">
        <v>760</v>
      </c>
      <c r="Q3" s="65" t="s">
        <v>761</v>
      </c>
      <c r="R3" s="38"/>
      <c r="S3" s="38"/>
      <c r="T3" s="38"/>
    </row>
    <row r="4" spans="1:20" ht="24" x14ac:dyDescent="0.3">
      <c r="A4" s="2" t="s">
        <v>456</v>
      </c>
      <c r="B4" s="22" t="s">
        <v>502</v>
      </c>
      <c r="C4" s="22">
        <v>3.4601500000000001</v>
      </c>
      <c r="D4">
        <v>1</v>
      </c>
      <c r="E4">
        <v>1</v>
      </c>
      <c r="N4">
        <v>1</v>
      </c>
      <c r="O4">
        <v>1</v>
      </c>
    </row>
    <row r="5" spans="1:20" ht="36" x14ac:dyDescent="0.3">
      <c r="A5" s="2" t="s">
        <v>457</v>
      </c>
      <c r="B5" s="22" t="s">
        <v>503</v>
      </c>
      <c r="C5" s="22">
        <v>3.1272833333333332</v>
      </c>
      <c r="D5">
        <v>1</v>
      </c>
      <c r="E5">
        <v>1</v>
      </c>
      <c r="N5">
        <v>1</v>
      </c>
      <c r="O5">
        <v>1</v>
      </c>
    </row>
    <row r="6" spans="1:20" ht="48" x14ac:dyDescent="0.3">
      <c r="A6" s="2" t="s">
        <v>458</v>
      </c>
      <c r="B6" s="22" t="s">
        <v>504</v>
      </c>
      <c r="C6" s="22">
        <v>3.2324666666666668</v>
      </c>
      <c r="D6">
        <v>1</v>
      </c>
      <c r="E6">
        <v>1</v>
      </c>
      <c r="I6">
        <v>1</v>
      </c>
      <c r="N6">
        <v>1</v>
      </c>
      <c r="O6">
        <v>1</v>
      </c>
    </row>
    <row r="7" spans="1:20" ht="24" x14ac:dyDescent="0.3">
      <c r="A7" s="2" t="s">
        <v>459</v>
      </c>
      <c r="B7" s="22" t="s">
        <v>505</v>
      </c>
      <c r="C7" s="22">
        <v>2.8459000000000003</v>
      </c>
      <c r="D7">
        <v>1</v>
      </c>
      <c r="E7">
        <v>1</v>
      </c>
      <c r="N7">
        <v>1</v>
      </c>
      <c r="O7">
        <v>1</v>
      </c>
    </row>
    <row r="8" spans="1:20" ht="48" x14ac:dyDescent="0.3">
      <c r="A8" s="2" t="s">
        <v>460</v>
      </c>
      <c r="B8" s="22" t="s">
        <v>506</v>
      </c>
      <c r="C8" s="22">
        <v>3.1496</v>
      </c>
      <c r="D8">
        <v>1</v>
      </c>
      <c r="E8">
        <v>1</v>
      </c>
      <c r="N8">
        <v>1</v>
      </c>
      <c r="O8">
        <v>1</v>
      </c>
    </row>
    <row r="9" spans="1:20" ht="24" x14ac:dyDescent="0.3">
      <c r="A9" s="2" t="s">
        <v>461</v>
      </c>
      <c r="B9" s="22" t="s">
        <v>507</v>
      </c>
      <c r="C9" s="22">
        <v>2.5984666666666669</v>
      </c>
      <c r="D9">
        <v>1</v>
      </c>
      <c r="I9">
        <v>1</v>
      </c>
    </row>
    <row r="10" spans="1:20" ht="24" x14ac:dyDescent="0.3">
      <c r="A10" s="2" t="s">
        <v>462</v>
      </c>
      <c r="B10" s="22" t="s">
        <v>508</v>
      </c>
      <c r="C10" s="22">
        <v>2.8829333333333329</v>
      </c>
      <c r="D10">
        <v>1</v>
      </c>
      <c r="E10">
        <v>1</v>
      </c>
      <c r="N10">
        <v>1</v>
      </c>
      <c r="O10">
        <v>1</v>
      </c>
    </row>
    <row r="11" spans="1:20" ht="24" x14ac:dyDescent="0.3">
      <c r="A11" s="2" t="s">
        <v>463</v>
      </c>
      <c r="B11" s="22" t="s">
        <v>509</v>
      </c>
      <c r="C11" s="22">
        <v>3.5059999999999998</v>
      </c>
      <c r="D11">
        <v>1</v>
      </c>
      <c r="E11">
        <v>1</v>
      </c>
      <c r="N11">
        <v>1</v>
      </c>
      <c r="O11">
        <v>1</v>
      </c>
    </row>
    <row r="12" spans="1:20" ht="48" x14ac:dyDescent="0.3">
      <c r="A12" s="2" t="s">
        <v>464</v>
      </c>
      <c r="B12" s="22" t="s">
        <v>510</v>
      </c>
      <c r="C12" s="22">
        <v>2.5876333333333337</v>
      </c>
      <c r="D12">
        <v>1</v>
      </c>
      <c r="E12">
        <v>1</v>
      </c>
      <c r="N12">
        <v>1</v>
      </c>
      <c r="O12">
        <v>1</v>
      </c>
    </row>
    <row r="13" spans="1:20" ht="24" x14ac:dyDescent="0.3">
      <c r="A13" s="2" t="s">
        <v>465</v>
      </c>
      <c r="B13" s="22" t="s">
        <v>511</v>
      </c>
      <c r="C13" s="22">
        <v>2.7254333333333332</v>
      </c>
      <c r="D13">
        <v>1</v>
      </c>
      <c r="E13">
        <v>1</v>
      </c>
      <c r="N13">
        <v>1</v>
      </c>
      <c r="O13">
        <v>1</v>
      </c>
    </row>
    <row r="14" spans="1:20" x14ac:dyDescent="0.3">
      <c r="A14" s="2"/>
      <c r="B14" s="22"/>
      <c r="C14" s="53" t="s">
        <v>747</v>
      </c>
      <c r="D14">
        <f>SUMPRODUCT(D4:D13,$C4:$C13)</f>
        <v>30.115866666666669</v>
      </c>
      <c r="E14">
        <f t="shared" ref="E14:Q14" si="0">SUMPRODUCT(E4:E13,$C4:$C13)</f>
        <v>27.517400000000002</v>
      </c>
      <c r="F14">
        <f t="shared" si="0"/>
        <v>0</v>
      </c>
      <c r="G14">
        <f t="shared" si="0"/>
        <v>0</v>
      </c>
      <c r="H14">
        <f t="shared" si="0"/>
        <v>0</v>
      </c>
      <c r="I14">
        <f t="shared" si="0"/>
        <v>5.8309333333333342</v>
      </c>
      <c r="J14">
        <f t="shared" si="0"/>
        <v>0</v>
      </c>
      <c r="K14">
        <f t="shared" si="0"/>
        <v>0</v>
      </c>
      <c r="L14">
        <f t="shared" si="0"/>
        <v>0</v>
      </c>
      <c r="M14">
        <f t="shared" si="0"/>
        <v>0</v>
      </c>
      <c r="N14">
        <f t="shared" si="0"/>
        <v>27.517400000000002</v>
      </c>
      <c r="O14">
        <f t="shared" si="0"/>
        <v>27.517400000000002</v>
      </c>
      <c r="P14">
        <f t="shared" si="0"/>
        <v>0</v>
      </c>
      <c r="Q14">
        <f t="shared" si="0"/>
        <v>0</v>
      </c>
    </row>
    <row r="15" spans="1:20" x14ac:dyDescent="0.3">
      <c r="A15" s="7" t="s">
        <v>33</v>
      </c>
      <c r="B15" s="22"/>
      <c r="C15" s="22"/>
      <c r="D15" s="13" t="s">
        <v>748</v>
      </c>
      <c r="E15" s="13" t="s">
        <v>749</v>
      </c>
      <c r="F15" s="13" t="s">
        <v>750</v>
      </c>
      <c r="G15" s="13" t="s">
        <v>751</v>
      </c>
      <c r="H15" s="34" t="s">
        <v>752</v>
      </c>
      <c r="I15" s="56" t="s">
        <v>753</v>
      </c>
      <c r="J15" s="56" t="s">
        <v>754</v>
      </c>
      <c r="K15" s="57" t="s">
        <v>755</v>
      </c>
      <c r="L15" s="57" t="s">
        <v>756</v>
      </c>
      <c r="M15" s="57" t="s">
        <v>757</v>
      </c>
      <c r="N15" s="58" t="s">
        <v>758</v>
      </c>
      <c r="O15" s="58" t="s">
        <v>759</v>
      </c>
      <c r="P15" s="58" t="s">
        <v>760</v>
      </c>
      <c r="Q15" s="59" t="s">
        <v>761</v>
      </c>
      <c r="R15" s="38"/>
      <c r="S15" s="38"/>
      <c r="T15" s="38"/>
    </row>
    <row r="16" spans="1:20" ht="24" x14ac:dyDescent="0.3">
      <c r="A16" s="8" t="s">
        <v>419</v>
      </c>
      <c r="B16" s="22" t="s">
        <v>521</v>
      </c>
      <c r="C16" s="22">
        <v>2.8682333333333334</v>
      </c>
      <c r="D16">
        <v>1</v>
      </c>
    </row>
    <row r="17" spans="1:20" ht="48" x14ac:dyDescent="0.3">
      <c r="A17" s="8" t="s">
        <v>466</v>
      </c>
      <c r="B17" s="22" t="s">
        <v>520</v>
      </c>
      <c r="C17" s="22">
        <v>3.2773333333333334</v>
      </c>
      <c r="D17">
        <v>1</v>
      </c>
      <c r="F17">
        <v>1</v>
      </c>
      <c r="J17">
        <v>1</v>
      </c>
      <c r="O17">
        <v>1</v>
      </c>
      <c r="P17">
        <v>1</v>
      </c>
    </row>
    <row r="18" spans="1:20" ht="48" x14ac:dyDescent="0.3">
      <c r="A18" s="8" t="s">
        <v>467</v>
      </c>
      <c r="B18" s="22" t="s">
        <v>518</v>
      </c>
      <c r="C18" s="22">
        <v>2.8712499999999999</v>
      </c>
      <c r="D18">
        <v>1</v>
      </c>
      <c r="F18">
        <v>1</v>
      </c>
      <c r="J18">
        <v>1</v>
      </c>
      <c r="O18">
        <v>1</v>
      </c>
    </row>
    <row r="19" spans="1:20" ht="48" x14ac:dyDescent="0.3">
      <c r="A19" s="8" t="s">
        <v>468</v>
      </c>
      <c r="B19" s="22" t="s">
        <v>519</v>
      </c>
      <c r="C19" s="22">
        <v>2.9812833333333328</v>
      </c>
      <c r="D19">
        <v>1</v>
      </c>
      <c r="F19">
        <v>1</v>
      </c>
      <c r="J19">
        <v>1</v>
      </c>
      <c r="O19">
        <v>1</v>
      </c>
    </row>
    <row r="20" spans="1:20" ht="48" x14ac:dyDescent="0.3">
      <c r="A20" s="8" t="s">
        <v>418</v>
      </c>
      <c r="B20" s="22" t="s">
        <v>517</v>
      </c>
      <c r="C20" s="22">
        <v>2.9181833333333334</v>
      </c>
      <c r="I20">
        <v>1</v>
      </c>
    </row>
    <row r="21" spans="1:20" ht="48" x14ac:dyDescent="0.3">
      <c r="A21" s="8" t="s">
        <v>469</v>
      </c>
      <c r="B21" s="22" t="s">
        <v>516</v>
      </c>
      <c r="C21" s="22">
        <v>3.0841666666666669</v>
      </c>
      <c r="D21">
        <v>1</v>
      </c>
      <c r="F21">
        <v>1</v>
      </c>
      <c r="J21">
        <v>1</v>
      </c>
      <c r="O21">
        <v>1</v>
      </c>
    </row>
    <row r="22" spans="1:20" ht="36" x14ac:dyDescent="0.3">
      <c r="A22" s="8" t="s">
        <v>470</v>
      </c>
      <c r="B22" s="22" t="s">
        <v>512</v>
      </c>
      <c r="C22" s="22">
        <v>3.3811999999999998</v>
      </c>
      <c r="F22">
        <v>1</v>
      </c>
    </row>
    <row r="23" spans="1:20" ht="36" x14ac:dyDescent="0.3">
      <c r="A23" s="8" t="s">
        <v>471</v>
      </c>
      <c r="B23" s="22" t="s">
        <v>513</v>
      </c>
      <c r="C23" s="22">
        <v>2.8941333333333334</v>
      </c>
      <c r="E23">
        <v>1</v>
      </c>
      <c r="F23">
        <v>1</v>
      </c>
      <c r="J23">
        <v>1</v>
      </c>
    </row>
    <row r="24" spans="1:20" ht="60" x14ac:dyDescent="0.3">
      <c r="A24" s="8" t="s">
        <v>472</v>
      </c>
      <c r="B24" s="22" t="s">
        <v>514</v>
      </c>
      <c r="C24" s="22">
        <v>2.5926833333333335</v>
      </c>
      <c r="E24">
        <v>1</v>
      </c>
      <c r="F24">
        <v>1</v>
      </c>
      <c r="J24">
        <v>1</v>
      </c>
    </row>
    <row r="25" spans="1:20" ht="36" x14ac:dyDescent="0.3">
      <c r="A25" s="8" t="s">
        <v>473</v>
      </c>
      <c r="B25" s="22" t="s">
        <v>515</v>
      </c>
      <c r="C25" s="22">
        <v>2.1974</v>
      </c>
      <c r="E25">
        <v>1</v>
      </c>
      <c r="F25">
        <v>1</v>
      </c>
      <c r="J25">
        <v>1</v>
      </c>
    </row>
    <row r="26" spans="1:20" x14ac:dyDescent="0.3">
      <c r="A26" s="8"/>
      <c r="B26" s="22"/>
      <c r="C26" s="53" t="s">
        <v>747</v>
      </c>
      <c r="D26">
        <f>SUMPRODUCT(D16:D25,$C16:$C25)</f>
        <v>15.082266666666667</v>
      </c>
      <c r="E26">
        <f t="shared" ref="E26:Q26" si="1">SUMPRODUCT(E16:E25,$C16:$C25)</f>
        <v>7.6842166666666669</v>
      </c>
      <c r="F26">
        <f t="shared" si="1"/>
        <v>23.279449999999997</v>
      </c>
      <c r="G26">
        <f t="shared" si="1"/>
        <v>0</v>
      </c>
      <c r="H26">
        <f t="shared" si="1"/>
        <v>0</v>
      </c>
      <c r="I26">
        <f t="shared" si="1"/>
        <v>2.9181833333333334</v>
      </c>
      <c r="J26">
        <f t="shared" si="1"/>
        <v>19.898249999999997</v>
      </c>
      <c r="K26">
        <f t="shared" si="1"/>
        <v>0</v>
      </c>
      <c r="L26">
        <f t="shared" si="1"/>
        <v>0</v>
      </c>
      <c r="M26">
        <f t="shared" si="1"/>
        <v>0</v>
      </c>
      <c r="N26">
        <f t="shared" si="1"/>
        <v>0</v>
      </c>
      <c r="O26">
        <f t="shared" si="1"/>
        <v>12.214033333333331</v>
      </c>
      <c r="P26">
        <f t="shared" si="1"/>
        <v>3.2773333333333334</v>
      </c>
      <c r="Q26">
        <f t="shared" si="1"/>
        <v>0</v>
      </c>
    </row>
    <row r="27" spans="1:20" x14ac:dyDescent="0.3">
      <c r="A27" s="12" t="s">
        <v>46</v>
      </c>
      <c r="B27" s="22"/>
      <c r="C27" s="22"/>
      <c r="D27" s="13" t="s">
        <v>748</v>
      </c>
      <c r="E27" s="13" t="s">
        <v>749</v>
      </c>
      <c r="F27" s="13" t="s">
        <v>750</v>
      </c>
      <c r="G27" s="13" t="s">
        <v>751</v>
      </c>
      <c r="H27" s="34" t="s">
        <v>752</v>
      </c>
      <c r="I27" s="56" t="s">
        <v>753</v>
      </c>
      <c r="J27" s="56" t="s">
        <v>754</v>
      </c>
      <c r="K27" s="57" t="s">
        <v>755</v>
      </c>
      <c r="L27" s="57" t="s">
        <v>756</v>
      </c>
      <c r="M27" s="57" t="s">
        <v>757</v>
      </c>
      <c r="N27" s="58" t="s">
        <v>758</v>
      </c>
      <c r="O27" s="58" t="s">
        <v>759</v>
      </c>
      <c r="P27" s="58" t="s">
        <v>760</v>
      </c>
      <c r="Q27" s="59" t="s">
        <v>761</v>
      </c>
      <c r="R27" s="38"/>
      <c r="S27" s="38"/>
      <c r="T27" s="38"/>
    </row>
    <row r="28" spans="1:20" ht="36" x14ac:dyDescent="0.3">
      <c r="A28" s="13" t="s">
        <v>474</v>
      </c>
      <c r="B28" s="22" t="s">
        <v>522</v>
      </c>
      <c r="C28" s="22">
        <v>2.8218999999999994</v>
      </c>
      <c r="G28">
        <v>1</v>
      </c>
    </row>
    <row r="29" spans="1:20" ht="36" x14ac:dyDescent="0.3">
      <c r="A29" s="13" t="s">
        <v>475</v>
      </c>
      <c r="B29" s="22" t="s">
        <v>523</v>
      </c>
      <c r="C29" s="22">
        <v>2.9436</v>
      </c>
      <c r="G29">
        <v>1</v>
      </c>
      <c r="K29">
        <v>1</v>
      </c>
    </row>
    <row r="30" spans="1:20" ht="24" x14ac:dyDescent="0.3">
      <c r="A30" s="13" t="s">
        <v>476</v>
      </c>
      <c r="B30" s="22" t="s">
        <v>524</v>
      </c>
      <c r="C30" s="22">
        <v>2.6844333333333337</v>
      </c>
      <c r="N30">
        <v>1</v>
      </c>
    </row>
    <row r="31" spans="1:20" ht="24" x14ac:dyDescent="0.3">
      <c r="A31" s="13" t="s">
        <v>477</v>
      </c>
      <c r="B31" s="22" t="s">
        <v>525</v>
      </c>
      <c r="C31" s="22">
        <v>3.0350333333333332</v>
      </c>
      <c r="G31">
        <v>1</v>
      </c>
    </row>
    <row r="32" spans="1:20" ht="36" x14ac:dyDescent="0.3">
      <c r="A32" s="13" t="s">
        <v>478</v>
      </c>
      <c r="B32" s="22" t="s">
        <v>527</v>
      </c>
      <c r="C32" s="22">
        <v>3.1641833333333333</v>
      </c>
      <c r="G32">
        <v>1</v>
      </c>
      <c r="K32">
        <v>1</v>
      </c>
    </row>
    <row r="33" spans="1:20" ht="24" x14ac:dyDescent="0.3">
      <c r="A33" s="13" t="s">
        <v>479</v>
      </c>
      <c r="B33" s="22" t="s">
        <v>528</v>
      </c>
      <c r="C33" s="22">
        <v>2.3132666666666664</v>
      </c>
      <c r="N33">
        <v>1</v>
      </c>
    </row>
    <row r="34" spans="1:20" ht="24" x14ac:dyDescent="0.3">
      <c r="A34" s="13" t="s">
        <v>480</v>
      </c>
      <c r="B34" s="22" t="s">
        <v>529</v>
      </c>
      <c r="C34" s="22">
        <v>2.9963000000000006</v>
      </c>
      <c r="G34">
        <v>1</v>
      </c>
      <c r="K34">
        <v>1</v>
      </c>
    </row>
    <row r="35" spans="1:20" ht="36" x14ac:dyDescent="0.3">
      <c r="A35" s="13" t="s">
        <v>481</v>
      </c>
      <c r="B35" s="22" t="s">
        <v>530</v>
      </c>
      <c r="C35" s="22">
        <v>3.0112666666666668</v>
      </c>
      <c r="D35">
        <v>1</v>
      </c>
      <c r="E35">
        <v>1</v>
      </c>
      <c r="F35">
        <v>1</v>
      </c>
      <c r="J35">
        <v>1</v>
      </c>
      <c r="N35">
        <v>1</v>
      </c>
      <c r="O35">
        <v>1</v>
      </c>
    </row>
    <row r="36" spans="1:20" ht="36" x14ac:dyDescent="0.3">
      <c r="A36" s="13" t="s">
        <v>482</v>
      </c>
      <c r="B36" s="22" t="s">
        <v>531</v>
      </c>
      <c r="C36" s="22">
        <v>2.7316666666666665</v>
      </c>
      <c r="D36">
        <v>1</v>
      </c>
      <c r="E36">
        <v>1</v>
      </c>
      <c r="N36">
        <v>1</v>
      </c>
      <c r="O36">
        <v>1</v>
      </c>
    </row>
    <row r="37" spans="1:20" ht="60" x14ac:dyDescent="0.3">
      <c r="A37" s="13" t="s">
        <v>409</v>
      </c>
      <c r="B37" s="22" t="s">
        <v>526</v>
      </c>
      <c r="C37" s="22">
        <v>2.5654833333333329</v>
      </c>
      <c r="E37">
        <v>1</v>
      </c>
      <c r="G37">
        <v>1</v>
      </c>
    </row>
    <row r="38" spans="1:20" x14ac:dyDescent="0.3">
      <c r="A38" s="13"/>
      <c r="B38" s="22"/>
      <c r="C38" s="53" t="s">
        <v>747</v>
      </c>
      <c r="D38">
        <f>SUMPRODUCT(D28:D37,$C28:$C37)</f>
        <v>5.7429333333333332</v>
      </c>
      <c r="E38">
        <f t="shared" ref="E38:Q38" si="2">SUMPRODUCT(E28:E37,$C28:$C37)</f>
        <v>8.3084166666666661</v>
      </c>
      <c r="F38">
        <f t="shared" si="2"/>
        <v>3.0112666666666668</v>
      </c>
      <c r="G38">
        <f t="shared" si="2"/>
        <v>17.526499999999999</v>
      </c>
      <c r="H38">
        <f t="shared" si="2"/>
        <v>0</v>
      </c>
      <c r="I38">
        <f t="shared" si="2"/>
        <v>0</v>
      </c>
      <c r="J38">
        <f t="shared" si="2"/>
        <v>3.0112666666666668</v>
      </c>
      <c r="K38">
        <f t="shared" si="2"/>
        <v>9.1040833333333353</v>
      </c>
      <c r="L38">
        <f t="shared" si="2"/>
        <v>0</v>
      </c>
      <c r="M38">
        <f t="shared" si="2"/>
        <v>0</v>
      </c>
      <c r="N38">
        <f t="shared" si="2"/>
        <v>10.740633333333331</v>
      </c>
      <c r="O38">
        <f t="shared" si="2"/>
        <v>5.7429333333333332</v>
      </c>
      <c r="P38">
        <f t="shared" si="2"/>
        <v>0</v>
      </c>
      <c r="Q38">
        <f t="shared" si="2"/>
        <v>0</v>
      </c>
    </row>
    <row r="39" spans="1:20" x14ac:dyDescent="0.3">
      <c r="A39" s="15" t="s">
        <v>57</v>
      </c>
      <c r="B39" s="22"/>
      <c r="C39" s="22"/>
      <c r="D39" s="13" t="s">
        <v>748</v>
      </c>
      <c r="E39" s="13" t="s">
        <v>749</v>
      </c>
      <c r="F39" s="13" t="s">
        <v>750</v>
      </c>
      <c r="G39" s="13" t="s">
        <v>751</v>
      </c>
      <c r="H39" s="34" t="s">
        <v>752</v>
      </c>
      <c r="I39" s="56" t="s">
        <v>753</v>
      </c>
      <c r="J39" s="56" t="s">
        <v>754</v>
      </c>
      <c r="K39" s="57" t="s">
        <v>755</v>
      </c>
      <c r="L39" s="57" t="s">
        <v>756</v>
      </c>
      <c r="M39" s="57" t="s">
        <v>757</v>
      </c>
      <c r="N39" s="58" t="s">
        <v>758</v>
      </c>
      <c r="O39" s="58" t="s">
        <v>759</v>
      </c>
      <c r="P39" s="58" t="s">
        <v>760</v>
      </c>
      <c r="Q39" s="59" t="s">
        <v>761</v>
      </c>
      <c r="R39" s="38"/>
      <c r="S39" s="38"/>
      <c r="T39" s="38"/>
    </row>
    <row r="40" spans="1:20" ht="24" x14ac:dyDescent="0.3">
      <c r="A40" s="21" t="s">
        <v>483</v>
      </c>
      <c r="B40" s="22" t="s">
        <v>532</v>
      </c>
      <c r="C40" s="22">
        <v>2.581266666666667</v>
      </c>
      <c r="G40">
        <v>1</v>
      </c>
      <c r="O40">
        <v>1</v>
      </c>
    </row>
    <row r="41" spans="1:20" ht="36" x14ac:dyDescent="0.3">
      <c r="A41" s="21" t="s">
        <v>484</v>
      </c>
      <c r="B41" s="22" t="s">
        <v>533</v>
      </c>
      <c r="C41" s="22">
        <v>3.1313333333333335</v>
      </c>
      <c r="D41">
        <v>1</v>
      </c>
      <c r="O41">
        <v>1</v>
      </c>
    </row>
    <row r="42" spans="1:20" ht="48" x14ac:dyDescent="0.3">
      <c r="A42" s="21" t="s">
        <v>485</v>
      </c>
      <c r="B42" s="22" t="s">
        <v>534</v>
      </c>
      <c r="C42" s="22">
        <v>2.5553833333333333</v>
      </c>
      <c r="E42">
        <v>1</v>
      </c>
      <c r="H42">
        <v>1</v>
      </c>
    </row>
    <row r="43" spans="1:20" ht="36" x14ac:dyDescent="0.3">
      <c r="A43" s="21" t="s">
        <v>486</v>
      </c>
      <c r="B43" s="22" t="s">
        <v>535</v>
      </c>
      <c r="C43" s="22">
        <v>3.1760166666666669</v>
      </c>
      <c r="F43">
        <v>1</v>
      </c>
      <c r="N43">
        <v>1</v>
      </c>
    </row>
    <row r="44" spans="1:20" ht="36" x14ac:dyDescent="0.3">
      <c r="A44" s="21" t="s">
        <v>487</v>
      </c>
      <c r="B44" s="22" t="s">
        <v>536</v>
      </c>
      <c r="C44" s="22">
        <v>2.7484166666666665</v>
      </c>
      <c r="H44">
        <v>1</v>
      </c>
    </row>
    <row r="45" spans="1:20" ht="36" x14ac:dyDescent="0.3">
      <c r="A45" s="21" t="s">
        <v>488</v>
      </c>
      <c r="B45" s="22" t="s">
        <v>537</v>
      </c>
      <c r="C45" s="22">
        <v>3.0537333333333336</v>
      </c>
      <c r="G45">
        <v>1</v>
      </c>
    </row>
    <row r="46" spans="1:20" ht="36" x14ac:dyDescent="0.3">
      <c r="A46" s="21" t="s">
        <v>489</v>
      </c>
      <c r="B46" s="22" t="s">
        <v>538</v>
      </c>
      <c r="C46" s="22">
        <v>2.7656333333333336</v>
      </c>
      <c r="G46">
        <v>1</v>
      </c>
    </row>
    <row r="47" spans="1:20" ht="48" x14ac:dyDescent="0.3">
      <c r="A47" s="21" t="s">
        <v>490</v>
      </c>
      <c r="B47" s="22" t="s">
        <v>539</v>
      </c>
      <c r="C47" s="22">
        <v>2.9665833333333333</v>
      </c>
      <c r="F47">
        <v>1</v>
      </c>
      <c r="N47">
        <v>1</v>
      </c>
    </row>
    <row r="48" spans="1:20" ht="36" x14ac:dyDescent="0.3">
      <c r="A48" s="21" t="s">
        <v>491</v>
      </c>
      <c r="B48" s="22" t="s">
        <v>540</v>
      </c>
      <c r="C48" s="22">
        <v>2.7533333333333339</v>
      </c>
      <c r="H48">
        <v>1</v>
      </c>
    </row>
    <row r="49" spans="1:20" ht="48" x14ac:dyDescent="0.3">
      <c r="A49" s="21" t="s">
        <v>492</v>
      </c>
      <c r="B49" s="22" t="s">
        <v>541</v>
      </c>
      <c r="C49" s="22">
        <v>3.3871666666666669</v>
      </c>
      <c r="E49">
        <v>1</v>
      </c>
      <c r="F49">
        <v>1</v>
      </c>
      <c r="J49">
        <v>1</v>
      </c>
    </row>
    <row r="50" spans="1:20" x14ac:dyDescent="0.3">
      <c r="A50" s="21"/>
      <c r="B50" s="22"/>
      <c r="C50" s="53" t="s">
        <v>747</v>
      </c>
      <c r="D50">
        <f>SUMPRODUCT(D40:D49,$C40:$C49)</f>
        <v>3.1313333333333335</v>
      </c>
      <c r="E50">
        <f t="shared" ref="E50:Q50" si="3">SUMPRODUCT(E40:E49,$C40:$C49)</f>
        <v>5.9425500000000007</v>
      </c>
      <c r="F50">
        <f t="shared" si="3"/>
        <v>9.5297666666666672</v>
      </c>
      <c r="G50">
        <f t="shared" si="3"/>
        <v>8.4006333333333352</v>
      </c>
      <c r="H50">
        <f t="shared" si="3"/>
        <v>8.0571333333333328</v>
      </c>
      <c r="I50">
        <f t="shared" si="3"/>
        <v>0</v>
      </c>
      <c r="J50">
        <f t="shared" si="3"/>
        <v>3.3871666666666669</v>
      </c>
      <c r="K50">
        <f t="shared" si="3"/>
        <v>0</v>
      </c>
      <c r="L50">
        <f t="shared" si="3"/>
        <v>0</v>
      </c>
      <c r="M50">
        <f t="shared" si="3"/>
        <v>0</v>
      </c>
      <c r="N50">
        <f t="shared" si="3"/>
        <v>6.1425999999999998</v>
      </c>
      <c r="O50">
        <f t="shared" si="3"/>
        <v>5.7126000000000001</v>
      </c>
      <c r="P50">
        <f t="shared" si="3"/>
        <v>0</v>
      </c>
      <c r="Q50">
        <f t="shared" si="3"/>
        <v>0</v>
      </c>
    </row>
    <row r="51" spans="1:20" x14ac:dyDescent="0.3">
      <c r="A51" s="16" t="s">
        <v>74</v>
      </c>
      <c r="B51" s="22"/>
      <c r="C51" s="22"/>
      <c r="D51" s="13" t="s">
        <v>748</v>
      </c>
      <c r="E51" s="13" t="s">
        <v>749</v>
      </c>
      <c r="F51" s="13" t="s">
        <v>750</v>
      </c>
      <c r="G51" s="13" t="s">
        <v>751</v>
      </c>
      <c r="H51" s="34" t="s">
        <v>752</v>
      </c>
      <c r="I51" s="56" t="s">
        <v>753</v>
      </c>
      <c r="J51" s="56" t="s">
        <v>754</v>
      </c>
      <c r="K51" s="57" t="s">
        <v>755</v>
      </c>
      <c r="L51" s="57" t="s">
        <v>756</v>
      </c>
      <c r="M51" s="57" t="s">
        <v>757</v>
      </c>
      <c r="N51" s="58" t="s">
        <v>758</v>
      </c>
      <c r="O51" s="58" t="s">
        <v>759</v>
      </c>
      <c r="P51" s="58" t="s">
        <v>760</v>
      </c>
      <c r="Q51" s="59" t="s">
        <v>761</v>
      </c>
      <c r="R51" s="38"/>
      <c r="S51" s="38"/>
      <c r="T51" s="38"/>
    </row>
    <row r="52" spans="1:20" ht="36" x14ac:dyDescent="0.3">
      <c r="A52" s="20" t="s">
        <v>493</v>
      </c>
      <c r="B52" s="22" t="s">
        <v>542</v>
      </c>
      <c r="C52" s="22">
        <v>2.6192000000000002</v>
      </c>
      <c r="D52">
        <v>1</v>
      </c>
      <c r="I52">
        <v>1</v>
      </c>
    </row>
    <row r="53" spans="1:20" ht="24" x14ac:dyDescent="0.3">
      <c r="A53" s="20" t="s">
        <v>422</v>
      </c>
      <c r="B53" s="22" t="s">
        <v>543</v>
      </c>
      <c r="C53" s="22">
        <v>3.0743999999999998</v>
      </c>
      <c r="G53">
        <v>1</v>
      </c>
      <c r="L53">
        <v>1</v>
      </c>
    </row>
    <row r="54" spans="1:20" ht="36" x14ac:dyDescent="0.3">
      <c r="A54" s="20" t="s">
        <v>494</v>
      </c>
      <c r="B54" s="22" t="s">
        <v>544</v>
      </c>
      <c r="C54" s="22">
        <v>2.3283333333333331</v>
      </c>
      <c r="E54">
        <v>1</v>
      </c>
    </row>
    <row r="55" spans="1:20" ht="48" x14ac:dyDescent="0.3">
      <c r="A55" s="20" t="s">
        <v>495</v>
      </c>
      <c r="B55" s="22" t="s">
        <v>545</v>
      </c>
      <c r="C55" s="22">
        <v>2.6477333333333331</v>
      </c>
      <c r="M55">
        <v>1</v>
      </c>
      <c r="Q55">
        <v>1</v>
      </c>
    </row>
    <row r="56" spans="1:20" ht="24" x14ac:dyDescent="0.3">
      <c r="A56" s="20" t="s">
        <v>496</v>
      </c>
      <c r="B56" s="22" t="s">
        <v>546</v>
      </c>
      <c r="C56" s="22">
        <v>2.7517333333333331</v>
      </c>
      <c r="G56">
        <v>1</v>
      </c>
      <c r="L56">
        <v>1</v>
      </c>
    </row>
    <row r="57" spans="1:20" ht="48" x14ac:dyDescent="0.3">
      <c r="A57" s="20" t="s">
        <v>497</v>
      </c>
      <c r="B57" s="22" t="s">
        <v>547</v>
      </c>
      <c r="C57" s="22">
        <v>2.799833333333333</v>
      </c>
      <c r="D57">
        <v>1</v>
      </c>
      <c r="E57">
        <v>1</v>
      </c>
      <c r="F57">
        <v>1</v>
      </c>
      <c r="I57">
        <v>1</v>
      </c>
      <c r="J57">
        <v>1</v>
      </c>
    </row>
    <row r="58" spans="1:20" ht="36" x14ac:dyDescent="0.3">
      <c r="A58" s="20" t="s">
        <v>498</v>
      </c>
      <c r="B58" s="22" t="s">
        <v>551</v>
      </c>
      <c r="C58" s="22">
        <v>2.1726666666666663</v>
      </c>
      <c r="I58">
        <v>1</v>
      </c>
      <c r="J58">
        <v>1</v>
      </c>
    </row>
    <row r="59" spans="1:20" ht="36" x14ac:dyDescent="0.3">
      <c r="A59" s="20" t="s">
        <v>499</v>
      </c>
      <c r="B59" s="22" t="s">
        <v>548</v>
      </c>
      <c r="C59" s="22">
        <v>2.6367500000000001</v>
      </c>
      <c r="D59">
        <v>1</v>
      </c>
      <c r="F59">
        <v>1</v>
      </c>
      <c r="J59">
        <v>1</v>
      </c>
      <c r="O59">
        <v>1</v>
      </c>
    </row>
    <row r="60" spans="1:20" ht="36" x14ac:dyDescent="0.3">
      <c r="A60" s="20" t="s">
        <v>500</v>
      </c>
      <c r="B60" s="22" t="s">
        <v>549</v>
      </c>
      <c r="C60" s="22">
        <v>2.2236833333333337</v>
      </c>
      <c r="L60">
        <v>1</v>
      </c>
    </row>
    <row r="61" spans="1:20" ht="36" x14ac:dyDescent="0.3">
      <c r="A61" s="20" t="s">
        <v>501</v>
      </c>
      <c r="B61" s="22" t="s">
        <v>550</v>
      </c>
      <c r="C61" s="22">
        <v>2.5749333333333331</v>
      </c>
      <c r="L61">
        <v>1</v>
      </c>
    </row>
    <row r="62" spans="1:20" x14ac:dyDescent="0.3">
      <c r="A62" s="20"/>
      <c r="B62" s="22"/>
      <c r="C62" s="53" t="s">
        <v>747</v>
      </c>
      <c r="D62">
        <f>SUMPRODUCT(D52:D61,$C52:$C61)</f>
        <v>8.0557833333333342</v>
      </c>
      <c r="E62">
        <f t="shared" ref="E62:Q62" si="4">SUMPRODUCT(E52:E61,$C52:$C61)</f>
        <v>5.1281666666666661</v>
      </c>
      <c r="F62">
        <f t="shared" si="4"/>
        <v>5.4365833333333331</v>
      </c>
      <c r="G62">
        <f t="shared" si="4"/>
        <v>5.8261333333333329</v>
      </c>
      <c r="H62">
        <f t="shared" si="4"/>
        <v>0</v>
      </c>
      <c r="I62">
        <f t="shared" si="4"/>
        <v>7.5916999999999994</v>
      </c>
      <c r="J62">
        <f t="shared" si="4"/>
        <v>7.6092499999999994</v>
      </c>
      <c r="K62">
        <f t="shared" si="4"/>
        <v>0</v>
      </c>
      <c r="L62">
        <f t="shared" si="4"/>
        <v>10.624749999999999</v>
      </c>
      <c r="M62">
        <f t="shared" si="4"/>
        <v>2.6477333333333331</v>
      </c>
      <c r="N62">
        <f t="shared" si="4"/>
        <v>0</v>
      </c>
      <c r="O62">
        <f t="shared" si="4"/>
        <v>2.6367500000000001</v>
      </c>
      <c r="P62">
        <f t="shared" si="4"/>
        <v>0</v>
      </c>
      <c r="Q62">
        <f t="shared" si="4"/>
        <v>2.6477333333333331</v>
      </c>
    </row>
    <row r="64" spans="1:20" x14ac:dyDescent="0.3">
      <c r="C64" s="46">
        <v>2013</v>
      </c>
      <c r="D64">
        <f>SUM(D14,D26,D38,D50,D62)</f>
        <v>62.12818333333334</v>
      </c>
      <c r="E64">
        <f t="shared" ref="E64:Q64" si="5">SUM(E14,E26,E38,E50,E62)</f>
        <v>54.580750000000002</v>
      </c>
      <c r="F64">
        <f t="shared" si="5"/>
        <v>41.25706666666666</v>
      </c>
      <c r="G64">
        <f t="shared" si="5"/>
        <v>31.753266666666669</v>
      </c>
      <c r="H64">
        <f t="shared" si="5"/>
        <v>8.0571333333333328</v>
      </c>
      <c r="I64">
        <f t="shared" si="5"/>
        <v>16.340816666666669</v>
      </c>
      <c r="J64">
        <f t="shared" si="5"/>
        <v>33.90593333333333</v>
      </c>
      <c r="K64">
        <f t="shared" si="5"/>
        <v>9.1040833333333353</v>
      </c>
      <c r="L64">
        <f t="shared" si="5"/>
        <v>10.624749999999999</v>
      </c>
      <c r="M64">
        <f t="shared" si="5"/>
        <v>2.6477333333333331</v>
      </c>
      <c r="N64">
        <f t="shared" si="5"/>
        <v>44.400633333333332</v>
      </c>
      <c r="O64">
        <f t="shared" si="5"/>
        <v>53.82371666666667</v>
      </c>
      <c r="P64">
        <f t="shared" si="5"/>
        <v>3.2773333333333334</v>
      </c>
      <c r="Q64">
        <f t="shared" si="5"/>
        <v>2.6477333333333331</v>
      </c>
    </row>
  </sheetData>
  <conditionalFormatting sqref="D64:T6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8C2BC-ACF6-7C4C-A249-229F592CDEEC}">
  <dimension ref="A2:T64"/>
  <sheetViews>
    <sheetView topLeftCell="A47" zoomScale="50" workbookViewId="0">
      <selection activeCell="D64" sqref="D64:Q64"/>
    </sheetView>
  </sheetViews>
  <sheetFormatPr defaultColWidth="10.8984375" defaultRowHeight="15.6" x14ac:dyDescent="0.3"/>
  <cols>
    <col min="1" max="1" width="50" customWidth="1"/>
    <col min="2" max="2" width="20.8984375" customWidth="1"/>
    <col min="3" max="3" width="23.8984375" customWidth="1"/>
  </cols>
  <sheetData>
    <row r="2" spans="1:20" x14ac:dyDescent="0.3">
      <c r="A2" s="29"/>
      <c r="B2" s="29"/>
      <c r="C2" s="29"/>
      <c r="D2" s="38"/>
      <c r="E2" s="38"/>
      <c r="F2" s="38"/>
      <c r="G2" s="38"/>
      <c r="H2" s="38"/>
      <c r="I2" s="38"/>
      <c r="J2" s="38"/>
      <c r="K2" s="38"/>
      <c r="L2" s="38"/>
      <c r="M2" s="38"/>
      <c r="N2" s="38"/>
      <c r="O2" s="38"/>
      <c r="P2" s="38"/>
      <c r="Q2" s="38"/>
      <c r="R2" s="38"/>
      <c r="S2" s="38"/>
      <c r="T2" s="38"/>
    </row>
    <row r="3" spans="1:20" x14ac:dyDescent="0.3">
      <c r="A3" s="30" t="s">
        <v>22</v>
      </c>
      <c r="B3" s="31" t="s">
        <v>32</v>
      </c>
      <c r="C3" s="31" t="s">
        <v>745</v>
      </c>
      <c r="D3" s="60" t="s">
        <v>748</v>
      </c>
      <c r="E3" s="60" t="s">
        <v>749</v>
      </c>
      <c r="F3" s="60" t="s">
        <v>750</v>
      </c>
      <c r="G3" s="60" t="s">
        <v>751</v>
      </c>
      <c r="H3" s="61" t="s">
        <v>752</v>
      </c>
      <c r="I3" s="62" t="s">
        <v>753</v>
      </c>
      <c r="J3" s="62" t="s">
        <v>754</v>
      </c>
      <c r="K3" s="63" t="s">
        <v>755</v>
      </c>
      <c r="L3" s="63" t="s">
        <v>756</v>
      </c>
      <c r="M3" s="63" t="s">
        <v>757</v>
      </c>
      <c r="N3" s="64" t="s">
        <v>758</v>
      </c>
      <c r="O3" s="64" t="s">
        <v>759</v>
      </c>
      <c r="P3" s="64" t="s">
        <v>760</v>
      </c>
      <c r="Q3" s="65" t="s">
        <v>761</v>
      </c>
      <c r="R3" s="38"/>
      <c r="S3" s="38"/>
      <c r="T3" s="38"/>
    </row>
    <row r="4" spans="1:20" ht="24" x14ac:dyDescent="0.3">
      <c r="A4" s="2" t="s">
        <v>456</v>
      </c>
      <c r="B4" s="22" t="s">
        <v>502</v>
      </c>
      <c r="C4" s="22">
        <v>3.4326525127653791</v>
      </c>
      <c r="D4">
        <v>1</v>
      </c>
      <c r="E4">
        <v>1</v>
      </c>
      <c r="N4">
        <v>1</v>
      </c>
      <c r="O4">
        <v>1</v>
      </c>
    </row>
    <row r="5" spans="1:20" ht="60" x14ac:dyDescent="0.3">
      <c r="A5" s="2" t="s">
        <v>457</v>
      </c>
      <c r="B5" s="22" t="s">
        <v>503</v>
      </c>
      <c r="C5" s="22">
        <v>2.7402767913131338</v>
      </c>
      <c r="D5">
        <v>1</v>
      </c>
      <c r="E5">
        <v>1</v>
      </c>
      <c r="N5">
        <v>1</v>
      </c>
      <c r="O5">
        <v>1</v>
      </c>
    </row>
    <row r="6" spans="1:20" ht="60" x14ac:dyDescent="0.3">
      <c r="A6" s="2" t="s">
        <v>458</v>
      </c>
      <c r="B6" s="22" t="s">
        <v>504</v>
      </c>
      <c r="C6" s="22">
        <v>3.140153696522944</v>
      </c>
      <c r="D6">
        <v>1</v>
      </c>
      <c r="E6">
        <v>1</v>
      </c>
      <c r="I6">
        <v>1</v>
      </c>
      <c r="N6">
        <v>1</v>
      </c>
      <c r="O6">
        <v>1</v>
      </c>
    </row>
    <row r="7" spans="1:20" ht="24" x14ac:dyDescent="0.3">
      <c r="A7" s="2" t="s">
        <v>459</v>
      </c>
      <c r="B7" s="22" t="s">
        <v>505</v>
      </c>
      <c r="C7" s="22">
        <v>2.4275476382436842</v>
      </c>
      <c r="D7">
        <v>1</v>
      </c>
      <c r="E7">
        <v>1</v>
      </c>
      <c r="N7">
        <v>1</v>
      </c>
      <c r="O7">
        <v>1</v>
      </c>
    </row>
    <row r="8" spans="1:20" ht="60" x14ac:dyDescent="0.3">
      <c r="A8" s="2" t="s">
        <v>460</v>
      </c>
      <c r="B8" s="22" t="s">
        <v>506</v>
      </c>
      <c r="C8" s="22">
        <v>2.9628517679579147</v>
      </c>
      <c r="D8">
        <v>1</v>
      </c>
      <c r="E8">
        <v>1</v>
      </c>
      <c r="N8">
        <v>1</v>
      </c>
      <c r="O8">
        <v>1</v>
      </c>
    </row>
    <row r="9" spans="1:20" ht="36" x14ac:dyDescent="0.3">
      <c r="A9" s="2" t="s">
        <v>461</v>
      </c>
      <c r="B9" s="22" t="s">
        <v>507</v>
      </c>
      <c r="C9" s="22">
        <v>2.6358515490313223</v>
      </c>
      <c r="D9">
        <v>1</v>
      </c>
      <c r="I9">
        <v>1</v>
      </c>
    </row>
    <row r="10" spans="1:20" ht="36" x14ac:dyDescent="0.3">
      <c r="A10" s="2" t="s">
        <v>462</v>
      </c>
      <c r="B10" s="22" t="s">
        <v>508</v>
      </c>
      <c r="C10" s="22">
        <v>2.9355101675176858</v>
      </c>
      <c r="D10">
        <v>1</v>
      </c>
      <c r="E10">
        <v>1</v>
      </c>
      <c r="N10">
        <v>1</v>
      </c>
      <c r="O10">
        <v>1</v>
      </c>
    </row>
    <row r="11" spans="1:20" ht="24" x14ac:dyDescent="0.3">
      <c r="A11" s="2" t="s">
        <v>463</v>
      </c>
      <c r="B11" s="22" t="s">
        <v>509</v>
      </c>
      <c r="C11" s="22">
        <v>3.3476169109137799</v>
      </c>
      <c r="D11">
        <v>1</v>
      </c>
      <c r="E11">
        <v>1</v>
      </c>
      <c r="N11">
        <v>1</v>
      </c>
      <c r="O11">
        <v>1</v>
      </c>
    </row>
    <row r="12" spans="1:20" ht="60" x14ac:dyDescent="0.3">
      <c r="A12" s="2" t="s">
        <v>464</v>
      </c>
      <c r="B12" s="22" t="s">
        <v>510</v>
      </c>
      <c r="C12" s="22">
        <v>2.2386115323581715</v>
      </c>
      <c r="D12">
        <v>1</v>
      </c>
      <c r="E12">
        <v>1</v>
      </c>
      <c r="N12">
        <v>1</v>
      </c>
      <c r="O12">
        <v>1</v>
      </c>
    </row>
    <row r="13" spans="1:20" ht="36" x14ac:dyDescent="0.3">
      <c r="A13" s="2" t="s">
        <v>465</v>
      </c>
      <c r="B13" s="22" t="s">
        <v>511</v>
      </c>
      <c r="C13" s="22">
        <v>2.45599645192664</v>
      </c>
      <c r="D13">
        <v>1</v>
      </c>
      <c r="E13">
        <v>1</v>
      </c>
      <c r="N13">
        <v>1</v>
      </c>
      <c r="O13">
        <v>1</v>
      </c>
    </row>
    <row r="14" spans="1:20" x14ac:dyDescent="0.3">
      <c r="A14" s="2"/>
      <c r="B14" s="22"/>
      <c r="C14" s="53" t="s">
        <v>747</v>
      </c>
      <c r="D14">
        <f>SUMPRODUCT(D4:D13,$C4:$C13)</f>
        <v>28.317069018550651</v>
      </c>
      <c r="E14">
        <f t="shared" ref="E14:Q14" si="0">SUMPRODUCT(E4:E13,$C4:$C13)</f>
        <v>25.681217469519332</v>
      </c>
      <c r="F14">
        <f t="shared" si="0"/>
        <v>0</v>
      </c>
      <c r="G14">
        <f t="shared" si="0"/>
        <v>0</v>
      </c>
      <c r="H14">
        <f t="shared" si="0"/>
        <v>0</v>
      </c>
      <c r="I14">
        <f t="shared" si="0"/>
        <v>5.7760052455542663</v>
      </c>
      <c r="J14">
        <f t="shared" si="0"/>
        <v>0</v>
      </c>
      <c r="K14">
        <f t="shared" si="0"/>
        <v>0</v>
      </c>
      <c r="L14">
        <f t="shared" si="0"/>
        <v>0</v>
      </c>
      <c r="M14">
        <f t="shared" si="0"/>
        <v>0</v>
      </c>
      <c r="N14">
        <f t="shared" si="0"/>
        <v>25.681217469519332</v>
      </c>
      <c r="O14">
        <f t="shared" si="0"/>
        <v>25.681217469519332</v>
      </c>
      <c r="P14">
        <f t="shared" si="0"/>
        <v>0</v>
      </c>
      <c r="Q14">
        <f t="shared" si="0"/>
        <v>0</v>
      </c>
    </row>
    <row r="15" spans="1:20" x14ac:dyDescent="0.3">
      <c r="A15" s="7" t="s">
        <v>33</v>
      </c>
      <c r="B15" s="22"/>
      <c r="C15" s="22"/>
      <c r="D15" s="60" t="s">
        <v>748</v>
      </c>
      <c r="E15" s="60" t="s">
        <v>749</v>
      </c>
      <c r="F15" s="60" t="s">
        <v>750</v>
      </c>
      <c r="G15" s="60" t="s">
        <v>751</v>
      </c>
      <c r="H15" s="61" t="s">
        <v>752</v>
      </c>
      <c r="I15" s="62" t="s">
        <v>753</v>
      </c>
      <c r="J15" s="62" t="s">
        <v>754</v>
      </c>
      <c r="K15" s="63" t="s">
        <v>755</v>
      </c>
      <c r="L15" s="63" t="s">
        <v>756</v>
      </c>
      <c r="M15" s="63" t="s">
        <v>757</v>
      </c>
      <c r="N15" s="64" t="s">
        <v>758</v>
      </c>
      <c r="O15" s="64" t="s">
        <v>759</v>
      </c>
      <c r="P15" s="64" t="s">
        <v>760</v>
      </c>
      <c r="Q15" s="65" t="s">
        <v>761</v>
      </c>
      <c r="R15" s="38"/>
      <c r="S15" s="38"/>
      <c r="T15" s="38"/>
    </row>
    <row r="16" spans="1:20" ht="24" x14ac:dyDescent="0.3">
      <c r="A16" s="8" t="s">
        <v>419</v>
      </c>
      <c r="B16" s="22" t="s">
        <v>521</v>
      </c>
      <c r="C16" s="22">
        <v>2.8665978007703936</v>
      </c>
      <c r="D16">
        <v>1</v>
      </c>
    </row>
    <row r="17" spans="1:20" ht="72" x14ac:dyDescent="0.3">
      <c r="A17" s="8" t="s">
        <v>466</v>
      </c>
      <c r="B17" s="22" t="s">
        <v>520</v>
      </c>
      <c r="C17" s="22">
        <v>3.0019004107958605</v>
      </c>
      <c r="D17">
        <v>1</v>
      </c>
      <c r="F17">
        <v>1</v>
      </c>
      <c r="J17">
        <v>1</v>
      </c>
      <c r="O17">
        <v>1</v>
      </c>
      <c r="P17">
        <v>1</v>
      </c>
    </row>
    <row r="18" spans="1:20" ht="60" x14ac:dyDescent="0.3">
      <c r="A18" s="8" t="s">
        <v>467</v>
      </c>
      <c r="B18" s="22" t="s">
        <v>518</v>
      </c>
      <c r="C18" s="22">
        <v>2.722406748240811</v>
      </c>
      <c r="D18">
        <v>1</v>
      </c>
      <c r="F18">
        <v>1</v>
      </c>
      <c r="J18">
        <v>1</v>
      </c>
      <c r="O18">
        <v>1</v>
      </c>
    </row>
    <row r="19" spans="1:20" ht="84" x14ac:dyDescent="0.3">
      <c r="A19" s="8" t="s">
        <v>468</v>
      </c>
      <c r="B19" s="22" t="s">
        <v>519</v>
      </c>
      <c r="C19" s="22">
        <v>2.9137385349194709</v>
      </c>
      <c r="D19">
        <v>1</v>
      </c>
      <c r="F19">
        <v>1</v>
      </c>
      <c r="J19">
        <v>1</v>
      </c>
      <c r="O19">
        <v>1</v>
      </c>
    </row>
    <row r="20" spans="1:20" ht="72" x14ac:dyDescent="0.3">
      <c r="A20" s="8" t="s">
        <v>418</v>
      </c>
      <c r="B20" s="22" t="s">
        <v>517</v>
      </c>
      <c r="C20" s="22">
        <v>2.8057244504896781</v>
      </c>
      <c r="I20">
        <v>1</v>
      </c>
    </row>
    <row r="21" spans="1:20" ht="72" x14ac:dyDescent="0.3">
      <c r="A21" s="8" t="s">
        <v>469</v>
      </c>
      <c r="B21" s="22" t="s">
        <v>516</v>
      </c>
      <c r="C21" s="22">
        <v>2.7981647644276677</v>
      </c>
      <c r="D21">
        <v>1</v>
      </c>
      <c r="F21">
        <v>1</v>
      </c>
      <c r="J21">
        <v>1</v>
      </c>
      <c r="O21">
        <v>1</v>
      </c>
    </row>
    <row r="22" spans="1:20" ht="48" x14ac:dyDescent="0.3">
      <c r="A22" s="8" t="s">
        <v>470</v>
      </c>
      <c r="B22" s="22" t="s">
        <v>512</v>
      </c>
      <c r="C22" s="22">
        <v>3.1817868614793383</v>
      </c>
      <c r="F22">
        <v>1</v>
      </c>
    </row>
    <row r="23" spans="1:20" ht="48" x14ac:dyDescent="0.3">
      <c r="A23" s="8" t="s">
        <v>471</v>
      </c>
      <c r="B23" s="22" t="s">
        <v>513</v>
      </c>
      <c r="C23" s="22">
        <v>2.6333227297906436</v>
      </c>
      <c r="E23">
        <v>1</v>
      </c>
      <c r="F23">
        <v>1</v>
      </c>
      <c r="J23">
        <v>1</v>
      </c>
    </row>
    <row r="24" spans="1:20" ht="84" x14ac:dyDescent="0.3">
      <c r="A24" s="8" t="s">
        <v>472</v>
      </c>
      <c r="B24" s="22" t="s">
        <v>514</v>
      </c>
      <c r="C24" s="22">
        <v>2.4475619278885947</v>
      </c>
      <c r="E24">
        <v>1</v>
      </c>
      <c r="F24">
        <v>1</v>
      </c>
      <c r="J24">
        <v>1</v>
      </c>
    </row>
    <row r="25" spans="1:20" ht="48" x14ac:dyDescent="0.3">
      <c r="A25" s="8" t="s">
        <v>473</v>
      </c>
      <c r="B25" s="22" t="s">
        <v>515</v>
      </c>
      <c r="C25" s="22">
        <v>2.1799067436703172</v>
      </c>
      <c r="E25">
        <v>1</v>
      </c>
      <c r="F25">
        <v>1</v>
      </c>
      <c r="J25">
        <v>1</v>
      </c>
    </row>
    <row r="26" spans="1:20" x14ac:dyDescent="0.3">
      <c r="A26" s="8"/>
      <c r="B26" s="22"/>
      <c r="C26" s="53" t="s">
        <v>747</v>
      </c>
      <c r="D26">
        <f>SUMPRODUCT(D16:D25,$C16:$C25)</f>
        <v>14.302808259154205</v>
      </c>
      <c r="E26">
        <f t="shared" ref="E26:Q26" si="1">SUMPRODUCT(E16:E25,$C16:$C25)</f>
        <v>7.2607914013495556</v>
      </c>
      <c r="F26">
        <f t="shared" si="1"/>
        <v>21.8787887212127</v>
      </c>
      <c r="G26">
        <f t="shared" si="1"/>
        <v>0</v>
      </c>
      <c r="H26">
        <f t="shared" si="1"/>
        <v>0</v>
      </c>
      <c r="I26">
        <f t="shared" si="1"/>
        <v>2.8057244504896781</v>
      </c>
      <c r="J26">
        <f t="shared" si="1"/>
        <v>18.697001859733362</v>
      </c>
      <c r="K26">
        <f t="shared" si="1"/>
        <v>0</v>
      </c>
      <c r="L26">
        <f t="shared" si="1"/>
        <v>0</v>
      </c>
      <c r="M26">
        <f t="shared" si="1"/>
        <v>0</v>
      </c>
      <c r="N26">
        <f t="shared" si="1"/>
        <v>0</v>
      </c>
      <c r="O26">
        <f t="shared" si="1"/>
        <v>11.43621045838381</v>
      </c>
      <c r="P26">
        <f t="shared" si="1"/>
        <v>3.0019004107958605</v>
      </c>
      <c r="Q26">
        <f t="shared" si="1"/>
        <v>0</v>
      </c>
    </row>
    <row r="27" spans="1:20" x14ac:dyDescent="0.3">
      <c r="A27" s="12" t="s">
        <v>46</v>
      </c>
      <c r="B27" s="22"/>
      <c r="C27" s="22"/>
      <c r="D27" s="60" t="s">
        <v>748</v>
      </c>
      <c r="E27" s="60" t="s">
        <v>749</v>
      </c>
      <c r="F27" s="60" t="s">
        <v>750</v>
      </c>
      <c r="G27" s="60" t="s">
        <v>751</v>
      </c>
      <c r="H27" s="61" t="s">
        <v>752</v>
      </c>
      <c r="I27" s="62" t="s">
        <v>753</v>
      </c>
      <c r="J27" s="62" t="s">
        <v>754</v>
      </c>
      <c r="K27" s="63" t="s">
        <v>755</v>
      </c>
      <c r="L27" s="63" t="s">
        <v>756</v>
      </c>
      <c r="M27" s="63" t="s">
        <v>757</v>
      </c>
      <c r="N27" s="64" t="s">
        <v>758</v>
      </c>
      <c r="O27" s="64" t="s">
        <v>759</v>
      </c>
      <c r="P27" s="64" t="s">
        <v>760</v>
      </c>
      <c r="Q27" s="65" t="s">
        <v>761</v>
      </c>
      <c r="R27" s="38"/>
      <c r="S27" s="38"/>
      <c r="T27" s="38"/>
    </row>
    <row r="28" spans="1:20" ht="48" x14ac:dyDescent="0.3">
      <c r="A28" s="13" t="s">
        <v>474</v>
      </c>
      <c r="B28" s="22" t="s">
        <v>522</v>
      </c>
      <c r="C28" s="22">
        <v>2.9435379634250873</v>
      </c>
      <c r="G28">
        <v>1</v>
      </c>
    </row>
    <row r="29" spans="1:20" ht="48" x14ac:dyDescent="0.3">
      <c r="A29" s="13" t="s">
        <v>475</v>
      </c>
      <c r="B29" s="22" t="s">
        <v>523</v>
      </c>
      <c r="C29" s="22">
        <v>2.6519459900326634</v>
      </c>
      <c r="G29">
        <v>1</v>
      </c>
      <c r="K29">
        <v>1</v>
      </c>
    </row>
    <row r="30" spans="1:20" ht="36" x14ac:dyDescent="0.3">
      <c r="A30" s="13" t="s">
        <v>476</v>
      </c>
      <c r="B30" s="22" t="s">
        <v>524</v>
      </c>
      <c r="C30" s="22">
        <v>2.6942455328005872</v>
      </c>
      <c r="N30">
        <v>1</v>
      </c>
    </row>
    <row r="31" spans="1:20" ht="24" x14ac:dyDescent="0.3">
      <c r="A31" s="13" t="s">
        <v>477</v>
      </c>
      <c r="B31" s="22" t="s">
        <v>525</v>
      </c>
      <c r="C31" s="22">
        <v>2.8139565474133708</v>
      </c>
      <c r="G31">
        <v>1</v>
      </c>
    </row>
    <row r="32" spans="1:20" ht="60" x14ac:dyDescent="0.3">
      <c r="A32" s="13" t="s">
        <v>478</v>
      </c>
      <c r="B32" s="22" t="s">
        <v>527</v>
      </c>
      <c r="C32" s="22">
        <v>2.1159089704142806</v>
      </c>
      <c r="G32">
        <v>1</v>
      </c>
      <c r="K32">
        <v>1</v>
      </c>
    </row>
    <row r="33" spans="1:20" ht="36" x14ac:dyDescent="0.3">
      <c r="A33" s="13" t="s">
        <v>479</v>
      </c>
      <c r="B33" s="22" t="s">
        <v>528</v>
      </c>
      <c r="C33" s="22">
        <v>2.942073760436716</v>
      </c>
      <c r="N33">
        <v>1</v>
      </c>
    </row>
    <row r="34" spans="1:20" ht="36" x14ac:dyDescent="0.3">
      <c r="A34" s="13" t="s">
        <v>480</v>
      </c>
      <c r="B34" s="22" t="s">
        <v>529</v>
      </c>
      <c r="C34" s="22">
        <v>3.0312384595063446</v>
      </c>
      <c r="G34">
        <v>1</v>
      </c>
      <c r="K34">
        <v>1</v>
      </c>
    </row>
    <row r="35" spans="1:20" ht="60" x14ac:dyDescent="0.3">
      <c r="A35" s="13" t="s">
        <v>481</v>
      </c>
      <c r="B35" s="22" t="s">
        <v>530</v>
      </c>
      <c r="C35" s="22">
        <v>2.4162010248872408</v>
      </c>
      <c r="D35">
        <v>1</v>
      </c>
      <c r="E35">
        <v>1</v>
      </c>
      <c r="F35">
        <v>1</v>
      </c>
      <c r="J35">
        <v>1</v>
      </c>
      <c r="N35">
        <v>1</v>
      </c>
      <c r="O35">
        <v>1</v>
      </c>
    </row>
    <row r="36" spans="1:20" ht="48" x14ac:dyDescent="0.3">
      <c r="A36" s="13" t="s">
        <v>482</v>
      </c>
      <c r="B36" s="22" t="s">
        <v>531</v>
      </c>
      <c r="C36" s="22">
        <v>2.5448621836533505</v>
      </c>
      <c r="D36">
        <v>1</v>
      </c>
      <c r="E36">
        <v>1</v>
      </c>
      <c r="N36">
        <v>1</v>
      </c>
      <c r="O36">
        <v>1</v>
      </c>
    </row>
    <row r="37" spans="1:20" ht="84" x14ac:dyDescent="0.3">
      <c r="A37" s="13" t="s">
        <v>409</v>
      </c>
      <c r="B37" s="22" t="s">
        <v>526</v>
      </c>
      <c r="C37" s="22">
        <v>2.9007446817748832</v>
      </c>
      <c r="E37">
        <v>1</v>
      </c>
      <c r="G37">
        <v>1</v>
      </c>
    </row>
    <row r="38" spans="1:20" x14ac:dyDescent="0.3">
      <c r="A38" s="13"/>
      <c r="B38" s="22"/>
      <c r="C38" s="53" t="s">
        <v>747</v>
      </c>
      <c r="D38">
        <f>SUMPRODUCT(D28:D37,$C28:$C37)</f>
        <v>4.9610632085405912</v>
      </c>
      <c r="E38">
        <f t="shared" ref="E38:Q38" si="2">SUMPRODUCT(E28:E37,$C28:$C37)</f>
        <v>7.8618078903154744</v>
      </c>
      <c r="F38">
        <f t="shared" si="2"/>
        <v>2.4162010248872408</v>
      </c>
      <c r="G38">
        <f t="shared" si="2"/>
        <v>16.457332612566631</v>
      </c>
      <c r="H38">
        <f t="shared" si="2"/>
        <v>0</v>
      </c>
      <c r="I38">
        <f t="shared" si="2"/>
        <v>0</v>
      </c>
      <c r="J38">
        <f t="shared" si="2"/>
        <v>2.4162010248872408</v>
      </c>
      <c r="K38">
        <f t="shared" si="2"/>
        <v>7.7990934199532891</v>
      </c>
      <c r="L38">
        <f t="shared" si="2"/>
        <v>0</v>
      </c>
      <c r="M38">
        <f t="shared" si="2"/>
        <v>0</v>
      </c>
      <c r="N38">
        <f t="shared" si="2"/>
        <v>10.597382501777894</v>
      </c>
      <c r="O38">
        <f t="shared" si="2"/>
        <v>4.9610632085405912</v>
      </c>
      <c r="P38">
        <f t="shared" si="2"/>
        <v>0</v>
      </c>
      <c r="Q38">
        <f t="shared" si="2"/>
        <v>0</v>
      </c>
    </row>
    <row r="39" spans="1:20" x14ac:dyDescent="0.3">
      <c r="A39" s="15" t="s">
        <v>57</v>
      </c>
      <c r="B39" s="22"/>
      <c r="C39" s="22"/>
      <c r="D39" s="60" t="s">
        <v>748</v>
      </c>
      <c r="E39" s="60" t="s">
        <v>749</v>
      </c>
      <c r="F39" s="60" t="s">
        <v>750</v>
      </c>
      <c r="G39" s="60" t="s">
        <v>751</v>
      </c>
      <c r="H39" s="61" t="s">
        <v>752</v>
      </c>
      <c r="I39" s="62" t="s">
        <v>753</v>
      </c>
      <c r="J39" s="62" t="s">
        <v>754</v>
      </c>
      <c r="K39" s="63" t="s">
        <v>755</v>
      </c>
      <c r="L39" s="63" t="s">
        <v>756</v>
      </c>
      <c r="M39" s="63" t="s">
        <v>757</v>
      </c>
      <c r="N39" s="64" t="s">
        <v>758</v>
      </c>
      <c r="O39" s="64" t="s">
        <v>759</v>
      </c>
      <c r="P39" s="64" t="s">
        <v>760</v>
      </c>
      <c r="Q39" s="65" t="s">
        <v>761</v>
      </c>
      <c r="R39" s="38"/>
      <c r="S39" s="38"/>
      <c r="T39" s="38"/>
    </row>
    <row r="40" spans="1:20" ht="36" x14ac:dyDescent="0.3">
      <c r="A40" s="21" t="s">
        <v>483</v>
      </c>
      <c r="B40" s="22" t="s">
        <v>532</v>
      </c>
      <c r="C40" s="22">
        <v>2.4571306996327085</v>
      </c>
      <c r="G40">
        <v>1</v>
      </c>
      <c r="O40">
        <v>1</v>
      </c>
    </row>
    <row r="41" spans="1:20" ht="36" x14ac:dyDescent="0.3">
      <c r="A41" s="21" t="s">
        <v>484</v>
      </c>
      <c r="B41" s="22" t="s">
        <v>533</v>
      </c>
      <c r="C41" s="22">
        <v>3.1799199066888222</v>
      </c>
      <c r="D41">
        <v>1</v>
      </c>
      <c r="O41">
        <v>1</v>
      </c>
    </row>
    <row r="42" spans="1:20" ht="72" x14ac:dyDescent="0.3">
      <c r="A42" s="21" t="s">
        <v>485</v>
      </c>
      <c r="B42" s="22" t="s">
        <v>534</v>
      </c>
      <c r="C42" s="22">
        <v>2.4126083435255268</v>
      </c>
      <c r="E42">
        <v>1</v>
      </c>
      <c r="H42">
        <v>1</v>
      </c>
    </row>
    <row r="43" spans="1:20" ht="48" x14ac:dyDescent="0.3">
      <c r="A43" s="21" t="s">
        <v>486</v>
      </c>
      <c r="B43" s="22" t="s">
        <v>535</v>
      </c>
      <c r="C43" s="22">
        <v>2.7563595318535858</v>
      </c>
      <c r="F43">
        <v>1</v>
      </c>
      <c r="N43">
        <v>1</v>
      </c>
    </row>
    <row r="44" spans="1:20" ht="48" x14ac:dyDescent="0.3">
      <c r="A44" s="21" t="s">
        <v>487</v>
      </c>
      <c r="B44" s="22" t="s">
        <v>536</v>
      </c>
      <c r="C44" s="22">
        <v>2.6136200677529757</v>
      </c>
      <c r="H44">
        <v>1</v>
      </c>
    </row>
    <row r="45" spans="1:20" ht="48" x14ac:dyDescent="0.3">
      <c r="A45" s="21" t="s">
        <v>488</v>
      </c>
      <c r="B45" s="22" t="s">
        <v>537</v>
      </c>
      <c r="C45" s="22">
        <v>2.7541539378449533</v>
      </c>
      <c r="G45">
        <v>1</v>
      </c>
    </row>
    <row r="46" spans="1:20" ht="60" x14ac:dyDescent="0.3">
      <c r="A46" s="21" t="s">
        <v>489</v>
      </c>
      <c r="B46" s="22" t="s">
        <v>538</v>
      </c>
      <c r="C46" s="22">
        <v>2.6203805689166204</v>
      </c>
      <c r="G46">
        <v>1</v>
      </c>
    </row>
    <row r="47" spans="1:20" ht="72" x14ac:dyDescent="0.3">
      <c r="A47" s="21" t="s">
        <v>490</v>
      </c>
      <c r="B47" s="22" t="s">
        <v>539</v>
      </c>
      <c r="C47" s="22">
        <v>2.6364330527964963</v>
      </c>
      <c r="F47">
        <v>1</v>
      </c>
      <c r="N47">
        <v>1</v>
      </c>
    </row>
    <row r="48" spans="1:20" ht="60" x14ac:dyDescent="0.3">
      <c r="A48" s="21" t="s">
        <v>491</v>
      </c>
      <c r="B48" s="22" t="s">
        <v>540</v>
      </c>
      <c r="C48" s="22">
        <v>2.6799987019801144</v>
      </c>
      <c r="H48">
        <v>1</v>
      </c>
    </row>
    <row r="49" spans="1:20" ht="72" x14ac:dyDescent="0.3">
      <c r="A49" s="21" t="s">
        <v>492</v>
      </c>
      <c r="B49" s="22" t="s">
        <v>541</v>
      </c>
      <c r="C49" s="22">
        <v>3.3519933746140129</v>
      </c>
      <c r="E49">
        <v>1</v>
      </c>
      <c r="F49">
        <v>1</v>
      </c>
      <c r="J49">
        <v>1</v>
      </c>
    </row>
    <row r="50" spans="1:20" x14ac:dyDescent="0.3">
      <c r="A50" s="21"/>
      <c r="B50" s="22"/>
      <c r="C50" s="53" t="s">
        <v>747</v>
      </c>
      <c r="D50">
        <f>SUMPRODUCT(D40:D49,$C40:$C49)</f>
        <v>3.1799199066888222</v>
      </c>
      <c r="E50">
        <f t="shared" ref="E50:Q50" si="3">SUMPRODUCT(E40:E49,$C40:$C49)</f>
        <v>5.7646017181395397</v>
      </c>
      <c r="F50">
        <f t="shared" si="3"/>
        <v>8.744785959264096</v>
      </c>
      <c r="G50">
        <f t="shared" si="3"/>
        <v>7.8316652063942822</v>
      </c>
      <c r="H50">
        <f t="shared" si="3"/>
        <v>7.7062271132586169</v>
      </c>
      <c r="I50">
        <f t="shared" si="3"/>
        <v>0</v>
      </c>
      <c r="J50">
        <f t="shared" si="3"/>
        <v>3.3519933746140129</v>
      </c>
      <c r="K50">
        <f t="shared" si="3"/>
        <v>0</v>
      </c>
      <c r="L50">
        <f t="shared" si="3"/>
        <v>0</v>
      </c>
      <c r="M50">
        <f t="shared" si="3"/>
        <v>0</v>
      </c>
      <c r="N50">
        <f t="shared" si="3"/>
        <v>5.3927925846500822</v>
      </c>
      <c r="O50">
        <f t="shared" si="3"/>
        <v>5.6370506063215302</v>
      </c>
      <c r="P50">
        <f t="shared" si="3"/>
        <v>0</v>
      </c>
      <c r="Q50">
        <f t="shared" si="3"/>
        <v>0</v>
      </c>
    </row>
    <row r="51" spans="1:20" x14ac:dyDescent="0.3">
      <c r="A51" s="16" t="s">
        <v>74</v>
      </c>
      <c r="B51" s="22"/>
      <c r="C51" s="22"/>
      <c r="D51" s="60" t="s">
        <v>748</v>
      </c>
      <c r="E51" s="60" t="s">
        <v>749</v>
      </c>
      <c r="F51" s="60" t="s">
        <v>750</v>
      </c>
      <c r="G51" s="60" t="s">
        <v>751</v>
      </c>
      <c r="H51" s="61" t="s">
        <v>752</v>
      </c>
      <c r="I51" s="62" t="s">
        <v>753</v>
      </c>
      <c r="J51" s="62" t="s">
        <v>754</v>
      </c>
      <c r="K51" s="63" t="s">
        <v>755</v>
      </c>
      <c r="L51" s="63" t="s">
        <v>756</v>
      </c>
      <c r="M51" s="63" t="s">
        <v>757</v>
      </c>
      <c r="N51" s="64" t="s">
        <v>758</v>
      </c>
      <c r="O51" s="64" t="s">
        <v>759</v>
      </c>
      <c r="P51" s="64" t="s">
        <v>760</v>
      </c>
      <c r="Q51" s="65" t="s">
        <v>761</v>
      </c>
      <c r="R51" s="38"/>
      <c r="S51" s="38"/>
      <c r="T51" s="38"/>
    </row>
    <row r="52" spans="1:20" ht="48" x14ac:dyDescent="0.3">
      <c r="A52" s="20" t="s">
        <v>493</v>
      </c>
      <c r="B52" s="22" t="s">
        <v>542</v>
      </c>
      <c r="C52" s="22">
        <v>2.635491428498292</v>
      </c>
      <c r="D52">
        <v>1</v>
      </c>
      <c r="I52">
        <v>1</v>
      </c>
    </row>
    <row r="53" spans="1:20" ht="36" x14ac:dyDescent="0.3">
      <c r="A53" s="20" t="s">
        <v>422</v>
      </c>
      <c r="B53" s="22" t="s">
        <v>543</v>
      </c>
      <c r="C53" s="22">
        <v>3.0189679096578073</v>
      </c>
      <c r="G53">
        <v>1</v>
      </c>
      <c r="L53">
        <v>1</v>
      </c>
    </row>
    <row r="54" spans="1:20" ht="60" x14ac:dyDescent="0.3">
      <c r="A54" s="20" t="s">
        <v>494</v>
      </c>
      <c r="B54" s="22" t="s">
        <v>544</v>
      </c>
      <c r="C54" s="22">
        <v>2.2164385648104927</v>
      </c>
      <c r="E54">
        <v>1</v>
      </c>
    </row>
    <row r="55" spans="1:20" ht="60" x14ac:dyDescent="0.3">
      <c r="A55" s="20" t="s">
        <v>495</v>
      </c>
      <c r="B55" s="22" t="s">
        <v>545</v>
      </c>
      <c r="C55" s="22">
        <v>2.5020136676008704</v>
      </c>
      <c r="M55">
        <v>1</v>
      </c>
      <c r="Q55">
        <v>1</v>
      </c>
    </row>
    <row r="56" spans="1:20" ht="36" x14ac:dyDescent="0.3">
      <c r="A56" s="20" t="s">
        <v>496</v>
      </c>
      <c r="B56" s="22" t="s">
        <v>546</v>
      </c>
      <c r="C56" s="22">
        <v>2.6594739111715597</v>
      </c>
      <c r="G56">
        <v>1</v>
      </c>
      <c r="L56">
        <v>1</v>
      </c>
    </row>
    <row r="57" spans="1:20" ht="60" x14ac:dyDescent="0.3">
      <c r="A57" s="20" t="s">
        <v>497</v>
      </c>
      <c r="B57" s="22" t="s">
        <v>547</v>
      </c>
      <c r="C57" s="22">
        <v>2.593649220639608</v>
      </c>
      <c r="D57">
        <v>1</v>
      </c>
      <c r="E57">
        <v>1</v>
      </c>
      <c r="F57">
        <v>1</v>
      </c>
      <c r="I57">
        <v>1</v>
      </c>
      <c r="J57">
        <v>1</v>
      </c>
    </row>
    <row r="58" spans="1:20" ht="48" x14ac:dyDescent="0.3">
      <c r="A58" s="20" t="s">
        <v>498</v>
      </c>
      <c r="B58" s="22" t="s">
        <v>551</v>
      </c>
      <c r="C58" s="22">
        <v>2.0959080494600384</v>
      </c>
      <c r="I58">
        <v>1</v>
      </c>
      <c r="J58">
        <v>1</v>
      </c>
    </row>
    <row r="59" spans="1:20" ht="48" x14ac:dyDescent="0.3">
      <c r="A59" s="20" t="s">
        <v>499</v>
      </c>
      <c r="B59" s="22" t="s">
        <v>548</v>
      </c>
      <c r="C59" s="22">
        <v>2.2553139402764533</v>
      </c>
      <c r="D59">
        <v>1</v>
      </c>
      <c r="F59">
        <v>1</v>
      </c>
      <c r="J59">
        <v>1</v>
      </c>
      <c r="O59">
        <v>1</v>
      </c>
    </row>
    <row r="60" spans="1:20" ht="48" x14ac:dyDescent="0.3">
      <c r="A60" s="20" t="s">
        <v>500</v>
      </c>
      <c r="B60" s="22" t="s">
        <v>549</v>
      </c>
      <c r="C60" s="22">
        <v>2.1312181665194943</v>
      </c>
      <c r="L60">
        <v>1</v>
      </c>
    </row>
    <row r="61" spans="1:20" ht="60" x14ac:dyDescent="0.3">
      <c r="A61" s="20" t="s">
        <v>501</v>
      </c>
      <c r="B61" s="22" t="s">
        <v>550</v>
      </c>
      <c r="C61" s="22">
        <v>2.2546045998350897</v>
      </c>
      <c r="L61">
        <v>1</v>
      </c>
    </row>
    <row r="62" spans="1:20" x14ac:dyDescent="0.3">
      <c r="C62" s="53" t="s">
        <v>747</v>
      </c>
      <c r="D62">
        <f>SUMPRODUCT(D52:D61,$C52:$C61)</f>
        <v>7.4844545894143533</v>
      </c>
      <c r="E62">
        <f t="shared" ref="E62:Q62" si="4">SUMPRODUCT(E52:E61,$C52:$C61)</f>
        <v>4.8100877854501007</v>
      </c>
      <c r="F62">
        <f t="shared" si="4"/>
        <v>4.8489631609160613</v>
      </c>
      <c r="G62">
        <f t="shared" si="4"/>
        <v>5.6784418208293665</v>
      </c>
      <c r="H62">
        <f t="shared" si="4"/>
        <v>0</v>
      </c>
      <c r="I62">
        <f t="shared" si="4"/>
        <v>7.3250486985979384</v>
      </c>
      <c r="J62">
        <f t="shared" si="4"/>
        <v>6.9448712103760997</v>
      </c>
      <c r="K62">
        <f t="shared" si="4"/>
        <v>0</v>
      </c>
      <c r="L62">
        <f t="shared" si="4"/>
        <v>10.064264587183949</v>
      </c>
      <c r="M62">
        <f t="shared" si="4"/>
        <v>2.5020136676008704</v>
      </c>
      <c r="N62">
        <f t="shared" si="4"/>
        <v>0</v>
      </c>
      <c r="O62">
        <f t="shared" si="4"/>
        <v>2.2553139402764533</v>
      </c>
      <c r="P62">
        <f t="shared" si="4"/>
        <v>0</v>
      </c>
      <c r="Q62">
        <f t="shared" si="4"/>
        <v>2.5020136676008704</v>
      </c>
    </row>
    <row r="64" spans="1:20" x14ac:dyDescent="0.3">
      <c r="C64" s="46">
        <v>2012</v>
      </c>
      <c r="D64">
        <f>SUM(D14,D26,D38,D50,D62)</f>
        <v>58.245314982348631</v>
      </c>
      <c r="E64">
        <f t="shared" ref="E64:Q64" si="5">SUM(E14,E26,E38,E50,E62)</f>
        <v>51.378506264774003</v>
      </c>
      <c r="F64">
        <f t="shared" si="5"/>
        <v>37.8887388662801</v>
      </c>
      <c r="G64">
        <f t="shared" si="5"/>
        <v>29.967439639790282</v>
      </c>
      <c r="H64">
        <f t="shared" si="5"/>
        <v>7.7062271132586169</v>
      </c>
      <c r="I64">
        <f t="shared" si="5"/>
        <v>15.906778394641883</v>
      </c>
      <c r="J64">
        <f t="shared" si="5"/>
        <v>31.410067469610716</v>
      </c>
      <c r="K64">
        <f t="shared" si="5"/>
        <v>7.7990934199532891</v>
      </c>
      <c r="L64">
        <f t="shared" si="5"/>
        <v>10.064264587183949</v>
      </c>
      <c r="M64">
        <f t="shared" si="5"/>
        <v>2.5020136676008704</v>
      </c>
      <c r="N64">
        <f t="shared" si="5"/>
        <v>41.671392555947307</v>
      </c>
      <c r="O64">
        <f t="shared" si="5"/>
        <v>49.970855683041719</v>
      </c>
      <c r="P64">
        <f t="shared" si="5"/>
        <v>3.0019004107958605</v>
      </c>
      <c r="Q64">
        <f t="shared" si="5"/>
        <v>2.5020136676008704</v>
      </c>
    </row>
  </sheetData>
  <conditionalFormatting sqref="D64:T6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4B554-4C2F-C949-8D80-438B5C282B43}">
  <dimension ref="A2:T51"/>
  <sheetViews>
    <sheetView topLeftCell="A40" zoomScale="84" workbookViewId="0">
      <selection activeCell="D51" sqref="D51:Q51"/>
    </sheetView>
  </sheetViews>
  <sheetFormatPr defaultColWidth="10.8984375" defaultRowHeight="15.6" x14ac:dyDescent="0.3"/>
  <cols>
    <col min="1" max="1" width="39" customWidth="1"/>
    <col min="3" max="3" width="23.3984375" customWidth="1"/>
  </cols>
  <sheetData>
    <row r="2" spans="1:20" x14ac:dyDescent="0.3">
      <c r="A2" s="29"/>
      <c r="B2" s="29"/>
      <c r="C2" s="29"/>
      <c r="D2" s="38" t="s">
        <v>0</v>
      </c>
      <c r="E2" s="38" t="s">
        <v>1</v>
      </c>
      <c r="F2" s="38" t="s">
        <v>2</v>
      </c>
      <c r="G2" s="38" t="s">
        <v>3</v>
      </c>
      <c r="H2" s="38" t="s">
        <v>4</v>
      </c>
      <c r="I2" s="38" t="s">
        <v>5</v>
      </c>
      <c r="J2" s="38" t="s">
        <v>6</v>
      </c>
      <c r="K2" s="38" t="s">
        <v>7</v>
      </c>
      <c r="L2" s="38" t="s">
        <v>8</v>
      </c>
      <c r="M2" s="38" t="s">
        <v>9</v>
      </c>
      <c r="N2" s="38" t="s">
        <v>10</v>
      </c>
      <c r="O2" s="38" t="s">
        <v>11</v>
      </c>
      <c r="P2" s="38" t="s">
        <v>12</v>
      </c>
      <c r="Q2" s="38" t="s">
        <v>151</v>
      </c>
      <c r="R2" s="38"/>
      <c r="S2" s="38"/>
      <c r="T2" s="38"/>
    </row>
    <row r="3" spans="1:20" x14ac:dyDescent="0.3">
      <c r="A3" s="30" t="s">
        <v>22</v>
      </c>
      <c r="B3" s="31" t="s">
        <v>32</v>
      </c>
      <c r="C3" s="31" t="s">
        <v>745</v>
      </c>
      <c r="D3" s="60" t="s">
        <v>748</v>
      </c>
      <c r="E3" s="60" t="s">
        <v>749</v>
      </c>
      <c r="F3" s="60" t="s">
        <v>750</v>
      </c>
      <c r="G3" s="60" t="s">
        <v>751</v>
      </c>
      <c r="H3" s="61" t="s">
        <v>752</v>
      </c>
      <c r="I3" s="62" t="s">
        <v>753</v>
      </c>
      <c r="J3" s="62" t="s">
        <v>754</v>
      </c>
      <c r="K3" s="63" t="s">
        <v>755</v>
      </c>
      <c r="L3" s="63" t="s">
        <v>756</v>
      </c>
      <c r="M3" s="63" t="s">
        <v>757</v>
      </c>
      <c r="N3" s="64" t="s">
        <v>758</v>
      </c>
      <c r="O3" s="64" t="s">
        <v>759</v>
      </c>
      <c r="P3" s="64" t="s">
        <v>760</v>
      </c>
      <c r="Q3" s="65" t="s">
        <v>761</v>
      </c>
      <c r="R3" s="38"/>
      <c r="S3" s="38"/>
      <c r="T3" s="38"/>
    </row>
    <row r="4" spans="1:20" x14ac:dyDescent="0.3">
      <c r="A4" s="2" t="s">
        <v>552</v>
      </c>
      <c r="C4">
        <v>2.589488666666667</v>
      </c>
      <c r="D4">
        <v>1</v>
      </c>
      <c r="E4">
        <v>1</v>
      </c>
      <c r="N4">
        <v>1</v>
      </c>
      <c r="O4">
        <v>1</v>
      </c>
    </row>
    <row r="5" spans="1:20" x14ac:dyDescent="0.3">
      <c r="A5" s="2" t="s">
        <v>553</v>
      </c>
      <c r="C5">
        <v>2.4344739999999998</v>
      </c>
      <c r="D5">
        <v>1</v>
      </c>
      <c r="E5">
        <v>1</v>
      </c>
      <c r="N5">
        <v>1</v>
      </c>
      <c r="O5">
        <v>1</v>
      </c>
    </row>
    <row r="6" spans="1:20" x14ac:dyDescent="0.3">
      <c r="A6" s="2" t="s">
        <v>399</v>
      </c>
      <c r="C6">
        <v>2.9257468333333332</v>
      </c>
      <c r="D6">
        <v>1</v>
      </c>
      <c r="E6">
        <v>1</v>
      </c>
      <c r="N6">
        <v>1</v>
      </c>
      <c r="O6">
        <v>1</v>
      </c>
    </row>
    <row r="7" spans="1:20" x14ac:dyDescent="0.3">
      <c r="A7" s="2" t="s">
        <v>554</v>
      </c>
      <c r="C7">
        <v>2.6532539999999996</v>
      </c>
      <c r="D7">
        <v>1</v>
      </c>
      <c r="E7">
        <v>1</v>
      </c>
      <c r="N7">
        <v>1</v>
      </c>
      <c r="O7">
        <v>1</v>
      </c>
    </row>
    <row r="8" spans="1:20" x14ac:dyDescent="0.3">
      <c r="A8" s="2" t="s">
        <v>555</v>
      </c>
      <c r="C8">
        <v>2.631265</v>
      </c>
      <c r="D8">
        <v>1</v>
      </c>
      <c r="E8">
        <v>1</v>
      </c>
      <c r="N8">
        <v>1</v>
      </c>
      <c r="O8">
        <v>1</v>
      </c>
    </row>
    <row r="9" spans="1:20" x14ac:dyDescent="0.3">
      <c r="A9" s="2" t="s">
        <v>556</v>
      </c>
      <c r="C9">
        <v>2.5538781666666663</v>
      </c>
      <c r="D9">
        <v>1</v>
      </c>
      <c r="E9">
        <v>1</v>
      </c>
      <c r="N9">
        <v>1</v>
      </c>
      <c r="O9">
        <v>1</v>
      </c>
    </row>
    <row r="10" spans="1:20" x14ac:dyDescent="0.3">
      <c r="A10" s="2" t="s">
        <v>557</v>
      </c>
      <c r="C10">
        <v>2.3257300000000001</v>
      </c>
      <c r="D10">
        <v>1</v>
      </c>
      <c r="E10">
        <v>1</v>
      </c>
      <c r="G10">
        <v>1</v>
      </c>
      <c r="N10">
        <v>1</v>
      </c>
      <c r="O10">
        <v>1</v>
      </c>
    </row>
    <row r="11" spans="1:20" x14ac:dyDescent="0.3">
      <c r="A11" s="2" t="s">
        <v>558</v>
      </c>
      <c r="C11">
        <v>2.0969600000000002</v>
      </c>
      <c r="D11" s="29">
        <v>1</v>
      </c>
      <c r="E11" s="29">
        <v>1</v>
      </c>
      <c r="F11" s="29"/>
      <c r="G11" s="29"/>
      <c r="H11" s="29"/>
      <c r="I11" s="29"/>
      <c r="J11" s="29"/>
      <c r="K11" s="29"/>
      <c r="L11" s="29"/>
      <c r="M11" s="29"/>
      <c r="N11" s="29">
        <v>1</v>
      </c>
      <c r="O11" s="29">
        <v>1</v>
      </c>
    </row>
    <row r="12" spans="1:20" x14ac:dyDescent="0.3">
      <c r="A12" s="2" t="s">
        <v>559</v>
      </c>
      <c r="C12">
        <v>2.7940066666666672</v>
      </c>
      <c r="D12" s="29">
        <v>1</v>
      </c>
      <c r="E12" s="29">
        <v>1</v>
      </c>
      <c r="F12" s="29"/>
      <c r="G12" s="29"/>
      <c r="H12" s="29"/>
      <c r="I12" s="29">
        <v>1</v>
      </c>
      <c r="J12" s="29"/>
      <c r="K12" s="29"/>
      <c r="L12" s="29"/>
      <c r="M12" s="29"/>
      <c r="N12" s="29">
        <v>1</v>
      </c>
      <c r="O12" s="29">
        <v>1</v>
      </c>
    </row>
    <row r="13" spans="1:20" x14ac:dyDescent="0.3">
      <c r="A13" s="2" t="s">
        <v>560</v>
      </c>
      <c r="C13">
        <v>2.345037333333333</v>
      </c>
      <c r="D13" s="29">
        <v>1</v>
      </c>
      <c r="E13" s="29">
        <v>1</v>
      </c>
      <c r="F13" s="29"/>
      <c r="G13" s="29"/>
      <c r="H13" s="29"/>
      <c r="I13" s="29"/>
      <c r="J13" s="29"/>
      <c r="K13" s="29"/>
      <c r="L13" s="29"/>
      <c r="M13" s="29"/>
      <c r="N13" s="29">
        <v>1</v>
      </c>
      <c r="O13" s="29">
        <v>1</v>
      </c>
    </row>
    <row r="14" spans="1:20" x14ac:dyDescent="0.3">
      <c r="A14" s="2" t="s">
        <v>561</v>
      </c>
      <c r="C14">
        <v>2.3128580000000003</v>
      </c>
      <c r="D14" s="29">
        <v>1</v>
      </c>
      <c r="I14">
        <v>1</v>
      </c>
    </row>
    <row r="15" spans="1:20" x14ac:dyDescent="0.3">
      <c r="A15" s="2"/>
      <c r="C15" s="52" t="s">
        <v>747</v>
      </c>
      <c r="D15">
        <f>SUMPRODUCT(D4:D14,$C4:$C14)</f>
        <v>27.662698666666671</v>
      </c>
      <c r="E15">
        <f t="shared" ref="E15:Q15" si="0">SUMPRODUCT(E4:E14,$C4:$C14)</f>
        <v>25.349840666666669</v>
      </c>
      <c r="F15">
        <f t="shared" si="0"/>
        <v>0</v>
      </c>
      <c r="G15">
        <f t="shared" si="0"/>
        <v>2.3257300000000001</v>
      </c>
      <c r="H15">
        <f t="shared" si="0"/>
        <v>0</v>
      </c>
      <c r="I15">
        <f t="shared" si="0"/>
        <v>5.1068646666666675</v>
      </c>
      <c r="J15">
        <f t="shared" si="0"/>
        <v>0</v>
      </c>
      <c r="K15">
        <f t="shared" si="0"/>
        <v>0</v>
      </c>
      <c r="L15">
        <f t="shared" si="0"/>
        <v>0</v>
      </c>
      <c r="M15">
        <f t="shared" si="0"/>
        <v>0</v>
      </c>
      <c r="N15">
        <f t="shared" si="0"/>
        <v>25.349840666666669</v>
      </c>
      <c r="O15">
        <f t="shared" si="0"/>
        <v>25.349840666666669</v>
      </c>
      <c r="P15">
        <f t="shared" si="0"/>
        <v>0</v>
      </c>
      <c r="Q15">
        <f t="shared" si="0"/>
        <v>0</v>
      </c>
    </row>
    <row r="16" spans="1:20" x14ac:dyDescent="0.3">
      <c r="A16" s="7" t="s">
        <v>33</v>
      </c>
      <c r="D16" s="60" t="s">
        <v>748</v>
      </c>
      <c r="E16" s="60" t="s">
        <v>749</v>
      </c>
      <c r="F16" s="60" t="s">
        <v>750</v>
      </c>
      <c r="G16" s="60" t="s">
        <v>751</v>
      </c>
      <c r="H16" s="61" t="s">
        <v>752</v>
      </c>
      <c r="I16" s="62" t="s">
        <v>753</v>
      </c>
      <c r="J16" s="62" t="s">
        <v>754</v>
      </c>
      <c r="K16" s="63" t="s">
        <v>755</v>
      </c>
      <c r="L16" s="63" t="s">
        <v>756</v>
      </c>
      <c r="M16" s="63" t="s">
        <v>757</v>
      </c>
      <c r="N16" s="64" t="s">
        <v>758</v>
      </c>
      <c r="O16" s="64" t="s">
        <v>759</v>
      </c>
      <c r="P16" s="64" t="s">
        <v>760</v>
      </c>
      <c r="Q16" s="65" t="s">
        <v>761</v>
      </c>
      <c r="R16" s="38"/>
      <c r="S16" s="38"/>
      <c r="T16" s="38"/>
    </row>
    <row r="17" spans="1:20" x14ac:dyDescent="0.3">
      <c r="A17" s="8" t="s">
        <v>562</v>
      </c>
      <c r="C17">
        <v>2.4742006666666665</v>
      </c>
      <c r="D17" s="29">
        <v>1</v>
      </c>
      <c r="F17">
        <v>1</v>
      </c>
      <c r="J17">
        <v>1</v>
      </c>
      <c r="O17">
        <v>1</v>
      </c>
    </row>
    <row r="18" spans="1:20" x14ac:dyDescent="0.3">
      <c r="A18" s="8" t="s">
        <v>563</v>
      </c>
      <c r="C18">
        <v>2.7013241666666667</v>
      </c>
      <c r="F18">
        <v>1</v>
      </c>
      <c r="P18">
        <v>1</v>
      </c>
    </row>
    <row r="19" spans="1:20" x14ac:dyDescent="0.3">
      <c r="A19" s="8" t="s">
        <v>408</v>
      </c>
      <c r="C19">
        <v>2.9939239999999998</v>
      </c>
      <c r="D19" s="29">
        <v>1</v>
      </c>
      <c r="F19">
        <v>1</v>
      </c>
      <c r="J19">
        <v>1</v>
      </c>
      <c r="O19">
        <v>1</v>
      </c>
    </row>
    <row r="20" spans="1:20" x14ac:dyDescent="0.3">
      <c r="A20" s="8" t="s">
        <v>564</v>
      </c>
      <c r="C20">
        <v>2.5684649999999998</v>
      </c>
      <c r="E20">
        <v>1</v>
      </c>
      <c r="F20">
        <v>1</v>
      </c>
      <c r="J20">
        <v>1</v>
      </c>
    </row>
    <row r="21" spans="1:20" x14ac:dyDescent="0.3">
      <c r="A21" s="8" t="s">
        <v>565</v>
      </c>
      <c r="C21">
        <v>2.2183701666666664</v>
      </c>
      <c r="D21" s="29">
        <v>1</v>
      </c>
      <c r="F21">
        <v>1</v>
      </c>
      <c r="J21">
        <v>1</v>
      </c>
      <c r="O21">
        <v>1</v>
      </c>
    </row>
    <row r="22" spans="1:20" x14ac:dyDescent="0.3">
      <c r="A22" s="8" t="s">
        <v>566</v>
      </c>
      <c r="C22">
        <v>2.7296013333333331</v>
      </c>
      <c r="E22">
        <v>1</v>
      </c>
      <c r="F22">
        <v>1</v>
      </c>
      <c r="J22">
        <v>1</v>
      </c>
    </row>
    <row r="23" spans="1:20" x14ac:dyDescent="0.3">
      <c r="A23" s="8" t="s">
        <v>567</v>
      </c>
      <c r="C23">
        <v>2.7665686666666671</v>
      </c>
      <c r="E23">
        <v>1</v>
      </c>
      <c r="F23">
        <v>1</v>
      </c>
      <c r="J23">
        <v>1</v>
      </c>
    </row>
    <row r="24" spans="1:20" x14ac:dyDescent="0.3">
      <c r="A24" s="8"/>
      <c r="C24" s="52" t="s">
        <v>747</v>
      </c>
      <c r="D24">
        <f>SUMPRODUCT(D17:D23,$C17:$C23)</f>
        <v>7.6864948333333327</v>
      </c>
      <c r="E24">
        <f t="shared" ref="E24:Q24" si="1">SUMPRODUCT(E17:E23,$C17:$C23)</f>
        <v>8.0646349999999991</v>
      </c>
      <c r="F24">
        <f t="shared" si="1"/>
        <v>18.452453999999999</v>
      </c>
      <c r="G24">
        <f t="shared" si="1"/>
        <v>0</v>
      </c>
      <c r="H24">
        <f t="shared" si="1"/>
        <v>0</v>
      </c>
      <c r="I24">
        <f t="shared" si="1"/>
        <v>0</v>
      </c>
      <c r="J24">
        <f t="shared" si="1"/>
        <v>15.751129833333334</v>
      </c>
      <c r="K24">
        <f t="shared" si="1"/>
        <v>0</v>
      </c>
      <c r="L24">
        <f t="shared" si="1"/>
        <v>0</v>
      </c>
      <c r="M24">
        <f t="shared" si="1"/>
        <v>0</v>
      </c>
      <c r="N24">
        <f t="shared" si="1"/>
        <v>0</v>
      </c>
      <c r="O24">
        <f t="shared" si="1"/>
        <v>7.6864948333333327</v>
      </c>
      <c r="P24">
        <f t="shared" si="1"/>
        <v>2.7013241666666667</v>
      </c>
      <c r="Q24">
        <f t="shared" si="1"/>
        <v>0</v>
      </c>
    </row>
    <row r="25" spans="1:20" x14ac:dyDescent="0.3">
      <c r="A25" s="12" t="s">
        <v>46</v>
      </c>
      <c r="D25" s="60" t="s">
        <v>748</v>
      </c>
      <c r="E25" s="60" t="s">
        <v>749</v>
      </c>
      <c r="F25" s="60" t="s">
        <v>750</v>
      </c>
      <c r="G25" s="60" t="s">
        <v>751</v>
      </c>
      <c r="H25" s="61" t="s">
        <v>752</v>
      </c>
      <c r="I25" s="62" t="s">
        <v>753</v>
      </c>
      <c r="J25" s="62" t="s">
        <v>754</v>
      </c>
      <c r="K25" s="63" t="s">
        <v>755</v>
      </c>
      <c r="L25" s="63" t="s">
        <v>756</v>
      </c>
      <c r="M25" s="63" t="s">
        <v>757</v>
      </c>
      <c r="N25" s="64" t="s">
        <v>758</v>
      </c>
      <c r="O25" s="64" t="s">
        <v>759</v>
      </c>
      <c r="P25" s="64" t="s">
        <v>760</v>
      </c>
      <c r="Q25" s="65" t="s">
        <v>761</v>
      </c>
      <c r="R25" s="38"/>
      <c r="S25" s="38"/>
      <c r="T25" s="38"/>
    </row>
    <row r="26" spans="1:20" x14ac:dyDescent="0.3">
      <c r="A26" s="13" t="s">
        <v>410</v>
      </c>
      <c r="C26">
        <v>2.7344858333333333</v>
      </c>
      <c r="N26">
        <v>1</v>
      </c>
    </row>
    <row r="27" spans="1:20" x14ac:dyDescent="0.3">
      <c r="A27" s="13" t="s">
        <v>568</v>
      </c>
      <c r="C27">
        <v>2.6312903333333333</v>
      </c>
      <c r="G27">
        <v>1</v>
      </c>
    </row>
    <row r="28" spans="1:20" x14ac:dyDescent="0.3">
      <c r="A28" s="13" t="s">
        <v>569</v>
      </c>
      <c r="C28">
        <v>2.7918760000000002</v>
      </c>
      <c r="G28">
        <v>1</v>
      </c>
    </row>
    <row r="29" spans="1:20" x14ac:dyDescent="0.3">
      <c r="A29" s="13" t="s">
        <v>570</v>
      </c>
      <c r="C29">
        <v>2.8012436666666671</v>
      </c>
      <c r="E29">
        <v>1</v>
      </c>
      <c r="G29">
        <v>1</v>
      </c>
    </row>
    <row r="30" spans="1:20" x14ac:dyDescent="0.3">
      <c r="A30" s="13" t="s">
        <v>571</v>
      </c>
      <c r="C30">
        <v>2.6550833333333337</v>
      </c>
      <c r="N30">
        <v>1</v>
      </c>
    </row>
    <row r="31" spans="1:20" x14ac:dyDescent="0.3">
      <c r="A31" s="13" t="s">
        <v>572</v>
      </c>
      <c r="C31">
        <v>1.8271923333333335</v>
      </c>
      <c r="G31">
        <v>1</v>
      </c>
      <c r="K31">
        <v>1</v>
      </c>
    </row>
    <row r="32" spans="1:20" x14ac:dyDescent="0.3">
      <c r="A32" s="13" t="s">
        <v>480</v>
      </c>
      <c r="C32">
        <v>2.5811606666666664</v>
      </c>
      <c r="G32">
        <v>1</v>
      </c>
      <c r="K32">
        <v>1</v>
      </c>
    </row>
    <row r="33" spans="1:20" x14ac:dyDescent="0.3">
      <c r="A33" s="13" t="s">
        <v>171</v>
      </c>
      <c r="C33">
        <v>2.4626466666666662</v>
      </c>
      <c r="G33">
        <v>1</v>
      </c>
      <c r="K33">
        <v>1</v>
      </c>
    </row>
    <row r="34" spans="1:20" x14ac:dyDescent="0.3">
      <c r="A34" s="13" t="s">
        <v>256</v>
      </c>
      <c r="C34">
        <v>2.6039768333333333</v>
      </c>
      <c r="D34">
        <v>1</v>
      </c>
      <c r="E34">
        <v>1</v>
      </c>
      <c r="G34">
        <v>1</v>
      </c>
      <c r="N34">
        <v>1</v>
      </c>
      <c r="O34">
        <v>1</v>
      </c>
    </row>
    <row r="35" spans="1:20" x14ac:dyDescent="0.3">
      <c r="A35" s="13"/>
      <c r="C35" s="52" t="s">
        <v>747</v>
      </c>
      <c r="D35">
        <f>SUMPRODUCT(D26:D34,$C26:$C34)</f>
        <v>2.6039768333333333</v>
      </c>
      <c r="E35">
        <f t="shared" ref="E35:Q35" si="2">SUMPRODUCT(E26:E34,$C26:$C34)</f>
        <v>5.4052205000000004</v>
      </c>
      <c r="F35">
        <f t="shared" si="2"/>
        <v>0</v>
      </c>
      <c r="G35">
        <f t="shared" si="2"/>
        <v>17.699386499999999</v>
      </c>
      <c r="H35">
        <f t="shared" si="2"/>
        <v>0</v>
      </c>
      <c r="I35">
        <f t="shared" si="2"/>
        <v>0</v>
      </c>
      <c r="J35">
        <f t="shared" si="2"/>
        <v>0</v>
      </c>
      <c r="K35">
        <f t="shared" si="2"/>
        <v>6.8709996666666662</v>
      </c>
      <c r="L35">
        <f t="shared" si="2"/>
        <v>0</v>
      </c>
      <c r="M35">
        <f t="shared" si="2"/>
        <v>0</v>
      </c>
      <c r="N35">
        <f t="shared" si="2"/>
        <v>7.9935460000000003</v>
      </c>
      <c r="O35">
        <f t="shared" si="2"/>
        <v>2.6039768333333333</v>
      </c>
      <c r="P35">
        <f t="shared" si="2"/>
        <v>0</v>
      </c>
      <c r="Q35">
        <f t="shared" si="2"/>
        <v>0</v>
      </c>
    </row>
    <row r="36" spans="1:20" x14ac:dyDescent="0.3">
      <c r="A36" s="15" t="s">
        <v>57</v>
      </c>
      <c r="D36" s="60" t="s">
        <v>748</v>
      </c>
      <c r="E36" s="60" t="s">
        <v>749</v>
      </c>
      <c r="F36" s="60" t="s">
        <v>750</v>
      </c>
      <c r="G36" s="60" t="s">
        <v>751</v>
      </c>
      <c r="H36" s="61" t="s">
        <v>752</v>
      </c>
      <c r="I36" s="62" t="s">
        <v>753</v>
      </c>
      <c r="J36" s="62" t="s">
        <v>754</v>
      </c>
      <c r="K36" s="63" t="s">
        <v>755</v>
      </c>
      <c r="L36" s="63" t="s">
        <v>756</v>
      </c>
      <c r="M36" s="63" t="s">
        <v>757</v>
      </c>
      <c r="N36" s="64" t="s">
        <v>758</v>
      </c>
      <c r="O36" s="64" t="s">
        <v>759</v>
      </c>
      <c r="P36" s="64" t="s">
        <v>760</v>
      </c>
      <c r="Q36" s="65" t="s">
        <v>761</v>
      </c>
      <c r="R36" s="38"/>
      <c r="S36" s="38"/>
      <c r="T36" s="38"/>
    </row>
    <row r="37" spans="1:20" x14ac:dyDescent="0.3">
      <c r="A37" s="21" t="s">
        <v>573</v>
      </c>
      <c r="C37">
        <v>2.7024323333333333</v>
      </c>
      <c r="H37">
        <v>1</v>
      </c>
    </row>
    <row r="38" spans="1:20" x14ac:dyDescent="0.3">
      <c r="A38" s="21" t="s">
        <v>61</v>
      </c>
      <c r="C38">
        <v>2.4709201666666667</v>
      </c>
      <c r="H38">
        <v>1</v>
      </c>
    </row>
    <row r="39" spans="1:20" x14ac:dyDescent="0.3">
      <c r="A39" s="21" t="s">
        <v>574</v>
      </c>
      <c r="C39">
        <v>2.7395666666666667</v>
      </c>
      <c r="E39">
        <v>1</v>
      </c>
      <c r="F39">
        <v>1</v>
      </c>
      <c r="J39">
        <v>1</v>
      </c>
    </row>
    <row r="40" spans="1:20" x14ac:dyDescent="0.3">
      <c r="A40" s="21" t="s">
        <v>575</v>
      </c>
      <c r="C40">
        <v>2.7309583333333336</v>
      </c>
      <c r="F40">
        <v>1</v>
      </c>
      <c r="N40">
        <v>1</v>
      </c>
    </row>
    <row r="41" spans="1:20" x14ac:dyDescent="0.3">
      <c r="A41" s="21" t="s">
        <v>576</v>
      </c>
      <c r="C41">
        <v>2.8881086666666667</v>
      </c>
      <c r="D41">
        <v>1</v>
      </c>
      <c r="E41">
        <v>1</v>
      </c>
      <c r="N41">
        <v>1</v>
      </c>
      <c r="O41">
        <v>1</v>
      </c>
    </row>
    <row r="42" spans="1:20" x14ac:dyDescent="0.3">
      <c r="A42" s="21" t="s">
        <v>577</v>
      </c>
      <c r="C42">
        <v>2.5892233333333339</v>
      </c>
      <c r="D42">
        <v>1</v>
      </c>
      <c r="O42">
        <v>1</v>
      </c>
    </row>
    <row r="43" spans="1:20" x14ac:dyDescent="0.3">
      <c r="A43" s="21" t="s">
        <v>578</v>
      </c>
      <c r="C43">
        <v>2.512509333333333</v>
      </c>
      <c r="G43">
        <v>1</v>
      </c>
    </row>
    <row r="44" spans="1:20" x14ac:dyDescent="0.3">
      <c r="A44" s="21"/>
      <c r="C44" s="52" t="s">
        <v>747</v>
      </c>
      <c r="D44">
        <f>SUMPRODUCT(D37:D43,$C37:$C43)</f>
        <v>5.4773320000000005</v>
      </c>
      <c r="E44">
        <f t="shared" ref="E44:Q44" si="3">SUMPRODUCT(E37:E43,$C37:$C43)</f>
        <v>5.6276753333333334</v>
      </c>
      <c r="F44">
        <f t="shared" si="3"/>
        <v>5.4705250000000003</v>
      </c>
      <c r="G44">
        <f t="shared" si="3"/>
        <v>2.512509333333333</v>
      </c>
      <c r="H44">
        <f t="shared" si="3"/>
        <v>5.1733525</v>
      </c>
      <c r="I44">
        <f t="shared" si="3"/>
        <v>0</v>
      </c>
      <c r="J44">
        <f t="shared" si="3"/>
        <v>2.7395666666666667</v>
      </c>
      <c r="K44">
        <f t="shared" si="3"/>
        <v>0</v>
      </c>
      <c r="L44">
        <f t="shared" si="3"/>
        <v>0</v>
      </c>
      <c r="M44">
        <f t="shared" si="3"/>
        <v>0</v>
      </c>
      <c r="N44">
        <f t="shared" si="3"/>
        <v>5.6190670000000003</v>
      </c>
      <c r="O44">
        <f t="shared" si="3"/>
        <v>5.4773320000000005</v>
      </c>
      <c r="P44">
        <f t="shared" si="3"/>
        <v>0</v>
      </c>
      <c r="Q44">
        <f t="shared" si="3"/>
        <v>0</v>
      </c>
    </row>
    <row r="45" spans="1:20" x14ac:dyDescent="0.3">
      <c r="A45" s="16" t="s">
        <v>74</v>
      </c>
      <c r="D45" s="60" t="s">
        <v>748</v>
      </c>
      <c r="E45" s="60" t="s">
        <v>749</v>
      </c>
      <c r="F45" s="60" t="s">
        <v>750</v>
      </c>
      <c r="G45" s="60" t="s">
        <v>751</v>
      </c>
      <c r="H45" s="61" t="s">
        <v>752</v>
      </c>
      <c r="I45" s="62" t="s">
        <v>753</v>
      </c>
      <c r="J45" s="62" t="s">
        <v>754</v>
      </c>
      <c r="K45" s="63" t="s">
        <v>755</v>
      </c>
      <c r="L45" s="63" t="s">
        <v>756</v>
      </c>
      <c r="M45" s="63" t="s">
        <v>757</v>
      </c>
      <c r="N45" s="64" t="s">
        <v>758</v>
      </c>
      <c r="O45" s="64" t="s">
        <v>759</v>
      </c>
      <c r="P45" s="64" t="s">
        <v>760</v>
      </c>
      <c r="Q45" s="65" t="s">
        <v>761</v>
      </c>
      <c r="R45" s="38"/>
      <c r="S45" s="38"/>
      <c r="T45" s="38"/>
    </row>
    <row r="46" spans="1:20" x14ac:dyDescent="0.3">
      <c r="A46" s="20" t="s">
        <v>421</v>
      </c>
      <c r="C46">
        <v>2.3442386666666666</v>
      </c>
      <c r="D46">
        <v>1</v>
      </c>
      <c r="I46">
        <v>1</v>
      </c>
    </row>
    <row r="47" spans="1:20" x14ac:dyDescent="0.3">
      <c r="A47" s="20" t="s">
        <v>579</v>
      </c>
      <c r="C47">
        <v>2.2973340000000002</v>
      </c>
      <c r="G47">
        <v>1</v>
      </c>
      <c r="L47">
        <v>1</v>
      </c>
    </row>
    <row r="48" spans="1:20" x14ac:dyDescent="0.3">
      <c r="A48" s="20" t="s">
        <v>580</v>
      </c>
      <c r="C48">
        <v>2.1674563333333339</v>
      </c>
      <c r="L48">
        <v>1</v>
      </c>
    </row>
    <row r="49" spans="1:17" x14ac:dyDescent="0.3">
      <c r="A49" s="20"/>
      <c r="C49" s="52" t="s">
        <v>747</v>
      </c>
      <c r="D49">
        <f>SUMPRODUCT(D46:D48,$C46:$C48)</f>
        <v>2.3442386666666666</v>
      </c>
      <c r="E49">
        <f t="shared" ref="E49:Q49" si="4">SUMPRODUCT(E46:E48,$C46:$C48)</f>
        <v>0</v>
      </c>
      <c r="F49">
        <f t="shared" si="4"/>
        <v>0</v>
      </c>
      <c r="G49">
        <f t="shared" si="4"/>
        <v>2.2973340000000002</v>
      </c>
      <c r="H49">
        <f t="shared" si="4"/>
        <v>0</v>
      </c>
      <c r="I49">
        <f t="shared" si="4"/>
        <v>2.3442386666666666</v>
      </c>
      <c r="J49">
        <f t="shared" si="4"/>
        <v>0</v>
      </c>
      <c r="K49">
        <f t="shared" si="4"/>
        <v>0</v>
      </c>
      <c r="L49">
        <f t="shared" si="4"/>
        <v>4.4647903333333341</v>
      </c>
      <c r="M49">
        <f t="shared" si="4"/>
        <v>0</v>
      </c>
      <c r="N49">
        <f t="shared" si="4"/>
        <v>0</v>
      </c>
      <c r="O49">
        <f t="shared" si="4"/>
        <v>0</v>
      </c>
      <c r="P49">
        <f t="shared" si="4"/>
        <v>0</v>
      </c>
      <c r="Q49">
        <f t="shared" si="4"/>
        <v>0</v>
      </c>
    </row>
    <row r="51" spans="1:17" x14ac:dyDescent="0.3">
      <c r="C51" s="46">
        <v>2011</v>
      </c>
      <c r="D51">
        <f>SUM(D15,D24,D35,D44,D49)</f>
        <v>45.774741000000006</v>
      </c>
      <c r="E51">
        <f t="shared" ref="E51:Q51" si="5">SUM(E15,E24,E35,E44,E49)</f>
        <v>44.447371500000003</v>
      </c>
      <c r="F51">
        <f t="shared" si="5"/>
        <v>23.922978999999998</v>
      </c>
      <c r="G51">
        <f t="shared" si="5"/>
        <v>24.834959833333333</v>
      </c>
      <c r="H51">
        <f t="shared" si="5"/>
        <v>5.1733525</v>
      </c>
      <c r="I51">
        <f t="shared" si="5"/>
        <v>7.4511033333333341</v>
      </c>
      <c r="J51">
        <f t="shared" si="5"/>
        <v>18.490696499999999</v>
      </c>
      <c r="K51">
        <f t="shared" si="5"/>
        <v>6.8709996666666662</v>
      </c>
      <c r="L51">
        <f t="shared" si="5"/>
        <v>4.4647903333333341</v>
      </c>
      <c r="M51">
        <f t="shared" si="5"/>
        <v>0</v>
      </c>
      <c r="N51">
        <f t="shared" si="5"/>
        <v>38.962453666666669</v>
      </c>
      <c r="O51">
        <f t="shared" si="5"/>
        <v>41.117644333333331</v>
      </c>
      <c r="P51">
        <f t="shared" si="5"/>
        <v>2.7013241666666667</v>
      </c>
      <c r="Q51">
        <f t="shared" si="5"/>
        <v>0</v>
      </c>
    </row>
  </sheetData>
  <conditionalFormatting sqref="D51:Q5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5432C-2539-BB42-A4F1-6D6C0203B97E}">
  <dimension ref="A2:T50"/>
  <sheetViews>
    <sheetView topLeftCell="A33" zoomScale="50" workbookViewId="0">
      <selection activeCell="D50" sqref="D50:Q50"/>
    </sheetView>
  </sheetViews>
  <sheetFormatPr defaultColWidth="10.8984375" defaultRowHeight="15.6" x14ac:dyDescent="0.3"/>
  <cols>
    <col min="1" max="1" width="42.59765625" customWidth="1"/>
    <col min="2" max="2" width="20.09765625" customWidth="1"/>
    <col min="3" max="3" width="23.5" customWidth="1"/>
  </cols>
  <sheetData>
    <row r="2" spans="1:20" x14ac:dyDescent="0.3">
      <c r="A2" s="29"/>
      <c r="B2" s="29"/>
      <c r="C2" s="29"/>
      <c r="D2" s="38"/>
      <c r="E2" s="38"/>
      <c r="F2" s="38"/>
      <c r="G2" s="38"/>
      <c r="H2" s="38"/>
      <c r="I2" s="38"/>
      <c r="J2" s="38"/>
      <c r="K2" s="38"/>
      <c r="L2" s="38"/>
      <c r="M2" s="38"/>
      <c r="N2" s="38"/>
      <c r="O2" s="38"/>
      <c r="P2" s="38"/>
      <c r="Q2" s="38"/>
      <c r="R2" s="38"/>
      <c r="S2" s="38"/>
      <c r="T2" s="38"/>
    </row>
    <row r="3" spans="1:20" x14ac:dyDescent="0.3">
      <c r="A3" s="30" t="s">
        <v>22</v>
      </c>
      <c r="B3" s="31" t="s">
        <v>32</v>
      </c>
      <c r="C3" s="31" t="s">
        <v>745</v>
      </c>
      <c r="D3" s="60" t="s">
        <v>748</v>
      </c>
      <c r="E3" s="60" t="s">
        <v>749</v>
      </c>
      <c r="F3" s="60" t="s">
        <v>750</v>
      </c>
      <c r="G3" s="60" t="s">
        <v>751</v>
      </c>
      <c r="H3" s="61" t="s">
        <v>752</v>
      </c>
      <c r="I3" s="62" t="s">
        <v>753</v>
      </c>
      <c r="J3" s="62" t="s">
        <v>754</v>
      </c>
      <c r="K3" s="63" t="s">
        <v>755</v>
      </c>
      <c r="L3" s="63" t="s">
        <v>756</v>
      </c>
      <c r="M3" s="63" t="s">
        <v>757</v>
      </c>
      <c r="N3" s="64" t="s">
        <v>758</v>
      </c>
      <c r="O3" s="64" t="s">
        <v>759</v>
      </c>
      <c r="P3" s="64" t="s">
        <v>760</v>
      </c>
      <c r="Q3" s="65" t="s">
        <v>761</v>
      </c>
      <c r="R3" s="38"/>
      <c r="S3" s="38"/>
      <c r="T3" s="38"/>
    </row>
    <row r="4" spans="1:20" ht="60.6" x14ac:dyDescent="0.3">
      <c r="A4" s="2" t="s">
        <v>581</v>
      </c>
      <c r="B4" s="5" t="s">
        <v>609</v>
      </c>
      <c r="C4" s="5">
        <v>3.3730285505731028</v>
      </c>
      <c r="D4">
        <v>1</v>
      </c>
      <c r="E4">
        <v>1</v>
      </c>
      <c r="N4">
        <v>1</v>
      </c>
      <c r="O4">
        <v>1</v>
      </c>
    </row>
    <row r="5" spans="1:20" ht="72.599999999999994" x14ac:dyDescent="0.3">
      <c r="A5" s="2" t="s">
        <v>582</v>
      </c>
      <c r="B5" s="5" t="s">
        <v>610</v>
      </c>
      <c r="C5" s="5">
        <v>3.2914654247379302</v>
      </c>
      <c r="D5">
        <v>1</v>
      </c>
      <c r="E5">
        <v>1</v>
      </c>
      <c r="I5">
        <v>1</v>
      </c>
      <c r="N5">
        <v>1</v>
      </c>
      <c r="O5">
        <v>1</v>
      </c>
    </row>
    <row r="6" spans="1:20" ht="48.6" x14ac:dyDescent="0.3">
      <c r="A6" s="2" t="s">
        <v>583</v>
      </c>
      <c r="B6" s="5" t="s">
        <v>611</v>
      </c>
      <c r="C6" s="5">
        <v>2.2978945776217552</v>
      </c>
      <c r="D6">
        <v>1</v>
      </c>
      <c r="E6">
        <v>1</v>
      </c>
      <c r="N6">
        <v>1</v>
      </c>
      <c r="O6">
        <v>1</v>
      </c>
    </row>
    <row r="7" spans="1:20" ht="24.6" x14ac:dyDescent="0.3">
      <c r="A7" s="2" t="s">
        <v>584</v>
      </c>
      <c r="B7" s="5" t="s">
        <v>612</v>
      </c>
      <c r="C7" s="5">
        <v>4.0641863403361587</v>
      </c>
      <c r="D7">
        <v>1</v>
      </c>
      <c r="E7">
        <v>1</v>
      </c>
      <c r="N7">
        <v>1</v>
      </c>
      <c r="O7">
        <v>1</v>
      </c>
    </row>
    <row r="8" spans="1:20" ht="60.6" x14ac:dyDescent="0.3">
      <c r="A8" s="2" t="s">
        <v>585</v>
      </c>
      <c r="B8" s="5" t="s">
        <v>613</v>
      </c>
      <c r="C8" s="5">
        <v>4.1300598844452381</v>
      </c>
      <c r="D8">
        <v>1</v>
      </c>
      <c r="E8">
        <v>1</v>
      </c>
      <c r="N8">
        <v>1</v>
      </c>
      <c r="O8">
        <v>1</v>
      </c>
    </row>
    <row r="9" spans="1:20" ht="84.6" x14ac:dyDescent="0.3">
      <c r="A9" s="2" t="s">
        <v>586</v>
      </c>
      <c r="B9" s="5" t="s">
        <v>614</v>
      </c>
      <c r="C9" s="5">
        <v>4.8577547698294303</v>
      </c>
      <c r="D9">
        <v>1</v>
      </c>
      <c r="E9">
        <v>1</v>
      </c>
      <c r="N9">
        <v>1</v>
      </c>
      <c r="O9">
        <v>1</v>
      </c>
    </row>
    <row r="10" spans="1:20" ht="96.6" x14ac:dyDescent="0.3">
      <c r="A10" s="2" t="s">
        <v>587</v>
      </c>
      <c r="B10" s="5" t="s">
        <v>615</v>
      </c>
      <c r="C10" s="5">
        <v>3.6862100041588324</v>
      </c>
      <c r="D10">
        <v>1</v>
      </c>
      <c r="E10">
        <v>1</v>
      </c>
      <c r="G10">
        <v>1</v>
      </c>
      <c r="N10">
        <v>1</v>
      </c>
      <c r="O10">
        <v>1</v>
      </c>
    </row>
    <row r="11" spans="1:20" ht="84.6" x14ac:dyDescent="0.3">
      <c r="A11" s="2" t="s">
        <v>588</v>
      </c>
      <c r="B11" s="5" t="s">
        <v>616</v>
      </c>
      <c r="C11" s="5">
        <v>2.7797811824250447</v>
      </c>
      <c r="D11">
        <v>1</v>
      </c>
      <c r="E11">
        <v>1</v>
      </c>
      <c r="G11">
        <v>1</v>
      </c>
      <c r="N11">
        <v>1</v>
      </c>
      <c r="O11">
        <v>1</v>
      </c>
    </row>
    <row r="12" spans="1:20" ht="96.6" x14ac:dyDescent="0.3">
      <c r="A12" s="33" t="s">
        <v>617</v>
      </c>
      <c r="B12" s="5" t="s">
        <v>618</v>
      </c>
      <c r="C12" s="5">
        <v>3.0147568652012358</v>
      </c>
      <c r="D12">
        <v>1</v>
      </c>
      <c r="E12">
        <v>1</v>
      </c>
      <c r="N12">
        <v>1</v>
      </c>
      <c r="O12">
        <v>1</v>
      </c>
    </row>
    <row r="13" spans="1:20" ht="60.6" x14ac:dyDescent="0.3">
      <c r="A13" s="2" t="s">
        <v>589</v>
      </c>
      <c r="B13" s="5" t="s">
        <v>619</v>
      </c>
      <c r="C13" s="5">
        <v>2.3482439244152111</v>
      </c>
      <c r="D13">
        <v>1</v>
      </c>
      <c r="I13">
        <v>1</v>
      </c>
    </row>
    <row r="14" spans="1:20" x14ac:dyDescent="0.3">
      <c r="A14" s="2"/>
      <c r="B14" s="5"/>
      <c r="C14" s="51" t="s">
        <v>747</v>
      </c>
      <c r="D14">
        <f>SUMPRODUCT(D4:D13,$C4:$C13)</f>
        <v>33.843381523743936</v>
      </c>
      <c r="E14">
        <f t="shared" ref="E14:Q14" si="0">SUMPRODUCT(E4:E13,$C4:$C13)</f>
        <v>31.495137599328725</v>
      </c>
      <c r="F14">
        <f t="shared" si="0"/>
        <v>0</v>
      </c>
      <c r="G14">
        <f t="shared" si="0"/>
        <v>6.4659911865838771</v>
      </c>
      <c r="H14">
        <f t="shared" si="0"/>
        <v>0</v>
      </c>
      <c r="I14">
        <f t="shared" si="0"/>
        <v>5.6397093491531418</v>
      </c>
      <c r="J14">
        <f t="shared" si="0"/>
        <v>0</v>
      </c>
      <c r="K14">
        <f t="shared" si="0"/>
        <v>0</v>
      </c>
      <c r="L14">
        <f t="shared" si="0"/>
        <v>0</v>
      </c>
      <c r="M14">
        <f t="shared" si="0"/>
        <v>0</v>
      </c>
      <c r="N14">
        <f t="shared" si="0"/>
        <v>31.495137599328725</v>
      </c>
      <c r="O14">
        <f t="shared" si="0"/>
        <v>31.495137599328725</v>
      </c>
      <c r="P14">
        <f t="shared" si="0"/>
        <v>0</v>
      </c>
      <c r="Q14">
        <f t="shared" si="0"/>
        <v>0</v>
      </c>
    </row>
    <row r="15" spans="1:20" x14ac:dyDescent="0.3">
      <c r="A15" s="7" t="s">
        <v>33</v>
      </c>
      <c r="B15" s="5"/>
      <c r="C15" s="5"/>
      <c r="D15" s="60" t="s">
        <v>748</v>
      </c>
      <c r="E15" s="60" t="s">
        <v>749</v>
      </c>
      <c r="F15" s="60" t="s">
        <v>750</v>
      </c>
      <c r="G15" s="60" t="s">
        <v>751</v>
      </c>
      <c r="H15" s="61" t="s">
        <v>752</v>
      </c>
      <c r="I15" s="62" t="s">
        <v>753</v>
      </c>
      <c r="J15" s="62" t="s">
        <v>754</v>
      </c>
      <c r="K15" s="63" t="s">
        <v>755</v>
      </c>
      <c r="L15" s="63" t="s">
        <v>756</v>
      </c>
      <c r="M15" s="63" t="s">
        <v>757</v>
      </c>
      <c r="N15" s="64" t="s">
        <v>758</v>
      </c>
      <c r="O15" s="64" t="s">
        <v>759</v>
      </c>
      <c r="P15" s="64" t="s">
        <v>760</v>
      </c>
      <c r="Q15" s="65" t="s">
        <v>761</v>
      </c>
      <c r="R15" s="38"/>
      <c r="S15" s="38"/>
      <c r="T15" s="38"/>
    </row>
    <row r="16" spans="1:20" ht="84.6" x14ac:dyDescent="0.3">
      <c r="A16" s="8" t="s">
        <v>590</v>
      </c>
      <c r="B16" s="5" t="s">
        <v>630</v>
      </c>
      <c r="C16" s="5">
        <v>2.5749488873893389</v>
      </c>
      <c r="D16">
        <v>1</v>
      </c>
      <c r="F16">
        <v>1</v>
      </c>
      <c r="J16">
        <v>1</v>
      </c>
      <c r="O16">
        <v>1</v>
      </c>
    </row>
    <row r="17" spans="1:20" ht="84.6" x14ac:dyDescent="0.3">
      <c r="A17" s="8" t="s">
        <v>591</v>
      </c>
      <c r="B17" s="5" t="s">
        <v>631</v>
      </c>
      <c r="C17" s="5">
        <v>2.4809717316896203</v>
      </c>
      <c r="E17">
        <v>1</v>
      </c>
      <c r="F17">
        <v>1</v>
      </c>
      <c r="J17">
        <v>1</v>
      </c>
    </row>
    <row r="18" spans="1:20" ht="60.6" x14ac:dyDescent="0.3">
      <c r="A18" s="8" t="s">
        <v>592</v>
      </c>
      <c r="B18" s="5" t="s">
        <v>632</v>
      </c>
      <c r="C18" s="5">
        <v>1.8799807925009939</v>
      </c>
      <c r="E18">
        <v>1</v>
      </c>
      <c r="F18">
        <v>1</v>
      </c>
      <c r="J18">
        <v>1</v>
      </c>
    </row>
    <row r="19" spans="1:20" ht="36.6" x14ac:dyDescent="0.3">
      <c r="A19" s="8" t="s">
        <v>593</v>
      </c>
      <c r="B19" s="5" t="s">
        <v>633</v>
      </c>
      <c r="C19" s="5">
        <v>1.8323792627516711</v>
      </c>
      <c r="E19">
        <v>1</v>
      </c>
      <c r="F19">
        <v>1</v>
      </c>
      <c r="J19">
        <v>1</v>
      </c>
    </row>
    <row r="20" spans="1:20" ht="60.6" x14ac:dyDescent="0.3">
      <c r="A20" s="8" t="s">
        <v>594</v>
      </c>
      <c r="B20" s="5" t="s">
        <v>634</v>
      </c>
      <c r="C20" s="5">
        <v>1.8322861054654354</v>
      </c>
      <c r="E20">
        <v>1</v>
      </c>
      <c r="F20">
        <v>1</v>
      </c>
      <c r="J20">
        <v>1</v>
      </c>
    </row>
    <row r="21" spans="1:20" ht="72.599999999999994" x14ac:dyDescent="0.3">
      <c r="A21" s="8" t="s">
        <v>595</v>
      </c>
      <c r="B21" s="5" t="s">
        <v>635</v>
      </c>
      <c r="C21" s="5">
        <v>1.6689178752903482</v>
      </c>
      <c r="E21">
        <v>1</v>
      </c>
      <c r="F21">
        <v>1</v>
      </c>
      <c r="J21">
        <v>1</v>
      </c>
    </row>
    <row r="22" spans="1:20" ht="60.6" x14ac:dyDescent="0.3">
      <c r="A22" s="8" t="s">
        <v>596</v>
      </c>
      <c r="B22" s="5" t="s">
        <v>636</v>
      </c>
      <c r="C22" s="5">
        <v>1.3506022020408044</v>
      </c>
      <c r="E22">
        <v>1</v>
      </c>
      <c r="F22">
        <v>1</v>
      </c>
      <c r="J22">
        <v>1</v>
      </c>
    </row>
    <row r="23" spans="1:20" ht="72.599999999999994" x14ac:dyDescent="0.3">
      <c r="A23" s="8" t="s">
        <v>562</v>
      </c>
      <c r="B23" s="5" t="s">
        <v>637</v>
      </c>
      <c r="C23" s="5">
        <v>1.465032535662294</v>
      </c>
      <c r="D23">
        <v>1</v>
      </c>
      <c r="F23">
        <v>1</v>
      </c>
      <c r="J23">
        <v>1</v>
      </c>
      <c r="O23">
        <v>1</v>
      </c>
    </row>
    <row r="24" spans="1:20" ht="84.6" x14ac:dyDescent="0.3">
      <c r="A24" s="8" t="s">
        <v>563</v>
      </c>
      <c r="B24" s="5" t="s">
        <v>638</v>
      </c>
      <c r="C24" s="5">
        <v>1.5812889739986162</v>
      </c>
      <c r="D24">
        <v>1</v>
      </c>
      <c r="P24">
        <v>1</v>
      </c>
    </row>
    <row r="25" spans="1:20" x14ac:dyDescent="0.3">
      <c r="A25" s="8"/>
      <c r="B25" s="5"/>
      <c r="C25" s="51" t="s">
        <v>747</v>
      </c>
      <c r="D25">
        <f>SUMPRODUCT(D16:D24,$C16:$C24)</f>
        <v>5.6212703970502496</v>
      </c>
      <c r="E25">
        <f t="shared" ref="E25:Q25" si="1">SUMPRODUCT(E16:E24,$C16:$C24)</f>
        <v>11.045137969738871</v>
      </c>
      <c r="F25">
        <f t="shared" si="1"/>
        <v>15.085119392790505</v>
      </c>
      <c r="G25">
        <f t="shared" si="1"/>
        <v>0</v>
      </c>
      <c r="H25">
        <f t="shared" si="1"/>
        <v>0</v>
      </c>
      <c r="I25">
        <f t="shared" si="1"/>
        <v>0</v>
      </c>
      <c r="J25">
        <f t="shared" si="1"/>
        <v>15.085119392790505</v>
      </c>
      <c r="K25">
        <f t="shared" si="1"/>
        <v>0</v>
      </c>
      <c r="L25">
        <f t="shared" si="1"/>
        <v>0</v>
      </c>
      <c r="M25">
        <f t="shared" si="1"/>
        <v>0</v>
      </c>
      <c r="N25">
        <f t="shared" si="1"/>
        <v>0</v>
      </c>
      <c r="O25">
        <f t="shared" si="1"/>
        <v>4.0399814230516329</v>
      </c>
      <c r="P25">
        <f t="shared" si="1"/>
        <v>1.5812889739986162</v>
      </c>
      <c r="Q25">
        <f t="shared" si="1"/>
        <v>0</v>
      </c>
    </row>
    <row r="26" spans="1:20" x14ac:dyDescent="0.3">
      <c r="A26" s="12" t="s">
        <v>46</v>
      </c>
      <c r="B26" s="5"/>
      <c r="C26" s="5"/>
      <c r="D26" s="60" t="s">
        <v>748</v>
      </c>
      <c r="E26" s="60" t="s">
        <v>749</v>
      </c>
      <c r="F26" s="60" t="s">
        <v>750</v>
      </c>
      <c r="G26" s="60" t="s">
        <v>751</v>
      </c>
      <c r="H26" s="61" t="s">
        <v>752</v>
      </c>
      <c r="I26" s="62" t="s">
        <v>753</v>
      </c>
      <c r="J26" s="62" t="s">
        <v>754</v>
      </c>
      <c r="K26" s="63" t="s">
        <v>755</v>
      </c>
      <c r="L26" s="63" t="s">
        <v>756</v>
      </c>
      <c r="M26" s="63" t="s">
        <v>757</v>
      </c>
      <c r="N26" s="64" t="s">
        <v>758</v>
      </c>
      <c r="O26" s="64" t="s">
        <v>759</v>
      </c>
      <c r="P26" s="64" t="s">
        <v>760</v>
      </c>
      <c r="Q26" s="65" t="s">
        <v>761</v>
      </c>
      <c r="R26" s="38"/>
      <c r="S26" s="38"/>
      <c r="T26" s="38"/>
    </row>
    <row r="27" spans="1:20" ht="84.6" x14ac:dyDescent="0.3">
      <c r="A27" s="13" t="s">
        <v>597</v>
      </c>
      <c r="B27" s="5" t="s">
        <v>620</v>
      </c>
      <c r="C27" s="5">
        <v>1.4086737003845899</v>
      </c>
      <c r="G27">
        <v>1</v>
      </c>
      <c r="K27">
        <v>1</v>
      </c>
    </row>
    <row r="28" spans="1:20" ht="48.6" x14ac:dyDescent="0.3">
      <c r="A28" s="13" t="s">
        <v>598</v>
      </c>
      <c r="B28" s="5" t="s">
        <v>621</v>
      </c>
      <c r="C28" s="5">
        <v>1.6811622362773915</v>
      </c>
      <c r="G28">
        <v>1</v>
      </c>
      <c r="K28">
        <v>1</v>
      </c>
    </row>
    <row r="29" spans="1:20" ht="60.6" x14ac:dyDescent="0.3">
      <c r="A29" s="13" t="s">
        <v>599</v>
      </c>
      <c r="B29" s="5" t="s">
        <v>622</v>
      </c>
      <c r="C29" s="5">
        <v>2.0448262847193384</v>
      </c>
      <c r="G29">
        <v>1</v>
      </c>
    </row>
    <row r="30" spans="1:20" ht="72.599999999999994" x14ac:dyDescent="0.3">
      <c r="A30" s="34" t="s">
        <v>623</v>
      </c>
      <c r="B30" s="5" t="s">
        <v>624</v>
      </c>
      <c r="C30" s="5">
        <v>1.6895484915979031</v>
      </c>
      <c r="G30">
        <v>1</v>
      </c>
    </row>
    <row r="31" spans="1:20" ht="72.599999999999994" x14ac:dyDescent="0.3">
      <c r="A31" s="13" t="s">
        <v>600</v>
      </c>
      <c r="B31" s="5" t="s">
        <v>625</v>
      </c>
      <c r="C31" s="5">
        <v>2.9018507890486083</v>
      </c>
      <c r="G31">
        <v>1</v>
      </c>
    </row>
    <row r="32" spans="1:20" ht="84.6" x14ac:dyDescent="0.3">
      <c r="A32" s="13" t="s">
        <v>601</v>
      </c>
      <c r="B32" s="5" t="s">
        <v>626</v>
      </c>
      <c r="C32" s="5">
        <v>2.4052968149032994</v>
      </c>
      <c r="N32">
        <v>1</v>
      </c>
    </row>
    <row r="33" spans="1:20" ht="72.599999999999994" x14ac:dyDescent="0.3">
      <c r="A33" s="13" t="s">
        <v>602</v>
      </c>
      <c r="B33" s="5" t="s">
        <v>627</v>
      </c>
      <c r="C33" s="5">
        <v>1.8046459076329864</v>
      </c>
      <c r="G33">
        <v>1</v>
      </c>
    </row>
    <row r="34" spans="1:20" ht="60.6" x14ac:dyDescent="0.3">
      <c r="A34" s="13" t="s">
        <v>603</v>
      </c>
      <c r="B34" s="5" t="s">
        <v>628</v>
      </c>
      <c r="C34" s="5">
        <v>2.1109928710110015</v>
      </c>
      <c r="G34">
        <v>1</v>
      </c>
    </row>
    <row r="35" spans="1:20" ht="72.599999999999994" x14ac:dyDescent="0.3">
      <c r="A35" s="13" t="s">
        <v>604</v>
      </c>
      <c r="B35" s="5" t="s">
        <v>629</v>
      </c>
      <c r="C35" s="5">
        <v>3.7434617895070503</v>
      </c>
      <c r="E35">
        <v>1</v>
      </c>
      <c r="G35">
        <v>1</v>
      </c>
    </row>
    <row r="36" spans="1:20" x14ac:dyDescent="0.3">
      <c r="A36" s="13"/>
      <c r="B36" s="5"/>
      <c r="C36" s="51" t="s">
        <v>747</v>
      </c>
      <c r="D36">
        <f>SUMPRODUCT(D27:D35,$C27:$C35)</f>
        <v>0</v>
      </c>
      <c r="E36">
        <f t="shared" ref="E36:Q36" si="2">SUMPRODUCT(E27:E35,$C27:$C35)</f>
        <v>3.7434617895070503</v>
      </c>
      <c r="F36">
        <f t="shared" si="2"/>
        <v>0</v>
      </c>
      <c r="G36">
        <f t="shared" si="2"/>
        <v>17.385162070178872</v>
      </c>
      <c r="H36">
        <f t="shared" si="2"/>
        <v>0</v>
      </c>
      <c r="I36">
        <f t="shared" si="2"/>
        <v>0</v>
      </c>
      <c r="J36">
        <f t="shared" si="2"/>
        <v>0</v>
      </c>
      <c r="K36">
        <f t="shared" si="2"/>
        <v>3.0898359366619816</v>
      </c>
      <c r="L36">
        <f t="shared" si="2"/>
        <v>0</v>
      </c>
      <c r="M36">
        <f t="shared" si="2"/>
        <v>0</v>
      </c>
      <c r="N36">
        <f t="shared" si="2"/>
        <v>2.4052968149032994</v>
      </c>
      <c r="O36">
        <f t="shared" si="2"/>
        <v>0</v>
      </c>
      <c r="P36">
        <f t="shared" si="2"/>
        <v>0</v>
      </c>
      <c r="Q36">
        <f t="shared" si="2"/>
        <v>0</v>
      </c>
    </row>
    <row r="37" spans="1:20" x14ac:dyDescent="0.3">
      <c r="A37" s="15" t="s">
        <v>57</v>
      </c>
      <c r="B37" s="5"/>
      <c r="C37" s="5"/>
      <c r="D37" s="60" t="s">
        <v>748</v>
      </c>
      <c r="E37" s="60" t="s">
        <v>749</v>
      </c>
      <c r="F37" s="60" t="s">
        <v>750</v>
      </c>
      <c r="G37" s="60" t="s">
        <v>751</v>
      </c>
      <c r="H37" s="61" t="s">
        <v>752</v>
      </c>
      <c r="I37" s="62" t="s">
        <v>753</v>
      </c>
      <c r="J37" s="62" t="s">
        <v>754</v>
      </c>
      <c r="K37" s="63" t="s">
        <v>755</v>
      </c>
      <c r="L37" s="63" t="s">
        <v>756</v>
      </c>
      <c r="M37" s="63" t="s">
        <v>757</v>
      </c>
      <c r="N37" s="64" t="s">
        <v>758</v>
      </c>
      <c r="O37" s="64" t="s">
        <v>759</v>
      </c>
      <c r="P37" s="64" t="s">
        <v>760</v>
      </c>
      <c r="Q37" s="65" t="s">
        <v>761</v>
      </c>
      <c r="R37" s="38"/>
      <c r="S37" s="38"/>
      <c r="T37" s="38"/>
    </row>
    <row r="38" spans="1:20" ht="108.6" x14ac:dyDescent="0.3">
      <c r="A38" s="21" t="s">
        <v>415</v>
      </c>
      <c r="B38" s="5" t="s">
        <v>639</v>
      </c>
      <c r="C38" s="5">
        <v>2.6793040037496594</v>
      </c>
      <c r="H38">
        <v>1</v>
      </c>
    </row>
    <row r="39" spans="1:20" ht="72.599999999999994" x14ac:dyDescent="0.3">
      <c r="A39" s="21" t="s">
        <v>176</v>
      </c>
      <c r="B39" s="5" t="s">
        <v>640</v>
      </c>
      <c r="C39" s="5">
        <v>2.5319417828212334</v>
      </c>
      <c r="H39">
        <v>1</v>
      </c>
    </row>
    <row r="40" spans="1:20" ht="108.6" x14ac:dyDescent="0.3">
      <c r="A40" s="21" t="s">
        <v>573</v>
      </c>
      <c r="B40" s="5" t="s">
        <v>641</v>
      </c>
      <c r="C40" s="5">
        <v>4.2049779583800966</v>
      </c>
      <c r="H40">
        <v>1</v>
      </c>
    </row>
    <row r="41" spans="1:20" ht="84.6" x14ac:dyDescent="0.3">
      <c r="A41" s="21" t="s">
        <v>608</v>
      </c>
      <c r="B41" s="5" t="s">
        <v>642</v>
      </c>
      <c r="C41" s="5">
        <v>2.7582395478861885</v>
      </c>
      <c r="D41">
        <v>1</v>
      </c>
      <c r="E41">
        <v>1</v>
      </c>
      <c r="N41">
        <v>1</v>
      </c>
      <c r="O41">
        <v>1</v>
      </c>
    </row>
    <row r="42" spans="1:20" ht="84.6" x14ac:dyDescent="0.3">
      <c r="A42" s="21" t="s">
        <v>578</v>
      </c>
      <c r="B42" s="5" t="s">
        <v>643</v>
      </c>
      <c r="C42" s="5">
        <v>1.3799250688251541</v>
      </c>
      <c r="G42">
        <v>1</v>
      </c>
    </row>
    <row r="43" spans="1:20" x14ac:dyDescent="0.3">
      <c r="A43" s="21"/>
      <c r="B43" s="5"/>
      <c r="C43" s="51" t="s">
        <v>747</v>
      </c>
      <c r="D43">
        <f>SUMPRODUCT(D38:D42,$C38:$C42)</f>
        <v>2.7582395478861885</v>
      </c>
      <c r="E43">
        <f t="shared" ref="E43:Q43" si="3">SUMPRODUCT(E38:E42,$C38:$C42)</f>
        <v>2.7582395478861885</v>
      </c>
      <c r="F43">
        <f t="shared" si="3"/>
        <v>0</v>
      </c>
      <c r="G43">
        <f t="shared" si="3"/>
        <v>1.3799250688251541</v>
      </c>
      <c r="H43">
        <f t="shared" si="3"/>
        <v>9.4162237449509902</v>
      </c>
      <c r="I43">
        <f t="shared" si="3"/>
        <v>0</v>
      </c>
      <c r="J43">
        <f t="shared" si="3"/>
        <v>0</v>
      </c>
      <c r="K43">
        <f t="shared" si="3"/>
        <v>0</v>
      </c>
      <c r="L43">
        <f t="shared" si="3"/>
        <v>0</v>
      </c>
      <c r="M43">
        <f t="shared" si="3"/>
        <v>0</v>
      </c>
      <c r="N43">
        <f t="shared" si="3"/>
        <v>2.7582395478861885</v>
      </c>
      <c r="O43">
        <f t="shared" si="3"/>
        <v>2.7582395478861885</v>
      </c>
      <c r="P43">
        <f t="shared" si="3"/>
        <v>0</v>
      </c>
      <c r="Q43">
        <f t="shared" si="3"/>
        <v>0</v>
      </c>
    </row>
    <row r="44" spans="1:20" x14ac:dyDescent="0.3">
      <c r="A44" s="16" t="s">
        <v>74</v>
      </c>
      <c r="B44" s="5"/>
      <c r="C44" s="5"/>
      <c r="D44" s="60" t="s">
        <v>748</v>
      </c>
      <c r="E44" s="60" t="s">
        <v>749</v>
      </c>
      <c r="F44" s="60" t="s">
        <v>750</v>
      </c>
      <c r="G44" s="60" t="s">
        <v>751</v>
      </c>
      <c r="H44" s="61" t="s">
        <v>752</v>
      </c>
      <c r="I44" s="62" t="s">
        <v>753</v>
      </c>
      <c r="J44" s="62" t="s">
        <v>754</v>
      </c>
      <c r="K44" s="63" t="s">
        <v>755</v>
      </c>
      <c r="L44" s="63" t="s">
        <v>756</v>
      </c>
      <c r="M44" s="63" t="s">
        <v>757</v>
      </c>
      <c r="N44" s="64" t="s">
        <v>758</v>
      </c>
      <c r="O44" s="64" t="s">
        <v>759</v>
      </c>
      <c r="P44" s="64" t="s">
        <v>760</v>
      </c>
      <c r="Q44" s="65" t="s">
        <v>761</v>
      </c>
      <c r="R44" s="38"/>
      <c r="S44" s="38"/>
      <c r="T44" s="38"/>
    </row>
    <row r="45" spans="1:20" ht="84.6" x14ac:dyDescent="0.3">
      <c r="A45" s="20" t="s">
        <v>605</v>
      </c>
      <c r="B45" s="5" t="s">
        <v>644</v>
      </c>
      <c r="C45" s="5">
        <v>3.0716554551324973</v>
      </c>
      <c r="D45">
        <v>1</v>
      </c>
      <c r="I45">
        <v>1</v>
      </c>
    </row>
    <row r="46" spans="1:20" ht="96.6" x14ac:dyDescent="0.3">
      <c r="A46" s="20" t="s">
        <v>606</v>
      </c>
      <c r="B46" s="5" t="s">
        <v>645</v>
      </c>
      <c r="C46" s="5">
        <v>1.9767973720433347</v>
      </c>
      <c r="L46">
        <v>1</v>
      </c>
    </row>
    <row r="47" spans="1:20" ht="72.599999999999994" x14ac:dyDescent="0.3">
      <c r="A47" s="20" t="s">
        <v>607</v>
      </c>
      <c r="B47" s="5" t="s">
        <v>646</v>
      </c>
      <c r="C47" s="5">
        <v>1.9337290559262765</v>
      </c>
      <c r="G47">
        <v>1</v>
      </c>
      <c r="L47">
        <v>1</v>
      </c>
    </row>
    <row r="48" spans="1:20" x14ac:dyDescent="0.3">
      <c r="C48" s="51" t="s">
        <v>747</v>
      </c>
      <c r="D48">
        <f>SUMPRODUCT(D45:D47,$C45:$C47)</f>
        <v>3.0716554551324973</v>
      </c>
      <c r="E48">
        <f t="shared" ref="E48:Q48" si="4">SUMPRODUCT(E45:E47,$C45:$C47)</f>
        <v>0</v>
      </c>
      <c r="F48">
        <f t="shared" si="4"/>
        <v>0</v>
      </c>
      <c r="G48">
        <f t="shared" si="4"/>
        <v>1.9337290559262765</v>
      </c>
      <c r="H48">
        <f t="shared" si="4"/>
        <v>0</v>
      </c>
      <c r="I48">
        <f t="shared" si="4"/>
        <v>3.0716554551324973</v>
      </c>
      <c r="J48">
        <f t="shared" si="4"/>
        <v>0</v>
      </c>
      <c r="K48">
        <f t="shared" si="4"/>
        <v>0</v>
      </c>
      <c r="L48">
        <f t="shared" si="4"/>
        <v>3.9105264279696113</v>
      </c>
      <c r="M48">
        <f t="shared" si="4"/>
        <v>0</v>
      </c>
      <c r="N48">
        <f t="shared" si="4"/>
        <v>0</v>
      </c>
      <c r="O48">
        <f t="shared" si="4"/>
        <v>0</v>
      </c>
      <c r="P48">
        <f t="shared" si="4"/>
        <v>0</v>
      </c>
      <c r="Q48">
        <f t="shared" si="4"/>
        <v>0</v>
      </c>
    </row>
    <row r="50" spans="1:17" x14ac:dyDescent="0.3">
      <c r="A50" s="32"/>
      <c r="C50" s="46">
        <v>2010</v>
      </c>
      <c r="D50">
        <f>SUM(D14,D25,D36,D43,D48)</f>
        <v>45.294546923812874</v>
      </c>
      <c r="E50">
        <f t="shared" ref="E50:Q50" si="5">SUM(E14,E25,E36,E43,E48)</f>
        <v>49.041976906460839</v>
      </c>
      <c r="F50">
        <f t="shared" si="5"/>
        <v>15.085119392790505</v>
      </c>
      <c r="G50">
        <f t="shared" si="5"/>
        <v>27.16480738151418</v>
      </c>
      <c r="H50">
        <f t="shared" si="5"/>
        <v>9.4162237449509902</v>
      </c>
      <c r="I50">
        <f t="shared" si="5"/>
        <v>8.7113648042856386</v>
      </c>
      <c r="J50">
        <f t="shared" si="5"/>
        <v>15.085119392790505</v>
      </c>
      <c r="K50">
        <f t="shared" si="5"/>
        <v>3.0898359366619816</v>
      </c>
      <c r="L50">
        <f t="shared" si="5"/>
        <v>3.9105264279696113</v>
      </c>
      <c r="M50">
        <f t="shared" si="5"/>
        <v>0</v>
      </c>
      <c r="N50">
        <f t="shared" si="5"/>
        <v>36.658673962118215</v>
      </c>
      <c r="O50">
        <f t="shared" si="5"/>
        <v>38.293358570266548</v>
      </c>
      <c r="P50">
        <f t="shared" si="5"/>
        <v>1.5812889739986162</v>
      </c>
      <c r="Q50">
        <f t="shared" si="5"/>
        <v>0</v>
      </c>
    </row>
  </sheetData>
  <conditionalFormatting sqref="D50:T5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166EA-215E-CF47-AAD4-0363CD49A1DE}">
  <dimension ref="A2:T50"/>
  <sheetViews>
    <sheetView topLeftCell="A11" zoomScale="67" workbookViewId="0">
      <selection activeCell="D50" sqref="D50:Q50"/>
    </sheetView>
  </sheetViews>
  <sheetFormatPr defaultColWidth="10.8984375" defaultRowHeight="15.6" x14ac:dyDescent="0.3"/>
  <cols>
    <col min="1" max="1" width="44" customWidth="1"/>
    <col min="2" max="3" width="21.5" customWidth="1"/>
  </cols>
  <sheetData>
    <row r="2" spans="1:20" x14ac:dyDescent="0.3">
      <c r="A2" s="29"/>
      <c r="B2" s="29"/>
      <c r="C2" s="29"/>
      <c r="D2" s="38"/>
      <c r="E2" s="38"/>
      <c r="F2" s="38"/>
      <c r="G2" s="38"/>
      <c r="H2" s="38"/>
      <c r="I2" s="38"/>
      <c r="J2" s="38"/>
      <c r="K2" s="38"/>
      <c r="L2" s="38"/>
      <c r="M2" s="38"/>
      <c r="N2" s="38"/>
      <c r="O2" s="38"/>
      <c r="P2" s="38"/>
      <c r="Q2" s="38"/>
      <c r="R2" s="38"/>
      <c r="S2" s="38"/>
      <c r="T2" s="38"/>
    </row>
    <row r="3" spans="1:20" x14ac:dyDescent="0.3">
      <c r="A3" s="30" t="s">
        <v>22</v>
      </c>
      <c r="B3" s="31" t="s">
        <v>32</v>
      </c>
      <c r="C3" s="31" t="s">
        <v>745</v>
      </c>
      <c r="D3" s="60" t="s">
        <v>748</v>
      </c>
      <c r="E3" s="60" t="s">
        <v>749</v>
      </c>
      <c r="F3" s="60" t="s">
        <v>750</v>
      </c>
      <c r="G3" s="60" t="s">
        <v>751</v>
      </c>
      <c r="H3" s="61" t="s">
        <v>752</v>
      </c>
      <c r="I3" s="62" t="s">
        <v>753</v>
      </c>
      <c r="J3" s="62" t="s">
        <v>754</v>
      </c>
      <c r="K3" s="63" t="s">
        <v>755</v>
      </c>
      <c r="L3" s="63" t="s">
        <v>756</v>
      </c>
      <c r="M3" s="63" t="s">
        <v>757</v>
      </c>
      <c r="N3" s="64" t="s">
        <v>758</v>
      </c>
      <c r="O3" s="64" t="s">
        <v>759</v>
      </c>
      <c r="P3" s="64" t="s">
        <v>760</v>
      </c>
      <c r="Q3" s="65" t="s">
        <v>761</v>
      </c>
      <c r="R3" s="38"/>
      <c r="S3" s="38"/>
      <c r="T3" s="38"/>
    </row>
    <row r="4" spans="1:20" x14ac:dyDescent="0.3">
      <c r="A4" s="2" t="s">
        <v>581</v>
      </c>
      <c r="C4">
        <v>2.5270222814228296</v>
      </c>
      <c r="D4">
        <v>1</v>
      </c>
      <c r="E4">
        <v>1</v>
      </c>
      <c r="N4">
        <v>1</v>
      </c>
      <c r="O4">
        <v>1</v>
      </c>
    </row>
    <row r="5" spans="1:20" x14ac:dyDescent="0.3">
      <c r="A5" s="2" t="s">
        <v>647</v>
      </c>
      <c r="C5">
        <v>2.39015354316152</v>
      </c>
      <c r="D5">
        <v>1</v>
      </c>
      <c r="E5">
        <v>1</v>
      </c>
      <c r="I5">
        <v>1</v>
      </c>
      <c r="N5">
        <v>1</v>
      </c>
      <c r="O5">
        <v>1</v>
      </c>
    </row>
    <row r="6" spans="1:20" x14ac:dyDescent="0.3">
      <c r="A6" s="2" t="s">
        <v>583</v>
      </c>
      <c r="C6">
        <v>2.549116847717543</v>
      </c>
      <c r="D6">
        <v>1</v>
      </c>
      <c r="E6">
        <v>1</v>
      </c>
      <c r="N6">
        <v>1</v>
      </c>
      <c r="O6">
        <v>1</v>
      </c>
    </row>
    <row r="7" spans="1:20" x14ac:dyDescent="0.3">
      <c r="A7" s="2" t="s">
        <v>584</v>
      </c>
      <c r="C7">
        <v>3.822596812322709</v>
      </c>
      <c r="D7">
        <v>1</v>
      </c>
      <c r="E7">
        <v>1</v>
      </c>
      <c r="N7">
        <v>1</v>
      </c>
      <c r="O7">
        <v>1</v>
      </c>
    </row>
    <row r="8" spans="1:20" x14ac:dyDescent="0.3">
      <c r="A8" s="2" t="s">
        <v>585</v>
      </c>
      <c r="C8">
        <v>3.3131838970813705</v>
      </c>
      <c r="D8">
        <v>1</v>
      </c>
      <c r="E8">
        <v>1</v>
      </c>
      <c r="N8">
        <v>1</v>
      </c>
      <c r="O8">
        <v>1</v>
      </c>
    </row>
    <row r="9" spans="1:20" x14ac:dyDescent="0.3">
      <c r="A9" s="2" t="s">
        <v>586</v>
      </c>
      <c r="C9">
        <v>4.8985530448084216</v>
      </c>
      <c r="D9">
        <v>1</v>
      </c>
      <c r="E9">
        <v>1</v>
      </c>
      <c r="N9">
        <v>1</v>
      </c>
      <c r="O9">
        <v>1</v>
      </c>
    </row>
    <row r="10" spans="1:20" x14ac:dyDescent="0.3">
      <c r="A10" s="2" t="s">
        <v>587</v>
      </c>
      <c r="C10">
        <v>3.061541997434313</v>
      </c>
      <c r="D10">
        <v>1</v>
      </c>
      <c r="E10">
        <v>1</v>
      </c>
      <c r="G10">
        <v>1</v>
      </c>
      <c r="N10">
        <v>1</v>
      </c>
      <c r="O10">
        <v>1</v>
      </c>
    </row>
    <row r="11" spans="1:20" x14ac:dyDescent="0.3">
      <c r="A11" s="2" t="s">
        <v>588</v>
      </c>
      <c r="C11">
        <v>2.9491747447609553</v>
      </c>
      <c r="D11">
        <v>1</v>
      </c>
      <c r="E11">
        <v>1</v>
      </c>
      <c r="G11">
        <v>1</v>
      </c>
      <c r="N11">
        <v>1</v>
      </c>
      <c r="O11">
        <v>1</v>
      </c>
    </row>
    <row r="12" spans="1:20" x14ac:dyDescent="0.3">
      <c r="A12" s="2" t="s">
        <v>648</v>
      </c>
      <c r="C12">
        <v>2.7290153563486799</v>
      </c>
      <c r="D12">
        <v>1</v>
      </c>
      <c r="E12">
        <v>1</v>
      </c>
      <c r="N12">
        <v>1</v>
      </c>
      <c r="O12">
        <v>1</v>
      </c>
    </row>
    <row r="13" spans="1:20" x14ac:dyDescent="0.3">
      <c r="A13" s="2" t="s">
        <v>589</v>
      </c>
      <c r="C13">
        <v>1.370364134506979</v>
      </c>
      <c r="D13">
        <v>1</v>
      </c>
      <c r="I13">
        <v>1</v>
      </c>
    </row>
    <row r="14" spans="1:20" x14ac:dyDescent="0.3">
      <c r="A14" s="2"/>
      <c r="C14" s="50" t="s">
        <v>747</v>
      </c>
      <c r="D14">
        <f>SUMPRODUCT(D4:D13,$C4:$C13)</f>
        <v>29.610722659565319</v>
      </c>
      <c r="E14">
        <f t="shared" ref="E14:Q14" si="0">SUMPRODUCT(E4:E13,$C4:$C13)</f>
        <v>28.24035852505834</v>
      </c>
      <c r="F14">
        <f t="shared" si="0"/>
        <v>0</v>
      </c>
      <c r="G14">
        <f t="shared" si="0"/>
        <v>6.0107167421952683</v>
      </c>
      <c r="H14">
        <f t="shared" si="0"/>
        <v>0</v>
      </c>
      <c r="I14">
        <f t="shared" si="0"/>
        <v>3.7605176776684992</v>
      </c>
      <c r="J14">
        <f t="shared" si="0"/>
        <v>0</v>
      </c>
      <c r="K14">
        <f t="shared" si="0"/>
        <v>0</v>
      </c>
      <c r="L14">
        <f t="shared" si="0"/>
        <v>0</v>
      </c>
      <c r="M14">
        <f t="shared" si="0"/>
        <v>0</v>
      </c>
      <c r="N14">
        <f t="shared" si="0"/>
        <v>28.24035852505834</v>
      </c>
      <c r="O14">
        <f t="shared" si="0"/>
        <v>28.24035852505834</v>
      </c>
      <c r="P14">
        <f t="shared" si="0"/>
        <v>0</v>
      </c>
      <c r="Q14">
        <f t="shared" si="0"/>
        <v>0</v>
      </c>
    </row>
    <row r="15" spans="1:20" x14ac:dyDescent="0.3">
      <c r="A15" s="7" t="s">
        <v>33</v>
      </c>
      <c r="D15" s="60" t="s">
        <v>748</v>
      </c>
      <c r="E15" s="60" t="s">
        <v>749</v>
      </c>
      <c r="F15" s="60" t="s">
        <v>750</v>
      </c>
      <c r="G15" s="60" t="s">
        <v>751</v>
      </c>
      <c r="H15" s="61" t="s">
        <v>752</v>
      </c>
      <c r="I15" s="62" t="s">
        <v>753</v>
      </c>
      <c r="J15" s="62" t="s">
        <v>754</v>
      </c>
      <c r="K15" s="63" t="s">
        <v>755</v>
      </c>
      <c r="L15" s="63" t="s">
        <v>756</v>
      </c>
      <c r="M15" s="63" t="s">
        <v>757</v>
      </c>
      <c r="N15" s="64" t="s">
        <v>758</v>
      </c>
      <c r="O15" s="64" t="s">
        <v>759</v>
      </c>
      <c r="P15" s="64" t="s">
        <v>760</v>
      </c>
      <c r="Q15" s="65" t="s">
        <v>761</v>
      </c>
      <c r="R15" s="38"/>
      <c r="S15" s="38"/>
      <c r="T15" s="38"/>
    </row>
    <row r="16" spans="1:20" x14ac:dyDescent="0.3">
      <c r="A16" s="8" t="s">
        <v>649</v>
      </c>
      <c r="C16">
        <v>2.1697106605283114</v>
      </c>
      <c r="D16">
        <v>1</v>
      </c>
      <c r="F16">
        <v>1</v>
      </c>
      <c r="J16">
        <v>1</v>
      </c>
      <c r="O16">
        <v>1</v>
      </c>
    </row>
    <row r="17" spans="1:20" x14ac:dyDescent="0.3">
      <c r="A17" s="8" t="s">
        <v>650</v>
      </c>
      <c r="C17">
        <v>1.7887788345506346</v>
      </c>
      <c r="E17">
        <v>1</v>
      </c>
      <c r="F17">
        <v>1</v>
      </c>
      <c r="J17">
        <v>1</v>
      </c>
    </row>
    <row r="18" spans="1:20" x14ac:dyDescent="0.3">
      <c r="A18" s="8" t="s">
        <v>651</v>
      </c>
      <c r="C18">
        <v>1.7354461342303629</v>
      </c>
      <c r="E18">
        <v>1</v>
      </c>
      <c r="F18">
        <v>1</v>
      </c>
      <c r="J18">
        <v>1</v>
      </c>
    </row>
    <row r="19" spans="1:20" x14ac:dyDescent="0.3">
      <c r="A19" s="8" t="s">
        <v>652</v>
      </c>
      <c r="C19">
        <v>1.6306105543687144</v>
      </c>
      <c r="E19">
        <v>1</v>
      </c>
      <c r="F19">
        <v>1</v>
      </c>
      <c r="J19">
        <v>1</v>
      </c>
    </row>
    <row r="20" spans="1:20" x14ac:dyDescent="0.3">
      <c r="A20" s="8" t="s">
        <v>653</v>
      </c>
      <c r="C20">
        <v>1.5623028368860452</v>
      </c>
      <c r="E20">
        <v>1</v>
      </c>
      <c r="F20">
        <v>1</v>
      </c>
      <c r="J20">
        <v>1</v>
      </c>
    </row>
    <row r="21" spans="1:20" x14ac:dyDescent="0.3">
      <c r="A21" s="8" t="s">
        <v>563</v>
      </c>
      <c r="C21">
        <v>1.4183413817640207</v>
      </c>
      <c r="F21">
        <v>1</v>
      </c>
      <c r="P21">
        <v>1</v>
      </c>
    </row>
    <row r="22" spans="1:20" x14ac:dyDescent="0.3">
      <c r="A22" s="8" t="s">
        <v>654</v>
      </c>
      <c r="C22">
        <v>2.2829369182874171</v>
      </c>
      <c r="E22">
        <v>1</v>
      </c>
      <c r="F22">
        <v>1</v>
      </c>
      <c r="J22">
        <v>1</v>
      </c>
    </row>
    <row r="23" spans="1:20" x14ac:dyDescent="0.3">
      <c r="A23" s="8" t="s">
        <v>655</v>
      </c>
      <c r="C23">
        <v>1.4024840052911285</v>
      </c>
      <c r="E23">
        <v>1</v>
      </c>
      <c r="F23">
        <v>1</v>
      </c>
      <c r="J23">
        <v>1</v>
      </c>
    </row>
    <row r="24" spans="1:20" x14ac:dyDescent="0.3">
      <c r="A24" s="8" t="s">
        <v>562</v>
      </c>
      <c r="C24">
        <v>1.2226176120947474</v>
      </c>
      <c r="D24">
        <v>1</v>
      </c>
      <c r="F24">
        <v>1</v>
      </c>
      <c r="J24">
        <v>1</v>
      </c>
      <c r="O24">
        <v>1</v>
      </c>
    </row>
    <row r="25" spans="1:20" x14ac:dyDescent="0.3">
      <c r="A25" s="8"/>
      <c r="C25" s="50" t="s">
        <v>747</v>
      </c>
      <c r="D25">
        <f>SUMPRODUCT(D16:D24,$C16:$C24)</f>
        <v>3.3923282726230588</v>
      </c>
      <c r="E25">
        <f t="shared" ref="E25:Q25" si="1">SUMPRODUCT(E16:E24,$C16:$C24)</f>
        <v>10.402559283614304</v>
      </c>
      <c r="F25">
        <f t="shared" si="1"/>
        <v>15.213228938001382</v>
      </c>
      <c r="G25">
        <f t="shared" si="1"/>
        <v>0</v>
      </c>
      <c r="H25">
        <f t="shared" si="1"/>
        <v>0</v>
      </c>
      <c r="I25">
        <f t="shared" si="1"/>
        <v>0</v>
      </c>
      <c r="J25">
        <f t="shared" si="1"/>
        <v>13.794887556237361</v>
      </c>
      <c r="K25">
        <f t="shared" si="1"/>
        <v>0</v>
      </c>
      <c r="L25">
        <f t="shared" si="1"/>
        <v>0</v>
      </c>
      <c r="M25">
        <f t="shared" si="1"/>
        <v>0</v>
      </c>
      <c r="N25">
        <f t="shared" si="1"/>
        <v>0</v>
      </c>
      <c r="O25">
        <f t="shared" si="1"/>
        <v>3.3923282726230588</v>
      </c>
      <c r="P25">
        <f t="shared" si="1"/>
        <v>1.4183413817640207</v>
      </c>
      <c r="Q25">
        <f t="shared" si="1"/>
        <v>0</v>
      </c>
    </row>
    <row r="26" spans="1:20" x14ac:dyDescent="0.3">
      <c r="A26" s="12" t="s">
        <v>46</v>
      </c>
      <c r="D26" s="60" t="s">
        <v>748</v>
      </c>
      <c r="E26" s="60" t="s">
        <v>749</v>
      </c>
      <c r="F26" s="60" t="s">
        <v>750</v>
      </c>
      <c r="G26" s="60" t="s">
        <v>751</v>
      </c>
      <c r="H26" s="61" t="s">
        <v>752</v>
      </c>
      <c r="I26" s="62" t="s">
        <v>753</v>
      </c>
      <c r="J26" s="62" t="s">
        <v>754</v>
      </c>
      <c r="K26" s="63" t="s">
        <v>755</v>
      </c>
      <c r="L26" s="63" t="s">
        <v>756</v>
      </c>
      <c r="M26" s="63" t="s">
        <v>757</v>
      </c>
      <c r="N26" s="64" t="s">
        <v>758</v>
      </c>
      <c r="O26" s="64" t="s">
        <v>759</v>
      </c>
      <c r="P26" s="64" t="s">
        <v>760</v>
      </c>
      <c r="Q26" s="65" t="s">
        <v>761</v>
      </c>
      <c r="R26" s="38"/>
      <c r="S26" s="38"/>
      <c r="T26" s="38"/>
    </row>
    <row r="27" spans="1:20" x14ac:dyDescent="0.3">
      <c r="A27" s="13" t="s">
        <v>656</v>
      </c>
      <c r="C27">
        <v>1.5180577954395242</v>
      </c>
      <c r="G27">
        <v>1</v>
      </c>
      <c r="K27">
        <v>1</v>
      </c>
    </row>
    <row r="28" spans="1:20" x14ac:dyDescent="0.3">
      <c r="A28" s="13" t="s">
        <v>657</v>
      </c>
      <c r="C28">
        <v>1.5614046607772258</v>
      </c>
      <c r="G28">
        <v>1</v>
      </c>
      <c r="K28">
        <v>1</v>
      </c>
    </row>
    <row r="29" spans="1:20" x14ac:dyDescent="0.3">
      <c r="A29" s="13" t="s">
        <v>658</v>
      </c>
      <c r="C29">
        <v>1.9772722749599421</v>
      </c>
      <c r="G29">
        <v>1</v>
      </c>
    </row>
    <row r="30" spans="1:20" x14ac:dyDescent="0.3">
      <c r="A30" s="13" t="s">
        <v>659</v>
      </c>
      <c r="C30">
        <v>1.7665400408872691</v>
      </c>
      <c r="G30">
        <v>1</v>
      </c>
    </row>
    <row r="31" spans="1:20" x14ac:dyDescent="0.3">
      <c r="A31" s="13" t="s">
        <v>600</v>
      </c>
      <c r="C31">
        <v>2.012682301321628</v>
      </c>
      <c r="G31">
        <v>1</v>
      </c>
    </row>
    <row r="32" spans="1:20" x14ac:dyDescent="0.3">
      <c r="A32" s="13" t="s">
        <v>601</v>
      </c>
      <c r="C32">
        <v>2.3399449561489467</v>
      </c>
      <c r="N32">
        <v>1</v>
      </c>
    </row>
    <row r="33" spans="1:20" x14ac:dyDescent="0.3">
      <c r="A33" s="13" t="s">
        <v>660</v>
      </c>
      <c r="C33">
        <v>1.7901095776359317</v>
      </c>
      <c r="G33">
        <v>1</v>
      </c>
    </row>
    <row r="34" spans="1:20" x14ac:dyDescent="0.3">
      <c r="A34" s="13" t="s">
        <v>661</v>
      </c>
      <c r="C34">
        <v>2.2680572055786934</v>
      </c>
      <c r="G34">
        <v>1</v>
      </c>
    </row>
    <row r="35" spans="1:20" x14ac:dyDescent="0.3">
      <c r="A35" s="13" t="s">
        <v>662</v>
      </c>
      <c r="C35">
        <v>3.4359731363619956</v>
      </c>
      <c r="E35">
        <v>1</v>
      </c>
      <c r="G35">
        <v>1</v>
      </c>
    </row>
    <row r="36" spans="1:20" x14ac:dyDescent="0.3">
      <c r="A36" s="13"/>
      <c r="C36" s="50" t="s">
        <v>747</v>
      </c>
      <c r="D36">
        <f>SUMPRODUCT(D27:D35,$C27:$C35)</f>
        <v>0</v>
      </c>
      <c r="E36">
        <f t="shared" ref="E36:Q36" si="2">SUMPRODUCT(E27:E35,$C27:$C35)</f>
        <v>3.4359731363619956</v>
      </c>
      <c r="F36">
        <f t="shared" si="2"/>
        <v>0</v>
      </c>
      <c r="G36">
        <f t="shared" si="2"/>
        <v>16.330096992962208</v>
      </c>
      <c r="H36">
        <f t="shared" si="2"/>
        <v>0</v>
      </c>
      <c r="I36">
        <f t="shared" si="2"/>
        <v>0</v>
      </c>
      <c r="J36">
        <f t="shared" si="2"/>
        <v>0</v>
      </c>
      <c r="K36">
        <f t="shared" si="2"/>
        <v>3.0794624562167501</v>
      </c>
      <c r="L36">
        <f t="shared" si="2"/>
        <v>0</v>
      </c>
      <c r="M36">
        <f t="shared" si="2"/>
        <v>0</v>
      </c>
      <c r="N36">
        <f t="shared" si="2"/>
        <v>2.3399449561489467</v>
      </c>
      <c r="O36">
        <f t="shared" si="2"/>
        <v>0</v>
      </c>
      <c r="P36">
        <f t="shared" si="2"/>
        <v>0</v>
      </c>
      <c r="Q36">
        <f t="shared" si="2"/>
        <v>0</v>
      </c>
    </row>
    <row r="37" spans="1:20" x14ac:dyDescent="0.3">
      <c r="A37" s="15" t="s">
        <v>57</v>
      </c>
      <c r="B37" s="38"/>
      <c r="C37" s="38"/>
      <c r="D37" s="60" t="s">
        <v>748</v>
      </c>
      <c r="E37" s="60" t="s">
        <v>749</v>
      </c>
      <c r="F37" s="60" t="s">
        <v>750</v>
      </c>
      <c r="G37" s="60" t="s">
        <v>751</v>
      </c>
      <c r="H37" s="61" t="s">
        <v>752</v>
      </c>
      <c r="I37" s="62" t="s">
        <v>753</v>
      </c>
      <c r="J37" s="62" t="s">
        <v>754</v>
      </c>
      <c r="K37" s="63" t="s">
        <v>755</v>
      </c>
      <c r="L37" s="63" t="s">
        <v>756</v>
      </c>
      <c r="M37" s="63" t="s">
        <v>757</v>
      </c>
      <c r="N37" s="64" t="s">
        <v>758</v>
      </c>
      <c r="O37" s="64" t="s">
        <v>759</v>
      </c>
      <c r="P37" s="64" t="s">
        <v>760</v>
      </c>
      <c r="Q37" s="65" t="s">
        <v>761</v>
      </c>
      <c r="R37" s="38"/>
      <c r="S37" s="38"/>
      <c r="T37" s="38"/>
    </row>
    <row r="38" spans="1:20" x14ac:dyDescent="0.3">
      <c r="A38" s="21" t="s">
        <v>415</v>
      </c>
      <c r="C38">
        <v>2.9606799958555614</v>
      </c>
      <c r="H38">
        <v>1</v>
      </c>
    </row>
    <row r="39" spans="1:20" x14ac:dyDescent="0.3">
      <c r="A39" s="21" t="s">
        <v>663</v>
      </c>
      <c r="C39">
        <v>1.9195472662361159</v>
      </c>
      <c r="H39">
        <v>1</v>
      </c>
    </row>
    <row r="40" spans="1:20" x14ac:dyDescent="0.3">
      <c r="A40" s="21" t="s">
        <v>664</v>
      </c>
      <c r="C40">
        <v>3.735972190594778</v>
      </c>
      <c r="H40">
        <v>1</v>
      </c>
    </row>
    <row r="41" spans="1:20" x14ac:dyDescent="0.3">
      <c r="A41" s="21" t="s">
        <v>665</v>
      </c>
      <c r="C41">
        <v>2.722542497937626</v>
      </c>
      <c r="D41">
        <v>1</v>
      </c>
      <c r="E41">
        <v>1</v>
      </c>
      <c r="N41">
        <v>1</v>
      </c>
      <c r="O41">
        <v>1</v>
      </c>
    </row>
    <row r="42" spans="1:20" x14ac:dyDescent="0.3">
      <c r="A42" s="21" t="s">
        <v>578</v>
      </c>
      <c r="C42">
        <v>1.1002297951388589</v>
      </c>
      <c r="G42">
        <v>1</v>
      </c>
    </row>
    <row r="43" spans="1:20" x14ac:dyDescent="0.3">
      <c r="A43" s="21"/>
      <c r="C43" s="50" t="s">
        <v>747</v>
      </c>
      <c r="D43">
        <f>SUMPRODUCT(D38:D42,$C38:$C42)</f>
        <v>2.722542497937626</v>
      </c>
      <c r="E43">
        <f t="shared" ref="E43:Q43" si="3">SUMPRODUCT(E38:E42,$C38:$C42)</f>
        <v>2.722542497937626</v>
      </c>
      <c r="F43">
        <f t="shared" si="3"/>
        <v>0</v>
      </c>
      <c r="G43">
        <f t="shared" si="3"/>
        <v>1.1002297951388589</v>
      </c>
      <c r="H43">
        <f t="shared" si="3"/>
        <v>8.6161994526864554</v>
      </c>
      <c r="I43">
        <f t="shared" si="3"/>
        <v>0</v>
      </c>
      <c r="J43">
        <f t="shared" si="3"/>
        <v>0</v>
      </c>
      <c r="K43">
        <f t="shared" si="3"/>
        <v>0</v>
      </c>
      <c r="L43">
        <f t="shared" si="3"/>
        <v>0</v>
      </c>
      <c r="M43">
        <f t="shared" si="3"/>
        <v>0</v>
      </c>
      <c r="N43">
        <f t="shared" si="3"/>
        <v>2.722542497937626</v>
      </c>
      <c r="O43">
        <f t="shared" si="3"/>
        <v>2.722542497937626</v>
      </c>
      <c r="P43">
        <f t="shared" si="3"/>
        <v>0</v>
      </c>
      <c r="Q43">
        <f t="shared" si="3"/>
        <v>0</v>
      </c>
    </row>
    <row r="44" spans="1:20" x14ac:dyDescent="0.3">
      <c r="A44" s="16" t="s">
        <v>74</v>
      </c>
      <c r="B44" s="38"/>
      <c r="C44" s="38"/>
      <c r="D44" s="60" t="s">
        <v>748</v>
      </c>
      <c r="E44" s="60" t="s">
        <v>749</v>
      </c>
      <c r="F44" s="60" t="s">
        <v>750</v>
      </c>
      <c r="G44" s="60" t="s">
        <v>751</v>
      </c>
      <c r="H44" s="61" t="s">
        <v>752</v>
      </c>
      <c r="I44" s="62" t="s">
        <v>753</v>
      </c>
      <c r="J44" s="62" t="s">
        <v>754</v>
      </c>
      <c r="K44" s="63" t="s">
        <v>755</v>
      </c>
      <c r="L44" s="63" t="s">
        <v>756</v>
      </c>
      <c r="M44" s="63" t="s">
        <v>757</v>
      </c>
      <c r="N44" s="64" t="s">
        <v>758</v>
      </c>
      <c r="O44" s="64" t="s">
        <v>759</v>
      </c>
      <c r="P44" s="64" t="s">
        <v>760</v>
      </c>
      <c r="Q44" s="65" t="s">
        <v>761</v>
      </c>
      <c r="R44" s="38"/>
      <c r="S44" s="38"/>
      <c r="T44" s="38"/>
    </row>
    <row r="45" spans="1:20" x14ac:dyDescent="0.3">
      <c r="A45" s="20" t="s">
        <v>666</v>
      </c>
      <c r="C45">
        <v>2.7228815982677927</v>
      </c>
      <c r="D45">
        <v>1</v>
      </c>
      <c r="I45">
        <v>1</v>
      </c>
    </row>
    <row r="46" spans="1:20" x14ac:dyDescent="0.3">
      <c r="A46" s="20" t="s">
        <v>667</v>
      </c>
      <c r="C46">
        <v>1.6845708225486091</v>
      </c>
      <c r="L46">
        <v>1</v>
      </c>
    </row>
    <row r="47" spans="1:20" x14ac:dyDescent="0.3">
      <c r="A47" s="20" t="s">
        <v>607</v>
      </c>
      <c r="C47">
        <v>1.6290315623130036</v>
      </c>
      <c r="G47">
        <v>1</v>
      </c>
      <c r="L47">
        <v>1</v>
      </c>
    </row>
    <row r="48" spans="1:20" x14ac:dyDescent="0.3">
      <c r="C48" s="50" t="s">
        <v>747</v>
      </c>
      <c r="D48">
        <f>SUMPRODUCT(D45:D47,$C45:$C47)</f>
        <v>2.7228815982677927</v>
      </c>
      <c r="E48">
        <f t="shared" ref="E48:Q48" si="4">SUMPRODUCT(E45:E47,$C45:$C47)</f>
        <v>0</v>
      </c>
      <c r="F48">
        <f t="shared" si="4"/>
        <v>0</v>
      </c>
      <c r="G48">
        <f t="shared" si="4"/>
        <v>1.6290315623130036</v>
      </c>
      <c r="H48">
        <f t="shared" si="4"/>
        <v>0</v>
      </c>
      <c r="I48">
        <f t="shared" si="4"/>
        <v>2.7228815982677927</v>
      </c>
      <c r="J48">
        <f t="shared" si="4"/>
        <v>0</v>
      </c>
      <c r="K48">
        <f t="shared" si="4"/>
        <v>0</v>
      </c>
      <c r="L48">
        <f t="shared" si="4"/>
        <v>3.3136023848616127</v>
      </c>
      <c r="M48">
        <f t="shared" si="4"/>
        <v>0</v>
      </c>
      <c r="N48">
        <f t="shared" si="4"/>
        <v>0</v>
      </c>
      <c r="O48">
        <f t="shared" si="4"/>
        <v>0</v>
      </c>
      <c r="P48">
        <f t="shared" si="4"/>
        <v>0</v>
      </c>
      <c r="Q48">
        <f t="shared" si="4"/>
        <v>0</v>
      </c>
    </row>
    <row r="50" spans="3:17" x14ac:dyDescent="0.3">
      <c r="C50" s="46">
        <v>2009</v>
      </c>
      <c r="D50">
        <f>SUM(D14,D25,D36,D43,D48)</f>
        <v>38.448475028393794</v>
      </c>
      <c r="E50">
        <f t="shared" ref="E50:Q50" si="5">SUM(E14,E25,E36,E43,E48)</f>
        <v>44.801433442972261</v>
      </c>
      <c r="F50">
        <f t="shared" si="5"/>
        <v>15.213228938001382</v>
      </c>
      <c r="G50">
        <f t="shared" si="5"/>
        <v>25.070075092609336</v>
      </c>
      <c r="H50">
        <f t="shared" si="5"/>
        <v>8.6161994526864554</v>
      </c>
      <c r="I50">
        <f t="shared" si="5"/>
        <v>6.483399275936292</v>
      </c>
      <c r="J50">
        <f t="shared" si="5"/>
        <v>13.794887556237361</v>
      </c>
      <c r="K50">
        <f t="shared" si="5"/>
        <v>3.0794624562167501</v>
      </c>
      <c r="L50">
        <f t="shared" si="5"/>
        <v>3.3136023848616127</v>
      </c>
      <c r="M50">
        <f t="shared" si="5"/>
        <v>0</v>
      </c>
      <c r="N50">
        <f t="shared" si="5"/>
        <v>33.302845979144912</v>
      </c>
      <c r="O50">
        <f t="shared" si="5"/>
        <v>34.355229295619026</v>
      </c>
      <c r="P50">
        <f t="shared" si="5"/>
        <v>1.4183413817640207</v>
      </c>
      <c r="Q50">
        <f t="shared" si="5"/>
        <v>0</v>
      </c>
    </row>
  </sheetData>
  <conditionalFormatting sqref="D50:T5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C1F9F-E5F7-5E4A-9299-5E1FDAE0D752}">
  <dimension ref="A2:T41"/>
  <sheetViews>
    <sheetView zoomScale="50" workbookViewId="0">
      <selection activeCell="D41" sqref="D41:Q41"/>
    </sheetView>
  </sheetViews>
  <sheetFormatPr defaultColWidth="10.8984375" defaultRowHeight="15.6" x14ac:dyDescent="0.3"/>
  <cols>
    <col min="1" max="1" width="51.5" customWidth="1"/>
    <col min="2" max="3" width="25.09765625" customWidth="1"/>
  </cols>
  <sheetData>
    <row r="2" spans="1:20" x14ac:dyDescent="0.3">
      <c r="A2" s="29"/>
      <c r="B2" s="29"/>
      <c r="C2" s="29"/>
      <c r="D2" s="38"/>
      <c r="E2" s="38"/>
      <c r="F2" s="38"/>
      <c r="G2" s="38"/>
      <c r="H2" s="38"/>
      <c r="I2" s="38"/>
      <c r="J2" s="38"/>
      <c r="K2" s="38"/>
      <c r="L2" s="38"/>
      <c r="M2" s="38"/>
      <c r="N2" s="38"/>
      <c r="O2" s="38"/>
      <c r="P2" s="38"/>
      <c r="Q2" s="38"/>
      <c r="R2" s="38"/>
      <c r="S2" s="38"/>
      <c r="T2" s="38"/>
    </row>
    <row r="3" spans="1:20" x14ac:dyDescent="0.3">
      <c r="A3" s="30" t="s">
        <v>22</v>
      </c>
      <c r="B3" s="31" t="s">
        <v>32</v>
      </c>
      <c r="C3" s="31" t="s">
        <v>745</v>
      </c>
      <c r="D3" s="60" t="s">
        <v>748</v>
      </c>
      <c r="E3" s="60" t="s">
        <v>749</v>
      </c>
      <c r="F3" s="60" t="s">
        <v>750</v>
      </c>
      <c r="G3" s="60" t="s">
        <v>751</v>
      </c>
      <c r="H3" s="61" t="s">
        <v>752</v>
      </c>
      <c r="I3" s="62" t="s">
        <v>753</v>
      </c>
      <c r="J3" s="62" t="s">
        <v>754</v>
      </c>
      <c r="K3" s="63" t="s">
        <v>755</v>
      </c>
      <c r="L3" s="63" t="s">
        <v>756</v>
      </c>
      <c r="M3" s="63" t="s">
        <v>757</v>
      </c>
      <c r="N3" s="64" t="s">
        <v>758</v>
      </c>
      <c r="O3" s="64" t="s">
        <v>759</v>
      </c>
      <c r="P3" s="64" t="s">
        <v>760</v>
      </c>
      <c r="Q3" s="65" t="s">
        <v>761</v>
      </c>
      <c r="R3" s="38"/>
      <c r="S3" s="38"/>
      <c r="T3" s="38"/>
    </row>
    <row r="4" spans="1:20" x14ac:dyDescent="0.3">
      <c r="A4" s="2" t="s">
        <v>668</v>
      </c>
      <c r="B4" s="22"/>
      <c r="C4" s="22">
        <v>2.2361486269213415</v>
      </c>
      <c r="D4">
        <v>1</v>
      </c>
      <c r="E4">
        <v>1</v>
      </c>
      <c r="N4">
        <v>1</v>
      </c>
      <c r="O4">
        <v>1</v>
      </c>
    </row>
    <row r="5" spans="1:20" x14ac:dyDescent="0.3">
      <c r="A5" s="2" t="s">
        <v>669</v>
      </c>
      <c r="B5" s="22"/>
      <c r="C5" s="22">
        <v>3.5184175831243092</v>
      </c>
      <c r="D5">
        <v>1</v>
      </c>
      <c r="E5">
        <v>1</v>
      </c>
      <c r="I5">
        <v>1</v>
      </c>
      <c r="N5">
        <v>1</v>
      </c>
      <c r="O5">
        <v>1</v>
      </c>
    </row>
    <row r="6" spans="1:20" x14ac:dyDescent="0.3">
      <c r="A6" s="2" t="s">
        <v>670</v>
      </c>
      <c r="B6" s="22"/>
      <c r="C6" s="22">
        <v>2.6570277831371714</v>
      </c>
      <c r="D6">
        <v>1</v>
      </c>
      <c r="E6">
        <v>1</v>
      </c>
      <c r="N6">
        <v>1</v>
      </c>
      <c r="O6">
        <v>1</v>
      </c>
    </row>
    <row r="7" spans="1:20" x14ac:dyDescent="0.3">
      <c r="A7" s="2" t="s">
        <v>584</v>
      </c>
      <c r="B7" s="22"/>
      <c r="C7" s="22">
        <v>3.3040147276352139</v>
      </c>
      <c r="D7">
        <v>1</v>
      </c>
      <c r="E7">
        <v>1</v>
      </c>
      <c r="N7">
        <v>1</v>
      </c>
      <c r="O7">
        <v>1</v>
      </c>
    </row>
    <row r="8" spans="1:20" ht="60" x14ac:dyDescent="0.3">
      <c r="A8" s="2" t="s">
        <v>671</v>
      </c>
      <c r="B8" s="22" t="s">
        <v>690</v>
      </c>
      <c r="C8" s="22">
        <v>4.7051820052736435</v>
      </c>
      <c r="D8">
        <v>1</v>
      </c>
      <c r="E8">
        <v>1</v>
      </c>
      <c r="N8">
        <v>1</v>
      </c>
      <c r="O8">
        <v>1</v>
      </c>
    </row>
    <row r="9" spans="1:20" ht="48" x14ac:dyDescent="0.3">
      <c r="A9" s="2" t="s">
        <v>585</v>
      </c>
      <c r="B9" s="22" t="s">
        <v>689</v>
      </c>
      <c r="C9" s="22">
        <v>1.7156649945334062</v>
      </c>
      <c r="D9">
        <v>1</v>
      </c>
      <c r="E9">
        <v>1</v>
      </c>
      <c r="N9">
        <v>1</v>
      </c>
      <c r="O9">
        <v>1</v>
      </c>
    </row>
    <row r="10" spans="1:20" x14ac:dyDescent="0.3">
      <c r="A10" s="2"/>
      <c r="B10" s="22"/>
      <c r="C10" s="49" t="s">
        <v>746</v>
      </c>
      <c r="D10">
        <f>SUMPRODUCT(D4:D9,$C4:$C9)</f>
        <v>18.136455720625086</v>
      </c>
      <c r="E10">
        <f t="shared" ref="E10:Q10" si="0">SUMPRODUCT(E4:E9,$C4:$C9)</f>
        <v>18.136455720625086</v>
      </c>
      <c r="F10">
        <f t="shared" si="0"/>
        <v>0</v>
      </c>
      <c r="G10">
        <f t="shared" si="0"/>
        <v>0</v>
      </c>
      <c r="H10">
        <f t="shared" si="0"/>
        <v>0</v>
      </c>
      <c r="I10">
        <f t="shared" si="0"/>
        <v>3.5184175831243092</v>
      </c>
      <c r="J10">
        <f t="shared" si="0"/>
        <v>0</v>
      </c>
      <c r="K10">
        <f t="shared" si="0"/>
        <v>0</v>
      </c>
      <c r="L10">
        <f t="shared" si="0"/>
        <v>0</v>
      </c>
      <c r="M10">
        <f t="shared" si="0"/>
        <v>0</v>
      </c>
      <c r="N10">
        <f t="shared" si="0"/>
        <v>18.136455720625086</v>
      </c>
      <c r="O10">
        <f t="shared" si="0"/>
        <v>18.136455720625086</v>
      </c>
      <c r="P10">
        <f t="shared" si="0"/>
        <v>0</v>
      </c>
      <c r="Q10">
        <f t="shared" si="0"/>
        <v>0</v>
      </c>
    </row>
    <row r="11" spans="1:20" x14ac:dyDescent="0.3">
      <c r="A11" s="7" t="s">
        <v>33</v>
      </c>
      <c r="B11" s="22"/>
      <c r="C11" s="22"/>
      <c r="D11" s="60" t="s">
        <v>748</v>
      </c>
      <c r="E11" s="60" t="s">
        <v>749</v>
      </c>
      <c r="F11" s="60" t="s">
        <v>750</v>
      </c>
      <c r="G11" s="60" t="s">
        <v>751</v>
      </c>
      <c r="H11" s="61" t="s">
        <v>752</v>
      </c>
      <c r="I11" s="62" t="s">
        <v>753</v>
      </c>
      <c r="J11" s="62" t="s">
        <v>754</v>
      </c>
      <c r="K11" s="63" t="s">
        <v>755</v>
      </c>
      <c r="L11" s="63" t="s">
        <v>756</v>
      </c>
      <c r="M11" s="63" t="s">
        <v>757</v>
      </c>
      <c r="N11" s="64" t="s">
        <v>758</v>
      </c>
      <c r="O11" s="64" t="s">
        <v>759</v>
      </c>
      <c r="P11" s="64" t="s">
        <v>760</v>
      </c>
      <c r="Q11" s="65" t="s">
        <v>761</v>
      </c>
      <c r="R11" s="38"/>
      <c r="S11" s="38"/>
      <c r="T11" s="38"/>
    </row>
    <row r="12" spans="1:20" x14ac:dyDescent="0.3">
      <c r="A12" s="8" t="s">
        <v>672</v>
      </c>
      <c r="B12" s="22"/>
      <c r="C12" s="22">
        <v>2.3800967907904012</v>
      </c>
      <c r="D12">
        <v>1</v>
      </c>
      <c r="F12">
        <v>1</v>
      </c>
      <c r="J12">
        <v>1</v>
      </c>
      <c r="O12">
        <v>1</v>
      </c>
      <c r="P12">
        <v>1</v>
      </c>
    </row>
    <row r="13" spans="1:20" x14ac:dyDescent="0.3">
      <c r="A13" s="8" t="s">
        <v>673</v>
      </c>
      <c r="B13" s="22"/>
      <c r="C13" s="22">
        <v>2.769350118978708</v>
      </c>
      <c r="E13">
        <v>1</v>
      </c>
      <c r="F13">
        <v>1</v>
      </c>
      <c r="J13">
        <v>1</v>
      </c>
      <c r="P13">
        <v>1</v>
      </c>
    </row>
    <row r="14" spans="1:20" x14ac:dyDescent="0.3">
      <c r="A14" s="8" t="s">
        <v>674</v>
      </c>
      <c r="B14" s="22"/>
      <c r="C14" s="22">
        <v>1.7080278474499964</v>
      </c>
      <c r="E14">
        <v>1</v>
      </c>
      <c r="F14">
        <v>1</v>
      </c>
      <c r="J14">
        <v>1</v>
      </c>
      <c r="P14">
        <v>1</v>
      </c>
    </row>
    <row r="15" spans="1:20" x14ac:dyDescent="0.3">
      <c r="A15" s="35" t="s">
        <v>691</v>
      </c>
      <c r="B15" s="22"/>
      <c r="C15" s="22">
        <v>1.765009003794451</v>
      </c>
      <c r="E15">
        <v>1</v>
      </c>
      <c r="F15">
        <v>1</v>
      </c>
      <c r="J15">
        <v>1</v>
      </c>
      <c r="P15">
        <v>1</v>
      </c>
    </row>
    <row r="16" spans="1:20" x14ac:dyDescent="0.3">
      <c r="A16" s="8" t="s">
        <v>675</v>
      </c>
      <c r="B16" s="22"/>
      <c r="C16" s="22">
        <v>1.7841903016271115</v>
      </c>
      <c r="E16">
        <v>1</v>
      </c>
      <c r="F16">
        <v>1</v>
      </c>
      <c r="J16">
        <v>1</v>
      </c>
    </row>
    <row r="17" spans="1:20" x14ac:dyDescent="0.3">
      <c r="A17" s="8" t="s">
        <v>676</v>
      </c>
      <c r="B17" s="22"/>
      <c r="C17" s="22">
        <v>1.5577287928484123</v>
      </c>
      <c r="E17">
        <v>1</v>
      </c>
      <c r="F17">
        <v>1</v>
      </c>
      <c r="J17">
        <v>1</v>
      </c>
      <c r="P17">
        <v>1</v>
      </c>
    </row>
    <row r="18" spans="1:20" x14ac:dyDescent="0.3">
      <c r="A18" s="8"/>
      <c r="B18" s="22"/>
      <c r="C18" s="49" t="s">
        <v>746</v>
      </c>
      <c r="D18">
        <f>SUMPRODUCT(D12:D17,$C12:$C17)</f>
        <v>2.3800967907904012</v>
      </c>
      <c r="E18">
        <f t="shared" ref="E18:Q18" si="1">SUMPRODUCT(E12:E17,$C12:$C17)</f>
        <v>9.58430606469868</v>
      </c>
      <c r="F18">
        <f t="shared" si="1"/>
        <v>11.964402855489078</v>
      </c>
      <c r="G18">
        <f t="shared" si="1"/>
        <v>0</v>
      </c>
      <c r="H18">
        <f t="shared" si="1"/>
        <v>0</v>
      </c>
      <c r="I18">
        <f t="shared" si="1"/>
        <v>0</v>
      </c>
      <c r="J18">
        <f t="shared" si="1"/>
        <v>11.964402855489078</v>
      </c>
      <c r="K18">
        <f t="shared" si="1"/>
        <v>0</v>
      </c>
      <c r="L18">
        <f t="shared" si="1"/>
        <v>0</v>
      </c>
      <c r="M18">
        <f t="shared" si="1"/>
        <v>0</v>
      </c>
      <c r="N18">
        <f t="shared" si="1"/>
        <v>0</v>
      </c>
      <c r="O18">
        <f t="shared" si="1"/>
        <v>2.3800967907904012</v>
      </c>
      <c r="P18">
        <f t="shared" si="1"/>
        <v>10.180212553861967</v>
      </c>
      <c r="Q18">
        <f t="shared" si="1"/>
        <v>0</v>
      </c>
    </row>
    <row r="19" spans="1:20" x14ac:dyDescent="0.3">
      <c r="A19" s="12" t="s">
        <v>46</v>
      </c>
      <c r="B19" s="22"/>
      <c r="C19" s="22"/>
      <c r="D19" s="60" t="s">
        <v>748</v>
      </c>
      <c r="E19" s="60" t="s">
        <v>749</v>
      </c>
      <c r="F19" s="60" t="s">
        <v>750</v>
      </c>
      <c r="G19" s="60" t="s">
        <v>751</v>
      </c>
      <c r="H19" s="61" t="s">
        <v>752</v>
      </c>
      <c r="I19" s="62" t="s">
        <v>753</v>
      </c>
      <c r="J19" s="62" t="s">
        <v>754</v>
      </c>
      <c r="K19" s="63" t="s">
        <v>755</v>
      </c>
      <c r="L19" s="63" t="s">
        <v>756</v>
      </c>
      <c r="M19" s="63" t="s">
        <v>757</v>
      </c>
      <c r="N19" s="64" t="s">
        <v>758</v>
      </c>
      <c r="O19" s="64" t="s">
        <v>759</v>
      </c>
      <c r="P19" s="64" t="s">
        <v>760</v>
      </c>
      <c r="Q19" s="65" t="s">
        <v>761</v>
      </c>
      <c r="R19" s="38"/>
      <c r="S19" s="38"/>
      <c r="T19" s="38"/>
    </row>
    <row r="20" spans="1:20" x14ac:dyDescent="0.3">
      <c r="A20" s="13" t="s">
        <v>656</v>
      </c>
      <c r="B20" s="22"/>
      <c r="C20" s="22">
        <v>1.8803058074474213</v>
      </c>
      <c r="G20">
        <v>1</v>
      </c>
      <c r="K20">
        <v>1</v>
      </c>
    </row>
    <row r="21" spans="1:20" x14ac:dyDescent="0.3">
      <c r="A21" s="13" t="s">
        <v>677</v>
      </c>
      <c r="B21" s="22"/>
      <c r="C21" s="22">
        <v>1.7096356678886062</v>
      </c>
      <c r="G21">
        <v>1</v>
      </c>
      <c r="K21">
        <v>1</v>
      </c>
    </row>
    <row r="22" spans="1:20" x14ac:dyDescent="0.3">
      <c r="A22" s="13" t="s">
        <v>678</v>
      </c>
      <c r="B22" s="22"/>
      <c r="C22" s="22">
        <v>2.2235754710913822</v>
      </c>
      <c r="G22">
        <v>1</v>
      </c>
    </row>
    <row r="23" spans="1:20" x14ac:dyDescent="0.3">
      <c r="A23" s="13" t="s">
        <v>679</v>
      </c>
      <c r="B23" s="22"/>
      <c r="C23" s="22">
        <v>3.1572528779985758</v>
      </c>
      <c r="G23">
        <v>1</v>
      </c>
    </row>
    <row r="24" spans="1:20" x14ac:dyDescent="0.3">
      <c r="A24" s="13" t="s">
        <v>680</v>
      </c>
      <c r="B24" s="22"/>
      <c r="C24" s="22">
        <v>2.4059023088301439</v>
      </c>
      <c r="N24">
        <v>1</v>
      </c>
    </row>
    <row r="25" spans="1:20" x14ac:dyDescent="0.3">
      <c r="A25" s="13" t="s">
        <v>681</v>
      </c>
      <c r="B25" s="22"/>
      <c r="C25" s="22">
        <v>3.2552656119364496</v>
      </c>
      <c r="G25">
        <v>1</v>
      </c>
      <c r="O25">
        <v>1</v>
      </c>
    </row>
    <row r="26" spans="1:20" x14ac:dyDescent="0.3">
      <c r="A26" s="13" t="s">
        <v>682</v>
      </c>
      <c r="B26" s="22"/>
      <c r="C26" s="22">
        <v>2.5655588783844561</v>
      </c>
      <c r="G26">
        <v>1</v>
      </c>
      <c r="O26">
        <v>1</v>
      </c>
    </row>
    <row r="27" spans="1:20" x14ac:dyDescent="0.3">
      <c r="A27" s="13" t="s">
        <v>683</v>
      </c>
      <c r="B27" s="22"/>
      <c r="C27" s="22">
        <v>2.5043491542864427</v>
      </c>
      <c r="G27">
        <v>1</v>
      </c>
    </row>
    <row r="28" spans="1:20" x14ac:dyDescent="0.3">
      <c r="A28" s="13"/>
      <c r="B28" s="22"/>
      <c r="C28" s="49" t="s">
        <v>746</v>
      </c>
      <c r="D28">
        <f>SUMPRODUCT(D20:D27,$C20:$C27)</f>
        <v>0</v>
      </c>
      <c r="E28">
        <f t="shared" ref="E28:Q28" si="2">SUMPRODUCT(E20:E27,$C20:$C27)</f>
        <v>0</v>
      </c>
      <c r="F28">
        <f t="shared" si="2"/>
        <v>0</v>
      </c>
      <c r="G28">
        <f t="shared" si="2"/>
        <v>17.295943469033332</v>
      </c>
      <c r="H28">
        <f t="shared" si="2"/>
        <v>0</v>
      </c>
      <c r="I28">
        <f t="shared" si="2"/>
        <v>0</v>
      </c>
      <c r="J28">
        <f t="shared" si="2"/>
        <v>0</v>
      </c>
      <c r="K28">
        <f t="shared" si="2"/>
        <v>3.5899414753360275</v>
      </c>
      <c r="L28">
        <f t="shared" si="2"/>
        <v>0</v>
      </c>
      <c r="M28">
        <f t="shared" si="2"/>
        <v>0</v>
      </c>
      <c r="N28">
        <f t="shared" si="2"/>
        <v>2.4059023088301439</v>
      </c>
      <c r="O28">
        <f t="shared" si="2"/>
        <v>5.8208244903209057</v>
      </c>
      <c r="P28">
        <f t="shared" si="2"/>
        <v>0</v>
      </c>
      <c r="Q28">
        <f t="shared" si="2"/>
        <v>0</v>
      </c>
    </row>
    <row r="29" spans="1:20" x14ac:dyDescent="0.3">
      <c r="A29" s="15" t="s">
        <v>57</v>
      </c>
      <c r="B29" s="22"/>
      <c r="C29" s="22"/>
      <c r="D29" s="60" t="s">
        <v>748</v>
      </c>
      <c r="E29" s="60" t="s">
        <v>749</v>
      </c>
      <c r="F29" s="60" t="s">
        <v>750</v>
      </c>
      <c r="G29" s="60" t="s">
        <v>751</v>
      </c>
      <c r="H29" s="61" t="s">
        <v>752</v>
      </c>
      <c r="I29" s="62" t="s">
        <v>753</v>
      </c>
      <c r="J29" s="62" t="s">
        <v>754</v>
      </c>
      <c r="K29" s="63" t="s">
        <v>755</v>
      </c>
      <c r="L29" s="63" t="s">
        <v>756</v>
      </c>
      <c r="M29" s="63" t="s">
        <v>757</v>
      </c>
      <c r="N29" s="64" t="s">
        <v>758</v>
      </c>
      <c r="O29" s="64" t="s">
        <v>759</v>
      </c>
      <c r="P29" s="64" t="s">
        <v>760</v>
      </c>
      <c r="Q29" s="65" t="s">
        <v>761</v>
      </c>
      <c r="R29" s="38"/>
      <c r="S29" s="38"/>
      <c r="T29" s="38"/>
    </row>
    <row r="30" spans="1:20" x14ac:dyDescent="0.3">
      <c r="A30" s="21" t="s">
        <v>684</v>
      </c>
      <c r="B30" s="22"/>
      <c r="C30" s="22">
        <v>2.8650958260981367</v>
      </c>
      <c r="H30">
        <v>1</v>
      </c>
    </row>
    <row r="31" spans="1:20" x14ac:dyDescent="0.3">
      <c r="A31" s="21" t="s">
        <v>686</v>
      </c>
      <c r="B31" s="22"/>
      <c r="C31" s="22">
        <v>2.1654045276223499</v>
      </c>
      <c r="H31">
        <v>1</v>
      </c>
    </row>
    <row r="32" spans="1:20" x14ac:dyDescent="0.3">
      <c r="A32" s="21" t="s">
        <v>685</v>
      </c>
      <c r="B32" s="22"/>
      <c r="C32" s="22">
        <v>3.0028538812785381</v>
      </c>
      <c r="H32">
        <v>1</v>
      </c>
    </row>
    <row r="33" spans="1:20" ht="96" x14ac:dyDescent="0.3">
      <c r="A33" s="21" t="s">
        <v>665</v>
      </c>
      <c r="B33" s="22" t="s">
        <v>692</v>
      </c>
      <c r="C33" s="22">
        <v>2.3212505627371502</v>
      </c>
      <c r="D33">
        <v>1</v>
      </c>
      <c r="E33">
        <v>1</v>
      </c>
      <c r="N33">
        <v>1</v>
      </c>
      <c r="O33">
        <v>1</v>
      </c>
    </row>
    <row r="34" spans="1:20" x14ac:dyDescent="0.3">
      <c r="A34" s="21"/>
      <c r="B34" s="22"/>
      <c r="C34" s="49" t="s">
        <v>746</v>
      </c>
      <c r="D34">
        <f>SUMPRODUCT(D30:D33,$C30:$C33)</f>
        <v>2.3212505627371502</v>
      </c>
      <c r="E34">
        <f t="shared" ref="E34:Q34" si="3">SUMPRODUCT(E30:E33,$C30:$C33)</f>
        <v>2.3212505627371502</v>
      </c>
      <c r="F34">
        <f t="shared" si="3"/>
        <v>0</v>
      </c>
      <c r="G34">
        <f t="shared" si="3"/>
        <v>0</v>
      </c>
      <c r="H34">
        <f t="shared" si="3"/>
        <v>8.0333542349990239</v>
      </c>
      <c r="I34">
        <f t="shared" si="3"/>
        <v>0</v>
      </c>
      <c r="J34">
        <f t="shared" si="3"/>
        <v>0</v>
      </c>
      <c r="K34">
        <f t="shared" si="3"/>
        <v>0</v>
      </c>
      <c r="L34">
        <f t="shared" si="3"/>
        <v>0</v>
      </c>
      <c r="M34">
        <f t="shared" si="3"/>
        <v>0</v>
      </c>
      <c r="N34">
        <f t="shared" si="3"/>
        <v>2.3212505627371502</v>
      </c>
      <c r="O34">
        <f t="shared" si="3"/>
        <v>2.3212505627371502</v>
      </c>
      <c r="P34">
        <f t="shared" si="3"/>
        <v>0</v>
      </c>
      <c r="Q34">
        <f t="shared" si="3"/>
        <v>0</v>
      </c>
    </row>
    <row r="35" spans="1:20" x14ac:dyDescent="0.3">
      <c r="A35" s="16" t="s">
        <v>74</v>
      </c>
      <c r="B35" s="22"/>
      <c r="C35" s="22"/>
      <c r="D35" s="60" t="s">
        <v>748</v>
      </c>
      <c r="E35" s="60" t="s">
        <v>749</v>
      </c>
      <c r="F35" s="60" t="s">
        <v>750</v>
      </c>
      <c r="G35" s="60" t="s">
        <v>751</v>
      </c>
      <c r="H35" s="61" t="s">
        <v>752</v>
      </c>
      <c r="I35" s="62" t="s">
        <v>753</v>
      </c>
      <c r="J35" s="62" t="s">
        <v>754</v>
      </c>
      <c r="K35" s="63" t="s">
        <v>755</v>
      </c>
      <c r="L35" s="63" t="s">
        <v>756</v>
      </c>
      <c r="M35" s="63" t="s">
        <v>757</v>
      </c>
      <c r="N35" s="64" t="s">
        <v>758</v>
      </c>
      <c r="O35" s="64" t="s">
        <v>759</v>
      </c>
      <c r="P35" s="64" t="s">
        <v>760</v>
      </c>
      <c r="Q35" s="65" t="s">
        <v>761</v>
      </c>
      <c r="R35" s="38"/>
      <c r="S35" s="38"/>
      <c r="T35" s="38"/>
    </row>
    <row r="36" spans="1:20" x14ac:dyDescent="0.3">
      <c r="A36" s="20" t="s">
        <v>687</v>
      </c>
      <c r="B36" s="22"/>
      <c r="C36" s="22">
        <v>2.8753858769052663</v>
      </c>
      <c r="D36">
        <v>1</v>
      </c>
      <c r="I36">
        <v>1</v>
      </c>
    </row>
    <row r="37" spans="1:20" x14ac:dyDescent="0.3">
      <c r="A37" s="20" t="s">
        <v>688</v>
      </c>
      <c r="B37" s="22"/>
      <c r="C37" s="22">
        <v>1.6894575213840075</v>
      </c>
      <c r="L37">
        <v>1</v>
      </c>
    </row>
    <row r="38" spans="1:20" x14ac:dyDescent="0.3">
      <c r="C38" s="49" t="s">
        <v>746</v>
      </c>
      <c r="D38">
        <f>SUMPRODUCT(D36:D37,$C36:$C37)</f>
        <v>2.8753858769052663</v>
      </c>
      <c r="E38">
        <f t="shared" ref="E38:Q38" si="4">SUMPRODUCT(E36:E37,$C36:$C37)</f>
        <v>0</v>
      </c>
      <c r="F38">
        <f t="shared" si="4"/>
        <v>0</v>
      </c>
      <c r="G38">
        <f t="shared" si="4"/>
        <v>0</v>
      </c>
      <c r="H38">
        <f t="shared" si="4"/>
        <v>0</v>
      </c>
      <c r="I38">
        <f t="shared" si="4"/>
        <v>2.8753858769052663</v>
      </c>
      <c r="J38">
        <f t="shared" si="4"/>
        <v>0</v>
      </c>
      <c r="K38">
        <f t="shared" si="4"/>
        <v>0</v>
      </c>
      <c r="L38">
        <f t="shared" si="4"/>
        <v>1.6894575213840075</v>
      </c>
      <c r="M38">
        <f t="shared" si="4"/>
        <v>0</v>
      </c>
      <c r="N38">
        <f t="shared" si="4"/>
        <v>0</v>
      </c>
      <c r="O38">
        <f t="shared" si="4"/>
        <v>0</v>
      </c>
      <c r="P38">
        <f t="shared" si="4"/>
        <v>0</v>
      </c>
      <c r="Q38">
        <f t="shared" si="4"/>
        <v>0</v>
      </c>
    </row>
    <row r="41" spans="1:20" x14ac:dyDescent="0.3">
      <c r="C41" s="46">
        <v>2008</v>
      </c>
      <c r="D41">
        <f>SUM(D10,D18,D28,D34,D38)</f>
        <v>25.713188951057905</v>
      </c>
      <c r="E41">
        <f t="shared" ref="E41:Q41" si="5">SUM(E10,E18,E28,E34,E38)</f>
        <v>30.042012348060915</v>
      </c>
      <c r="F41">
        <f t="shared" si="5"/>
        <v>11.964402855489078</v>
      </c>
      <c r="G41">
        <f t="shared" si="5"/>
        <v>17.295943469033332</v>
      </c>
      <c r="H41">
        <f t="shared" si="5"/>
        <v>8.0333542349990239</v>
      </c>
      <c r="I41">
        <f t="shared" si="5"/>
        <v>6.3938034600295754</v>
      </c>
      <c r="J41">
        <f t="shared" si="5"/>
        <v>11.964402855489078</v>
      </c>
      <c r="K41">
        <f t="shared" si="5"/>
        <v>3.5899414753360275</v>
      </c>
      <c r="L41">
        <f t="shared" si="5"/>
        <v>1.6894575213840075</v>
      </c>
      <c r="M41">
        <f t="shared" si="5"/>
        <v>0</v>
      </c>
      <c r="N41">
        <f t="shared" si="5"/>
        <v>22.863608592192378</v>
      </c>
      <c r="O41">
        <f t="shared" si="5"/>
        <v>28.658627564473541</v>
      </c>
      <c r="P41">
        <f t="shared" si="5"/>
        <v>10.180212553861967</v>
      </c>
      <c r="Q41">
        <f t="shared" si="5"/>
        <v>0</v>
      </c>
    </row>
  </sheetData>
  <conditionalFormatting sqref="D41:T4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ADA2B-7F0C-444B-AA57-747D946C729F}">
  <dimension ref="A2:T38"/>
  <sheetViews>
    <sheetView zoomScale="66" workbookViewId="0">
      <selection activeCell="D38" sqref="D38:Q38"/>
    </sheetView>
  </sheetViews>
  <sheetFormatPr defaultColWidth="10.8984375" defaultRowHeight="15.6" x14ac:dyDescent="0.3"/>
  <cols>
    <col min="1" max="1" width="45.09765625" customWidth="1"/>
    <col min="2" max="3" width="27" customWidth="1"/>
  </cols>
  <sheetData>
    <row r="2" spans="1:20" x14ac:dyDescent="0.3">
      <c r="A2" s="29"/>
      <c r="B2" s="29"/>
      <c r="C2" s="29"/>
      <c r="D2" s="38"/>
      <c r="E2" s="38"/>
      <c r="F2" s="38"/>
      <c r="G2" s="38"/>
      <c r="H2" s="38"/>
      <c r="I2" s="38"/>
      <c r="J2" s="38"/>
      <c r="K2" s="38"/>
      <c r="L2" s="38"/>
      <c r="M2" s="38"/>
      <c r="N2" s="38"/>
      <c r="O2" s="38"/>
      <c r="P2" s="38"/>
      <c r="Q2" s="38"/>
      <c r="R2" s="38"/>
      <c r="S2" s="38"/>
      <c r="T2" s="38"/>
    </row>
    <row r="3" spans="1:20" x14ac:dyDescent="0.3">
      <c r="A3" s="30" t="s">
        <v>22</v>
      </c>
      <c r="B3" s="31" t="s">
        <v>32</v>
      </c>
      <c r="C3" s="31" t="s">
        <v>745</v>
      </c>
      <c r="D3" s="60" t="s">
        <v>748</v>
      </c>
      <c r="E3" s="60" t="s">
        <v>749</v>
      </c>
      <c r="F3" s="60" t="s">
        <v>750</v>
      </c>
      <c r="G3" s="60" t="s">
        <v>751</v>
      </c>
      <c r="H3" s="61" t="s">
        <v>752</v>
      </c>
      <c r="I3" s="62" t="s">
        <v>753</v>
      </c>
      <c r="J3" s="62" t="s">
        <v>754</v>
      </c>
      <c r="K3" s="63" t="s">
        <v>755</v>
      </c>
      <c r="L3" s="63" t="s">
        <v>756</v>
      </c>
      <c r="M3" s="63" t="s">
        <v>757</v>
      </c>
      <c r="N3" s="64" t="s">
        <v>758</v>
      </c>
      <c r="O3" s="64" t="s">
        <v>759</v>
      </c>
      <c r="P3" s="64" t="s">
        <v>760</v>
      </c>
      <c r="Q3" s="65" t="s">
        <v>761</v>
      </c>
      <c r="R3" s="38"/>
      <c r="S3" s="38"/>
      <c r="T3" s="38"/>
    </row>
    <row r="4" spans="1:20" x14ac:dyDescent="0.3">
      <c r="A4" s="2" t="s">
        <v>693</v>
      </c>
      <c r="C4">
        <v>3.4771982592570265</v>
      </c>
      <c r="D4">
        <v>1</v>
      </c>
      <c r="E4">
        <v>1</v>
      </c>
      <c r="I4">
        <v>1</v>
      </c>
      <c r="N4">
        <v>1</v>
      </c>
      <c r="O4">
        <v>1</v>
      </c>
    </row>
    <row r="5" spans="1:20" x14ac:dyDescent="0.3">
      <c r="A5" s="2" t="s">
        <v>694</v>
      </c>
      <c r="C5">
        <v>2.2937499856448857</v>
      </c>
      <c r="D5">
        <v>1</v>
      </c>
      <c r="E5">
        <v>1</v>
      </c>
      <c r="N5">
        <v>1</v>
      </c>
      <c r="O5">
        <v>1</v>
      </c>
    </row>
    <row r="6" spans="1:20" x14ac:dyDescent="0.3">
      <c r="A6" s="2" t="s">
        <v>695</v>
      </c>
      <c r="C6">
        <v>3.324688040219844</v>
      </c>
      <c r="D6">
        <v>1</v>
      </c>
      <c r="E6">
        <v>1</v>
      </c>
      <c r="N6">
        <v>1</v>
      </c>
      <c r="O6">
        <v>1</v>
      </c>
    </row>
    <row r="7" spans="1:20" x14ac:dyDescent="0.3">
      <c r="A7" s="2" t="s">
        <v>696</v>
      </c>
      <c r="C7">
        <v>1.627704839450014</v>
      </c>
      <c r="D7">
        <v>1</v>
      </c>
      <c r="E7">
        <v>1</v>
      </c>
      <c r="N7">
        <v>1</v>
      </c>
      <c r="O7">
        <v>1</v>
      </c>
    </row>
    <row r="8" spans="1:20" ht="20.100000000000001" customHeight="1" x14ac:dyDescent="0.3">
      <c r="A8" s="36" t="s">
        <v>697</v>
      </c>
      <c r="C8">
        <v>3.8851716610387173</v>
      </c>
      <c r="D8">
        <v>1</v>
      </c>
      <c r="E8">
        <v>1</v>
      </c>
      <c r="N8">
        <v>1</v>
      </c>
      <c r="O8">
        <v>1</v>
      </c>
    </row>
    <row r="9" spans="1:20" ht="20.100000000000001" customHeight="1" x14ac:dyDescent="0.3">
      <c r="A9" s="36"/>
      <c r="C9" s="48" t="s">
        <v>746</v>
      </c>
      <c r="D9">
        <f>SUMPRODUCT(D4:D8,$C4:$C8)</f>
        <v>14.608512785610488</v>
      </c>
      <c r="E9">
        <f t="shared" ref="E9:Q9" si="0">SUMPRODUCT(E4:E8,$C4:$C8)</f>
        <v>14.608512785610488</v>
      </c>
      <c r="F9">
        <f t="shared" si="0"/>
        <v>0</v>
      </c>
      <c r="G9">
        <f t="shared" si="0"/>
        <v>0</v>
      </c>
      <c r="H9">
        <f t="shared" si="0"/>
        <v>0</v>
      </c>
      <c r="I9">
        <f t="shared" si="0"/>
        <v>3.4771982592570265</v>
      </c>
      <c r="J9">
        <f t="shared" si="0"/>
        <v>0</v>
      </c>
      <c r="K9">
        <f t="shared" si="0"/>
        <v>0</v>
      </c>
      <c r="L9">
        <f t="shared" si="0"/>
        <v>0</v>
      </c>
      <c r="M9">
        <f t="shared" si="0"/>
        <v>0</v>
      </c>
      <c r="N9">
        <f t="shared" si="0"/>
        <v>14.608512785610488</v>
      </c>
      <c r="O9">
        <f t="shared" si="0"/>
        <v>14.608512785610488</v>
      </c>
      <c r="P9">
        <f t="shared" si="0"/>
        <v>0</v>
      </c>
      <c r="Q9">
        <f t="shared" si="0"/>
        <v>0</v>
      </c>
    </row>
    <row r="10" spans="1:20" x14ac:dyDescent="0.3">
      <c r="A10" s="7" t="s">
        <v>33</v>
      </c>
      <c r="D10" s="60" t="s">
        <v>748</v>
      </c>
      <c r="E10" s="60" t="s">
        <v>749</v>
      </c>
      <c r="F10" s="60" t="s">
        <v>750</v>
      </c>
      <c r="G10" s="60" t="s">
        <v>751</v>
      </c>
      <c r="H10" s="61" t="s">
        <v>752</v>
      </c>
      <c r="I10" s="62" t="s">
        <v>753</v>
      </c>
      <c r="J10" s="62" t="s">
        <v>754</v>
      </c>
      <c r="K10" s="63" t="s">
        <v>755</v>
      </c>
      <c r="L10" s="63" t="s">
        <v>756</v>
      </c>
      <c r="M10" s="63" t="s">
        <v>757</v>
      </c>
      <c r="N10" s="64" t="s">
        <v>758</v>
      </c>
      <c r="O10" s="64" t="s">
        <v>759</v>
      </c>
      <c r="P10" s="64" t="s">
        <v>760</v>
      </c>
      <c r="Q10" s="65" t="s">
        <v>761</v>
      </c>
      <c r="R10" s="38"/>
      <c r="S10" s="38"/>
      <c r="T10" s="38"/>
    </row>
    <row r="11" spans="1:20" x14ac:dyDescent="0.3">
      <c r="A11" s="8" t="s">
        <v>408</v>
      </c>
      <c r="C11">
        <v>2.2060514310754291</v>
      </c>
      <c r="D11">
        <v>1</v>
      </c>
      <c r="F11">
        <v>1</v>
      </c>
      <c r="J11">
        <v>1</v>
      </c>
      <c r="O11">
        <v>1</v>
      </c>
      <c r="P11">
        <v>1</v>
      </c>
    </row>
    <row r="12" spans="1:20" x14ac:dyDescent="0.3">
      <c r="A12" s="8" t="s">
        <v>698</v>
      </c>
      <c r="C12">
        <v>2.0456307819018482</v>
      </c>
      <c r="E12">
        <v>1</v>
      </c>
      <c r="F12">
        <v>1</v>
      </c>
      <c r="J12">
        <v>1</v>
      </c>
      <c r="P12">
        <v>1</v>
      </c>
    </row>
    <row r="13" spans="1:20" ht="31.2" x14ac:dyDescent="0.3">
      <c r="A13" s="37" t="s">
        <v>699</v>
      </c>
      <c r="C13">
        <v>1.5820443517589111</v>
      </c>
      <c r="E13">
        <v>1</v>
      </c>
      <c r="F13">
        <v>1</v>
      </c>
      <c r="J13">
        <v>1</v>
      </c>
      <c r="P13">
        <v>1</v>
      </c>
    </row>
    <row r="14" spans="1:20" x14ac:dyDescent="0.3">
      <c r="A14" s="8" t="s">
        <v>700</v>
      </c>
      <c r="C14">
        <v>1.5362203672432568</v>
      </c>
      <c r="E14">
        <v>1</v>
      </c>
      <c r="F14">
        <v>1</v>
      </c>
      <c r="J14">
        <v>1</v>
      </c>
    </row>
    <row r="15" spans="1:20" x14ac:dyDescent="0.3">
      <c r="A15" s="8" t="s">
        <v>701</v>
      </c>
      <c r="C15">
        <v>1.477063575491119</v>
      </c>
      <c r="E15">
        <v>1</v>
      </c>
      <c r="F15">
        <v>1</v>
      </c>
      <c r="J15">
        <v>1</v>
      </c>
    </row>
    <row r="16" spans="1:20" x14ac:dyDescent="0.3">
      <c r="A16" s="8"/>
      <c r="C16" s="48" t="s">
        <v>746</v>
      </c>
      <c r="D16">
        <f>SUMPRODUCT(D11:D15,$C11:$C15)</f>
        <v>2.2060514310754291</v>
      </c>
      <c r="E16">
        <f t="shared" ref="E16" si="1">SUMPRODUCT(E11:E15,$C11:$C15)</f>
        <v>6.6409590763951352</v>
      </c>
      <c r="F16">
        <f t="shared" ref="F16" si="2">SUMPRODUCT(F11:F15,$C11:$C15)</f>
        <v>8.8470105074705643</v>
      </c>
      <c r="G16">
        <f t="shared" ref="G16" si="3">SUMPRODUCT(G11:G15,$C11:$C15)</f>
        <v>0</v>
      </c>
      <c r="H16">
        <f t="shared" ref="H16" si="4">SUMPRODUCT(H11:H15,$C11:$C15)</f>
        <v>0</v>
      </c>
      <c r="I16">
        <f t="shared" ref="I16" si="5">SUMPRODUCT(I11:I15,$C11:$C15)</f>
        <v>0</v>
      </c>
      <c r="J16">
        <f t="shared" ref="J16" si="6">SUMPRODUCT(J11:J15,$C11:$C15)</f>
        <v>8.8470105074705643</v>
      </c>
      <c r="K16">
        <f t="shared" ref="K16" si="7">SUMPRODUCT(K11:K15,$C11:$C15)</f>
        <v>0</v>
      </c>
      <c r="L16">
        <f t="shared" ref="L16" si="8">SUMPRODUCT(L11:L15,$C11:$C15)</f>
        <v>0</v>
      </c>
      <c r="M16">
        <f t="shared" ref="M16" si="9">SUMPRODUCT(M11:M15,$C11:$C15)</f>
        <v>0</v>
      </c>
      <c r="N16">
        <f t="shared" ref="N16" si="10">SUMPRODUCT(N11:N15,$C11:$C15)</f>
        <v>0</v>
      </c>
      <c r="O16">
        <f t="shared" ref="O16" si="11">SUMPRODUCT(O11:O15,$C11:$C15)</f>
        <v>2.2060514310754291</v>
      </c>
      <c r="P16">
        <f t="shared" ref="P16" si="12">SUMPRODUCT(P11:P15,$C11:$C15)</f>
        <v>5.8337265647361889</v>
      </c>
      <c r="Q16">
        <f t="shared" ref="Q16" si="13">SUMPRODUCT(Q11:Q15,$C11:$C15)</f>
        <v>0</v>
      </c>
    </row>
    <row r="17" spans="1:20" x14ac:dyDescent="0.3">
      <c r="A17" s="12" t="s">
        <v>46</v>
      </c>
      <c r="D17" s="60" t="s">
        <v>748</v>
      </c>
      <c r="E17" s="60" t="s">
        <v>749</v>
      </c>
      <c r="F17" s="60" t="s">
        <v>750</v>
      </c>
      <c r="G17" s="60" t="s">
        <v>751</v>
      </c>
      <c r="H17" s="61" t="s">
        <v>752</v>
      </c>
      <c r="I17" s="62" t="s">
        <v>753</v>
      </c>
      <c r="J17" s="62" t="s">
        <v>754</v>
      </c>
      <c r="K17" s="63" t="s">
        <v>755</v>
      </c>
      <c r="L17" s="63" t="s">
        <v>756</v>
      </c>
      <c r="M17" s="63" t="s">
        <v>757</v>
      </c>
      <c r="N17" s="64" t="s">
        <v>758</v>
      </c>
      <c r="O17" s="64" t="s">
        <v>759</v>
      </c>
      <c r="P17" s="64" t="s">
        <v>760</v>
      </c>
      <c r="Q17" s="65" t="s">
        <v>761</v>
      </c>
      <c r="R17" s="38"/>
      <c r="S17" s="38"/>
      <c r="T17" s="38"/>
    </row>
    <row r="18" spans="1:20" x14ac:dyDescent="0.3">
      <c r="A18" s="13" t="s">
        <v>656</v>
      </c>
      <c r="C18">
        <v>1.9356078117864026</v>
      </c>
      <c r="G18">
        <v>1</v>
      </c>
      <c r="K18">
        <v>1</v>
      </c>
    </row>
    <row r="19" spans="1:20" x14ac:dyDescent="0.3">
      <c r="A19" s="13" t="s">
        <v>705</v>
      </c>
      <c r="C19">
        <v>1.9652063448080566</v>
      </c>
      <c r="G19">
        <v>1</v>
      </c>
      <c r="K19">
        <v>1</v>
      </c>
    </row>
    <row r="20" spans="1:20" x14ac:dyDescent="0.3">
      <c r="A20" s="13" t="s">
        <v>706</v>
      </c>
      <c r="C20">
        <v>2.8760983871623287</v>
      </c>
      <c r="G20">
        <v>1</v>
      </c>
    </row>
    <row r="21" spans="1:20" x14ac:dyDescent="0.3">
      <c r="A21" s="13" t="s">
        <v>707</v>
      </c>
      <c r="C21">
        <v>2.2012772278119197</v>
      </c>
      <c r="G21">
        <v>1</v>
      </c>
    </row>
    <row r="22" spans="1:20" x14ac:dyDescent="0.3">
      <c r="A22" s="13" t="s">
        <v>601</v>
      </c>
      <c r="C22">
        <v>2.6653402275446547</v>
      </c>
      <c r="N22">
        <v>1</v>
      </c>
    </row>
    <row r="23" spans="1:20" x14ac:dyDescent="0.3">
      <c r="A23" s="13" t="s">
        <v>708</v>
      </c>
      <c r="C23">
        <v>2.4868277114387931</v>
      </c>
      <c r="G23">
        <v>1</v>
      </c>
      <c r="O23">
        <v>1</v>
      </c>
    </row>
    <row r="24" spans="1:20" x14ac:dyDescent="0.3">
      <c r="A24" s="13" t="s">
        <v>709</v>
      </c>
      <c r="C24">
        <v>2.119404998797711</v>
      </c>
      <c r="G24">
        <v>1</v>
      </c>
    </row>
    <row r="25" spans="1:20" x14ac:dyDescent="0.3">
      <c r="A25" s="13"/>
      <c r="C25" s="48" t="s">
        <v>746</v>
      </c>
      <c r="D25">
        <f>SUMPRODUCT(D18:D24,$C18:$C24)</f>
        <v>0</v>
      </c>
      <c r="E25">
        <f t="shared" ref="E25:Q25" si="14">SUMPRODUCT(E18:E24,$C18:$C24)</f>
        <v>0</v>
      </c>
      <c r="F25">
        <f t="shared" si="14"/>
        <v>0</v>
      </c>
      <c r="G25">
        <f t="shared" si="14"/>
        <v>13.584422481805211</v>
      </c>
      <c r="H25">
        <f t="shared" si="14"/>
        <v>0</v>
      </c>
      <c r="I25">
        <f t="shared" si="14"/>
        <v>0</v>
      </c>
      <c r="J25">
        <f t="shared" si="14"/>
        <v>0</v>
      </c>
      <c r="K25">
        <f t="shared" si="14"/>
        <v>3.9008141565944592</v>
      </c>
      <c r="L25">
        <f t="shared" si="14"/>
        <v>0</v>
      </c>
      <c r="M25">
        <f t="shared" si="14"/>
        <v>0</v>
      </c>
      <c r="N25">
        <f t="shared" si="14"/>
        <v>2.6653402275446547</v>
      </c>
      <c r="O25">
        <f t="shared" si="14"/>
        <v>2.4868277114387931</v>
      </c>
      <c r="P25">
        <f t="shared" si="14"/>
        <v>0</v>
      </c>
      <c r="Q25">
        <f t="shared" si="14"/>
        <v>0</v>
      </c>
    </row>
    <row r="26" spans="1:20" x14ac:dyDescent="0.3">
      <c r="A26" s="15" t="s">
        <v>57</v>
      </c>
      <c r="B26" s="22"/>
      <c r="C26" s="22"/>
      <c r="D26" s="60" t="s">
        <v>748</v>
      </c>
      <c r="E26" s="60" t="s">
        <v>749</v>
      </c>
      <c r="F26" s="60" t="s">
        <v>750</v>
      </c>
      <c r="G26" s="60" t="s">
        <v>751</v>
      </c>
      <c r="H26" s="61" t="s">
        <v>752</v>
      </c>
      <c r="I26" s="62" t="s">
        <v>753</v>
      </c>
      <c r="J26" s="62" t="s">
        <v>754</v>
      </c>
      <c r="K26" s="63" t="s">
        <v>755</v>
      </c>
      <c r="L26" s="63" t="s">
        <v>756</v>
      </c>
      <c r="M26" s="63" t="s">
        <v>757</v>
      </c>
      <c r="N26" s="64" t="s">
        <v>758</v>
      </c>
      <c r="O26" s="64" t="s">
        <v>759</v>
      </c>
      <c r="P26" s="64" t="s">
        <v>760</v>
      </c>
      <c r="Q26" s="65" t="s">
        <v>761</v>
      </c>
      <c r="R26" s="38"/>
      <c r="S26" s="38"/>
      <c r="T26" s="38"/>
    </row>
    <row r="27" spans="1:20" x14ac:dyDescent="0.3">
      <c r="A27" s="21" t="s">
        <v>702</v>
      </c>
      <c r="B27" s="22"/>
      <c r="C27" s="22">
        <v>2.0057764597665031</v>
      </c>
      <c r="H27">
        <v>1</v>
      </c>
    </row>
    <row r="28" spans="1:20" x14ac:dyDescent="0.3">
      <c r="A28" s="21" t="s">
        <v>703</v>
      </c>
      <c r="B28" s="22"/>
      <c r="C28" s="22">
        <v>2.0633063078498668</v>
      </c>
      <c r="H28">
        <v>1</v>
      </c>
    </row>
    <row r="29" spans="1:20" x14ac:dyDescent="0.3">
      <c r="A29" s="21" t="s">
        <v>704</v>
      </c>
      <c r="B29" s="22"/>
      <c r="C29" s="22">
        <v>2.9801581282712561</v>
      </c>
      <c r="H29">
        <v>1</v>
      </c>
    </row>
    <row r="30" spans="1:20" ht="84" x14ac:dyDescent="0.3">
      <c r="A30" s="21" t="s">
        <v>608</v>
      </c>
      <c r="B30" s="22" t="s">
        <v>692</v>
      </c>
      <c r="C30" s="22">
        <v>2.1383468995246275</v>
      </c>
      <c r="D30">
        <v>1</v>
      </c>
      <c r="E30">
        <v>1</v>
      </c>
      <c r="N30">
        <v>1</v>
      </c>
      <c r="O30">
        <v>1</v>
      </c>
    </row>
    <row r="31" spans="1:20" x14ac:dyDescent="0.3">
      <c r="A31" s="21"/>
      <c r="B31" s="22"/>
      <c r="C31" s="48" t="s">
        <v>746</v>
      </c>
      <c r="D31">
        <f>SUMPRODUCT(D27:D30,$C27:$C30)</f>
        <v>2.1383468995246275</v>
      </c>
      <c r="E31">
        <f t="shared" ref="E31:Q31" si="15">SUMPRODUCT(E27:E30,$C27:$C30)</f>
        <v>2.1383468995246275</v>
      </c>
      <c r="F31">
        <f t="shared" si="15"/>
        <v>0</v>
      </c>
      <c r="G31">
        <f t="shared" si="15"/>
        <v>0</v>
      </c>
      <c r="H31">
        <f t="shared" si="15"/>
        <v>7.0492408958876265</v>
      </c>
      <c r="I31">
        <f t="shared" si="15"/>
        <v>0</v>
      </c>
      <c r="J31">
        <f t="shared" si="15"/>
        <v>0</v>
      </c>
      <c r="K31">
        <f t="shared" si="15"/>
        <v>0</v>
      </c>
      <c r="L31">
        <f t="shared" si="15"/>
        <v>0</v>
      </c>
      <c r="M31">
        <f t="shared" si="15"/>
        <v>0</v>
      </c>
      <c r="N31">
        <f t="shared" si="15"/>
        <v>2.1383468995246275</v>
      </c>
      <c r="O31">
        <f t="shared" si="15"/>
        <v>2.1383468995246275</v>
      </c>
      <c r="P31">
        <f t="shared" si="15"/>
        <v>0</v>
      </c>
      <c r="Q31">
        <f t="shared" si="15"/>
        <v>0</v>
      </c>
    </row>
    <row r="32" spans="1:20" x14ac:dyDescent="0.3">
      <c r="A32" s="16" t="s">
        <v>74</v>
      </c>
      <c r="B32" s="22"/>
      <c r="C32" s="22"/>
      <c r="D32" s="60" t="s">
        <v>748</v>
      </c>
      <c r="E32" s="60" t="s">
        <v>749</v>
      </c>
      <c r="F32" s="60" t="s">
        <v>750</v>
      </c>
      <c r="G32" s="60" t="s">
        <v>751</v>
      </c>
      <c r="H32" s="61" t="s">
        <v>752</v>
      </c>
      <c r="I32" s="62" t="s">
        <v>753</v>
      </c>
      <c r="J32" s="62" t="s">
        <v>754</v>
      </c>
      <c r="K32" s="63" t="s">
        <v>755</v>
      </c>
      <c r="L32" s="63" t="s">
        <v>756</v>
      </c>
      <c r="M32" s="63" t="s">
        <v>757</v>
      </c>
      <c r="N32" s="64" t="s">
        <v>758</v>
      </c>
      <c r="O32" s="64" t="s">
        <v>759</v>
      </c>
      <c r="P32" s="64" t="s">
        <v>760</v>
      </c>
      <c r="Q32" s="65" t="s">
        <v>761</v>
      </c>
      <c r="R32" s="38"/>
      <c r="S32" s="38"/>
      <c r="T32" s="38"/>
    </row>
    <row r="33" spans="1:17" x14ac:dyDescent="0.3">
      <c r="A33" s="20" t="s">
        <v>710</v>
      </c>
      <c r="B33" s="22"/>
      <c r="C33">
        <v>3.1797228145477789</v>
      </c>
      <c r="D33">
        <v>1</v>
      </c>
      <c r="I33">
        <v>1</v>
      </c>
    </row>
    <row r="34" spans="1:17" x14ac:dyDescent="0.3">
      <c r="A34" s="20" t="s">
        <v>711</v>
      </c>
      <c r="B34" s="22"/>
      <c r="C34">
        <v>1.3546147381531717</v>
      </c>
      <c r="L34">
        <v>1</v>
      </c>
    </row>
    <row r="35" spans="1:17" x14ac:dyDescent="0.3">
      <c r="A35" s="32"/>
      <c r="C35" s="48" t="s">
        <v>746</v>
      </c>
      <c r="D35">
        <f>SUMPRODUCT(D33:D34,$C33:$C34)</f>
        <v>3.1797228145477789</v>
      </c>
      <c r="E35">
        <f t="shared" ref="E35:Q35" si="16">SUMPRODUCT(E33:E34,$C33:$C34)</f>
        <v>0</v>
      </c>
      <c r="F35">
        <f t="shared" si="16"/>
        <v>0</v>
      </c>
      <c r="G35">
        <f t="shared" si="16"/>
        <v>0</v>
      </c>
      <c r="H35">
        <f t="shared" si="16"/>
        <v>0</v>
      </c>
      <c r="I35">
        <f t="shared" si="16"/>
        <v>3.1797228145477789</v>
      </c>
      <c r="J35">
        <f t="shared" si="16"/>
        <v>0</v>
      </c>
      <c r="K35">
        <f t="shared" si="16"/>
        <v>0</v>
      </c>
      <c r="L35">
        <f t="shared" si="16"/>
        <v>1.3546147381531717</v>
      </c>
      <c r="M35">
        <f t="shared" si="16"/>
        <v>0</v>
      </c>
      <c r="N35">
        <f t="shared" si="16"/>
        <v>0</v>
      </c>
      <c r="O35">
        <f t="shared" si="16"/>
        <v>0</v>
      </c>
      <c r="P35">
        <f t="shared" si="16"/>
        <v>0</v>
      </c>
      <c r="Q35">
        <f t="shared" si="16"/>
        <v>0</v>
      </c>
    </row>
    <row r="38" spans="1:17" x14ac:dyDescent="0.3">
      <c r="C38" s="46">
        <v>2007</v>
      </c>
      <c r="D38">
        <f>SUM(D9,D16,D25,D31,D35)</f>
        <v>22.132633930758324</v>
      </c>
      <c r="E38">
        <f t="shared" ref="E38:Q38" si="17">SUM(E9,E16,E25,E31,E35)</f>
        <v>23.387818761530252</v>
      </c>
      <c r="F38">
        <f t="shared" si="17"/>
        <v>8.8470105074705643</v>
      </c>
      <c r="G38">
        <f t="shared" si="17"/>
        <v>13.584422481805211</v>
      </c>
      <c r="H38">
        <f t="shared" si="17"/>
        <v>7.0492408958876265</v>
      </c>
      <c r="I38">
        <f t="shared" si="17"/>
        <v>6.6569210738048055</v>
      </c>
      <c r="J38">
        <f t="shared" si="17"/>
        <v>8.8470105074705643</v>
      </c>
      <c r="K38">
        <f t="shared" si="17"/>
        <v>3.9008141565944592</v>
      </c>
      <c r="L38">
        <f t="shared" si="17"/>
        <v>1.3546147381531717</v>
      </c>
      <c r="M38">
        <f t="shared" si="17"/>
        <v>0</v>
      </c>
      <c r="N38">
        <f t="shared" si="17"/>
        <v>19.412199912679771</v>
      </c>
      <c r="O38">
        <f t="shared" si="17"/>
        <v>21.439738827649336</v>
      </c>
      <c r="P38">
        <f t="shared" si="17"/>
        <v>5.8337265647361889</v>
      </c>
      <c r="Q38">
        <f t="shared" si="17"/>
        <v>0</v>
      </c>
    </row>
  </sheetData>
  <conditionalFormatting sqref="D38:U3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92E18-964E-864E-8FB3-0EBD9CBAD750}">
  <dimension ref="A2:T46"/>
  <sheetViews>
    <sheetView zoomScale="65" workbookViewId="0">
      <selection activeCell="D46" sqref="D46:Q46"/>
    </sheetView>
  </sheetViews>
  <sheetFormatPr defaultColWidth="10.8984375" defaultRowHeight="15.6" x14ac:dyDescent="0.3"/>
  <cols>
    <col min="1" max="1" width="55.09765625" customWidth="1"/>
    <col min="2" max="3" width="26.8984375" customWidth="1"/>
  </cols>
  <sheetData>
    <row r="2" spans="1:20" x14ac:dyDescent="0.3">
      <c r="A2" s="29"/>
      <c r="B2" s="29"/>
      <c r="C2" s="29"/>
      <c r="D2" s="38"/>
      <c r="E2" s="38"/>
      <c r="F2" s="38"/>
      <c r="G2" s="38"/>
      <c r="H2" s="38"/>
      <c r="I2" s="38"/>
      <c r="J2" s="38"/>
      <c r="K2" s="38"/>
      <c r="L2" s="38"/>
      <c r="M2" s="38"/>
      <c r="N2" s="38"/>
      <c r="O2" s="38"/>
      <c r="P2" s="38"/>
      <c r="Q2" s="38"/>
      <c r="R2" s="38"/>
      <c r="S2" s="38"/>
      <c r="T2" s="38"/>
    </row>
    <row r="3" spans="1:20" x14ac:dyDescent="0.3">
      <c r="A3" s="30" t="s">
        <v>22</v>
      </c>
      <c r="B3" s="31" t="s">
        <v>32</v>
      </c>
      <c r="C3" s="31" t="s">
        <v>745</v>
      </c>
      <c r="D3" s="60" t="s">
        <v>748</v>
      </c>
      <c r="E3" s="60" t="s">
        <v>749</v>
      </c>
      <c r="F3" s="60" t="s">
        <v>750</v>
      </c>
      <c r="G3" s="60" t="s">
        <v>751</v>
      </c>
      <c r="H3" s="61" t="s">
        <v>752</v>
      </c>
      <c r="I3" s="62" t="s">
        <v>753</v>
      </c>
      <c r="J3" s="62" t="s">
        <v>754</v>
      </c>
      <c r="K3" s="63" t="s">
        <v>755</v>
      </c>
      <c r="L3" s="63" t="s">
        <v>756</v>
      </c>
      <c r="M3" s="63" t="s">
        <v>757</v>
      </c>
      <c r="N3" s="64" t="s">
        <v>758</v>
      </c>
      <c r="O3" s="64" t="s">
        <v>759</v>
      </c>
      <c r="P3" s="64" t="s">
        <v>760</v>
      </c>
      <c r="Q3" s="65" t="s">
        <v>761</v>
      </c>
      <c r="R3" s="38"/>
      <c r="S3" s="38"/>
      <c r="T3" s="38"/>
    </row>
    <row r="4" spans="1:20" x14ac:dyDescent="0.3">
      <c r="A4" s="2" t="s">
        <v>712</v>
      </c>
      <c r="C4">
        <v>1.875</v>
      </c>
      <c r="D4">
        <v>1</v>
      </c>
      <c r="E4">
        <v>1</v>
      </c>
      <c r="N4">
        <v>1</v>
      </c>
      <c r="O4">
        <v>1</v>
      </c>
      <c r="P4" s="29"/>
      <c r="Q4" s="29"/>
      <c r="R4" s="29"/>
      <c r="S4" s="29"/>
      <c r="T4" s="29"/>
    </row>
    <row r="5" spans="1:20" x14ac:dyDescent="0.3">
      <c r="A5" s="2" t="s">
        <v>713</v>
      </c>
      <c r="C5">
        <v>1.6666666666666665</v>
      </c>
      <c r="D5">
        <v>1</v>
      </c>
      <c r="E5">
        <v>1</v>
      </c>
      <c r="N5">
        <v>1</v>
      </c>
      <c r="O5">
        <v>1</v>
      </c>
    </row>
    <row r="6" spans="1:20" x14ac:dyDescent="0.3">
      <c r="A6" s="2" t="s">
        <v>714</v>
      </c>
      <c r="C6">
        <v>2.291666666666667</v>
      </c>
      <c r="D6">
        <v>1</v>
      </c>
      <c r="E6">
        <v>1</v>
      </c>
      <c r="N6">
        <v>1</v>
      </c>
      <c r="O6">
        <v>1</v>
      </c>
    </row>
    <row r="7" spans="1:20" x14ac:dyDescent="0.3">
      <c r="A7" s="2" t="s">
        <v>715</v>
      </c>
      <c r="C7">
        <v>1.3333333333333333</v>
      </c>
      <c r="D7">
        <v>1</v>
      </c>
      <c r="E7">
        <v>1</v>
      </c>
      <c r="N7">
        <v>1</v>
      </c>
      <c r="O7">
        <v>1</v>
      </c>
    </row>
    <row r="8" spans="1:20" x14ac:dyDescent="0.3">
      <c r="A8" s="2" t="s">
        <v>716</v>
      </c>
      <c r="C8">
        <v>1.4583333333333333</v>
      </c>
      <c r="D8">
        <v>1</v>
      </c>
      <c r="E8">
        <v>1</v>
      </c>
      <c r="I8">
        <v>1</v>
      </c>
      <c r="N8">
        <v>1</v>
      </c>
      <c r="O8">
        <v>1</v>
      </c>
    </row>
    <row r="9" spans="1:20" x14ac:dyDescent="0.3">
      <c r="A9" s="2" t="s">
        <v>717</v>
      </c>
      <c r="C9">
        <v>1.5</v>
      </c>
      <c r="D9">
        <v>1</v>
      </c>
      <c r="I9">
        <v>1</v>
      </c>
    </row>
    <row r="10" spans="1:20" x14ac:dyDescent="0.3">
      <c r="A10" s="47"/>
      <c r="C10" s="48" t="s">
        <v>746</v>
      </c>
      <c r="D10">
        <f>SUMPRODUCT(D4:D9,$C4:$C9)</f>
        <v>10.125</v>
      </c>
      <c r="E10">
        <f t="shared" ref="E10:Q10" si="0">SUMPRODUCT(E4:E9,$C4:$C9)</f>
        <v>8.625</v>
      </c>
      <c r="F10">
        <f t="shared" si="0"/>
        <v>0</v>
      </c>
      <c r="G10">
        <f t="shared" si="0"/>
        <v>0</v>
      </c>
      <c r="H10">
        <f t="shared" si="0"/>
        <v>0</v>
      </c>
      <c r="I10">
        <f t="shared" si="0"/>
        <v>2.958333333333333</v>
      </c>
      <c r="J10">
        <f t="shared" si="0"/>
        <v>0</v>
      </c>
      <c r="K10">
        <f t="shared" si="0"/>
        <v>0</v>
      </c>
      <c r="L10">
        <f t="shared" si="0"/>
        <v>0</v>
      </c>
      <c r="M10">
        <f t="shared" si="0"/>
        <v>0</v>
      </c>
      <c r="N10">
        <f t="shared" si="0"/>
        <v>8.625</v>
      </c>
      <c r="O10">
        <f t="shared" si="0"/>
        <v>8.625</v>
      </c>
      <c r="P10">
        <f t="shared" si="0"/>
        <v>0</v>
      </c>
      <c r="Q10">
        <f t="shared" si="0"/>
        <v>0</v>
      </c>
    </row>
    <row r="11" spans="1:20" x14ac:dyDescent="0.3">
      <c r="A11" s="7" t="s">
        <v>33</v>
      </c>
      <c r="D11" s="60" t="s">
        <v>748</v>
      </c>
      <c r="E11" s="60" t="s">
        <v>749</v>
      </c>
      <c r="F11" s="60" t="s">
        <v>750</v>
      </c>
      <c r="G11" s="60" t="s">
        <v>751</v>
      </c>
      <c r="H11" s="61" t="s">
        <v>752</v>
      </c>
      <c r="I11" s="62" t="s">
        <v>753</v>
      </c>
      <c r="J11" s="62" t="s">
        <v>754</v>
      </c>
      <c r="K11" s="63" t="s">
        <v>755</v>
      </c>
      <c r="L11" s="63" t="s">
        <v>756</v>
      </c>
      <c r="M11" s="63" t="s">
        <v>757</v>
      </c>
      <c r="N11" s="64" t="s">
        <v>758</v>
      </c>
      <c r="O11" s="64" t="s">
        <v>759</v>
      </c>
      <c r="P11" s="64" t="s">
        <v>760</v>
      </c>
      <c r="Q11" s="65" t="s">
        <v>761</v>
      </c>
      <c r="R11" s="38"/>
      <c r="S11" s="38"/>
      <c r="T11" s="38"/>
    </row>
    <row r="12" spans="1:20" x14ac:dyDescent="0.3">
      <c r="A12" s="8" t="s">
        <v>718</v>
      </c>
      <c r="C12">
        <v>1.3333333333333333</v>
      </c>
      <c r="E12">
        <v>1</v>
      </c>
      <c r="F12">
        <v>1</v>
      </c>
      <c r="J12">
        <v>1</v>
      </c>
    </row>
    <row r="13" spans="1:20" x14ac:dyDescent="0.3">
      <c r="A13" s="8" t="s">
        <v>719</v>
      </c>
      <c r="C13">
        <v>1.6666666666666665</v>
      </c>
      <c r="E13">
        <v>1</v>
      </c>
      <c r="F13">
        <v>1</v>
      </c>
      <c r="J13">
        <v>1</v>
      </c>
    </row>
    <row r="14" spans="1:20" x14ac:dyDescent="0.3">
      <c r="A14" s="8" t="s">
        <v>720</v>
      </c>
      <c r="C14">
        <v>1.4583333333333333</v>
      </c>
      <c r="E14">
        <v>1</v>
      </c>
      <c r="F14">
        <v>1</v>
      </c>
      <c r="J14">
        <v>1</v>
      </c>
    </row>
    <row r="15" spans="1:20" x14ac:dyDescent="0.3">
      <c r="A15" s="8" t="s">
        <v>721</v>
      </c>
      <c r="C15">
        <v>1.3333333333333333</v>
      </c>
      <c r="E15">
        <v>1</v>
      </c>
      <c r="F15">
        <v>1</v>
      </c>
      <c r="J15">
        <v>1</v>
      </c>
    </row>
    <row r="16" spans="1:20" x14ac:dyDescent="0.3">
      <c r="A16" s="8" t="s">
        <v>722</v>
      </c>
      <c r="C16">
        <v>2.291666666666667</v>
      </c>
      <c r="D16">
        <v>1</v>
      </c>
      <c r="F16">
        <v>1</v>
      </c>
      <c r="J16">
        <v>1</v>
      </c>
      <c r="O16">
        <v>1</v>
      </c>
      <c r="P16">
        <v>1</v>
      </c>
    </row>
    <row r="17" spans="1:20" x14ac:dyDescent="0.3">
      <c r="A17" s="8" t="s">
        <v>723</v>
      </c>
      <c r="C17">
        <v>1.6666666666666665</v>
      </c>
      <c r="D17">
        <v>1</v>
      </c>
      <c r="E17">
        <v>1</v>
      </c>
      <c r="F17">
        <v>1</v>
      </c>
      <c r="J17">
        <v>1</v>
      </c>
      <c r="N17">
        <v>1</v>
      </c>
      <c r="O17">
        <v>1</v>
      </c>
      <c r="P17">
        <v>1</v>
      </c>
    </row>
    <row r="18" spans="1:20" x14ac:dyDescent="0.3">
      <c r="A18" s="8"/>
      <c r="C18" s="48" t="s">
        <v>746</v>
      </c>
      <c r="D18">
        <f>SUMPRODUCT(D12:D17,$C12:$C17)</f>
        <v>3.9583333333333335</v>
      </c>
      <c r="E18">
        <f t="shared" ref="E18:Q18" si="1">SUMPRODUCT(E12:E17,$C12:$C17)</f>
        <v>7.4583333333333321</v>
      </c>
      <c r="F18">
        <f t="shared" si="1"/>
        <v>9.7499999999999982</v>
      </c>
      <c r="G18">
        <f t="shared" si="1"/>
        <v>0</v>
      </c>
      <c r="H18">
        <f t="shared" si="1"/>
        <v>0</v>
      </c>
      <c r="I18">
        <f t="shared" si="1"/>
        <v>0</v>
      </c>
      <c r="J18">
        <f t="shared" si="1"/>
        <v>9.7499999999999982</v>
      </c>
      <c r="K18">
        <f t="shared" si="1"/>
        <v>0</v>
      </c>
      <c r="L18">
        <f t="shared" si="1"/>
        <v>0</v>
      </c>
      <c r="M18">
        <f t="shared" si="1"/>
        <v>0</v>
      </c>
      <c r="N18">
        <f t="shared" si="1"/>
        <v>1.6666666666666665</v>
      </c>
      <c r="O18">
        <f t="shared" si="1"/>
        <v>3.9583333333333335</v>
      </c>
      <c r="P18">
        <f t="shared" si="1"/>
        <v>3.9583333333333335</v>
      </c>
      <c r="Q18">
        <f t="shared" si="1"/>
        <v>0</v>
      </c>
    </row>
    <row r="19" spans="1:20" x14ac:dyDescent="0.3">
      <c r="A19" s="12" t="s">
        <v>46</v>
      </c>
      <c r="D19" s="60" t="s">
        <v>748</v>
      </c>
      <c r="E19" s="60" t="s">
        <v>749</v>
      </c>
      <c r="F19" s="60" t="s">
        <v>750</v>
      </c>
      <c r="G19" s="60" t="s">
        <v>751</v>
      </c>
      <c r="H19" s="61" t="s">
        <v>752</v>
      </c>
      <c r="I19" s="62" t="s">
        <v>753</v>
      </c>
      <c r="J19" s="62" t="s">
        <v>754</v>
      </c>
      <c r="K19" s="63" t="s">
        <v>755</v>
      </c>
      <c r="L19" s="63" t="s">
        <v>756</v>
      </c>
      <c r="M19" s="63" t="s">
        <v>757</v>
      </c>
      <c r="N19" s="64" t="s">
        <v>758</v>
      </c>
      <c r="O19" s="64" t="s">
        <v>759</v>
      </c>
      <c r="P19" s="64" t="s">
        <v>760</v>
      </c>
      <c r="Q19" s="65" t="s">
        <v>761</v>
      </c>
      <c r="R19" s="38"/>
      <c r="S19" s="38"/>
      <c r="T19" s="38"/>
    </row>
    <row r="20" spans="1:20" x14ac:dyDescent="0.3">
      <c r="A20" s="13" t="s">
        <v>724</v>
      </c>
      <c r="C20">
        <v>1.5833333333333335</v>
      </c>
      <c r="E20">
        <v>1</v>
      </c>
      <c r="G20">
        <v>1</v>
      </c>
    </row>
    <row r="21" spans="1:20" x14ac:dyDescent="0.3">
      <c r="A21" s="13" t="s">
        <v>725</v>
      </c>
      <c r="C21">
        <v>1.6666666666666665</v>
      </c>
      <c r="G21">
        <v>1</v>
      </c>
    </row>
    <row r="22" spans="1:20" x14ac:dyDescent="0.3">
      <c r="A22" s="13" t="s">
        <v>726</v>
      </c>
      <c r="C22">
        <v>1.6666666666666665</v>
      </c>
      <c r="G22">
        <v>1</v>
      </c>
    </row>
    <row r="23" spans="1:20" x14ac:dyDescent="0.3">
      <c r="A23" s="13" t="s">
        <v>727</v>
      </c>
      <c r="C23">
        <v>1.6666666666666665</v>
      </c>
      <c r="G23">
        <v>1</v>
      </c>
    </row>
    <row r="24" spans="1:20" x14ac:dyDescent="0.3">
      <c r="A24" s="13" t="s">
        <v>728</v>
      </c>
      <c r="C24">
        <v>1.3333333333333333</v>
      </c>
      <c r="G24">
        <v>1</v>
      </c>
    </row>
    <row r="25" spans="1:20" x14ac:dyDescent="0.3">
      <c r="A25" s="13" t="s">
        <v>729</v>
      </c>
      <c r="C25">
        <v>1.6666666666666665</v>
      </c>
      <c r="G25">
        <v>1</v>
      </c>
    </row>
    <row r="26" spans="1:20" x14ac:dyDescent="0.3">
      <c r="A26" s="13" t="s">
        <v>730</v>
      </c>
      <c r="C26">
        <v>1.5</v>
      </c>
      <c r="G26">
        <v>1</v>
      </c>
    </row>
    <row r="27" spans="1:20" x14ac:dyDescent="0.3">
      <c r="A27" s="13" t="s">
        <v>731</v>
      </c>
      <c r="C27">
        <v>1.875</v>
      </c>
      <c r="G27">
        <v>1</v>
      </c>
      <c r="K27">
        <v>1</v>
      </c>
    </row>
    <row r="28" spans="1:20" x14ac:dyDescent="0.3">
      <c r="A28" s="13"/>
      <c r="C28" s="48" t="s">
        <v>746</v>
      </c>
      <c r="D28">
        <f>SUMPRODUCT(D20:D27,$C20:$C27)</f>
        <v>0</v>
      </c>
      <c r="E28">
        <f t="shared" ref="E28:Q28" si="2">SUMPRODUCT(E20:E27,$C20:$C27)</f>
        <v>1.5833333333333335</v>
      </c>
      <c r="F28">
        <f t="shared" si="2"/>
        <v>0</v>
      </c>
      <c r="G28">
        <f t="shared" si="2"/>
        <v>12.958333333333332</v>
      </c>
      <c r="H28">
        <f t="shared" si="2"/>
        <v>0</v>
      </c>
      <c r="I28">
        <f t="shared" si="2"/>
        <v>0</v>
      </c>
      <c r="J28">
        <f t="shared" si="2"/>
        <v>0</v>
      </c>
      <c r="K28">
        <f t="shared" si="2"/>
        <v>1.875</v>
      </c>
      <c r="L28">
        <f t="shared" si="2"/>
        <v>0</v>
      </c>
      <c r="M28">
        <f t="shared" si="2"/>
        <v>0</v>
      </c>
      <c r="N28">
        <f t="shared" si="2"/>
        <v>0</v>
      </c>
      <c r="O28">
        <f t="shared" si="2"/>
        <v>0</v>
      </c>
      <c r="P28">
        <f t="shared" si="2"/>
        <v>0</v>
      </c>
      <c r="Q28">
        <f t="shared" si="2"/>
        <v>0</v>
      </c>
    </row>
    <row r="29" spans="1:20" x14ac:dyDescent="0.3">
      <c r="A29" s="15" t="s">
        <v>57</v>
      </c>
      <c r="D29" s="60" t="s">
        <v>748</v>
      </c>
      <c r="E29" s="60" t="s">
        <v>749</v>
      </c>
      <c r="F29" s="60" t="s">
        <v>750</v>
      </c>
      <c r="G29" s="60" t="s">
        <v>751</v>
      </c>
      <c r="H29" s="61" t="s">
        <v>752</v>
      </c>
      <c r="I29" s="62" t="s">
        <v>753</v>
      </c>
      <c r="J29" s="62" t="s">
        <v>754</v>
      </c>
      <c r="K29" s="63" t="s">
        <v>755</v>
      </c>
      <c r="L29" s="63" t="s">
        <v>756</v>
      </c>
      <c r="M29" s="63" t="s">
        <v>757</v>
      </c>
      <c r="N29" s="64" t="s">
        <v>758</v>
      </c>
      <c r="O29" s="64" t="s">
        <v>759</v>
      </c>
      <c r="P29" s="64" t="s">
        <v>760</v>
      </c>
      <c r="Q29" s="65" t="s">
        <v>761</v>
      </c>
      <c r="R29" s="38"/>
      <c r="S29" s="38"/>
      <c r="T29" s="38"/>
    </row>
    <row r="30" spans="1:20" x14ac:dyDescent="0.3">
      <c r="A30" s="21" t="s">
        <v>732</v>
      </c>
      <c r="C30">
        <v>1.4583333333333333</v>
      </c>
      <c r="D30">
        <v>1</v>
      </c>
      <c r="E30">
        <v>1</v>
      </c>
      <c r="N30">
        <v>1</v>
      </c>
      <c r="O30">
        <v>1</v>
      </c>
    </row>
    <row r="31" spans="1:20" x14ac:dyDescent="0.3">
      <c r="A31" s="21" t="s">
        <v>733</v>
      </c>
      <c r="C31">
        <v>1.3333333333333333</v>
      </c>
      <c r="E31">
        <v>1</v>
      </c>
    </row>
    <row r="32" spans="1:20" x14ac:dyDescent="0.3">
      <c r="A32" s="21" t="s">
        <v>734</v>
      </c>
      <c r="C32">
        <v>1.3333333333333333</v>
      </c>
      <c r="D32">
        <v>1</v>
      </c>
      <c r="E32">
        <v>1</v>
      </c>
      <c r="G32">
        <v>1</v>
      </c>
      <c r="N32">
        <v>1</v>
      </c>
      <c r="O32">
        <v>1</v>
      </c>
    </row>
    <row r="33" spans="1:20" x14ac:dyDescent="0.3">
      <c r="A33" s="21" t="s">
        <v>735</v>
      </c>
      <c r="C33">
        <v>2</v>
      </c>
      <c r="N33">
        <v>1</v>
      </c>
    </row>
    <row r="34" spans="1:20" x14ac:dyDescent="0.3">
      <c r="A34" s="21" t="s">
        <v>736</v>
      </c>
      <c r="C34">
        <v>1.5833333333333335</v>
      </c>
      <c r="H34">
        <v>1</v>
      </c>
    </row>
    <row r="35" spans="1:20" x14ac:dyDescent="0.3">
      <c r="A35" s="21" t="s">
        <v>737</v>
      </c>
      <c r="C35">
        <v>2.833333333333333</v>
      </c>
      <c r="H35">
        <v>1</v>
      </c>
    </row>
    <row r="36" spans="1:20" x14ac:dyDescent="0.3">
      <c r="A36" s="21" t="s">
        <v>738</v>
      </c>
      <c r="C36">
        <v>1.25</v>
      </c>
      <c r="H36">
        <v>1</v>
      </c>
    </row>
    <row r="37" spans="1:20" x14ac:dyDescent="0.3">
      <c r="A37" s="21"/>
      <c r="C37" s="48" t="s">
        <v>746</v>
      </c>
      <c r="D37">
        <f>SUMPRODUCT(D30:D36,$C30:$C36)</f>
        <v>2.7916666666666665</v>
      </c>
      <c r="E37">
        <f t="shared" ref="E37:Q37" si="3">SUMPRODUCT(E30:E36,$C30:$C36)</f>
        <v>4.125</v>
      </c>
      <c r="F37">
        <f t="shared" si="3"/>
        <v>0</v>
      </c>
      <c r="G37">
        <f t="shared" si="3"/>
        <v>1.3333333333333333</v>
      </c>
      <c r="H37">
        <f t="shared" si="3"/>
        <v>5.6666666666666661</v>
      </c>
      <c r="I37">
        <f t="shared" si="3"/>
        <v>0</v>
      </c>
      <c r="J37">
        <f t="shared" si="3"/>
        <v>0</v>
      </c>
      <c r="K37">
        <f t="shared" si="3"/>
        <v>0</v>
      </c>
      <c r="L37">
        <f t="shared" si="3"/>
        <v>0</v>
      </c>
      <c r="M37">
        <f t="shared" si="3"/>
        <v>0</v>
      </c>
      <c r="N37">
        <f t="shared" si="3"/>
        <v>4.7916666666666661</v>
      </c>
      <c r="O37">
        <f t="shared" si="3"/>
        <v>2.7916666666666665</v>
      </c>
      <c r="P37">
        <f t="shared" si="3"/>
        <v>0</v>
      </c>
      <c r="Q37">
        <f t="shared" si="3"/>
        <v>0</v>
      </c>
    </row>
    <row r="38" spans="1:20" x14ac:dyDescent="0.3">
      <c r="A38" s="16" t="s">
        <v>74</v>
      </c>
      <c r="D38" s="60" t="s">
        <v>748</v>
      </c>
      <c r="E38" s="60" t="s">
        <v>749</v>
      </c>
      <c r="F38" s="60" t="s">
        <v>750</v>
      </c>
      <c r="G38" s="60" t="s">
        <v>751</v>
      </c>
      <c r="H38" s="61" t="s">
        <v>752</v>
      </c>
      <c r="I38" s="62" t="s">
        <v>753</v>
      </c>
      <c r="J38" s="62" t="s">
        <v>754</v>
      </c>
      <c r="K38" s="63" t="s">
        <v>755</v>
      </c>
      <c r="L38" s="63" t="s">
        <v>756</v>
      </c>
      <c r="M38" s="63" t="s">
        <v>757</v>
      </c>
      <c r="N38" s="64" t="s">
        <v>758</v>
      </c>
      <c r="O38" s="64" t="s">
        <v>759</v>
      </c>
      <c r="P38" s="64" t="s">
        <v>760</v>
      </c>
      <c r="Q38" s="65" t="s">
        <v>761</v>
      </c>
      <c r="R38" s="38"/>
      <c r="S38" s="38"/>
      <c r="T38" s="38"/>
    </row>
    <row r="39" spans="1:20" x14ac:dyDescent="0.3">
      <c r="A39" s="20" t="s">
        <v>739</v>
      </c>
      <c r="C39">
        <v>1.2083333333333333</v>
      </c>
      <c r="L39">
        <v>1</v>
      </c>
    </row>
    <row r="40" spans="1:20" x14ac:dyDescent="0.3">
      <c r="A40" s="20" t="s">
        <v>740</v>
      </c>
      <c r="C40">
        <v>1.2083333333333333</v>
      </c>
      <c r="L40">
        <v>1</v>
      </c>
    </row>
    <row r="41" spans="1:20" x14ac:dyDescent="0.3">
      <c r="A41" s="20" t="s">
        <v>741</v>
      </c>
      <c r="C41">
        <v>1.0833333333333333</v>
      </c>
      <c r="L41">
        <v>1</v>
      </c>
    </row>
    <row r="42" spans="1:20" x14ac:dyDescent="0.3">
      <c r="A42" s="20" t="s">
        <v>742</v>
      </c>
      <c r="C42">
        <v>1.3333333333333333</v>
      </c>
      <c r="L42">
        <v>1</v>
      </c>
    </row>
    <row r="43" spans="1:20" x14ac:dyDescent="0.3">
      <c r="C43" s="48" t="s">
        <v>746</v>
      </c>
      <c r="D43">
        <f>SUMPRODUCT(D39:D42,$C39:$C42)</f>
        <v>0</v>
      </c>
      <c r="E43">
        <f t="shared" ref="E43:Q43" si="4">SUMPRODUCT(E39:E42,$C39:$C42)</f>
        <v>0</v>
      </c>
      <c r="F43">
        <f t="shared" si="4"/>
        <v>0</v>
      </c>
      <c r="G43">
        <f t="shared" si="4"/>
        <v>0</v>
      </c>
      <c r="H43">
        <f t="shared" si="4"/>
        <v>0</v>
      </c>
      <c r="I43">
        <f t="shared" si="4"/>
        <v>0</v>
      </c>
      <c r="J43">
        <f t="shared" si="4"/>
        <v>0</v>
      </c>
      <c r="K43">
        <f t="shared" si="4"/>
        <v>0</v>
      </c>
      <c r="L43">
        <f t="shared" si="4"/>
        <v>4.833333333333333</v>
      </c>
      <c r="M43">
        <f t="shared" si="4"/>
        <v>0</v>
      </c>
      <c r="N43">
        <f t="shared" si="4"/>
        <v>0</v>
      </c>
      <c r="O43">
        <f t="shared" si="4"/>
        <v>0</v>
      </c>
      <c r="P43">
        <f t="shared" si="4"/>
        <v>0</v>
      </c>
      <c r="Q43">
        <f t="shared" si="4"/>
        <v>0</v>
      </c>
    </row>
    <row r="46" spans="1:20" x14ac:dyDescent="0.3">
      <c r="C46" s="46">
        <v>2006</v>
      </c>
      <c r="D46">
        <f>SUM(D10,D18,D28,D37,D43)</f>
        <v>16.875</v>
      </c>
      <c r="E46">
        <f t="shared" ref="E46:Q46" si="5">SUM(E10,E18,E28,E37,E43)</f>
        <v>21.791666666666664</v>
      </c>
      <c r="F46">
        <f t="shared" si="5"/>
        <v>9.7499999999999982</v>
      </c>
      <c r="G46">
        <f t="shared" si="5"/>
        <v>14.291666666666666</v>
      </c>
      <c r="H46">
        <f t="shared" si="5"/>
        <v>5.6666666666666661</v>
      </c>
      <c r="I46">
        <f t="shared" si="5"/>
        <v>2.958333333333333</v>
      </c>
      <c r="J46">
        <f t="shared" si="5"/>
        <v>9.7499999999999982</v>
      </c>
      <c r="K46">
        <f t="shared" si="5"/>
        <v>1.875</v>
      </c>
      <c r="L46">
        <f t="shared" si="5"/>
        <v>4.833333333333333</v>
      </c>
      <c r="M46">
        <f t="shared" si="5"/>
        <v>0</v>
      </c>
      <c r="N46">
        <f t="shared" si="5"/>
        <v>15.083333333333332</v>
      </c>
      <c r="O46">
        <f t="shared" si="5"/>
        <v>15.375</v>
      </c>
      <c r="P46">
        <f t="shared" si="5"/>
        <v>3.9583333333333335</v>
      </c>
      <c r="Q46">
        <f t="shared" si="5"/>
        <v>0</v>
      </c>
    </row>
  </sheetData>
  <conditionalFormatting sqref="D46:T4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1582D-6A06-0347-8D41-3B6F647B06E1}">
  <dimension ref="A2:T46"/>
  <sheetViews>
    <sheetView topLeftCell="A36" zoomScale="45" workbookViewId="0">
      <selection activeCell="D46" sqref="D46:Q46"/>
    </sheetView>
  </sheetViews>
  <sheetFormatPr defaultColWidth="10.8984375" defaultRowHeight="15.6" x14ac:dyDescent="0.3"/>
  <cols>
    <col min="1" max="1" width="60.09765625" customWidth="1"/>
    <col min="2" max="2" width="21.5" customWidth="1"/>
    <col min="3" max="3" width="26.59765625" customWidth="1"/>
  </cols>
  <sheetData>
    <row r="2" spans="1:20" x14ac:dyDescent="0.3">
      <c r="D2" s="39"/>
      <c r="E2" s="39"/>
      <c r="F2" s="39"/>
      <c r="G2" s="39"/>
      <c r="H2" s="39"/>
      <c r="I2" s="39"/>
      <c r="J2" s="39"/>
      <c r="K2" s="39"/>
      <c r="L2" s="39"/>
      <c r="M2" s="39"/>
      <c r="N2" s="39"/>
      <c r="O2" s="39"/>
      <c r="P2" s="39"/>
      <c r="Q2" s="40"/>
      <c r="R2" s="39"/>
      <c r="S2" s="39"/>
      <c r="T2" s="39"/>
    </row>
    <row r="3" spans="1:20" x14ac:dyDescent="0.3">
      <c r="A3" s="1" t="s">
        <v>22</v>
      </c>
      <c r="B3" s="6" t="s">
        <v>32</v>
      </c>
      <c r="C3" s="6" t="s">
        <v>743</v>
      </c>
      <c r="D3" s="13" t="s">
        <v>748</v>
      </c>
      <c r="E3" s="13" t="s">
        <v>749</v>
      </c>
      <c r="F3" s="13" t="s">
        <v>750</v>
      </c>
      <c r="G3" s="13" t="s">
        <v>751</v>
      </c>
      <c r="H3" s="34" t="s">
        <v>752</v>
      </c>
      <c r="I3" s="56" t="s">
        <v>753</v>
      </c>
      <c r="J3" s="56" t="s">
        <v>754</v>
      </c>
      <c r="K3" s="57" t="s">
        <v>755</v>
      </c>
      <c r="L3" s="57" t="s">
        <v>756</v>
      </c>
      <c r="M3" s="57" t="s">
        <v>757</v>
      </c>
      <c r="N3" s="58" t="s">
        <v>758</v>
      </c>
      <c r="O3" s="58" t="s">
        <v>759</v>
      </c>
      <c r="P3" s="58" t="s">
        <v>760</v>
      </c>
      <c r="Q3" s="59" t="s">
        <v>761</v>
      </c>
      <c r="R3" s="39"/>
      <c r="S3" s="39"/>
      <c r="T3" s="39"/>
    </row>
    <row r="4" spans="1:20" ht="72.599999999999994" x14ac:dyDescent="0.3">
      <c r="A4" s="3" t="s">
        <v>87</v>
      </c>
      <c r="B4" s="5" t="s">
        <v>119</v>
      </c>
      <c r="C4" s="5">
        <v>3.4812362030905066</v>
      </c>
      <c r="D4">
        <v>1</v>
      </c>
      <c r="E4">
        <v>1</v>
      </c>
      <c r="N4">
        <v>1</v>
      </c>
      <c r="O4">
        <v>1</v>
      </c>
    </row>
    <row r="5" spans="1:20" ht="84.6" x14ac:dyDescent="0.3">
      <c r="A5" s="3" t="s">
        <v>88</v>
      </c>
      <c r="B5" s="5" t="s">
        <v>120</v>
      </c>
      <c r="C5" s="5">
        <v>3.3973509933774797</v>
      </c>
      <c r="D5">
        <v>1</v>
      </c>
      <c r="E5">
        <v>1</v>
      </c>
      <c r="N5">
        <v>1</v>
      </c>
      <c r="O5">
        <v>1</v>
      </c>
    </row>
    <row r="6" spans="1:20" ht="60.6" x14ac:dyDescent="0.3">
      <c r="A6" s="3" t="s">
        <v>89</v>
      </c>
      <c r="B6" s="5" t="s">
        <v>121</v>
      </c>
      <c r="C6" s="5">
        <v>3.3620309050772601</v>
      </c>
      <c r="D6">
        <v>1</v>
      </c>
      <c r="E6">
        <v>1</v>
      </c>
      <c r="N6">
        <v>1</v>
      </c>
      <c r="O6">
        <v>1</v>
      </c>
    </row>
    <row r="7" spans="1:20" ht="132.6" x14ac:dyDescent="0.3">
      <c r="A7" s="3" t="s">
        <v>90</v>
      </c>
      <c r="B7" s="5" t="s">
        <v>122</v>
      </c>
      <c r="C7" s="5">
        <v>3.3222958057395133</v>
      </c>
      <c r="D7">
        <v>1</v>
      </c>
      <c r="I7">
        <v>1</v>
      </c>
    </row>
    <row r="8" spans="1:20" ht="156.6" x14ac:dyDescent="0.3">
      <c r="A8" s="3" t="s">
        <v>91</v>
      </c>
      <c r="B8" s="5" t="s">
        <v>123</v>
      </c>
      <c r="C8" s="5">
        <v>3.2295805739514329</v>
      </c>
      <c r="D8">
        <v>1</v>
      </c>
      <c r="E8">
        <v>1</v>
      </c>
      <c r="N8">
        <v>1</v>
      </c>
      <c r="O8">
        <v>1</v>
      </c>
    </row>
    <row r="9" spans="1:20" ht="120.6" x14ac:dyDescent="0.3">
      <c r="A9" s="3" t="s">
        <v>92</v>
      </c>
      <c r="B9" s="5" t="s">
        <v>124</v>
      </c>
      <c r="C9" s="5">
        <v>3.1236203090507666</v>
      </c>
      <c r="D9">
        <v>1</v>
      </c>
      <c r="E9">
        <v>1</v>
      </c>
      <c r="N9">
        <v>1</v>
      </c>
      <c r="O9">
        <v>1</v>
      </c>
    </row>
    <row r="10" spans="1:20" x14ac:dyDescent="0.3">
      <c r="A10" s="3"/>
      <c r="B10" s="5"/>
      <c r="C10" s="51" t="s">
        <v>747</v>
      </c>
      <c r="D10">
        <f>SUMPRODUCT(D4:D9,$C4:$C9)</f>
        <v>19.916114790286962</v>
      </c>
      <c r="E10">
        <f t="shared" ref="E10:Q10" si="0">SUMPRODUCT(E4:E9,$C4:$C9)</f>
        <v>16.593818984547447</v>
      </c>
      <c r="F10">
        <f t="shared" si="0"/>
        <v>0</v>
      </c>
      <c r="G10">
        <f t="shared" si="0"/>
        <v>0</v>
      </c>
      <c r="H10">
        <f t="shared" si="0"/>
        <v>0</v>
      </c>
      <c r="I10">
        <f t="shared" si="0"/>
        <v>3.3222958057395133</v>
      </c>
      <c r="J10">
        <f t="shared" si="0"/>
        <v>0</v>
      </c>
      <c r="K10">
        <f t="shared" si="0"/>
        <v>0</v>
      </c>
      <c r="L10">
        <f t="shared" si="0"/>
        <v>0</v>
      </c>
      <c r="M10">
        <f t="shared" si="0"/>
        <v>0</v>
      </c>
      <c r="N10">
        <f t="shared" si="0"/>
        <v>16.593818984547447</v>
      </c>
      <c r="O10">
        <f t="shared" si="0"/>
        <v>16.593818984547447</v>
      </c>
      <c r="P10">
        <f t="shared" si="0"/>
        <v>0</v>
      </c>
      <c r="Q10">
        <f t="shared" si="0"/>
        <v>0</v>
      </c>
    </row>
    <row r="11" spans="1:20" x14ac:dyDescent="0.3">
      <c r="A11" s="23" t="s">
        <v>33</v>
      </c>
      <c r="B11" s="5"/>
      <c r="C11" s="5"/>
      <c r="D11" s="13" t="s">
        <v>748</v>
      </c>
      <c r="E11" s="13" t="s">
        <v>749</v>
      </c>
      <c r="F11" s="13" t="s">
        <v>750</v>
      </c>
      <c r="G11" s="13" t="s">
        <v>751</v>
      </c>
      <c r="H11" s="34" t="s">
        <v>752</v>
      </c>
      <c r="I11" s="56" t="s">
        <v>753</v>
      </c>
      <c r="J11" s="56" t="s">
        <v>754</v>
      </c>
      <c r="K11" s="57" t="s">
        <v>755</v>
      </c>
      <c r="L11" s="57" t="s">
        <v>756</v>
      </c>
      <c r="M11" s="57" t="s">
        <v>757</v>
      </c>
      <c r="N11" s="58" t="s">
        <v>758</v>
      </c>
      <c r="O11" s="58" t="s">
        <v>759</v>
      </c>
      <c r="P11" s="58" t="s">
        <v>760</v>
      </c>
      <c r="Q11" s="59" t="s">
        <v>761</v>
      </c>
      <c r="R11" s="39"/>
      <c r="S11" s="39"/>
      <c r="T11" s="39"/>
    </row>
    <row r="12" spans="1:20" ht="96.6" x14ac:dyDescent="0.3">
      <c r="A12" s="24" t="s">
        <v>93</v>
      </c>
      <c r="B12" s="5" t="s">
        <v>125</v>
      </c>
      <c r="C12" s="5">
        <v>4.0463576158940331</v>
      </c>
      <c r="F12">
        <v>1</v>
      </c>
      <c r="P12">
        <v>1</v>
      </c>
    </row>
    <row r="13" spans="1:20" ht="84.6" x14ac:dyDescent="0.3">
      <c r="A13" s="24" t="s">
        <v>94</v>
      </c>
      <c r="B13" s="5" t="s">
        <v>126</v>
      </c>
      <c r="C13" s="5">
        <v>4.214128035320087</v>
      </c>
      <c r="F13">
        <v>1</v>
      </c>
    </row>
    <row r="14" spans="1:20" ht="84.6" x14ac:dyDescent="0.3">
      <c r="A14" s="24" t="s">
        <v>95</v>
      </c>
      <c r="B14" s="5" t="s">
        <v>127</v>
      </c>
      <c r="C14" s="5">
        <v>4.2582781456953596</v>
      </c>
      <c r="D14">
        <v>1</v>
      </c>
      <c r="F14">
        <v>1</v>
      </c>
      <c r="J14">
        <v>1</v>
      </c>
      <c r="O14">
        <v>1</v>
      </c>
    </row>
    <row r="15" spans="1:20" ht="96.6" x14ac:dyDescent="0.3">
      <c r="A15" s="24" t="s">
        <v>96</v>
      </c>
      <c r="B15" s="5" t="s">
        <v>128</v>
      </c>
      <c r="C15" s="5">
        <v>3.7814569536423801</v>
      </c>
      <c r="D15">
        <v>1</v>
      </c>
      <c r="F15">
        <v>1</v>
      </c>
      <c r="J15">
        <v>1</v>
      </c>
      <c r="O15">
        <v>1</v>
      </c>
    </row>
    <row r="16" spans="1:20" ht="144.6" x14ac:dyDescent="0.3">
      <c r="A16" s="24" t="s">
        <v>97</v>
      </c>
      <c r="B16" s="5" t="s">
        <v>129</v>
      </c>
      <c r="C16" s="5">
        <v>4.1832229580573932</v>
      </c>
      <c r="D16">
        <v>1</v>
      </c>
      <c r="E16">
        <v>1</v>
      </c>
      <c r="F16">
        <v>1</v>
      </c>
      <c r="J16">
        <v>1</v>
      </c>
      <c r="O16">
        <v>1</v>
      </c>
    </row>
    <row r="17" spans="1:20" ht="96.6" x14ac:dyDescent="0.3">
      <c r="A17" s="24" t="s">
        <v>98</v>
      </c>
      <c r="B17" s="5" t="s">
        <v>130</v>
      </c>
      <c r="C17" s="5">
        <v>3.9845474613686531</v>
      </c>
      <c r="E17">
        <v>1</v>
      </c>
      <c r="F17">
        <v>1</v>
      </c>
      <c r="J17">
        <v>1</v>
      </c>
    </row>
    <row r="18" spans="1:20" x14ac:dyDescent="0.3">
      <c r="A18" s="24"/>
      <c r="B18" s="5"/>
      <c r="C18" s="51" t="s">
        <v>747</v>
      </c>
      <c r="D18">
        <f>SUMPRODUCT(D12:D17,$C12:$C17)</f>
        <v>12.222958057395132</v>
      </c>
      <c r="E18">
        <f t="shared" ref="E18:Q18" si="1">SUMPRODUCT(E12:E17,$C12:$C17)</f>
        <v>8.1677704194260468</v>
      </c>
      <c r="F18">
        <f t="shared" si="1"/>
        <v>24.467991169977903</v>
      </c>
      <c r="G18">
        <f t="shared" si="1"/>
        <v>0</v>
      </c>
      <c r="H18">
        <f t="shared" si="1"/>
        <v>0</v>
      </c>
      <c r="I18">
        <f t="shared" si="1"/>
        <v>0</v>
      </c>
      <c r="J18">
        <f t="shared" si="1"/>
        <v>16.207505518763785</v>
      </c>
      <c r="K18">
        <f t="shared" si="1"/>
        <v>0</v>
      </c>
      <c r="L18">
        <f t="shared" si="1"/>
        <v>0</v>
      </c>
      <c r="M18">
        <f t="shared" si="1"/>
        <v>0</v>
      </c>
      <c r="N18">
        <f t="shared" si="1"/>
        <v>0</v>
      </c>
      <c r="O18">
        <f t="shared" si="1"/>
        <v>12.222958057395132</v>
      </c>
      <c r="P18">
        <f t="shared" si="1"/>
        <v>4.0463576158940331</v>
      </c>
      <c r="Q18">
        <f t="shared" si="1"/>
        <v>0</v>
      </c>
    </row>
    <row r="19" spans="1:20" x14ac:dyDescent="0.3">
      <c r="A19" s="25" t="s">
        <v>46</v>
      </c>
      <c r="D19" s="13" t="s">
        <v>748</v>
      </c>
      <c r="E19" s="13" t="s">
        <v>749</v>
      </c>
      <c r="F19" s="13" t="s">
        <v>750</v>
      </c>
      <c r="G19" s="13" t="s">
        <v>751</v>
      </c>
      <c r="H19" s="34" t="s">
        <v>752</v>
      </c>
      <c r="I19" s="56" t="s">
        <v>753</v>
      </c>
      <c r="J19" s="56" t="s">
        <v>754</v>
      </c>
      <c r="K19" s="57" t="s">
        <v>755</v>
      </c>
      <c r="L19" s="57" t="s">
        <v>756</v>
      </c>
      <c r="M19" s="57" t="s">
        <v>757</v>
      </c>
      <c r="N19" s="58" t="s">
        <v>758</v>
      </c>
      <c r="O19" s="58" t="s">
        <v>759</v>
      </c>
      <c r="P19" s="58" t="s">
        <v>760</v>
      </c>
      <c r="Q19" s="59" t="s">
        <v>761</v>
      </c>
      <c r="R19" s="39"/>
      <c r="S19" s="39"/>
      <c r="T19" s="39"/>
    </row>
    <row r="20" spans="1:20" ht="168" x14ac:dyDescent="0.3">
      <c r="A20" s="14" t="s">
        <v>99</v>
      </c>
      <c r="B20" s="22" t="s">
        <v>131</v>
      </c>
      <c r="C20" s="22">
        <v>3.812362030905073</v>
      </c>
      <c r="G20">
        <v>1</v>
      </c>
      <c r="N20">
        <v>1</v>
      </c>
    </row>
    <row r="21" spans="1:20" ht="132" x14ac:dyDescent="0.3">
      <c r="A21" s="14" t="s">
        <v>100</v>
      </c>
      <c r="B21" s="22" t="s">
        <v>132</v>
      </c>
      <c r="C21" s="22">
        <v>3.6136865342163333</v>
      </c>
      <c r="E21">
        <v>1</v>
      </c>
      <c r="G21">
        <v>1</v>
      </c>
    </row>
    <row r="22" spans="1:20" ht="48" x14ac:dyDescent="0.3">
      <c r="A22" s="14" t="s">
        <v>101</v>
      </c>
      <c r="B22" s="22" t="s">
        <v>133</v>
      </c>
      <c r="C22" s="22">
        <v>3.4900662251655601</v>
      </c>
      <c r="G22">
        <v>1</v>
      </c>
    </row>
    <row r="23" spans="1:20" ht="84" x14ac:dyDescent="0.3">
      <c r="A23" s="14" t="s">
        <v>102</v>
      </c>
      <c r="B23" s="22" t="s">
        <v>134</v>
      </c>
      <c r="C23" s="22">
        <v>3.3620309050772601</v>
      </c>
      <c r="G23">
        <v>1</v>
      </c>
    </row>
    <row r="24" spans="1:20" ht="72" x14ac:dyDescent="0.3">
      <c r="A24" s="14" t="s">
        <v>103</v>
      </c>
      <c r="B24" s="22" t="s">
        <v>136</v>
      </c>
      <c r="C24" s="22">
        <v>3.2781456953642336</v>
      </c>
      <c r="G24">
        <v>1</v>
      </c>
      <c r="K24">
        <v>1</v>
      </c>
    </row>
    <row r="25" spans="1:20" ht="108" x14ac:dyDescent="0.3">
      <c r="A25" s="14" t="s">
        <v>104</v>
      </c>
      <c r="B25" s="22" t="s">
        <v>135</v>
      </c>
      <c r="C25" s="22">
        <v>3.0750551876379668</v>
      </c>
      <c r="G25">
        <v>1</v>
      </c>
      <c r="K25">
        <v>1</v>
      </c>
    </row>
    <row r="26" spans="1:20" x14ac:dyDescent="0.3">
      <c r="A26" s="14"/>
      <c r="B26" s="22"/>
      <c r="C26" s="51" t="s">
        <v>747</v>
      </c>
      <c r="D26">
        <f>SUMPRODUCT(D20:D25,$C20:$C25)</f>
        <v>0</v>
      </c>
      <c r="E26">
        <f t="shared" ref="E26:Q26" si="2">SUMPRODUCT(E20:E25,$C20:$C25)</f>
        <v>3.6136865342163333</v>
      </c>
      <c r="F26">
        <f t="shared" si="2"/>
        <v>0</v>
      </c>
      <c r="G26">
        <f t="shared" si="2"/>
        <v>20.631346578366429</v>
      </c>
      <c r="H26">
        <f t="shared" si="2"/>
        <v>0</v>
      </c>
      <c r="I26">
        <f t="shared" si="2"/>
        <v>0</v>
      </c>
      <c r="J26">
        <f t="shared" si="2"/>
        <v>0</v>
      </c>
      <c r="K26">
        <f t="shared" si="2"/>
        <v>6.3532008830022004</v>
      </c>
      <c r="L26">
        <f t="shared" si="2"/>
        <v>0</v>
      </c>
      <c r="M26">
        <f t="shared" si="2"/>
        <v>0</v>
      </c>
      <c r="N26">
        <f t="shared" si="2"/>
        <v>3.812362030905073</v>
      </c>
      <c r="O26">
        <f t="shared" si="2"/>
        <v>0</v>
      </c>
      <c r="P26">
        <f t="shared" si="2"/>
        <v>0</v>
      </c>
      <c r="Q26">
        <f t="shared" si="2"/>
        <v>0</v>
      </c>
    </row>
    <row r="27" spans="1:20" x14ac:dyDescent="0.3">
      <c r="A27" s="26" t="s">
        <v>57</v>
      </c>
      <c r="B27" s="22"/>
      <c r="C27" s="22"/>
      <c r="D27" s="13" t="s">
        <v>748</v>
      </c>
      <c r="E27" s="13" t="s">
        <v>749</v>
      </c>
      <c r="F27" s="13" t="s">
        <v>750</v>
      </c>
      <c r="G27" s="13" t="s">
        <v>751</v>
      </c>
      <c r="H27" s="34" t="s">
        <v>752</v>
      </c>
      <c r="I27" s="56" t="s">
        <v>753</v>
      </c>
      <c r="J27" s="56" t="s">
        <v>754</v>
      </c>
      <c r="K27" s="57" t="s">
        <v>755</v>
      </c>
      <c r="L27" s="57" t="s">
        <v>756</v>
      </c>
      <c r="M27" s="57" t="s">
        <v>757</v>
      </c>
      <c r="N27" s="58" t="s">
        <v>758</v>
      </c>
      <c r="O27" s="58" t="s">
        <v>759</v>
      </c>
      <c r="P27" s="58" t="s">
        <v>760</v>
      </c>
      <c r="Q27" s="59" t="s">
        <v>761</v>
      </c>
      <c r="R27" s="39"/>
      <c r="S27" s="39"/>
      <c r="T27" s="39"/>
    </row>
    <row r="28" spans="1:20" ht="84" x14ac:dyDescent="0.3">
      <c r="A28" s="27" t="s">
        <v>105</v>
      </c>
      <c r="B28" s="22" t="s">
        <v>137</v>
      </c>
      <c r="C28" s="22">
        <v>3.4370860927152265</v>
      </c>
      <c r="E28">
        <v>1</v>
      </c>
    </row>
    <row r="29" spans="1:20" ht="180" x14ac:dyDescent="0.3">
      <c r="A29" s="27" t="s">
        <v>106</v>
      </c>
      <c r="B29" s="22" t="s">
        <v>138</v>
      </c>
      <c r="C29" s="22">
        <v>3.8432671081677667</v>
      </c>
      <c r="E29">
        <v>1</v>
      </c>
      <c r="H29">
        <v>1</v>
      </c>
      <c r="I29">
        <v>1</v>
      </c>
      <c r="M29">
        <v>1</v>
      </c>
      <c r="N29">
        <v>1</v>
      </c>
      <c r="Q29">
        <v>1</v>
      </c>
    </row>
    <row r="30" spans="1:20" ht="108" x14ac:dyDescent="0.3">
      <c r="A30" s="27" t="s">
        <v>107</v>
      </c>
      <c r="B30" s="22" t="s">
        <v>139</v>
      </c>
      <c r="C30" s="22">
        <v>3.9977924944812333</v>
      </c>
      <c r="G30">
        <v>1</v>
      </c>
    </row>
    <row r="31" spans="1:20" ht="132" x14ac:dyDescent="0.3">
      <c r="A31" s="27" t="s">
        <v>108</v>
      </c>
      <c r="B31" s="22" t="s">
        <v>140</v>
      </c>
      <c r="C31" s="22">
        <v>3.7549668874172131</v>
      </c>
      <c r="M31">
        <v>1</v>
      </c>
      <c r="Q31">
        <v>1</v>
      </c>
    </row>
    <row r="32" spans="1:20" ht="120" x14ac:dyDescent="0.3">
      <c r="A32" s="27" t="s">
        <v>109</v>
      </c>
      <c r="B32" s="22" t="s">
        <v>141</v>
      </c>
      <c r="C32" s="22">
        <v>3.3885209713024267</v>
      </c>
      <c r="H32">
        <v>1</v>
      </c>
    </row>
    <row r="33" spans="1:20" ht="144" x14ac:dyDescent="0.3">
      <c r="A33" s="27" t="s">
        <v>110</v>
      </c>
      <c r="B33" s="22" t="s">
        <v>142</v>
      </c>
      <c r="C33" s="22">
        <v>3.3399558498896198</v>
      </c>
      <c r="E33">
        <v>1</v>
      </c>
      <c r="N33">
        <v>1</v>
      </c>
    </row>
    <row r="34" spans="1:20" ht="120" x14ac:dyDescent="0.3">
      <c r="A34" s="27" t="s">
        <v>111</v>
      </c>
      <c r="B34" s="22" t="s">
        <v>143</v>
      </c>
      <c r="C34" s="22">
        <v>3.3134657836644532</v>
      </c>
      <c r="E34">
        <v>1</v>
      </c>
      <c r="H34">
        <v>1</v>
      </c>
    </row>
    <row r="35" spans="1:20" ht="168" x14ac:dyDescent="0.3">
      <c r="A35" s="27" t="s">
        <v>112</v>
      </c>
      <c r="B35" s="22" t="s">
        <v>144</v>
      </c>
      <c r="C35" s="22">
        <v>3.3046357615894002</v>
      </c>
      <c r="D35">
        <v>1</v>
      </c>
      <c r="E35">
        <v>1</v>
      </c>
      <c r="I35">
        <v>1</v>
      </c>
    </row>
    <row r="36" spans="1:20" ht="192" x14ac:dyDescent="0.3">
      <c r="A36" s="27" t="s">
        <v>113</v>
      </c>
      <c r="B36" s="22" t="s">
        <v>145</v>
      </c>
      <c r="C36" s="22">
        <v>3.2958057395143467</v>
      </c>
      <c r="H36">
        <v>1</v>
      </c>
    </row>
    <row r="37" spans="1:20" x14ac:dyDescent="0.3">
      <c r="A37" s="27"/>
      <c r="B37" s="22"/>
      <c r="C37" s="51" t="s">
        <v>747</v>
      </c>
      <c r="D37">
        <f>SUMPRODUCT(D28:D36,$C28:$C36)</f>
        <v>3.3046357615894002</v>
      </c>
      <c r="E37">
        <f t="shared" ref="E37:Q37" si="3">SUMPRODUCT(E28:E36,$C28:$C36)</f>
        <v>17.238410596026466</v>
      </c>
      <c r="F37">
        <f t="shared" si="3"/>
        <v>0</v>
      </c>
      <c r="G37">
        <f t="shared" si="3"/>
        <v>3.9977924944812333</v>
      </c>
      <c r="H37">
        <f t="shared" si="3"/>
        <v>13.841059602648993</v>
      </c>
      <c r="I37">
        <f t="shared" si="3"/>
        <v>7.1479028697571669</v>
      </c>
      <c r="J37">
        <f t="shared" si="3"/>
        <v>0</v>
      </c>
      <c r="K37">
        <f t="shared" si="3"/>
        <v>0</v>
      </c>
      <c r="L37">
        <f t="shared" si="3"/>
        <v>0</v>
      </c>
      <c r="M37">
        <f t="shared" si="3"/>
        <v>7.5982339955849802</v>
      </c>
      <c r="N37">
        <f t="shared" si="3"/>
        <v>7.183222958057387</v>
      </c>
      <c r="O37">
        <f t="shared" si="3"/>
        <v>0</v>
      </c>
      <c r="P37">
        <f t="shared" si="3"/>
        <v>0</v>
      </c>
      <c r="Q37">
        <f t="shared" si="3"/>
        <v>7.5982339955849802</v>
      </c>
    </row>
    <row r="38" spans="1:20" x14ac:dyDescent="0.3">
      <c r="A38" s="18" t="s">
        <v>74</v>
      </c>
      <c r="B38" s="22"/>
      <c r="C38" s="22"/>
      <c r="D38" s="13" t="s">
        <v>748</v>
      </c>
      <c r="E38" s="13" t="s">
        <v>749</v>
      </c>
      <c r="F38" s="13" t="s">
        <v>750</v>
      </c>
      <c r="G38" s="13" t="s">
        <v>751</v>
      </c>
      <c r="H38" s="34" t="s">
        <v>752</v>
      </c>
      <c r="I38" s="56" t="s">
        <v>753</v>
      </c>
      <c r="J38" s="56" t="s">
        <v>754</v>
      </c>
      <c r="K38" s="57" t="s">
        <v>755</v>
      </c>
      <c r="L38" s="57" t="s">
        <v>756</v>
      </c>
      <c r="M38" s="57" t="s">
        <v>757</v>
      </c>
      <c r="N38" s="58" t="s">
        <v>758</v>
      </c>
      <c r="O38" s="58" t="s">
        <v>759</v>
      </c>
      <c r="P38" s="58" t="s">
        <v>760</v>
      </c>
      <c r="Q38" s="59" t="s">
        <v>761</v>
      </c>
      <c r="R38" s="39"/>
      <c r="S38" s="39"/>
      <c r="T38" s="39"/>
    </row>
    <row r="39" spans="1:20" ht="120" x14ac:dyDescent="0.3">
      <c r="A39" s="28" t="s">
        <v>114</v>
      </c>
      <c r="B39" s="22" t="s">
        <v>146</v>
      </c>
      <c r="C39" s="22">
        <v>3.3973509933774797</v>
      </c>
      <c r="L39">
        <v>1</v>
      </c>
    </row>
    <row r="40" spans="1:20" ht="60" x14ac:dyDescent="0.3">
      <c r="A40" s="28" t="s">
        <v>115</v>
      </c>
      <c r="B40" s="22" t="s">
        <v>147</v>
      </c>
      <c r="C40" s="22">
        <v>3.8388520971302396</v>
      </c>
      <c r="G40">
        <v>1</v>
      </c>
      <c r="L40">
        <v>1</v>
      </c>
    </row>
    <row r="41" spans="1:20" ht="84" x14ac:dyDescent="0.3">
      <c r="A41" s="28" t="s">
        <v>116</v>
      </c>
      <c r="B41" s="22" t="s">
        <v>148</v>
      </c>
      <c r="C41" s="22">
        <v>3.1589403973509937</v>
      </c>
      <c r="M41">
        <v>1</v>
      </c>
      <c r="Q41">
        <v>1</v>
      </c>
    </row>
    <row r="42" spans="1:20" ht="156" x14ac:dyDescent="0.3">
      <c r="A42" s="28" t="s">
        <v>117</v>
      </c>
      <c r="B42" s="22" t="s">
        <v>149</v>
      </c>
      <c r="C42" s="22">
        <v>3.4238410596026463</v>
      </c>
      <c r="M42">
        <v>1</v>
      </c>
      <c r="Q42">
        <v>1</v>
      </c>
    </row>
    <row r="43" spans="1:20" ht="132" x14ac:dyDescent="0.3">
      <c r="A43" s="28" t="s">
        <v>118</v>
      </c>
      <c r="B43" s="22" t="s">
        <v>150</v>
      </c>
      <c r="C43" s="22">
        <v>3.41942604856512</v>
      </c>
      <c r="D43">
        <v>1</v>
      </c>
      <c r="I43">
        <v>1</v>
      </c>
    </row>
    <row r="44" spans="1:20" x14ac:dyDescent="0.3">
      <c r="C44" s="51" t="s">
        <v>747</v>
      </c>
      <c r="D44">
        <f>SUMPRODUCT(D39:D43,$C39:$C43)</f>
        <v>3.41942604856512</v>
      </c>
      <c r="E44">
        <f t="shared" ref="E44:Q44" si="4">SUMPRODUCT(E39:E43,$C39:$C43)</f>
        <v>0</v>
      </c>
      <c r="F44">
        <f t="shared" si="4"/>
        <v>0</v>
      </c>
      <c r="G44">
        <f t="shared" si="4"/>
        <v>3.8388520971302396</v>
      </c>
      <c r="H44">
        <f t="shared" si="4"/>
        <v>0</v>
      </c>
      <c r="I44">
        <f t="shared" si="4"/>
        <v>3.41942604856512</v>
      </c>
      <c r="J44">
        <f t="shared" si="4"/>
        <v>0</v>
      </c>
      <c r="K44">
        <f t="shared" si="4"/>
        <v>0</v>
      </c>
      <c r="L44">
        <f t="shared" si="4"/>
        <v>7.2362030905077193</v>
      </c>
      <c r="M44">
        <f t="shared" si="4"/>
        <v>6.58278145695364</v>
      </c>
      <c r="N44">
        <f t="shared" si="4"/>
        <v>0</v>
      </c>
      <c r="O44">
        <f t="shared" si="4"/>
        <v>0</v>
      </c>
      <c r="P44">
        <f t="shared" si="4"/>
        <v>0</v>
      </c>
      <c r="Q44">
        <f t="shared" si="4"/>
        <v>6.58278145695364</v>
      </c>
    </row>
    <row r="46" spans="1:20" x14ac:dyDescent="0.3">
      <c r="C46" s="46">
        <v>2023</v>
      </c>
      <c r="D46">
        <f>SUM(D10,D18,D26,D37,D44)</f>
        <v>38.863134657836618</v>
      </c>
      <c r="E46">
        <f t="shared" ref="E46:Q46" si="5">SUM(E10,E18,E26,E37,E44)</f>
        <v>45.613686534216299</v>
      </c>
      <c r="F46">
        <f t="shared" si="5"/>
        <v>24.467991169977903</v>
      </c>
      <c r="G46">
        <f t="shared" si="5"/>
        <v>28.467991169977903</v>
      </c>
      <c r="H46">
        <f t="shared" si="5"/>
        <v>13.841059602648993</v>
      </c>
      <c r="I46">
        <f t="shared" si="5"/>
        <v>13.8896247240618</v>
      </c>
      <c r="J46">
        <f t="shared" si="5"/>
        <v>16.207505518763785</v>
      </c>
      <c r="K46">
        <f t="shared" si="5"/>
        <v>6.3532008830022004</v>
      </c>
      <c r="L46">
        <f t="shared" si="5"/>
        <v>7.2362030905077193</v>
      </c>
      <c r="M46">
        <f t="shared" si="5"/>
        <v>14.18101545253862</v>
      </c>
      <c r="N46">
        <f t="shared" si="5"/>
        <v>27.58940397350991</v>
      </c>
      <c r="O46">
        <f t="shared" si="5"/>
        <v>28.816777041942579</v>
      </c>
      <c r="P46">
        <f t="shared" si="5"/>
        <v>4.0463576158940331</v>
      </c>
      <c r="Q46">
        <f t="shared" si="5"/>
        <v>14.18101545253862</v>
      </c>
    </row>
  </sheetData>
  <conditionalFormatting sqref="D46:T4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902FD-9199-B148-9F29-C0398F55B14C}">
  <dimension ref="A3:R25"/>
  <sheetViews>
    <sheetView tabSelected="1" zoomScale="84" workbookViewId="0">
      <selection activeCell="B25" sqref="B25"/>
    </sheetView>
  </sheetViews>
  <sheetFormatPr defaultColWidth="10.8984375" defaultRowHeight="15.6" x14ac:dyDescent="0.3"/>
  <sheetData>
    <row r="3" spans="1:18" x14ac:dyDescent="0.3">
      <c r="B3" s="60" t="s">
        <v>748</v>
      </c>
      <c r="C3" s="60" t="s">
        <v>749</v>
      </c>
      <c r="D3" s="60" t="s">
        <v>750</v>
      </c>
      <c r="E3" s="60" t="s">
        <v>751</v>
      </c>
      <c r="F3" s="61" t="s">
        <v>752</v>
      </c>
      <c r="G3" s="62" t="s">
        <v>753</v>
      </c>
      <c r="H3" s="62" t="s">
        <v>754</v>
      </c>
      <c r="I3" s="63" t="s">
        <v>755</v>
      </c>
      <c r="J3" s="63" t="s">
        <v>756</v>
      </c>
      <c r="K3" s="63" t="s">
        <v>757</v>
      </c>
      <c r="L3" s="64" t="s">
        <v>758</v>
      </c>
      <c r="M3" s="64" t="s">
        <v>759</v>
      </c>
      <c r="N3" s="64" t="s">
        <v>760</v>
      </c>
      <c r="O3" s="65" t="s">
        <v>761</v>
      </c>
      <c r="P3" s="38"/>
      <c r="Q3" s="38"/>
      <c r="R3" s="38"/>
    </row>
    <row r="4" spans="1:18" x14ac:dyDescent="0.3">
      <c r="A4" s="46">
        <v>2006</v>
      </c>
      <c r="B4">
        <v>16.875</v>
      </c>
      <c r="C4">
        <v>21.791666666666664</v>
      </c>
      <c r="D4">
        <v>9.7499999999999982</v>
      </c>
      <c r="E4">
        <v>14.291666666666666</v>
      </c>
      <c r="F4">
        <v>5.6666666666666661</v>
      </c>
      <c r="G4">
        <v>2.958333333333333</v>
      </c>
      <c r="H4">
        <v>9.7499999999999982</v>
      </c>
      <c r="I4">
        <v>1.875</v>
      </c>
      <c r="J4">
        <v>4.833333333333333</v>
      </c>
      <c r="K4">
        <v>0</v>
      </c>
      <c r="L4">
        <v>15.083333333333332</v>
      </c>
      <c r="M4">
        <v>15.375</v>
      </c>
      <c r="N4">
        <v>3.9583333333333335</v>
      </c>
      <c r="O4">
        <v>0</v>
      </c>
    </row>
    <row r="5" spans="1:18" x14ac:dyDescent="0.3">
      <c r="A5" s="46">
        <v>2007</v>
      </c>
      <c r="B5">
        <v>22.132633930758324</v>
      </c>
      <c r="C5">
        <v>23.387818761530252</v>
      </c>
      <c r="D5">
        <v>8.8470105074705643</v>
      </c>
      <c r="E5">
        <v>13.584422481805211</v>
      </c>
      <c r="F5">
        <v>7.0492408958876265</v>
      </c>
      <c r="G5">
        <v>6.6569210738048055</v>
      </c>
      <c r="H5">
        <v>8.8470105074705643</v>
      </c>
      <c r="I5">
        <v>3.9008141565944592</v>
      </c>
      <c r="J5">
        <v>1.3546147381531717</v>
      </c>
      <c r="K5">
        <v>0</v>
      </c>
      <c r="L5">
        <v>19.412199912679771</v>
      </c>
      <c r="M5">
        <v>21.439738827649336</v>
      </c>
      <c r="N5">
        <v>5.8337265647361889</v>
      </c>
      <c r="O5">
        <v>0</v>
      </c>
    </row>
    <row r="6" spans="1:18" x14ac:dyDescent="0.3">
      <c r="A6" s="46">
        <v>2008</v>
      </c>
      <c r="B6">
        <v>25.713188951057905</v>
      </c>
      <c r="C6">
        <v>30.042012348060915</v>
      </c>
      <c r="D6">
        <v>11.964402855489078</v>
      </c>
      <c r="E6">
        <v>17.295943469033332</v>
      </c>
      <c r="F6">
        <v>8.0333542349990239</v>
      </c>
      <c r="G6">
        <v>6.3938034600295754</v>
      </c>
      <c r="H6">
        <v>11.964402855489078</v>
      </c>
      <c r="I6">
        <v>3.5899414753360275</v>
      </c>
      <c r="J6">
        <v>1.6894575213840075</v>
      </c>
      <c r="K6">
        <v>0</v>
      </c>
      <c r="L6">
        <v>22.863608592192378</v>
      </c>
      <c r="M6">
        <v>28.658627564473541</v>
      </c>
      <c r="N6">
        <v>10.180212553861967</v>
      </c>
      <c r="O6">
        <v>0</v>
      </c>
    </row>
    <row r="7" spans="1:18" x14ac:dyDescent="0.3">
      <c r="A7" s="46">
        <v>2009</v>
      </c>
      <c r="B7">
        <v>38.448475028393794</v>
      </c>
      <c r="C7">
        <v>44.801433442972261</v>
      </c>
      <c r="D7">
        <v>15.213228938001382</v>
      </c>
      <c r="E7">
        <v>25.070075092609336</v>
      </c>
      <c r="F7">
        <v>8.6161994526864554</v>
      </c>
      <c r="G7">
        <v>6.483399275936292</v>
      </c>
      <c r="H7">
        <v>13.794887556237361</v>
      </c>
      <c r="I7">
        <v>3.0794624562167501</v>
      </c>
      <c r="J7">
        <v>3.3136023848616127</v>
      </c>
      <c r="K7">
        <v>0</v>
      </c>
      <c r="L7">
        <v>33.302845979144912</v>
      </c>
      <c r="M7">
        <v>34.355229295619026</v>
      </c>
      <c r="N7">
        <v>1.4183413817640207</v>
      </c>
      <c r="O7">
        <v>0</v>
      </c>
    </row>
    <row r="8" spans="1:18" x14ac:dyDescent="0.3">
      <c r="A8" s="46">
        <v>2010</v>
      </c>
      <c r="B8">
        <v>45.294546923812874</v>
      </c>
      <c r="C8">
        <v>49.041976906460839</v>
      </c>
      <c r="D8">
        <v>15.085119392790505</v>
      </c>
      <c r="E8">
        <v>27.16480738151418</v>
      </c>
      <c r="F8">
        <v>9.4162237449509902</v>
      </c>
      <c r="G8">
        <v>8.7113648042856386</v>
      </c>
      <c r="H8">
        <v>15.085119392790505</v>
      </c>
      <c r="I8">
        <v>3.0898359366619816</v>
      </c>
      <c r="J8">
        <v>3.9105264279696113</v>
      </c>
      <c r="K8">
        <v>0</v>
      </c>
      <c r="L8">
        <v>36.658673962118215</v>
      </c>
      <c r="M8">
        <v>38.293358570266548</v>
      </c>
      <c r="N8">
        <v>1.5812889739986162</v>
      </c>
      <c r="O8">
        <v>0</v>
      </c>
    </row>
    <row r="9" spans="1:18" x14ac:dyDescent="0.3">
      <c r="A9" s="46">
        <v>2011</v>
      </c>
      <c r="B9">
        <v>45.774741000000006</v>
      </c>
      <c r="C9">
        <v>44.447371500000003</v>
      </c>
      <c r="D9">
        <v>23.922978999999998</v>
      </c>
      <c r="E9">
        <v>24.834959833333333</v>
      </c>
      <c r="F9">
        <v>5.1733525</v>
      </c>
      <c r="G9">
        <v>7.4511033333333341</v>
      </c>
      <c r="H9">
        <v>18.490696499999999</v>
      </c>
      <c r="I9">
        <v>6.8709996666666662</v>
      </c>
      <c r="J9">
        <v>4.4647903333333341</v>
      </c>
      <c r="K9">
        <v>0</v>
      </c>
      <c r="L9">
        <v>38.962453666666669</v>
      </c>
      <c r="M9">
        <v>41.117644333333331</v>
      </c>
      <c r="N9">
        <v>2.7013241666666667</v>
      </c>
      <c r="O9">
        <v>0</v>
      </c>
    </row>
    <row r="10" spans="1:18" x14ac:dyDescent="0.3">
      <c r="A10" s="46">
        <v>2012</v>
      </c>
      <c r="B10">
        <v>58.245314982348631</v>
      </c>
      <c r="C10">
        <v>51.378506264774003</v>
      </c>
      <c r="D10">
        <v>37.8887388662801</v>
      </c>
      <c r="E10">
        <v>29.967439639790282</v>
      </c>
      <c r="F10">
        <v>7.7062271132586169</v>
      </c>
      <c r="G10">
        <v>15.906778394641883</v>
      </c>
      <c r="H10">
        <v>31.410067469610716</v>
      </c>
      <c r="I10">
        <v>7.7990934199532891</v>
      </c>
      <c r="J10">
        <v>10.064264587183949</v>
      </c>
      <c r="K10">
        <v>2.5020136676008704</v>
      </c>
      <c r="L10">
        <v>41.671392555947307</v>
      </c>
      <c r="M10">
        <v>49.970855683041719</v>
      </c>
      <c r="N10">
        <v>3.0019004107958605</v>
      </c>
      <c r="O10">
        <v>2.5020136676008704</v>
      </c>
    </row>
    <row r="11" spans="1:18" x14ac:dyDescent="0.3">
      <c r="A11" s="46">
        <v>2013</v>
      </c>
      <c r="B11">
        <v>62.12818333333334</v>
      </c>
      <c r="C11">
        <v>54.580750000000002</v>
      </c>
      <c r="D11">
        <v>41.25706666666666</v>
      </c>
      <c r="E11">
        <v>31.753266666666669</v>
      </c>
      <c r="F11">
        <v>8.0571333333333328</v>
      </c>
      <c r="G11">
        <v>16.340816666666669</v>
      </c>
      <c r="H11">
        <v>33.90593333333333</v>
      </c>
      <c r="I11">
        <v>9.1040833333333353</v>
      </c>
      <c r="J11">
        <v>10.624749999999999</v>
      </c>
      <c r="K11">
        <v>2.6477333333333331</v>
      </c>
      <c r="L11">
        <v>44.400633333333332</v>
      </c>
      <c r="M11">
        <v>53.82371666666667</v>
      </c>
      <c r="N11">
        <v>3.2773333333333334</v>
      </c>
      <c r="O11">
        <v>2.6477333333333331</v>
      </c>
    </row>
    <row r="12" spans="1:18" x14ac:dyDescent="0.3">
      <c r="A12" s="46">
        <v>2014</v>
      </c>
      <c r="B12">
        <v>42.52379790691343</v>
      </c>
      <c r="C12">
        <v>34.727612993743605</v>
      </c>
      <c r="D12">
        <v>19.975393205342925</v>
      </c>
      <c r="E12">
        <v>23.464569571504217</v>
      </c>
      <c r="F12">
        <v>4.5990258987243822</v>
      </c>
      <c r="G12">
        <v>9.7595252616358046</v>
      </c>
      <c r="H12">
        <v>17.181251556929922</v>
      </c>
      <c r="I12">
        <v>4.7805282824378255</v>
      </c>
      <c r="J12">
        <v>5.7896250483185066</v>
      </c>
      <c r="K12">
        <v>0</v>
      </c>
      <c r="L12">
        <v>28.84694354965708</v>
      </c>
      <c r="M12">
        <v>34.943062892811596</v>
      </c>
      <c r="N12">
        <v>5.9125078383369765</v>
      </c>
      <c r="O12">
        <v>2.7941416484130039</v>
      </c>
    </row>
    <row r="13" spans="1:18" x14ac:dyDescent="0.3">
      <c r="A13" s="46">
        <v>2015</v>
      </c>
      <c r="B13">
        <v>36.924725687403694</v>
      </c>
      <c r="C13">
        <v>31.886540829866696</v>
      </c>
      <c r="D13">
        <v>18.159316316950196</v>
      </c>
      <c r="E13">
        <v>26.729881499391936</v>
      </c>
      <c r="F13">
        <v>2.9502941626741164</v>
      </c>
      <c r="G13">
        <v>10.739499760127407</v>
      </c>
      <c r="H13">
        <v>15.296796021597755</v>
      </c>
      <c r="I13">
        <v>5.6068584453271644</v>
      </c>
      <c r="J13">
        <v>8.5750306446993037</v>
      </c>
      <c r="K13">
        <v>0</v>
      </c>
      <c r="L13">
        <v>19.831702304980013</v>
      </c>
      <c r="M13">
        <v>31.56885829891602</v>
      </c>
      <c r="N13">
        <v>2.8625202953524393</v>
      </c>
      <c r="O13">
        <v>2.9521687537357906</v>
      </c>
    </row>
    <row r="14" spans="1:18" x14ac:dyDescent="0.3">
      <c r="A14" s="46">
        <v>2016</v>
      </c>
      <c r="B14">
        <v>40.367554848018848</v>
      </c>
      <c r="C14">
        <v>34.985394521326349</v>
      </c>
      <c r="D14">
        <v>18.628979893702347</v>
      </c>
      <c r="E14">
        <v>26.936493710166218</v>
      </c>
      <c r="F14">
        <v>2.7344209620270048</v>
      </c>
      <c r="G14">
        <v>10.697518329099243</v>
      </c>
      <c r="H14">
        <v>15.594067555822951</v>
      </c>
      <c r="I14">
        <v>5.5629025159334953</v>
      </c>
      <c r="J14">
        <v>8.6671214121763072</v>
      </c>
      <c r="K14">
        <v>0</v>
      </c>
      <c r="L14">
        <v>22.971718729108147</v>
      </c>
      <c r="M14">
        <v>35.176068686767351</v>
      </c>
      <c r="N14">
        <v>3.0349123378793941</v>
      </c>
      <c r="O14">
        <v>3.1035454829076943</v>
      </c>
    </row>
    <row r="15" spans="1:18" x14ac:dyDescent="0.3">
      <c r="A15" s="46">
        <v>2017</v>
      </c>
      <c r="B15">
        <v>40.688047938633431</v>
      </c>
      <c r="C15">
        <v>37.761817072946272</v>
      </c>
      <c r="D15">
        <v>19.212196670373235</v>
      </c>
      <c r="E15">
        <v>30.267612900003368</v>
      </c>
      <c r="F15">
        <v>2.7425066311254058</v>
      </c>
      <c r="G15">
        <v>10.609629130159309</v>
      </c>
      <c r="H15">
        <v>16.29159798950058</v>
      </c>
      <c r="I15">
        <v>5.9967100680068146</v>
      </c>
      <c r="J15">
        <v>8.6575487049260769</v>
      </c>
      <c r="K15">
        <v>0</v>
      </c>
      <c r="L15">
        <v>22.295567463978959</v>
      </c>
      <c r="M15">
        <v>35.380868447409668</v>
      </c>
      <c r="N15">
        <v>2.9205986808726525</v>
      </c>
      <c r="O15">
        <v>2.8683876047244565</v>
      </c>
    </row>
    <row r="16" spans="1:18" x14ac:dyDescent="0.3">
      <c r="A16" s="46">
        <v>2018</v>
      </c>
      <c r="B16">
        <v>39.146855260373407</v>
      </c>
      <c r="C16">
        <v>35.210127343265874</v>
      </c>
      <c r="D16">
        <v>19.549992324630356</v>
      </c>
      <c r="E16">
        <v>28.563728807419849</v>
      </c>
      <c r="F16">
        <v>2.6035872229689092</v>
      </c>
      <c r="G16">
        <v>10.386538393052874</v>
      </c>
      <c r="H16">
        <v>16.592801300199199</v>
      </c>
      <c r="I16">
        <v>5.7674555520603867</v>
      </c>
      <c r="J16">
        <v>8.8482926058318174</v>
      </c>
      <c r="K16">
        <v>0</v>
      </c>
      <c r="L16">
        <v>20.172723482703688</v>
      </c>
      <c r="M16">
        <v>33.841158416502182</v>
      </c>
      <c r="N16">
        <v>2.9571910244311548</v>
      </c>
      <c r="O16">
        <v>2.7048884135472342</v>
      </c>
    </row>
    <row r="17" spans="1:15" x14ac:dyDescent="0.3">
      <c r="A17" s="46">
        <v>2019</v>
      </c>
      <c r="B17">
        <v>39.313356535543562</v>
      </c>
      <c r="C17">
        <v>35.46384881928217</v>
      </c>
      <c r="D17">
        <v>19.734459861702582</v>
      </c>
      <c r="E17">
        <v>27.936322144372639</v>
      </c>
      <c r="F17">
        <v>2.669269283021162</v>
      </c>
      <c r="G17">
        <v>10.619277678557772</v>
      </c>
      <c r="H17">
        <v>16.606305811237778</v>
      </c>
      <c r="I17">
        <v>5.0594984048480329</v>
      </c>
      <c r="J17">
        <v>8.8485323075513875</v>
      </c>
      <c r="K17">
        <v>0</v>
      </c>
      <c r="L17">
        <v>20.347575216375823</v>
      </c>
      <c r="M17">
        <v>33.791454870174405</v>
      </c>
      <c r="N17">
        <v>3.128154050464802</v>
      </c>
      <c r="O17">
        <v>2.6852681229106503</v>
      </c>
    </row>
    <row r="18" spans="1:15" x14ac:dyDescent="0.3">
      <c r="A18" s="46">
        <v>2020</v>
      </c>
      <c r="B18">
        <v>38.87287621554993</v>
      </c>
      <c r="C18">
        <v>37.545581108723489</v>
      </c>
      <c r="D18">
        <v>19.882649011750551</v>
      </c>
      <c r="E18">
        <v>27.041507765969062</v>
      </c>
      <c r="F18">
        <v>2.578653425479601</v>
      </c>
      <c r="G18">
        <v>10.290097824754287</v>
      </c>
      <c r="H18">
        <v>16.579885914138746</v>
      </c>
      <c r="I18">
        <v>4.7871424331003789</v>
      </c>
      <c r="J18">
        <v>8.6727323176594169</v>
      </c>
      <c r="K18">
        <v>0</v>
      </c>
      <c r="L18">
        <v>19.957103264481699</v>
      </c>
      <c r="M18">
        <v>33.423287260197007</v>
      </c>
      <c r="N18">
        <v>3.3027630976118059</v>
      </c>
      <c r="O18">
        <v>2.7350730136606121</v>
      </c>
    </row>
    <row r="19" spans="1:15" x14ac:dyDescent="0.3">
      <c r="A19" s="46">
        <v>2021</v>
      </c>
      <c r="B19">
        <v>32.69286071782652</v>
      </c>
      <c r="C19">
        <v>31.395576159743129</v>
      </c>
      <c r="D19">
        <v>21.492622628158941</v>
      </c>
      <c r="E19">
        <v>20.729906616511236</v>
      </c>
      <c r="F19">
        <v>5.7983906501110507</v>
      </c>
      <c r="G19">
        <v>7.3577785269708063</v>
      </c>
      <c r="H19">
        <v>18.312160306930565</v>
      </c>
      <c r="I19">
        <v>4.7813770931943846</v>
      </c>
      <c r="J19">
        <v>7.8328031536721783</v>
      </c>
      <c r="K19">
        <v>5.660295922137216</v>
      </c>
      <c r="L19">
        <v>18.268050156546877</v>
      </c>
      <c r="M19">
        <v>25.335082190855712</v>
      </c>
      <c r="N19">
        <v>8.0723052754064124</v>
      </c>
      <c r="O19">
        <v>11.136784753966058</v>
      </c>
    </row>
    <row r="20" spans="1:15" x14ac:dyDescent="0.3">
      <c r="A20" s="46">
        <v>2022</v>
      </c>
    </row>
    <row r="21" spans="1:15" x14ac:dyDescent="0.3">
      <c r="A21" s="46">
        <v>2023</v>
      </c>
      <c r="B21">
        <v>38.863134657836618</v>
      </c>
      <c r="C21">
        <v>45.613686534216299</v>
      </c>
      <c r="D21">
        <v>24.467991169977903</v>
      </c>
      <c r="E21">
        <v>28.467991169977903</v>
      </c>
      <c r="F21">
        <v>13.841059602648993</v>
      </c>
      <c r="G21">
        <v>13.8896247240618</v>
      </c>
      <c r="H21">
        <v>16.207505518763785</v>
      </c>
      <c r="I21">
        <v>6.3532008830022004</v>
      </c>
      <c r="J21">
        <v>7.2362030905077193</v>
      </c>
      <c r="K21">
        <v>14.18101545253862</v>
      </c>
      <c r="L21">
        <v>27.58940397350991</v>
      </c>
      <c r="M21">
        <v>28.816777041942579</v>
      </c>
      <c r="N21">
        <v>4.0463576158940331</v>
      </c>
      <c r="O21">
        <v>14.18101545253862</v>
      </c>
    </row>
    <row r="22" spans="1:15" x14ac:dyDescent="0.3">
      <c r="A22" s="46">
        <v>2024</v>
      </c>
      <c r="B22">
        <v>44.315144948947733</v>
      </c>
      <c r="C22">
        <v>46.410716044518821</v>
      </c>
      <c r="D22">
        <v>26.881217374175097</v>
      </c>
      <c r="E22">
        <v>23.942217407006105</v>
      </c>
      <c r="F22">
        <v>10.382021734134399</v>
      </c>
      <c r="G22">
        <v>16.760202239075454</v>
      </c>
      <c r="H22">
        <v>22.725073049016693</v>
      </c>
      <c r="I22">
        <v>6.080994123247633</v>
      </c>
      <c r="J22">
        <v>17.918579073508635</v>
      </c>
      <c r="K22">
        <v>7.6194884927279203</v>
      </c>
      <c r="L22">
        <v>29.435404970616212</v>
      </c>
      <c r="M22">
        <v>34.551035818641424</v>
      </c>
      <c r="N22">
        <v>4.1561443251584063</v>
      </c>
      <c r="O22">
        <v>7.6194884927279203</v>
      </c>
    </row>
    <row r="25" spans="1:15" x14ac:dyDescent="0.3">
      <c r="B25">
        <f>AVERAGE(B4:B19,B21,B22)</f>
        <v>39.351135492597336</v>
      </c>
      <c r="C25">
        <f t="shared" ref="C25:O25" si="0">AVERAGE(C4:C19,C21,C22)</f>
        <v>38.359579851005421</v>
      </c>
      <c r="D25">
        <f t="shared" si="0"/>
        <v>20.661853593525692</v>
      </c>
      <c r="E25">
        <f t="shared" si="0"/>
        <v>24.891267379096753</v>
      </c>
      <c r="F25">
        <f t="shared" si="0"/>
        <v>6.1454237508165406</v>
      </c>
      <c r="G25">
        <f t="shared" si="0"/>
        <v>10.111789567195904</v>
      </c>
      <c r="H25">
        <f t="shared" si="0"/>
        <v>17.479753479948311</v>
      </c>
      <c r="I25">
        <f t="shared" si="0"/>
        <v>5.2269943469956006</v>
      </c>
      <c r="J25">
        <f t="shared" si="0"/>
        <v>7.2945448713927972</v>
      </c>
      <c r="K25">
        <f t="shared" si="0"/>
        <v>1.8116970482409975</v>
      </c>
      <c r="L25">
        <f t="shared" si="0"/>
        <v>26.781740802631905</v>
      </c>
      <c r="M25">
        <f t="shared" si="0"/>
        <v>33.881212492514891</v>
      </c>
      <c r="N25">
        <f t="shared" si="0"/>
        <v>4.0192175144387816</v>
      </c>
      <c r="O25">
        <f t="shared" si="0"/>
        <v>3.2183615966703467</v>
      </c>
    </row>
  </sheetData>
  <conditionalFormatting sqref="B4:R4">
    <cfRule type="colorScale" priority="18">
      <colorScale>
        <cfvo type="min"/>
        <cfvo type="percentile" val="50"/>
        <cfvo type="max"/>
        <color rgb="FFF8696B"/>
        <color rgb="FFFFEB84"/>
        <color rgb="FF63BE7B"/>
      </colorScale>
    </cfRule>
  </conditionalFormatting>
  <conditionalFormatting sqref="B5:R5">
    <cfRule type="colorScale" priority="17">
      <colorScale>
        <cfvo type="min"/>
        <cfvo type="percentile" val="50"/>
        <cfvo type="max"/>
        <color rgb="FFF8696B"/>
        <color rgb="FFFFEB84"/>
        <color rgb="FF63BE7B"/>
      </colorScale>
    </cfRule>
  </conditionalFormatting>
  <conditionalFormatting sqref="B6:R6">
    <cfRule type="colorScale" priority="16">
      <colorScale>
        <cfvo type="min"/>
        <cfvo type="percentile" val="50"/>
        <cfvo type="max"/>
        <color rgb="FFF8696B"/>
        <color rgb="FFFFEB84"/>
        <color rgb="FF63BE7B"/>
      </colorScale>
    </cfRule>
  </conditionalFormatting>
  <conditionalFormatting sqref="B7:R7">
    <cfRule type="colorScale" priority="15">
      <colorScale>
        <cfvo type="min"/>
        <cfvo type="percentile" val="50"/>
        <cfvo type="max"/>
        <color rgb="FFF8696B"/>
        <color rgb="FFFFEB84"/>
        <color rgb="FF63BE7B"/>
      </colorScale>
    </cfRule>
  </conditionalFormatting>
  <conditionalFormatting sqref="B8:R8">
    <cfRule type="colorScale" priority="14">
      <colorScale>
        <cfvo type="min"/>
        <cfvo type="percentile" val="50"/>
        <cfvo type="max"/>
        <color rgb="FFF8696B"/>
        <color rgb="FFFFEB84"/>
        <color rgb="FF63BE7B"/>
      </colorScale>
    </cfRule>
  </conditionalFormatting>
  <conditionalFormatting sqref="B9:R9">
    <cfRule type="colorScale" priority="1">
      <colorScale>
        <cfvo type="min"/>
        <cfvo type="percentile" val="50"/>
        <cfvo type="max"/>
        <color rgb="FFF8696B"/>
        <color rgb="FFFFEB84"/>
        <color rgb="FF63BE7B"/>
      </colorScale>
    </cfRule>
  </conditionalFormatting>
  <conditionalFormatting sqref="B10:R10">
    <cfRule type="colorScale" priority="13">
      <colorScale>
        <cfvo type="min"/>
        <cfvo type="percentile" val="50"/>
        <cfvo type="max"/>
        <color rgb="FFF8696B"/>
        <color rgb="FFFFEB84"/>
        <color rgb="FF63BE7B"/>
      </colorScale>
    </cfRule>
  </conditionalFormatting>
  <conditionalFormatting sqref="B11:R11">
    <cfRule type="colorScale" priority="12">
      <colorScale>
        <cfvo type="min"/>
        <cfvo type="percentile" val="50"/>
        <cfvo type="max"/>
        <color rgb="FFF8696B"/>
        <color rgb="FFFFEB84"/>
        <color rgb="FF63BE7B"/>
      </colorScale>
    </cfRule>
  </conditionalFormatting>
  <conditionalFormatting sqref="B12:R12">
    <cfRule type="colorScale" priority="11">
      <colorScale>
        <cfvo type="min"/>
        <cfvo type="percentile" val="50"/>
        <cfvo type="max"/>
        <color rgb="FFF8696B"/>
        <color rgb="FFFFEB84"/>
        <color rgb="FF63BE7B"/>
      </colorScale>
    </cfRule>
  </conditionalFormatting>
  <conditionalFormatting sqref="B13:R13">
    <cfRule type="colorScale" priority="10">
      <colorScale>
        <cfvo type="min"/>
        <cfvo type="percentile" val="50"/>
        <cfvo type="max"/>
        <color rgb="FFF8696B"/>
        <color rgb="FFFFEB84"/>
        <color rgb="FF63BE7B"/>
      </colorScale>
    </cfRule>
  </conditionalFormatting>
  <conditionalFormatting sqref="B14:R14">
    <cfRule type="colorScale" priority="9">
      <colorScale>
        <cfvo type="min"/>
        <cfvo type="percentile" val="50"/>
        <cfvo type="max"/>
        <color rgb="FFF8696B"/>
        <color rgb="FFFFEB84"/>
        <color rgb="FF63BE7B"/>
      </colorScale>
    </cfRule>
  </conditionalFormatting>
  <conditionalFormatting sqref="B15:R15">
    <cfRule type="colorScale" priority="8">
      <colorScale>
        <cfvo type="min"/>
        <cfvo type="percentile" val="50"/>
        <cfvo type="max"/>
        <color rgb="FFF8696B"/>
        <color rgb="FFFFEB84"/>
        <color rgb="FF63BE7B"/>
      </colorScale>
    </cfRule>
  </conditionalFormatting>
  <conditionalFormatting sqref="B16:R16">
    <cfRule type="colorScale" priority="7">
      <colorScale>
        <cfvo type="min"/>
        <cfvo type="percentile" val="50"/>
        <cfvo type="max"/>
        <color rgb="FFF8696B"/>
        <color rgb="FFFFEB84"/>
        <color rgb="FF63BE7B"/>
      </colorScale>
    </cfRule>
  </conditionalFormatting>
  <conditionalFormatting sqref="B17:R17">
    <cfRule type="colorScale" priority="6">
      <colorScale>
        <cfvo type="min"/>
        <cfvo type="percentile" val="50"/>
        <cfvo type="max"/>
        <color rgb="FFF8696B"/>
        <color rgb="FFFFEB84"/>
        <color rgb="FF63BE7B"/>
      </colorScale>
    </cfRule>
  </conditionalFormatting>
  <conditionalFormatting sqref="B18:R18">
    <cfRule type="colorScale" priority="5">
      <colorScale>
        <cfvo type="min"/>
        <cfvo type="percentile" val="50"/>
        <cfvo type="max"/>
        <color rgb="FFF8696B"/>
        <color rgb="FFFFEB84"/>
        <color rgb="FF63BE7B"/>
      </colorScale>
    </cfRule>
  </conditionalFormatting>
  <conditionalFormatting sqref="B19:R19">
    <cfRule type="colorScale" priority="4">
      <colorScale>
        <cfvo type="min"/>
        <cfvo type="percentile" val="50"/>
        <cfvo type="max"/>
        <color rgb="FFF8696B"/>
        <color rgb="FFFFEB84"/>
        <color rgb="FF63BE7B"/>
      </colorScale>
    </cfRule>
  </conditionalFormatting>
  <conditionalFormatting sqref="B21:R21">
    <cfRule type="colorScale" priority="3">
      <colorScale>
        <cfvo type="min"/>
        <cfvo type="percentile" val="50"/>
        <cfvo type="max"/>
        <color rgb="FFF8696B"/>
        <color rgb="FFFFEB84"/>
        <color rgb="FF63BE7B"/>
      </colorScale>
    </cfRule>
  </conditionalFormatting>
  <conditionalFormatting sqref="B22:R22">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8B2C4-8F87-814F-A8C7-274C17B4728E}">
  <dimension ref="A2:S44"/>
  <sheetViews>
    <sheetView topLeftCell="A29" zoomScale="50" workbookViewId="0">
      <selection activeCell="C3" sqref="C3:P3"/>
    </sheetView>
  </sheetViews>
  <sheetFormatPr defaultColWidth="10.8984375" defaultRowHeight="15.6" x14ac:dyDescent="0.3"/>
  <cols>
    <col min="1" max="1" width="44.09765625" customWidth="1"/>
    <col min="2" max="2" width="34" customWidth="1"/>
  </cols>
  <sheetData>
    <row r="2" spans="1:19" x14ac:dyDescent="0.3">
      <c r="A2" s="29"/>
      <c r="B2" s="29"/>
      <c r="C2" s="38"/>
      <c r="D2" s="38"/>
      <c r="E2" s="38"/>
      <c r="F2" s="38"/>
      <c r="G2" s="38"/>
      <c r="H2" s="38"/>
      <c r="I2" s="38"/>
      <c r="J2" s="38"/>
      <c r="K2" s="38"/>
      <c r="L2" s="38"/>
      <c r="M2" s="38"/>
      <c r="N2" s="38"/>
      <c r="O2" s="38"/>
      <c r="P2" s="38"/>
      <c r="Q2" s="38"/>
      <c r="R2" s="38"/>
      <c r="S2" s="38"/>
    </row>
    <row r="3" spans="1:19" x14ac:dyDescent="0.3">
      <c r="A3" s="30" t="s">
        <v>22</v>
      </c>
      <c r="B3" s="31" t="s">
        <v>32</v>
      </c>
      <c r="C3" s="13" t="s">
        <v>748</v>
      </c>
      <c r="D3" s="13" t="s">
        <v>749</v>
      </c>
      <c r="E3" s="13" t="s">
        <v>750</v>
      </c>
      <c r="F3" s="13" t="s">
        <v>751</v>
      </c>
      <c r="G3" s="34" t="s">
        <v>752</v>
      </c>
      <c r="H3" s="56" t="s">
        <v>753</v>
      </c>
      <c r="I3" s="56" t="s">
        <v>754</v>
      </c>
      <c r="J3" s="57" t="s">
        <v>755</v>
      </c>
      <c r="K3" s="57" t="s">
        <v>756</v>
      </c>
      <c r="L3" s="57" t="s">
        <v>757</v>
      </c>
      <c r="M3" s="58" t="s">
        <v>758</v>
      </c>
      <c r="N3" s="58" t="s">
        <v>759</v>
      </c>
      <c r="O3" s="58" t="s">
        <v>760</v>
      </c>
      <c r="P3" s="59" t="s">
        <v>761</v>
      </c>
      <c r="Q3" s="38"/>
      <c r="R3" s="38"/>
      <c r="S3" s="38"/>
    </row>
    <row r="4" spans="1:19" ht="36" x14ac:dyDescent="0.3">
      <c r="A4" s="3" t="s">
        <v>152</v>
      </c>
      <c r="B4" s="22" t="s">
        <v>188</v>
      </c>
    </row>
    <row r="5" spans="1:19" ht="36" x14ac:dyDescent="0.3">
      <c r="A5" s="3" t="s">
        <v>153</v>
      </c>
      <c r="B5" s="22" t="s">
        <v>189</v>
      </c>
    </row>
    <row r="6" spans="1:19" ht="60" x14ac:dyDescent="0.3">
      <c r="A6" s="3" t="s">
        <v>154</v>
      </c>
      <c r="B6" s="22" t="s">
        <v>190</v>
      </c>
    </row>
    <row r="7" spans="1:19" ht="36" x14ac:dyDescent="0.3">
      <c r="A7" s="3" t="s">
        <v>155</v>
      </c>
      <c r="B7" s="22" t="s">
        <v>191</v>
      </c>
    </row>
    <row r="8" spans="1:19" ht="60" x14ac:dyDescent="0.3">
      <c r="A8" s="3" t="s">
        <v>156</v>
      </c>
      <c r="B8" s="22" t="s">
        <v>192</v>
      </c>
    </row>
    <row r="9" spans="1:19" ht="24" x14ac:dyDescent="0.3">
      <c r="A9" s="3" t="s">
        <v>157</v>
      </c>
      <c r="B9" s="22" t="s">
        <v>193</v>
      </c>
    </row>
    <row r="10" spans="1:19" ht="60" x14ac:dyDescent="0.3">
      <c r="A10" s="3" t="s">
        <v>158</v>
      </c>
      <c r="B10" s="22" t="s">
        <v>194</v>
      </c>
    </row>
    <row r="11" spans="1:19" x14ac:dyDescent="0.3">
      <c r="A11" s="7" t="s">
        <v>33</v>
      </c>
      <c r="B11" s="22"/>
      <c r="C11" s="13" t="s">
        <v>748</v>
      </c>
      <c r="D11" s="13" t="s">
        <v>749</v>
      </c>
      <c r="E11" s="13" t="s">
        <v>750</v>
      </c>
      <c r="F11" s="13" t="s">
        <v>751</v>
      </c>
      <c r="G11" s="34" t="s">
        <v>752</v>
      </c>
      <c r="H11" s="56" t="s">
        <v>753</v>
      </c>
      <c r="I11" s="56" t="s">
        <v>754</v>
      </c>
      <c r="J11" s="57" t="s">
        <v>755</v>
      </c>
      <c r="K11" s="57" t="s">
        <v>756</v>
      </c>
      <c r="L11" s="57" t="s">
        <v>757</v>
      </c>
      <c r="M11" s="58" t="s">
        <v>758</v>
      </c>
      <c r="N11" s="58" t="s">
        <v>759</v>
      </c>
      <c r="O11" s="58" t="s">
        <v>760</v>
      </c>
      <c r="P11" s="59" t="s">
        <v>761</v>
      </c>
      <c r="Q11" s="38"/>
      <c r="R11" s="38"/>
      <c r="S11" s="38"/>
    </row>
    <row r="12" spans="1:19" ht="48" x14ac:dyDescent="0.3">
      <c r="A12" s="24" t="s">
        <v>34</v>
      </c>
      <c r="B12" s="22" t="s">
        <v>195</v>
      </c>
    </row>
    <row r="13" spans="1:19" ht="60" x14ac:dyDescent="0.3">
      <c r="A13" s="24" t="s">
        <v>159</v>
      </c>
      <c r="B13" s="22" t="s">
        <v>196</v>
      </c>
    </row>
    <row r="14" spans="1:19" ht="60" x14ac:dyDescent="0.3">
      <c r="A14" s="24" t="s">
        <v>160</v>
      </c>
      <c r="B14" s="22" t="s">
        <v>197</v>
      </c>
    </row>
    <row r="15" spans="1:19" ht="72" x14ac:dyDescent="0.3">
      <c r="A15" s="24" t="s">
        <v>161</v>
      </c>
      <c r="B15" s="22" t="s">
        <v>198</v>
      </c>
    </row>
    <row r="16" spans="1:19" ht="48" x14ac:dyDescent="0.3">
      <c r="A16" s="24" t="s">
        <v>162</v>
      </c>
      <c r="B16" s="22" t="s">
        <v>199</v>
      </c>
    </row>
    <row r="17" spans="1:19" ht="48" x14ac:dyDescent="0.3">
      <c r="A17" s="24" t="s">
        <v>163</v>
      </c>
      <c r="B17" s="22" t="s">
        <v>200</v>
      </c>
    </row>
    <row r="18" spans="1:19" x14ac:dyDescent="0.3">
      <c r="A18" s="12" t="s">
        <v>46</v>
      </c>
      <c r="B18" s="22"/>
      <c r="C18" s="13" t="s">
        <v>748</v>
      </c>
      <c r="D18" s="13" t="s">
        <v>749</v>
      </c>
      <c r="E18" s="13" t="s">
        <v>750</v>
      </c>
      <c r="F18" s="13" t="s">
        <v>751</v>
      </c>
      <c r="G18" s="34" t="s">
        <v>752</v>
      </c>
      <c r="H18" s="56" t="s">
        <v>753</v>
      </c>
      <c r="I18" s="56" t="s">
        <v>754</v>
      </c>
      <c r="J18" s="57" t="s">
        <v>755</v>
      </c>
      <c r="K18" s="57" t="s">
        <v>756</v>
      </c>
      <c r="L18" s="57" t="s">
        <v>757</v>
      </c>
      <c r="M18" s="58" t="s">
        <v>758</v>
      </c>
      <c r="N18" s="58" t="s">
        <v>759</v>
      </c>
      <c r="O18" s="58" t="s">
        <v>760</v>
      </c>
      <c r="P18" s="59" t="s">
        <v>761</v>
      </c>
      <c r="Q18" s="38"/>
      <c r="R18" s="38"/>
      <c r="S18" s="38"/>
    </row>
    <row r="19" spans="1:19" ht="72" x14ac:dyDescent="0.3">
      <c r="A19" s="14" t="s">
        <v>164</v>
      </c>
      <c r="B19" s="22" t="s">
        <v>201</v>
      </c>
    </row>
    <row r="20" spans="1:19" ht="36" x14ac:dyDescent="0.3">
      <c r="A20" s="14" t="s">
        <v>165</v>
      </c>
      <c r="B20" s="22" t="s">
        <v>202</v>
      </c>
    </row>
    <row r="21" spans="1:19" ht="72" x14ac:dyDescent="0.3">
      <c r="A21" s="14" t="s">
        <v>166</v>
      </c>
      <c r="B21" s="22" t="s">
        <v>203</v>
      </c>
    </row>
    <row r="22" spans="1:19" ht="48" x14ac:dyDescent="0.3">
      <c r="A22" s="14" t="s">
        <v>167</v>
      </c>
      <c r="B22" s="22" t="s">
        <v>204</v>
      </c>
    </row>
    <row r="23" spans="1:19" ht="48" x14ac:dyDescent="0.3">
      <c r="A23" s="14" t="s">
        <v>168</v>
      </c>
      <c r="B23" s="22" t="s">
        <v>205</v>
      </c>
    </row>
    <row r="24" spans="1:19" ht="48" x14ac:dyDescent="0.3">
      <c r="A24" s="14" t="s">
        <v>169</v>
      </c>
      <c r="B24" s="22" t="s">
        <v>206</v>
      </c>
    </row>
    <row r="25" spans="1:19" ht="48" x14ac:dyDescent="0.3">
      <c r="A25" s="14" t="s">
        <v>170</v>
      </c>
      <c r="B25" s="22" t="s">
        <v>207</v>
      </c>
    </row>
    <row r="26" spans="1:19" ht="36" x14ac:dyDescent="0.3">
      <c r="A26" s="14" t="s">
        <v>171</v>
      </c>
      <c r="B26" s="22" t="s">
        <v>208</v>
      </c>
    </row>
    <row r="27" spans="1:19" x14ac:dyDescent="0.3">
      <c r="A27" s="15" t="s">
        <v>57</v>
      </c>
      <c r="B27" s="22"/>
      <c r="C27" s="13" t="s">
        <v>748</v>
      </c>
      <c r="D27" s="13" t="s">
        <v>749</v>
      </c>
      <c r="E27" s="13" t="s">
        <v>750</v>
      </c>
      <c r="F27" s="13" t="s">
        <v>751</v>
      </c>
      <c r="G27" s="34" t="s">
        <v>752</v>
      </c>
      <c r="H27" s="56" t="s">
        <v>753</v>
      </c>
      <c r="I27" s="56" t="s">
        <v>754</v>
      </c>
      <c r="J27" s="57" t="s">
        <v>755</v>
      </c>
      <c r="K27" s="57" t="s">
        <v>756</v>
      </c>
      <c r="L27" s="57" t="s">
        <v>757</v>
      </c>
      <c r="M27" s="58" t="s">
        <v>758</v>
      </c>
      <c r="N27" s="58" t="s">
        <v>759</v>
      </c>
      <c r="O27" s="58" t="s">
        <v>760</v>
      </c>
      <c r="P27" s="59" t="s">
        <v>761</v>
      </c>
      <c r="Q27" s="38"/>
      <c r="R27" s="38"/>
      <c r="S27" s="38"/>
    </row>
    <row r="28" spans="1:19" ht="60" x14ac:dyDescent="0.3">
      <c r="A28" s="27" t="s">
        <v>172</v>
      </c>
      <c r="B28" s="22" t="s">
        <v>209</v>
      </c>
    </row>
    <row r="29" spans="1:19" ht="48" x14ac:dyDescent="0.3">
      <c r="A29" s="27" t="s">
        <v>173</v>
      </c>
      <c r="B29" s="22" t="s">
        <v>210</v>
      </c>
    </row>
    <row r="30" spans="1:19" ht="72" x14ac:dyDescent="0.3">
      <c r="A30" s="27" t="s">
        <v>174</v>
      </c>
      <c r="B30" s="22" t="s">
        <v>211</v>
      </c>
    </row>
    <row r="31" spans="1:19" ht="72" x14ac:dyDescent="0.3">
      <c r="A31" s="27" t="s">
        <v>175</v>
      </c>
      <c r="B31" s="22" t="s">
        <v>212</v>
      </c>
    </row>
    <row r="32" spans="1:19" ht="48" x14ac:dyDescent="0.3">
      <c r="A32" s="27" t="s">
        <v>176</v>
      </c>
      <c r="B32" s="22" t="s">
        <v>213</v>
      </c>
    </row>
    <row r="33" spans="1:19" ht="48" x14ac:dyDescent="0.3">
      <c r="A33" s="27" t="s">
        <v>177</v>
      </c>
      <c r="B33" s="22" t="s">
        <v>214</v>
      </c>
    </row>
    <row r="34" spans="1:19" ht="60" x14ac:dyDescent="0.3">
      <c r="A34" s="27" t="s">
        <v>178</v>
      </c>
      <c r="B34" s="22" t="s">
        <v>215</v>
      </c>
    </row>
    <row r="35" spans="1:19" ht="72" x14ac:dyDescent="0.3">
      <c r="A35" s="27" t="s">
        <v>179</v>
      </c>
      <c r="B35" s="22" t="s">
        <v>216</v>
      </c>
    </row>
    <row r="36" spans="1:19" ht="60" x14ac:dyDescent="0.3">
      <c r="A36" s="27" t="s">
        <v>180</v>
      </c>
      <c r="B36" s="22" t="s">
        <v>217</v>
      </c>
    </row>
    <row r="37" spans="1:19" ht="60" x14ac:dyDescent="0.3">
      <c r="A37" s="27" t="s">
        <v>181</v>
      </c>
      <c r="B37" s="22" t="s">
        <v>218</v>
      </c>
    </row>
    <row r="38" spans="1:19" x14ac:dyDescent="0.3">
      <c r="A38" s="16" t="s">
        <v>74</v>
      </c>
      <c r="B38" s="22"/>
      <c r="C38" s="13" t="s">
        <v>748</v>
      </c>
      <c r="D38" s="13" t="s">
        <v>749</v>
      </c>
      <c r="E38" s="13" t="s">
        <v>750</v>
      </c>
      <c r="F38" s="13" t="s">
        <v>751</v>
      </c>
      <c r="G38" s="34" t="s">
        <v>752</v>
      </c>
      <c r="H38" s="56" t="s">
        <v>753</v>
      </c>
      <c r="I38" s="56" t="s">
        <v>754</v>
      </c>
      <c r="J38" s="57" t="s">
        <v>755</v>
      </c>
      <c r="K38" s="57" t="s">
        <v>756</v>
      </c>
      <c r="L38" s="57" t="s">
        <v>757</v>
      </c>
      <c r="M38" s="58" t="s">
        <v>758</v>
      </c>
      <c r="N38" s="58" t="s">
        <v>759</v>
      </c>
      <c r="O38" s="58" t="s">
        <v>760</v>
      </c>
      <c r="P38" s="59" t="s">
        <v>761</v>
      </c>
      <c r="Q38" s="38"/>
      <c r="R38" s="38"/>
      <c r="S38" s="38"/>
    </row>
    <row r="39" spans="1:19" ht="60" x14ac:dyDescent="0.3">
      <c r="A39" s="28" t="s">
        <v>182</v>
      </c>
      <c r="B39" s="22" t="s">
        <v>219</v>
      </c>
    </row>
    <row r="40" spans="1:19" ht="60" x14ac:dyDescent="0.3">
      <c r="A40" s="28" t="s">
        <v>183</v>
      </c>
      <c r="B40" s="22" t="s">
        <v>220</v>
      </c>
    </row>
    <row r="41" spans="1:19" ht="72" x14ac:dyDescent="0.3">
      <c r="A41" s="28" t="s">
        <v>184</v>
      </c>
      <c r="B41" s="22" t="s">
        <v>221</v>
      </c>
    </row>
    <row r="42" spans="1:19" ht="60" x14ac:dyDescent="0.3">
      <c r="A42" s="28" t="s">
        <v>185</v>
      </c>
      <c r="B42" s="22" t="s">
        <v>222</v>
      </c>
    </row>
    <row r="43" spans="1:19" ht="72" x14ac:dyDescent="0.3">
      <c r="A43" s="28" t="s">
        <v>186</v>
      </c>
      <c r="B43" s="22" t="s">
        <v>223</v>
      </c>
    </row>
    <row r="44" spans="1:19" ht="60" x14ac:dyDescent="0.3">
      <c r="A44" s="28" t="s">
        <v>187</v>
      </c>
      <c r="B44" s="22" t="s">
        <v>224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C9DD-9AB8-F247-A691-9A1C77ABFF28}">
  <dimension ref="A2:T49"/>
  <sheetViews>
    <sheetView topLeftCell="A46" zoomScale="56" workbookViewId="0">
      <selection activeCell="D49" sqref="D49:Q49"/>
    </sheetView>
  </sheetViews>
  <sheetFormatPr defaultColWidth="10.8984375" defaultRowHeight="15.6" x14ac:dyDescent="0.3"/>
  <cols>
    <col min="1" max="1" width="43.59765625" customWidth="1"/>
    <col min="2" max="3" width="25.8984375" customWidth="1"/>
  </cols>
  <sheetData>
    <row r="2" spans="1:20" x14ac:dyDescent="0.3">
      <c r="A2" s="29"/>
      <c r="B2" s="29"/>
      <c r="C2" s="29"/>
      <c r="D2" s="38"/>
      <c r="E2" s="38"/>
      <c r="F2" s="38"/>
      <c r="G2" s="38"/>
      <c r="H2" s="38"/>
      <c r="I2" s="38"/>
      <c r="J2" s="38"/>
      <c r="K2" s="38"/>
      <c r="L2" s="38"/>
      <c r="M2" s="38"/>
      <c r="N2" s="38"/>
      <c r="O2" s="38"/>
      <c r="P2" s="38"/>
      <c r="Q2" s="38"/>
      <c r="R2" s="38"/>
      <c r="S2" s="38"/>
      <c r="T2" s="38"/>
    </row>
    <row r="3" spans="1:20" x14ac:dyDescent="0.3">
      <c r="A3" s="30" t="s">
        <v>22</v>
      </c>
      <c r="B3" s="31" t="s">
        <v>32</v>
      </c>
      <c r="C3" s="31" t="s">
        <v>745</v>
      </c>
      <c r="D3" s="13" t="s">
        <v>748</v>
      </c>
      <c r="E3" s="13" t="s">
        <v>749</v>
      </c>
      <c r="F3" s="13" t="s">
        <v>750</v>
      </c>
      <c r="G3" s="13" t="s">
        <v>751</v>
      </c>
      <c r="H3" s="34" t="s">
        <v>752</v>
      </c>
      <c r="I3" s="56" t="s">
        <v>753</v>
      </c>
      <c r="J3" s="56" t="s">
        <v>754</v>
      </c>
      <c r="K3" s="57" t="s">
        <v>755</v>
      </c>
      <c r="L3" s="57" t="s">
        <v>756</v>
      </c>
      <c r="M3" s="57" t="s">
        <v>757</v>
      </c>
      <c r="N3" s="58" t="s">
        <v>758</v>
      </c>
      <c r="O3" s="58" t="s">
        <v>759</v>
      </c>
      <c r="P3" s="58" t="s">
        <v>760</v>
      </c>
      <c r="Q3" s="59" t="s">
        <v>761</v>
      </c>
      <c r="R3" s="38"/>
      <c r="S3" s="38"/>
      <c r="T3" s="38"/>
    </row>
    <row r="4" spans="1:20" ht="48.6" x14ac:dyDescent="0.3">
      <c r="A4" s="2" t="s">
        <v>225</v>
      </c>
      <c r="B4" s="5" t="s">
        <v>236</v>
      </c>
      <c r="C4" s="5">
        <v>2.7100182497003438</v>
      </c>
      <c r="D4">
        <v>1</v>
      </c>
      <c r="E4">
        <v>1</v>
      </c>
      <c r="N4">
        <v>1</v>
      </c>
      <c r="O4">
        <v>1</v>
      </c>
    </row>
    <row r="5" spans="1:20" ht="48.6" x14ac:dyDescent="0.3">
      <c r="A5" s="2" t="s">
        <v>226</v>
      </c>
      <c r="B5" s="5" t="s">
        <v>189</v>
      </c>
      <c r="C5" s="5">
        <v>2.2688637222552934</v>
      </c>
      <c r="D5">
        <v>1</v>
      </c>
      <c r="I5">
        <v>1</v>
      </c>
    </row>
    <row r="6" spans="1:20" ht="72.599999999999994" x14ac:dyDescent="0.3">
      <c r="A6" s="2" t="s">
        <v>227</v>
      </c>
      <c r="B6" s="5" t="s">
        <v>190</v>
      </c>
      <c r="C6" s="5">
        <v>2.8581149303572637</v>
      </c>
      <c r="D6">
        <v>1</v>
      </c>
      <c r="E6">
        <v>1</v>
      </c>
      <c r="N6">
        <v>1</v>
      </c>
      <c r="O6">
        <v>1</v>
      </c>
    </row>
    <row r="7" spans="1:20" ht="48.6" x14ac:dyDescent="0.3">
      <c r="A7" s="2" t="s">
        <v>228</v>
      </c>
      <c r="B7" s="5" t="s">
        <v>191</v>
      </c>
      <c r="C7" s="5">
        <v>2.1511077921934918</v>
      </c>
      <c r="D7">
        <v>1</v>
      </c>
      <c r="E7">
        <v>1</v>
      </c>
      <c r="N7">
        <v>1</v>
      </c>
      <c r="O7">
        <v>1</v>
      </c>
    </row>
    <row r="8" spans="1:20" ht="72.599999999999994" x14ac:dyDescent="0.3">
      <c r="A8" s="2" t="s">
        <v>229</v>
      </c>
      <c r="B8" s="5" t="s">
        <v>192</v>
      </c>
      <c r="C8" s="5">
        <v>2.358559023450824</v>
      </c>
      <c r="D8">
        <v>1</v>
      </c>
      <c r="E8">
        <v>1</v>
      </c>
      <c r="N8">
        <v>1</v>
      </c>
      <c r="O8">
        <v>1</v>
      </c>
    </row>
    <row r="9" spans="1:20" ht="24.6" x14ac:dyDescent="0.3">
      <c r="A9" s="2" t="s">
        <v>230</v>
      </c>
      <c r="B9" s="5" t="s">
        <v>193</v>
      </c>
      <c r="C9" s="5">
        <v>2.8356231658175988</v>
      </c>
      <c r="D9">
        <v>1</v>
      </c>
      <c r="E9">
        <v>1</v>
      </c>
      <c r="N9">
        <v>1</v>
      </c>
      <c r="O9">
        <v>1</v>
      </c>
    </row>
    <row r="10" spans="1:20" ht="84.6" x14ac:dyDescent="0.3">
      <c r="A10" s="2" t="s">
        <v>231</v>
      </c>
      <c r="B10" s="5" t="s">
        <v>194</v>
      </c>
      <c r="C10" s="5">
        <v>2.3786995501807517</v>
      </c>
      <c r="D10">
        <v>1</v>
      </c>
      <c r="E10">
        <v>1</v>
      </c>
      <c r="N10">
        <v>1</v>
      </c>
      <c r="O10">
        <v>1</v>
      </c>
    </row>
    <row r="11" spans="1:20" x14ac:dyDescent="0.3">
      <c r="A11" s="2"/>
      <c r="B11" s="5"/>
      <c r="C11" s="51" t="s">
        <v>747</v>
      </c>
      <c r="D11">
        <f>SUMPRODUCT(D4:D10,$C4:$C10)</f>
        <v>17.560986433955566</v>
      </c>
      <c r="E11">
        <f t="shared" ref="E11:Q11" si="0">SUMPRODUCT(E4:E10,$C4:$C10)</f>
        <v>15.292122711700273</v>
      </c>
      <c r="F11">
        <f t="shared" si="0"/>
        <v>0</v>
      </c>
      <c r="G11">
        <f t="shared" si="0"/>
        <v>0</v>
      </c>
      <c r="H11">
        <f t="shared" si="0"/>
        <v>0</v>
      </c>
      <c r="I11">
        <f t="shared" si="0"/>
        <v>2.2688637222552934</v>
      </c>
      <c r="J11">
        <f t="shared" si="0"/>
        <v>0</v>
      </c>
      <c r="K11">
        <f t="shared" si="0"/>
        <v>0</v>
      </c>
      <c r="L11">
        <f t="shared" si="0"/>
        <v>0</v>
      </c>
      <c r="M11">
        <f t="shared" si="0"/>
        <v>0</v>
      </c>
      <c r="N11">
        <f t="shared" si="0"/>
        <v>15.292122711700273</v>
      </c>
      <c r="O11">
        <f t="shared" si="0"/>
        <v>15.292122711700273</v>
      </c>
      <c r="P11">
        <f t="shared" si="0"/>
        <v>0</v>
      </c>
      <c r="Q11">
        <f t="shared" si="0"/>
        <v>0</v>
      </c>
    </row>
    <row r="12" spans="1:20" x14ac:dyDescent="0.3">
      <c r="A12" s="7" t="s">
        <v>33</v>
      </c>
      <c r="B12" s="5"/>
      <c r="C12" s="5"/>
      <c r="D12" s="13" t="s">
        <v>748</v>
      </c>
      <c r="E12" s="13" t="s">
        <v>749</v>
      </c>
      <c r="F12" s="13" t="s">
        <v>750</v>
      </c>
      <c r="G12" s="13" t="s">
        <v>751</v>
      </c>
      <c r="H12" s="34" t="s">
        <v>752</v>
      </c>
      <c r="I12" s="56" t="s">
        <v>753</v>
      </c>
      <c r="J12" s="56" t="s">
        <v>754</v>
      </c>
      <c r="K12" s="57" t="s">
        <v>755</v>
      </c>
      <c r="L12" s="57" t="s">
        <v>756</v>
      </c>
      <c r="M12" s="57" t="s">
        <v>757</v>
      </c>
      <c r="N12" s="58" t="s">
        <v>758</v>
      </c>
      <c r="O12" s="58" t="s">
        <v>759</v>
      </c>
      <c r="P12" s="58" t="s">
        <v>760</v>
      </c>
      <c r="Q12" s="59" t="s">
        <v>761</v>
      </c>
      <c r="R12" s="38"/>
      <c r="S12" s="38"/>
      <c r="T12" s="38"/>
    </row>
    <row r="13" spans="1:20" ht="72.599999999999994" x14ac:dyDescent="0.3">
      <c r="A13" s="8" t="s">
        <v>34</v>
      </c>
      <c r="B13" s="5" t="s">
        <v>237</v>
      </c>
      <c r="C13" s="5">
        <v>3.1804623212283762</v>
      </c>
      <c r="F13">
        <v>1</v>
      </c>
      <c r="P13">
        <v>1</v>
      </c>
    </row>
    <row r="14" spans="1:20" ht="72.599999999999994" x14ac:dyDescent="0.3">
      <c r="A14" s="8" t="s">
        <v>232</v>
      </c>
      <c r="B14" s="5" t="s">
        <v>238</v>
      </c>
      <c r="C14" s="5">
        <v>3.5269181638219025</v>
      </c>
      <c r="D14">
        <v>1</v>
      </c>
      <c r="F14">
        <v>1</v>
      </c>
      <c r="J14">
        <v>1</v>
      </c>
      <c r="O14">
        <v>1</v>
      </c>
    </row>
    <row r="15" spans="1:20" ht="72.599999999999994" x14ac:dyDescent="0.3">
      <c r="A15" s="8" t="s">
        <v>233</v>
      </c>
      <c r="B15" s="5" t="s">
        <v>197</v>
      </c>
      <c r="C15" s="5">
        <v>3.2440978605419128</v>
      </c>
      <c r="D15">
        <v>1</v>
      </c>
      <c r="F15">
        <v>1</v>
      </c>
      <c r="J15">
        <v>1</v>
      </c>
      <c r="O15">
        <v>1</v>
      </c>
    </row>
    <row r="16" spans="1:20" ht="96.6" x14ac:dyDescent="0.3">
      <c r="A16" s="8" t="s">
        <v>161</v>
      </c>
      <c r="B16" s="5" t="s">
        <v>198</v>
      </c>
      <c r="C16" s="5">
        <v>3.2719434547916229</v>
      </c>
      <c r="D16">
        <v>1</v>
      </c>
      <c r="F16">
        <v>1</v>
      </c>
      <c r="J16">
        <v>1</v>
      </c>
      <c r="O16">
        <v>1</v>
      </c>
    </row>
    <row r="17" spans="1:20" ht="60.6" x14ac:dyDescent="0.3">
      <c r="A17" s="8" t="s">
        <v>162</v>
      </c>
      <c r="B17" s="5" t="s">
        <v>199</v>
      </c>
      <c r="C17" s="5">
        <v>2.6351116014676847</v>
      </c>
      <c r="E17">
        <v>1</v>
      </c>
      <c r="F17">
        <v>1</v>
      </c>
      <c r="J17">
        <v>1</v>
      </c>
    </row>
    <row r="18" spans="1:20" ht="60.6" x14ac:dyDescent="0.3">
      <c r="A18" s="8" t="s">
        <v>163</v>
      </c>
      <c r="B18" s="5" t="s">
        <v>200</v>
      </c>
      <c r="C18" s="5">
        <v>2.9073300605893442</v>
      </c>
      <c r="E18">
        <v>1</v>
      </c>
      <c r="F18">
        <v>1</v>
      </c>
      <c r="J18">
        <v>1</v>
      </c>
    </row>
    <row r="19" spans="1:20" x14ac:dyDescent="0.3">
      <c r="A19" s="8"/>
      <c r="B19" s="5"/>
      <c r="C19" s="51" t="s">
        <v>747</v>
      </c>
      <c r="D19">
        <f>SUMPRODUCT(D13:D18,$C13:$C18)</f>
        <v>10.042959479155439</v>
      </c>
      <c r="E19">
        <f t="shared" ref="E19:Q19" si="1">SUMPRODUCT(E13:E18,$C13:$C18)</f>
        <v>5.5424416620570289</v>
      </c>
      <c r="F19">
        <f t="shared" si="1"/>
        <v>18.765863462440844</v>
      </c>
      <c r="G19">
        <f t="shared" si="1"/>
        <v>0</v>
      </c>
      <c r="H19">
        <f t="shared" si="1"/>
        <v>0</v>
      </c>
      <c r="I19">
        <f t="shared" si="1"/>
        <v>0</v>
      </c>
      <c r="J19">
        <f t="shared" si="1"/>
        <v>15.585401141212468</v>
      </c>
      <c r="K19">
        <f t="shared" si="1"/>
        <v>0</v>
      </c>
      <c r="L19">
        <f t="shared" si="1"/>
        <v>0</v>
      </c>
      <c r="M19">
        <f t="shared" si="1"/>
        <v>0</v>
      </c>
      <c r="N19">
        <f t="shared" si="1"/>
        <v>0</v>
      </c>
      <c r="O19">
        <f t="shared" si="1"/>
        <v>10.042959479155439</v>
      </c>
      <c r="P19">
        <f t="shared" si="1"/>
        <v>3.1804623212283762</v>
      </c>
      <c r="Q19">
        <f t="shared" si="1"/>
        <v>0</v>
      </c>
    </row>
    <row r="20" spans="1:20" x14ac:dyDescent="0.3">
      <c r="A20" s="12" t="s">
        <v>46</v>
      </c>
      <c r="B20" s="5"/>
      <c r="C20" s="5"/>
      <c r="D20" s="13" t="s">
        <v>748</v>
      </c>
      <c r="E20" s="13" t="s">
        <v>749</v>
      </c>
      <c r="F20" s="13" t="s">
        <v>750</v>
      </c>
      <c r="G20" s="13" t="s">
        <v>751</v>
      </c>
      <c r="H20" s="34" t="s">
        <v>752</v>
      </c>
      <c r="I20" s="56" t="s">
        <v>753</v>
      </c>
      <c r="J20" s="56" t="s">
        <v>754</v>
      </c>
      <c r="K20" s="57" t="s">
        <v>755</v>
      </c>
      <c r="L20" s="57" t="s">
        <v>756</v>
      </c>
      <c r="M20" s="57" t="s">
        <v>757</v>
      </c>
      <c r="N20" s="58" t="s">
        <v>758</v>
      </c>
      <c r="O20" s="58" t="s">
        <v>759</v>
      </c>
      <c r="P20" s="58" t="s">
        <v>760</v>
      </c>
      <c r="Q20" s="59" t="s">
        <v>761</v>
      </c>
      <c r="R20" s="38"/>
      <c r="S20" s="38"/>
      <c r="T20" s="38"/>
    </row>
    <row r="21" spans="1:20" ht="96.6" x14ac:dyDescent="0.3">
      <c r="A21" s="14" t="s">
        <v>164</v>
      </c>
      <c r="B21" s="5" t="s">
        <v>201</v>
      </c>
      <c r="C21" s="5">
        <v>2.3329499935842524</v>
      </c>
      <c r="E21">
        <v>1</v>
      </c>
      <c r="G21">
        <v>1</v>
      </c>
    </row>
    <row r="22" spans="1:20" ht="60.6" x14ac:dyDescent="0.3">
      <c r="A22" s="14" t="s">
        <v>165</v>
      </c>
      <c r="B22" s="5" t="s">
        <v>239</v>
      </c>
      <c r="C22" s="5">
        <v>2.898949352686933</v>
      </c>
      <c r="G22">
        <v>1</v>
      </c>
    </row>
    <row r="23" spans="1:20" ht="72.599999999999994" x14ac:dyDescent="0.3">
      <c r="A23" s="14" t="s">
        <v>234</v>
      </c>
      <c r="B23" s="5" t="s">
        <v>240</v>
      </c>
      <c r="C23" s="5">
        <v>2.7267591657180947</v>
      </c>
      <c r="E23">
        <v>1</v>
      </c>
      <c r="F23">
        <v>1</v>
      </c>
      <c r="J23">
        <v>1</v>
      </c>
    </row>
    <row r="24" spans="1:20" ht="60.6" x14ac:dyDescent="0.3">
      <c r="A24" s="14" t="s">
        <v>235</v>
      </c>
      <c r="B24" s="5" t="s">
        <v>241</v>
      </c>
      <c r="C24" s="5">
        <v>2.6692263377853767</v>
      </c>
      <c r="G24">
        <v>1</v>
      </c>
    </row>
    <row r="25" spans="1:20" ht="60.6" x14ac:dyDescent="0.3">
      <c r="A25" s="14" t="s">
        <v>169</v>
      </c>
      <c r="B25" s="5" t="s">
        <v>242</v>
      </c>
      <c r="C25" s="5">
        <v>2.2601566602504173</v>
      </c>
      <c r="G25">
        <v>1</v>
      </c>
    </row>
    <row r="26" spans="1:20" ht="72.599999999999994" x14ac:dyDescent="0.3">
      <c r="A26" s="14" t="s">
        <v>170</v>
      </c>
      <c r="B26" s="5" t="s">
        <v>243</v>
      </c>
      <c r="C26" s="5">
        <v>2.3854487320637201</v>
      </c>
      <c r="G26">
        <v>1</v>
      </c>
      <c r="K26">
        <v>1</v>
      </c>
    </row>
    <row r="27" spans="1:20" ht="48.6" x14ac:dyDescent="0.3">
      <c r="A27" s="14" t="s">
        <v>171</v>
      </c>
      <c r="B27" s="5" t="s">
        <v>244</v>
      </c>
      <c r="C27" s="5">
        <v>2.3959283611306645</v>
      </c>
      <c r="G27">
        <v>1</v>
      </c>
      <c r="K27">
        <v>1</v>
      </c>
    </row>
    <row r="28" spans="1:20" x14ac:dyDescent="0.3">
      <c r="A28" s="14"/>
      <c r="B28" s="5"/>
      <c r="C28" s="51" t="s">
        <v>747</v>
      </c>
      <c r="D28">
        <f>SUMPRODUCT(D21:D27,$C21:$C27)</f>
        <v>0</v>
      </c>
      <c r="E28">
        <f t="shared" ref="E28:Q28" si="2">SUMPRODUCT(E21:E27,$C21:$C27)</f>
        <v>5.0597091593023471</v>
      </c>
      <c r="F28">
        <f t="shared" si="2"/>
        <v>2.7267591657180947</v>
      </c>
      <c r="G28">
        <f t="shared" si="2"/>
        <v>14.942659437501364</v>
      </c>
      <c r="H28">
        <f t="shared" si="2"/>
        <v>0</v>
      </c>
      <c r="I28">
        <f t="shared" si="2"/>
        <v>0</v>
      </c>
      <c r="J28">
        <f t="shared" si="2"/>
        <v>2.7267591657180947</v>
      </c>
      <c r="K28">
        <f t="shared" si="2"/>
        <v>4.7813770931943846</v>
      </c>
      <c r="L28">
        <f t="shared" si="2"/>
        <v>0</v>
      </c>
      <c r="M28">
        <f t="shared" si="2"/>
        <v>0</v>
      </c>
      <c r="N28">
        <f t="shared" si="2"/>
        <v>0</v>
      </c>
      <c r="O28">
        <f t="shared" si="2"/>
        <v>0</v>
      </c>
      <c r="P28">
        <f t="shared" si="2"/>
        <v>0</v>
      </c>
      <c r="Q28">
        <f t="shared" si="2"/>
        <v>0</v>
      </c>
    </row>
    <row r="29" spans="1:20" x14ac:dyDescent="0.3">
      <c r="A29" s="15" t="s">
        <v>57</v>
      </c>
      <c r="B29" s="5"/>
      <c r="C29" s="5"/>
      <c r="D29" s="13" t="s">
        <v>748</v>
      </c>
      <c r="E29" s="13" t="s">
        <v>749</v>
      </c>
      <c r="F29" s="13" t="s">
        <v>750</v>
      </c>
      <c r="G29" s="13" t="s">
        <v>751</v>
      </c>
      <c r="H29" s="34" t="s">
        <v>752</v>
      </c>
      <c r="I29" s="56" t="s">
        <v>753</v>
      </c>
      <c r="J29" s="56" t="s">
        <v>754</v>
      </c>
      <c r="K29" s="57" t="s">
        <v>755</v>
      </c>
      <c r="L29" s="57" t="s">
        <v>756</v>
      </c>
      <c r="M29" s="57" t="s">
        <v>757</v>
      </c>
      <c r="N29" s="58" t="s">
        <v>758</v>
      </c>
      <c r="O29" s="58" t="s">
        <v>759</v>
      </c>
      <c r="P29" s="58" t="s">
        <v>760</v>
      </c>
      <c r="Q29" s="59" t="s">
        <v>761</v>
      </c>
      <c r="R29" s="38"/>
      <c r="S29" s="38"/>
      <c r="T29" s="38"/>
    </row>
    <row r="30" spans="1:20" ht="72.599999999999994" x14ac:dyDescent="0.3">
      <c r="A30" s="27" t="s">
        <v>172</v>
      </c>
      <c r="B30" s="5" t="s">
        <v>209</v>
      </c>
      <c r="C30" s="5">
        <v>2.5701899920265197</v>
      </c>
      <c r="Q30">
        <v>1</v>
      </c>
    </row>
    <row r="31" spans="1:20" ht="72.599999999999994" x14ac:dyDescent="0.3">
      <c r="A31" s="27" t="s">
        <v>173</v>
      </c>
      <c r="B31" s="5" t="s">
        <v>210</v>
      </c>
      <c r="C31" s="5">
        <v>2.9759274448466062</v>
      </c>
      <c r="E31">
        <v>1</v>
      </c>
      <c r="N31">
        <v>1</v>
      </c>
    </row>
    <row r="32" spans="1:20" ht="96.6" x14ac:dyDescent="0.3">
      <c r="A32" s="27" t="s">
        <v>174</v>
      </c>
      <c r="B32" s="5" t="s">
        <v>245</v>
      </c>
      <c r="C32" s="5">
        <v>2.9062988398023224</v>
      </c>
      <c r="Q32">
        <v>1</v>
      </c>
    </row>
    <row r="33" spans="1:20" ht="96.6" x14ac:dyDescent="0.3">
      <c r="A33" s="27" t="s">
        <v>175</v>
      </c>
      <c r="B33" s="5" t="s">
        <v>212</v>
      </c>
      <c r="C33" s="5">
        <v>2.5253751818368722</v>
      </c>
      <c r="D33">
        <v>1</v>
      </c>
      <c r="E33">
        <v>1</v>
      </c>
      <c r="I33">
        <v>1</v>
      </c>
    </row>
    <row r="34" spans="1:20" ht="72.599999999999994" x14ac:dyDescent="0.3">
      <c r="A34" s="27" t="s">
        <v>176</v>
      </c>
      <c r="B34" s="5" t="s">
        <v>213</v>
      </c>
      <c r="C34" s="5">
        <v>3.4451159388966359</v>
      </c>
      <c r="H34">
        <v>1</v>
      </c>
    </row>
    <row r="35" spans="1:20" ht="72.599999999999994" x14ac:dyDescent="0.3">
      <c r="A35" s="27" t="s">
        <v>177</v>
      </c>
      <c r="B35" s="5" t="s">
        <v>246</v>
      </c>
      <c r="C35" s="5">
        <v>2.8466449421583748</v>
      </c>
      <c r="G35">
        <v>1</v>
      </c>
    </row>
    <row r="36" spans="1:20" ht="72.599999999999994" x14ac:dyDescent="0.3">
      <c r="A36" s="27" t="s">
        <v>178</v>
      </c>
      <c r="B36" s="5" t="s">
        <v>215</v>
      </c>
      <c r="C36" s="5">
        <v>2.2300314269885417</v>
      </c>
      <c r="P36">
        <v>1</v>
      </c>
    </row>
    <row r="37" spans="1:20" ht="84.6" x14ac:dyDescent="0.3">
      <c r="A37" s="27" t="s">
        <v>180</v>
      </c>
      <c r="B37" s="5" t="s">
        <v>217</v>
      </c>
      <c r="C37" s="5">
        <v>2.3532747112144152</v>
      </c>
      <c r="H37">
        <v>1</v>
      </c>
    </row>
    <row r="38" spans="1:20" ht="72.599999999999994" x14ac:dyDescent="0.3">
      <c r="A38" s="27" t="s">
        <v>181</v>
      </c>
      <c r="B38" s="5" t="s">
        <v>247</v>
      </c>
      <c r="C38" s="5">
        <v>2.661811527189494</v>
      </c>
      <c r="P38">
        <v>1</v>
      </c>
    </row>
    <row r="39" spans="1:20" x14ac:dyDescent="0.3">
      <c r="A39" s="27"/>
      <c r="B39" s="5"/>
      <c r="C39" s="51" t="s">
        <v>747</v>
      </c>
      <c r="D39">
        <f>SUMPRODUCT(D30:D38,$C30:$C38)</f>
        <v>2.5253751818368722</v>
      </c>
      <c r="E39">
        <f t="shared" ref="E39:Q39" si="3">SUMPRODUCT(E30:E38,$C30:$C38)</f>
        <v>5.5013026266834784</v>
      </c>
      <c r="F39">
        <f t="shared" si="3"/>
        <v>0</v>
      </c>
      <c r="G39">
        <f t="shared" si="3"/>
        <v>2.8466449421583748</v>
      </c>
      <c r="H39">
        <f t="shared" si="3"/>
        <v>5.7983906501110507</v>
      </c>
      <c r="I39">
        <f t="shared" si="3"/>
        <v>2.5253751818368722</v>
      </c>
      <c r="J39">
        <f t="shared" si="3"/>
        <v>0</v>
      </c>
      <c r="K39">
        <f t="shared" si="3"/>
        <v>0</v>
      </c>
      <c r="L39">
        <f t="shared" si="3"/>
        <v>0</v>
      </c>
      <c r="M39">
        <f t="shared" si="3"/>
        <v>0</v>
      </c>
      <c r="N39">
        <f t="shared" si="3"/>
        <v>2.9759274448466062</v>
      </c>
      <c r="O39">
        <f t="shared" si="3"/>
        <v>0</v>
      </c>
      <c r="P39">
        <f t="shared" si="3"/>
        <v>4.8918429541780357</v>
      </c>
      <c r="Q39">
        <f t="shared" si="3"/>
        <v>5.4764888318288421</v>
      </c>
    </row>
    <row r="40" spans="1:20" x14ac:dyDescent="0.3">
      <c r="A40" s="16" t="s">
        <v>74</v>
      </c>
      <c r="B40" s="5"/>
      <c r="C40" s="5"/>
      <c r="D40" s="13" t="s">
        <v>748</v>
      </c>
      <c r="E40" s="13" t="s">
        <v>749</v>
      </c>
      <c r="F40" s="13" t="s">
        <v>750</v>
      </c>
      <c r="G40" s="13" t="s">
        <v>751</v>
      </c>
      <c r="H40" s="34" t="s">
        <v>752</v>
      </c>
      <c r="I40" s="56" t="s">
        <v>753</v>
      </c>
      <c r="J40" s="56" t="s">
        <v>754</v>
      </c>
      <c r="K40" s="57" t="s">
        <v>755</v>
      </c>
      <c r="L40" s="57" t="s">
        <v>756</v>
      </c>
      <c r="M40" s="57" t="s">
        <v>757</v>
      </c>
      <c r="N40" s="58" t="s">
        <v>758</v>
      </c>
      <c r="O40" s="58" t="s">
        <v>759</v>
      </c>
      <c r="P40" s="58" t="s">
        <v>760</v>
      </c>
      <c r="Q40" s="59" t="s">
        <v>761</v>
      </c>
      <c r="R40" s="38"/>
      <c r="S40" s="38"/>
      <c r="T40" s="38"/>
    </row>
    <row r="41" spans="1:20" ht="84.6" x14ac:dyDescent="0.3">
      <c r="A41" s="28" t="s">
        <v>182</v>
      </c>
      <c r="B41" s="5" t="s">
        <v>219</v>
      </c>
      <c r="C41" s="5">
        <v>2.3839249208275621</v>
      </c>
      <c r="L41">
        <v>1</v>
      </c>
    </row>
    <row r="42" spans="1:20" ht="84.6" x14ac:dyDescent="0.3">
      <c r="A42" s="28" t="s">
        <v>183</v>
      </c>
      <c r="B42" s="5" t="s">
        <v>248</v>
      </c>
      <c r="C42" s="5">
        <v>2.5635396228786407</v>
      </c>
      <c r="D42">
        <v>1</v>
      </c>
      <c r="I42">
        <v>1</v>
      </c>
    </row>
    <row r="43" spans="1:20" ht="108.6" x14ac:dyDescent="0.3">
      <c r="A43" s="28" t="s">
        <v>184</v>
      </c>
      <c r="B43" s="5" t="s">
        <v>221</v>
      </c>
      <c r="C43" s="5">
        <v>2.7395340311887146</v>
      </c>
      <c r="M43">
        <v>1</v>
      </c>
      <c r="Q43">
        <v>1</v>
      </c>
    </row>
    <row r="44" spans="1:20" ht="84.6" x14ac:dyDescent="0.3">
      <c r="A44" s="28" t="s">
        <v>185</v>
      </c>
      <c r="B44" s="5" t="s">
        <v>249</v>
      </c>
      <c r="C44" s="5">
        <v>2.9207618909485014</v>
      </c>
      <c r="M44">
        <v>1</v>
      </c>
      <c r="Q44">
        <v>1</v>
      </c>
    </row>
    <row r="45" spans="1:20" ht="96.6" x14ac:dyDescent="0.3">
      <c r="A45" s="28" t="s">
        <v>186</v>
      </c>
      <c r="B45" s="5" t="s">
        <v>250</v>
      </c>
      <c r="C45" s="5">
        <v>2.9406022368514986</v>
      </c>
      <c r="G45">
        <v>1</v>
      </c>
      <c r="L45">
        <v>1</v>
      </c>
    </row>
    <row r="46" spans="1:20" ht="84.6" x14ac:dyDescent="0.3">
      <c r="A46" s="28" t="s">
        <v>187</v>
      </c>
      <c r="B46" s="5" t="s">
        <v>224</v>
      </c>
      <c r="C46" s="5">
        <v>2.5082759959931176</v>
      </c>
      <c r="L46">
        <v>1</v>
      </c>
    </row>
    <row r="47" spans="1:20" x14ac:dyDescent="0.3">
      <c r="C47" s="51" t="s">
        <v>747</v>
      </c>
      <c r="D47">
        <f>SUMPRODUCT(D41:D46,$C41:$C46)</f>
        <v>2.5635396228786407</v>
      </c>
      <c r="E47">
        <f t="shared" ref="E47:Q47" si="4">SUMPRODUCT(E41:E46,$C41:$C46)</f>
        <v>0</v>
      </c>
      <c r="F47">
        <f t="shared" si="4"/>
        <v>0</v>
      </c>
      <c r="G47">
        <f t="shared" si="4"/>
        <v>2.9406022368514986</v>
      </c>
      <c r="H47">
        <f t="shared" si="4"/>
        <v>0</v>
      </c>
      <c r="I47">
        <f t="shared" si="4"/>
        <v>2.5635396228786407</v>
      </c>
      <c r="J47">
        <f t="shared" si="4"/>
        <v>0</v>
      </c>
      <c r="K47">
        <f t="shared" si="4"/>
        <v>0</v>
      </c>
      <c r="L47">
        <f t="shared" si="4"/>
        <v>7.8328031536721783</v>
      </c>
      <c r="M47">
        <f t="shared" si="4"/>
        <v>5.660295922137216</v>
      </c>
      <c r="N47">
        <f t="shared" si="4"/>
        <v>0</v>
      </c>
      <c r="O47">
        <f t="shared" si="4"/>
        <v>0</v>
      </c>
      <c r="P47">
        <f t="shared" si="4"/>
        <v>0</v>
      </c>
      <c r="Q47">
        <f t="shared" si="4"/>
        <v>5.660295922137216</v>
      </c>
    </row>
    <row r="49" spans="3:17" x14ac:dyDescent="0.3">
      <c r="C49" s="46">
        <v>2021</v>
      </c>
      <c r="D49">
        <f>SUM(D11,D19,D28,D39,D47)</f>
        <v>32.69286071782652</v>
      </c>
      <c r="E49">
        <f t="shared" ref="E49:Q49" si="5">SUM(E11,E19,E28,E39,E47)</f>
        <v>31.395576159743129</v>
      </c>
      <c r="F49">
        <f t="shared" si="5"/>
        <v>21.492622628158941</v>
      </c>
      <c r="G49">
        <f t="shared" si="5"/>
        <v>20.729906616511236</v>
      </c>
      <c r="H49">
        <f t="shared" si="5"/>
        <v>5.7983906501110507</v>
      </c>
      <c r="I49">
        <f t="shared" si="5"/>
        <v>7.3577785269708063</v>
      </c>
      <c r="J49">
        <f t="shared" si="5"/>
        <v>18.312160306930565</v>
      </c>
      <c r="K49">
        <f t="shared" si="5"/>
        <v>4.7813770931943846</v>
      </c>
      <c r="L49">
        <f t="shared" si="5"/>
        <v>7.8328031536721783</v>
      </c>
      <c r="M49">
        <f t="shared" si="5"/>
        <v>5.660295922137216</v>
      </c>
      <c r="N49">
        <f t="shared" si="5"/>
        <v>18.268050156546877</v>
      </c>
      <c r="O49">
        <f t="shared" si="5"/>
        <v>25.335082190855712</v>
      </c>
      <c r="P49">
        <f t="shared" si="5"/>
        <v>8.0723052754064124</v>
      </c>
      <c r="Q49">
        <f t="shared" si="5"/>
        <v>11.136784753966058</v>
      </c>
    </row>
  </sheetData>
  <conditionalFormatting sqref="D49:T4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9E891-2EBE-3E43-9D55-565058EA55C1}">
  <dimension ref="A2:T44"/>
  <sheetViews>
    <sheetView topLeftCell="A39" zoomScale="50" workbookViewId="0">
      <selection activeCell="D44" sqref="D44:Q44"/>
    </sheetView>
  </sheetViews>
  <sheetFormatPr defaultColWidth="10.8984375" defaultRowHeight="15.6" x14ac:dyDescent="0.3"/>
  <cols>
    <col min="1" max="1" width="53" customWidth="1"/>
    <col min="2" max="2" width="41.09765625" customWidth="1"/>
    <col min="3" max="3" width="28.8984375" customWidth="1"/>
  </cols>
  <sheetData>
    <row r="2" spans="1:20" x14ac:dyDescent="0.3">
      <c r="A2" s="29"/>
      <c r="B2" s="29"/>
      <c r="C2" s="29"/>
      <c r="D2" s="38"/>
      <c r="E2" s="38"/>
      <c r="F2" s="38"/>
      <c r="G2" s="38"/>
      <c r="H2" s="38"/>
      <c r="I2" s="38"/>
      <c r="J2" s="38"/>
      <c r="K2" s="38"/>
      <c r="L2" s="38"/>
      <c r="M2" s="38"/>
      <c r="N2" s="38"/>
      <c r="O2" s="38"/>
      <c r="P2" s="38"/>
      <c r="Q2" s="38"/>
      <c r="R2" s="38"/>
      <c r="S2" s="38"/>
      <c r="T2" s="38"/>
    </row>
    <row r="3" spans="1:20" x14ac:dyDescent="0.3">
      <c r="A3" s="30" t="s">
        <v>22</v>
      </c>
      <c r="B3" s="31" t="s">
        <v>32</v>
      </c>
      <c r="C3" s="31" t="s">
        <v>745</v>
      </c>
      <c r="D3" s="13" t="s">
        <v>748</v>
      </c>
      <c r="E3" s="13" t="s">
        <v>749</v>
      </c>
      <c r="F3" s="13" t="s">
        <v>750</v>
      </c>
      <c r="G3" s="13" t="s">
        <v>751</v>
      </c>
      <c r="H3" s="34" t="s">
        <v>752</v>
      </c>
      <c r="I3" s="56" t="s">
        <v>753</v>
      </c>
      <c r="J3" s="56" t="s">
        <v>754</v>
      </c>
      <c r="K3" s="57" t="s">
        <v>755</v>
      </c>
      <c r="L3" s="57" t="s">
        <v>756</v>
      </c>
      <c r="M3" s="57" t="s">
        <v>757</v>
      </c>
      <c r="N3" s="58" t="s">
        <v>758</v>
      </c>
      <c r="O3" s="58" t="s">
        <v>759</v>
      </c>
      <c r="P3" s="58" t="s">
        <v>760</v>
      </c>
      <c r="Q3" s="59" t="s">
        <v>761</v>
      </c>
      <c r="R3" s="38"/>
      <c r="S3" s="38"/>
      <c r="T3" s="38"/>
    </row>
    <row r="4" spans="1:20" ht="24" x14ac:dyDescent="0.3">
      <c r="A4" s="2" t="s">
        <v>251</v>
      </c>
      <c r="B4" s="22" t="s">
        <v>278</v>
      </c>
      <c r="C4" s="22">
        <v>2.7996496118628613</v>
      </c>
      <c r="D4">
        <v>1</v>
      </c>
      <c r="E4">
        <v>1</v>
      </c>
      <c r="N4">
        <v>1</v>
      </c>
      <c r="O4">
        <v>1</v>
      </c>
    </row>
    <row r="5" spans="1:20" ht="24" x14ac:dyDescent="0.3">
      <c r="A5" s="2" t="s">
        <v>252</v>
      </c>
      <c r="B5" s="22" t="s">
        <v>280</v>
      </c>
      <c r="C5" s="22">
        <v>2.5768966451787705</v>
      </c>
      <c r="D5">
        <v>1</v>
      </c>
      <c r="E5">
        <v>1</v>
      </c>
      <c r="G5">
        <v>1</v>
      </c>
      <c r="N5">
        <v>1</v>
      </c>
      <c r="O5">
        <v>1</v>
      </c>
    </row>
    <row r="6" spans="1:20" ht="48" x14ac:dyDescent="0.3">
      <c r="A6" s="2" t="s">
        <v>253</v>
      </c>
      <c r="B6" s="22" t="s">
        <v>281</v>
      </c>
      <c r="C6" s="22">
        <v>2.5613985842512372</v>
      </c>
      <c r="D6">
        <v>1</v>
      </c>
      <c r="E6">
        <v>1</v>
      </c>
      <c r="I6">
        <v>1</v>
      </c>
    </row>
    <row r="7" spans="1:20" ht="24" x14ac:dyDescent="0.3">
      <c r="A7" s="2" t="s">
        <v>254</v>
      </c>
      <c r="B7" s="22" t="s">
        <v>282</v>
      </c>
      <c r="C7" s="22">
        <v>2.7143304231114138</v>
      </c>
      <c r="D7">
        <v>1</v>
      </c>
      <c r="E7">
        <v>1</v>
      </c>
      <c r="N7">
        <v>1</v>
      </c>
      <c r="O7">
        <v>1</v>
      </c>
    </row>
    <row r="8" spans="1:20" ht="24" x14ac:dyDescent="0.3">
      <c r="A8" s="2" t="s">
        <v>255</v>
      </c>
      <c r="B8" s="22" t="s">
        <v>283</v>
      </c>
      <c r="C8" s="22">
        <v>2.6363061476018022</v>
      </c>
      <c r="E8">
        <v>1</v>
      </c>
      <c r="N8">
        <v>1</v>
      </c>
    </row>
    <row r="9" spans="1:20" ht="48" x14ac:dyDescent="0.3">
      <c r="A9" s="2" t="s">
        <v>256</v>
      </c>
      <c r="B9" s="22" t="s">
        <v>284</v>
      </c>
      <c r="C9" s="22">
        <v>2.4145969245858883</v>
      </c>
      <c r="D9">
        <v>1</v>
      </c>
      <c r="E9">
        <v>1</v>
      </c>
      <c r="N9">
        <v>1</v>
      </c>
      <c r="O9">
        <v>1</v>
      </c>
    </row>
    <row r="10" spans="1:20" ht="36" x14ac:dyDescent="0.3">
      <c r="A10" s="2" t="s">
        <v>257</v>
      </c>
      <c r="B10" s="22" t="s">
        <v>285</v>
      </c>
      <c r="C10" s="22">
        <v>2.3928009111382078</v>
      </c>
      <c r="D10">
        <v>1</v>
      </c>
      <c r="E10">
        <v>1</v>
      </c>
      <c r="I10">
        <v>1</v>
      </c>
      <c r="N10">
        <v>1</v>
      </c>
      <c r="O10">
        <v>1</v>
      </c>
    </row>
    <row r="11" spans="1:20" ht="24" x14ac:dyDescent="0.3">
      <c r="A11" s="2" t="s">
        <v>258</v>
      </c>
      <c r="B11" s="22" t="s">
        <v>286</v>
      </c>
      <c r="C11" s="22">
        <v>2.0885794761600494</v>
      </c>
      <c r="D11">
        <v>1</v>
      </c>
      <c r="E11">
        <v>1</v>
      </c>
      <c r="N11">
        <v>1</v>
      </c>
      <c r="O11">
        <v>1</v>
      </c>
    </row>
    <row r="12" spans="1:20" ht="24" x14ac:dyDescent="0.3">
      <c r="A12" s="2" t="s">
        <v>259</v>
      </c>
      <c r="B12" s="22" t="s">
        <v>279</v>
      </c>
      <c r="C12" s="22">
        <v>2.3339431248427092</v>
      </c>
      <c r="D12">
        <v>1</v>
      </c>
      <c r="E12">
        <v>1</v>
      </c>
      <c r="N12">
        <v>1</v>
      </c>
      <c r="O12">
        <v>1</v>
      </c>
    </row>
    <row r="13" spans="1:20" x14ac:dyDescent="0.3">
      <c r="A13" s="2"/>
      <c r="B13" s="22"/>
      <c r="C13" s="53" t="s">
        <v>747</v>
      </c>
      <c r="D13">
        <f>SUMPRODUCT(D4:D12,$C4:$C12)</f>
        <v>19.882195701131135</v>
      </c>
      <c r="E13">
        <f t="shared" ref="E13:Q13" si="0">SUMPRODUCT(E4:E12,$C4:$C12)</f>
        <v>22.518501848732939</v>
      </c>
      <c r="F13">
        <f t="shared" si="0"/>
        <v>0</v>
      </c>
      <c r="G13">
        <f t="shared" si="0"/>
        <v>2.5768966451787705</v>
      </c>
      <c r="H13">
        <f t="shared" si="0"/>
        <v>0</v>
      </c>
      <c r="I13">
        <f t="shared" si="0"/>
        <v>4.954199495389445</v>
      </c>
      <c r="J13">
        <f t="shared" si="0"/>
        <v>0</v>
      </c>
      <c r="K13">
        <f t="shared" si="0"/>
        <v>0</v>
      </c>
      <c r="L13">
        <f t="shared" si="0"/>
        <v>0</v>
      </c>
      <c r="M13">
        <f t="shared" si="0"/>
        <v>0</v>
      </c>
      <c r="N13">
        <f t="shared" si="0"/>
        <v>19.957103264481699</v>
      </c>
      <c r="O13">
        <f t="shared" si="0"/>
        <v>17.320797116879898</v>
      </c>
      <c r="P13">
        <f t="shared" si="0"/>
        <v>0</v>
      </c>
      <c r="Q13">
        <f t="shared" si="0"/>
        <v>0</v>
      </c>
    </row>
    <row r="14" spans="1:20" x14ac:dyDescent="0.3">
      <c r="A14" s="7" t="s">
        <v>33</v>
      </c>
      <c r="B14" s="22"/>
      <c r="C14" s="22"/>
      <c r="D14" s="13" t="s">
        <v>748</v>
      </c>
      <c r="E14" s="13" t="s">
        <v>749</v>
      </c>
      <c r="F14" s="13" t="s">
        <v>750</v>
      </c>
      <c r="G14" s="13" t="s">
        <v>751</v>
      </c>
      <c r="H14" s="34" t="s">
        <v>752</v>
      </c>
      <c r="I14" s="56" t="s">
        <v>753</v>
      </c>
      <c r="J14" s="56" t="s">
        <v>754</v>
      </c>
      <c r="K14" s="57" t="s">
        <v>755</v>
      </c>
      <c r="L14" s="57" t="s">
        <v>756</v>
      </c>
      <c r="M14" s="57" t="s">
        <v>757</v>
      </c>
      <c r="N14" s="58" t="s">
        <v>758</v>
      </c>
      <c r="O14" s="58" t="s">
        <v>759</v>
      </c>
      <c r="P14" s="58" t="s">
        <v>760</v>
      </c>
      <c r="Q14" s="59" t="s">
        <v>761</v>
      </c>
      <c r="R14" s="38"/>
      <c r="S14" s="38"/>
      <c r="T14" s="38"/>
    </row>
    <row r="15" spans="1:20" ht="36" x14ac:dyDescent="0.3">
      <c r="A15" s="8" t="s">
        <v>233</v>
      </c>
      <c r="B15" s="22" t="s">
        <v>287</v>
      </c>
      <c r="C15" s="22">
        <v>3.5776693703983256</v>
      </c>
      <c r="D15">
        <v>1</v>
      </c>
      <c r="F15">
        <v>1</v>
      </c>
      <c r="J15">
        <v>1</v>
      </c>
      <c r="O15">
        <v>1</v>
      </c>
    </row>
    <row r="16" spans="1:20" ht="48" x14ac:dyDescent="0.3">
      <c r="A16" s="8" t="s">
        <v>260</v>
      </c>
      <c r="B16" s="22" t="s">
        <v>288</v>
      </c>
      <c r="C16" s="22">
        <v>3.5267888830813465</v>
      </c>
      <c r="D16">
        <v>1</v>
      </c>
      <c r="F16">
        <v>1</v>
      </c>
      <c r="J16">
        <v>1</v>
      </c>
      <c r="O16">
        <v>1</v>
      </c>
    </row>
    <row r="17" spans="1:20" ht="36" x14ac:dyDescent="0.3">
      <c r="A17" s="8" t="s">
        <v>261</v>
      </c>
      <c r="B17" s="22" t="s">
        <v>289</v>
      </c>
      <c r="C17" s="22">
        <v>3.3027630976118059</v>
      </c>
      <c r="F17">
        <v>1</v>
      </c>
      <c r="P17">
        <v>1</v>
      </c>
    </row>
    <row r="18" spans="1:20" ht="48" x14ac:dyDescent="0.3">
      <c r="A18" s="8" t="s">
        <v>262</v>
      </c>
      <c r="B18" s="22" t="s">
        <v>290</v>
      </c>
      <c r="C18" s="22">
        <v>3.2352601454465617</v>
      </c>
      <c r="D18">
        <v>1</v>
      </c>
      <c r="E18">
        <v>1</v>
      </c>
      <c r="F18">
        <v>1</v>
      </c>
      <c r="J18">
        <v>1</v>
      </c>
      <c r="O18">
        <v>1</v>
      </c>
    </row>
    <row r="19" spans="1:20" ht="48" x14ac:dyDescent="0.3">
      <c r="A19" s="8" t="s">
        <v>263</v>
      </c>
      <c r="B19" s="22" t="s">
        <v>291</v>
      </c>
      <c r="C19" s="22">
        <v>3.1277626136502916</v>
      </c>
      <c r="D19">
        <v>1</v>
      </c>
      <c r="E19">
        <v>1</v>
      </c>
      <c r="F19">
        <v>1</v>
      </c>
      <c r="J19">
        <v>1</v>
      </c>
      <c r="O19">
        <v>1</v>
      </c>
    </row>
    <row r="20" spans="1:20" x14ac:dyDescent="0.3">
      <c r="A20" s="8"/>
      <c r="B20" s="22"/>
      <c r="C20" s="53" t="s">
        <v>747</v>
      </c>
      <c r="D20">
        <f>SUMPRODUCT(D15:D19,$C15:$C19)</f>
        <v>13.467481012576526</v>
      </c>
      <c r="E20">
        <f t="shared" ref="E20:Q20" si="1">SUMPRODUCT(E15:E19,$C15:$C19)</f>
        <v>6.3630227590968538</v>
      </c>
      <c r="F20">
        <f t="shared" si="1"/>
        <v>16.77024411018833</v>
      </c>
      <c r="G20">
        <f t="shared" si="1"/>
        <v>0</v>
      </c>
      <c r="H20">
        <f t="shared" si="1"/>
        <v>0</v>
      </c>
      <c r="I20">
        <f t="shared" si="1"/>
        <v>0</v>
      </c>
      <c r="J20">
        <f t="shared" si="1"/>
        <v>13.467481012576526</v>
      </c>
      <c r="K20">
        <f t="shared" si="1"/>
        <v>0</v>
      </c>
      <c r="L20">
        <f t="shared" si="1"/>
        <v>0</v>
      </c>
      <c r="M20">
        <f t="shared" si="1"/>
        <v>0</v>
      </c>
      <c r="N20">
        <f t="shared" si="1"/>
        <v>0</v>
      </c>
      <c r="O20">
        <f t="shared" si="1"/>
        <v>13.467481012576526</v>
      </c>
      <c r="P20">
        <f t="shared" si="1"/>
        <v>3.3027630976118059</v>
      </c>
      <c r="Q20">
        <f t="shared" si="1"/>
        <v>0</v>
      </c>
    </row>
    <row r="21" spans="1:20" x14ac:dyDescent="0.3">
      <c r="A21" s="12" t="s">
        <v>46</v>
      </c>
      <c r="B21" s="22"/>
      <c r="C21" s="22"/>
      <c r="D21" s="13" t="s">
        <v>748</v>
      </c>
      <c r="E21" s="13" t="s">
        <v>749</v>
      </c>
      <c r="F21" s="13" t="s">
        <v>750</v>
      </c>
      <c r="G21" s="13" t="s">
        <v>751</v>
      </c>
      <c r="H21" s="34" t="s">
        <v>752</v>
      </c>
      <c r="I21" s="56" t="s">
        <v>753</v>
      </c>
      <c r="J21" s="56" t="s">
        <v>754</v>
      </c>
      <c r="K21" s="57" t="s">
        <v>755</v>
      </c>
      <c r="L21" s="57" t="s">
        <v>756</v>
      </c>
      <c r="M21" s="57" t="s">
        <v>757</v>
      </c>
      <c r="N21" s="58" t="s">
        <v>758</v>
      </c>
      <c r="O21" s="58" t="s">
        <v>759</v>
      </c>
      <c r="P21" s="58" t="s">
        <v>760</v>
      </c>
      <c r="Q21" s="59" t="s">
        <v>761</v>
      </c>
      <c r="R21" s="38"/>
      <c r="S21" s="38"/>
      <c r="T21" s="38"/>
    </row>
    <row r="22" spans="1:20" ht="24" x14ac:dyDescent="0.3">
      <c r="A22" s="13" t="s">
        <v>264</v>
      </c>
      <c r="B22" s="22" t="s">
        <v>292</v>
      </c>
      <c r="C22" s="22">
        <v>2.6500345225880908</v>
      </c>
      <c r="E22">
        <v>1</v>
      </c>
      <c r="G22">
        <v>1</v>
      </c>
    </row>
    <row r="23" spans="1:20" ht="24" x14ac:dyDescent="0.3">
      <c r="A23" s="13" t="s">
        <v>265</v>
      </c>
      <c r="B23" s="22" t="s">
        <v>293</v>
      </c>
      <c r="C23" s="22">
        <v>2.9016170767433831</v>
      </c>
      <c r="E23">
        <v>1</v>
      </c>
      <c r="G23">
        <v>1</v>
      </c>
    </row>
    <row r="24" spans="1:20" ht="36" x14ac:dyDescent="0.3">
      <c r="A24" s="13" t="s">
        <v>266</v>
      </c>
      <c r="B24" s="22" t="s">
        <v>294</v>
      </c>
      <c r="C24" s="22">
        <v>2.8620516096559934</v>
      </c>
      <c r="G24">
        <v>1</v>
      </c>
    </row>
    <row r="25" spans="1:20" ht="24" x14ac:dyDescent="0.3">
      <c r="A25" s="13" t="s">
        <v>267</v>
      </c>
      <c r="B25" s="22" t="s">
        <v>295</v>
      </c>
      <c r="C25" s="22">
        <v>2.3668718663491859</v>
      </c>
      <c r="G25">
        <v>1</v>
      </c>
      <c r="K25">
        <v>1</v>
      </c>
    </row>
    <row r="26" spans="1:20" ht="36" x14ac:dyDescent="0.3">
      <c r="A26" s="13" t="s">
        <v>268</v>
      </c>
      <c r="B26" s="22" t="s">
        <v>296</v>
      </c>
      <c r="C26" s="22">
        <v>2.4116673442127841</v>
      </c>
      <c r="G26">
        <v>1</v>
      </c>
    </row>
    <row r="27" spans="1:20" ht="36" x14ac:dyDescent="0.3">
      <c r="A27" s="13" t="s">
        <v>171</v>
      </c>
      <c r="B27" s="22" t="s">
        <v>297</v>
      </c>
      <c r="C27" s="22">
        <v>2.420270566751193</v>
      </c>
      <c r="G27">
        <v>1</v>
      </c>
      <c r="K27">
        <v>1</v>
      </c>
    </row>
    <row r="28" spans="1:20" x14ac:dyDescent="0.3">
      <c r="A28" s="13"/>
      <c r="B28" s="22"/>
      <c r="C28" s="53" t="s">
        <v>747</v>
      </c>
      <c r="D28">
        <f>SUMPRODUCT(D22:D27,$C22:$C27)</f>
        <v>0</v>
      </c>
      <c r="E28">
        <f t="shared" ref="E28:Q28" si="2">SUMPRODUCT(E22:E27,$C22:$C27)</f>
        <v>5.5516515993314739</v>
      </c>
      <c r="F28">
        <f t="shared" si="2"/>
        <v>0</v>
      </c>
      <c r="G28">
        <f t="shared" si="2"/>
        <v>15.612512986300629</v>
      </c>
      <c r="H28">
        <f t="shared" si="2"/>
        <v>0</v>
      </c>
      <c r="I28">
        <f t="shared" si="2"/>
        <v>0</v>
      </c>
      <c r="J28">
        <f t="shared" si="2"/>
        <v>0</v>
      </c>
      <c r="K28">
        <f t="shared" si="2"/>
        <v>4.7871424331003789</v>
      </c>
      <c r="L28">
        <f t="shared" si="2"/>
        <v>0</v>
      </c>
      <c r="M28">
        <f t="shared" si="2"/>
        <v>0</v>
      </c>
      <c r="N28">
        <f t="shared" si="2"/>
        <v>0</v>
      </c>
      <c r="O28">
        <f t="shared" si="2"/>
        <v>0</v>
      </c>
      <c r="P28">
        <f t="shared" si="2"/>
        <v>0</v>
      </c>
      <c r="Q28">
        <f t="shared" si="2"/>
        <v>0</v>
      </c>
    </row>
    <row r="29" spans="1:20" x14ac:dyDescent="0.3">
      <c r="A29" s="15" t="s">
        <v>57</v>
      </c>
      <c r="B29" s="22"/>
      <c r="C29" s="22"/>
      <c r="D29" s="13" t="s">
        <v>748</v>
      </c>
      <c r="E29" s="13" t="s">
        <v>749</v>
      </c>
      <c r="F29" s="13" t="s">
        <v>750</v>
      </c>
      <c r="G29" s="13" t="s">
        <v>751</v>
      </c>
      <c r="H29" s="34" t="s">
        <v>752</v>
      </c>
      <c r="I29" s="56" t="s">
        <v>753</v>
      </c>
      <c r="J29" s="56" t="s">
        <v>754</v>
      </c>
      <c r="K29" s="57" t="s">
        <v>755</v>
      </c>
      <c r="L29" s="57" t="s">
        <v>756</v>
      </c>
      <c r="M29" s="57" t="s">
        <v>757</v>
      </c>
      <c r="N29" s="58" t="s">
        <v>758</v>
      </c>
      <c r="O29" s="58" t="s">
        <v>759</v>
      </c>
      <c r="P29" s="58" t="s">
        <v>760</v>
      </c>
      <c r="Q29" s="59" t="s">
        <v>761</v>
      </c>
      <c r="R29" s="38"/>
      <c r="S29" s="38"/>
      <c r="T29" s="38"/>
    </row>
    <row r="30" spans="1:20" ht="36" x14ac:dyDescent="0.3">
      <c r="A30" s="21" t="s">
        <v>269</v>
      </c>
      <c r="B30" s="22" t="s">
        <v>298</v>
      </c>
      <c r="C30" s="22">
        <v>2.4477079582631571</v>
      </c>
      <c r="I30">
        <v>1</v>
      </c>
    </row>
    <row r="31" spans="1:20" ht="24" x14ac:dyDescent="0.3">
      <c r="A31" s="21" t="s">
        <v>270</v>
      </c>
      <c r="B31" s="22" t="s">
        <v>299</v>
      </c>
      <c r="C31" s="22">
        <v>2.6350091307405821</v>
      </c>
      <c r="D31">
        <v>1</v>
      </c>
      <c r="O31">
        <v>1</v>
      </c>
    </row>
    <row r="32" spans="1:20" ht="24" x14ac:dyDescent="0.3">
      <c r="A32" s="21" t="s">
        <v>177</v>
      </c>
      <c r="B32" s="22" t="s">
        <v>300</v>
      </c>
      <c r="C32" s="22">
        <v>2.7911706061133987</v>
      </c>
      <c r="G32">
        <v>1</v>
      </c>
    </row>
    <row r="33" spans="1:20" ht="36" x14ac:dyDescent="0.3">
      <c r="A33" s="21" t="s">
        <v>271</v>
      </c>
      <c r="B33" s="22" t="s">
        <v>301</v>
      </c>
      <c r="C33" s="22">
        <v>2.7350730136606121</v>
      </c>
      <c r="Q33">
        <v>1</v>
      </c>
    </row>
    <row r="34" spans="1:20" ht="48" x14ac:dyDescent="0.3">
      <c r="A34" s="21" t="s">
        <v>272</v>
      </c>
      <c r="B34" s="22" t="s">
        <v>302</v>
      </c>
      <c r="C34" s="22">
        <v>2.578653425479601</v>
      </c>
      <c r="H34">
        <v>1</v>
      </c>
    </row>
    <row r="35" spans="1:20" ht="36" x14ac:dyDescent="0.3">
      <c r="A35" s="21" t="s">
        <v>273</v>
      </c>
      <c r="B35" s="22" t="s">
        <v>303</v>
      </c>
      <c r="C35" s="22">
        <v>3.1124049015622215</v>
      </c>
      <c r="E35">
        <v>1</v>
      </c>
      <c r="F35">
        <v>1</v>
      </c>
      <c r="J35">
        <v>1</v>
      </c>
    </row>
    <row r="36" spans="1:20" x14ac:dyDescent="0.3">
      <c r="A36" s="21"/>
      <c r="B36" s="22"/>
      <c r="C36" s="53" t="s">
        <v>747</v>
      </c>
      <c r="D36">
        <f>SUMPRODUCT(D30:D35,$C30:$C35)</f>
        <v>2.6350091307405821</v>
      </c>
      <c r="E36">
        <f t="shared" ref="E36:Q36" si="3">SUMPRODUCT(E30:E35,$C30:$C35)</f>
        <v>3.1124049015622215</v>
      </c>
      <c r="F36">
        <f t="shared" si="3"/>
        <v>3.1124049015622215</v>
      </c>
      <c r="G36">
        <f t="shared" si="3"/>
        <v>2.7911706061133987</v>
      </c>
      <c r="H36">
        <f t="shared" si="3"/>
        <v>2.578653425479601</v>
      </c>
      <c r="I36">
        <f t="shared" si="3"/>
        <v>2.4477079582631571</v>
      </c>
      <c r="J36">
        <f t="shared" si="3"/>
        <v>3.1124049015622215</v>
      </c>
      <c r="K36">
        <f t="shared" si="3"/>
        <v>0</v>
      </c>
      <c r="L36">
        <f t="shared" si="3"/>
        <v>0</v>
      </c>
      <c r="M36">
        <f t="shared" si="3"/>
        <v>0</v>
      </c>
      <c r="N36">
        <f t="shared" si="3"/>
        <v>0</v>
      </c>
      <c r="O36">
        <f t="shared" si="3"/>
        <v>2.6350091307405821</v>
      </c>
      <c r="P36">
        <f t="shared" si="3"/>
        <v>0</v>
      </c>
      <c r="Q36">
        <f t="shared" si="3"/>
        <v>2.7350730136606121</v>
      </c>
    </row>
    <row r="37" spans="1:20" x14ac:dyDescent="0.3">
      <c r="A37" s="16" t="s">
        <v>74</v>
      </c>
      <c r="B37" s="22"/>
      <c r="C37" s="22"/>
      <c r="D37" s="13" t="s">
        <v>748</v>
      </c>
      <c r="E37" s="13" t="s">
        <v>749</v>
      </c>
      <c r="F37" s="13" t="s">
        <v>750</v>
      </c>
      <c r="G37" s="13" t="s">
        <v>751</v>
      </c>
      <c r="H37" s="34" t="s">
        <v>752</v>
      </c>
      <c r="I37" s="56" t="s">
        <v>753</v>
      </c>
      <c r="J37" s="56" t="s">
        <v>754</v>
      </c>
      <c r="K37" s="57" t="s">
        <v>755</v>
      </c>
      <c r="L37" s="57" t="s">
        <v>756</v>
      </c>
      <c r="M37" s="57" t="s">
        <v>757</v>
      </c>
      <c r="N37" s="58" t="s">
        <v>758</v>
      </c>
      <c r="O37" s="58" t="s">
        <v>759</v>
      </c>
      <c r="P37" s="58" t="s">
        <v>760</v>
      </c>
      <c r="Q37" s="59" t="s">
        <v>761</v>
      </c>
      <c r="R37" s="38"/>
      <c r="S37" s="38"/>
      <c r="T37" s="38"/>
    </row>
    <row r="38" spans="1:20" ht="48" x14ac:dyDescent="0.3">
      <c r="A38" s="20" t="s">
        <v>274</v>
      </c>
      <c r="B38" s="22" t="s">
        <v>304</v>
      </c>
      <c r="C38" s="22">
        <v>2.6118047892831529</v>
      </c>
      <c r="L38">
        <v>1</v>
      </c>
    </row>
    <row r="39" spans="1:20" ht="36" x14ac:dyDescent="0.3">
      <c r="A39" s="20" t="s">
        <v>275</v>
      </c>
      <c r="B39" s="22" t="s">
        <v>305</v>
      </c>
      <c r="C39" s="22">
        <v>2.8881903711016852</v>
      </c>
      <c r="D39">
        <v>1</v>
      </c>
      <c r="I39">
        <v>1</v>
      </c>
    </row>
    <row r="40" spans="1:20" ht="36" x14ac:dyDescent="0.3">
      <c r="A40" s="20" t="s">
        <v>276</v>
      </c>
      <c r="B40" s="22" t="s">
        <v>306</v>
      </c>
      <c r="C40" s="22">
        <v>3.1297307238128362</v>
      </c>
      <c r="G40">
        <v>1</v>
      </c>
      <c r="L40">
        <v>1</v>
      </c>
    </row>
    <row r="41" spans="1:20" ht="24" x14ac:dyDescent="0.3">
      <c r="A41" s="20" t="s">
        <v>277</v>
      </c>
      <c r="B41" s="22" t="s">
        <v>307</v>
      </c>
      <c r="C41" s="22">
        <v>2.9311968045634282</v>
      </c>
      <c r="G41">
        <v>1</v>
      </c>
      <c r="L41">
        <v>1</v>
      </c>
    </row>
    <row r="42" spans="1:20" x14ac:dyDescent="0.3">
      <c r="C42" s="53" t="s">
        <v>747</v>
      </c>
      <c r="D42">
        <f>SUMPRODUCT(D38:D41,$C38:$C41)</f>
        <v>2.8881903711016852</v>
      </c>
      <c r="E42">
        <f t="shared" ref="E42:Q42" si="4">SUMPRODUCT(E38:E41,$C38:$C41)</f>
        <v>0</v>
      </c>
      <c r="F42">
        <f t="shared" si="4"/>
        <v>0</v>
      </c>
      <c r="G42">
        <f t="shared" si="4"/>
        <v>6.0609275283762649</v>
      </c>
      <c r="H42">
        <f t="shared" si="4"/>
        <v>0</v>
      </c>
      <c r="I42">
        <f t="shared" si="4"/>
        <v>2.8881903711016852</v>
      </c>
      <c r="J42">
        <f t="shared" si="4"/>
        <v>0</v>
      </c>
      <c r="K42">
        <f t="shared" si="4"/>
        <v>0</v>
      </c>
      <c r="L42">
        <f t="shared" si="4"/>
        <v>8.6727323176594169</v>
      </c>
      <c r="M42">
        <f t="shared" si="4"/>
        <v>0</v>
      </c>
      <c r="N42">
        <f t="shared" si="4"/>
        <v>0</v>
      </c>
      <c r="O42">
        <f t="shared" si="4"/>
        <v>0</v>
      </c>
      <c r="P42">
        <f t="shared" si="4"/>
        <v>0</v>
      </c>
      <c r="Q42">
        <f t="shared" si="4"/>
        <v>0</v>
      </c>
    </row>
    <row r="44" spans="1:20" x14ac:dyDescent="0.3">
      <c r="C44" s="46">
        <v>2020</v>
      </c>
      <c r="D44">
        <f>SUM(D13,D20,D28,D36,D42)</f>
        <v>38.87287621554993</v>
      </c>
      <c r="E44">
        <f t="shared" ref="E44:Q44" si="5">SUM(E13,E20,E28,E36,E42)</f>
        <v>37.545581108723489</v>
      </c>
      <c r="F44">
        <f t="shared" si="5"/>
        <v>19.882649011750551</v>
      </c>
      <c r="G44">
        <f t="shared" si="5"/>
        <v>27.041507765969062</v>
      </c>
      <c r="H44">
        <f t="shared" si="5"/>
        <v>2.578653425479601</v>
      </c>
      <c r="I44">
        <f t="shared" si="5"/>
        <v>10.290097824754287</v>
      </c>
      <c r="J44">
        <f t="shared" si="5"/>
        <v>16.579885914138746</v>
      </c>
      <c r="K44">
        <f t="shared" si="5"/>
        <v>4.7871424331003789</v>
      </c>
      <c r="L44">
        <f t="shared" si="5"/>
        <v>8.6727323176594169</v>
      </c>
      <c r="M44">
        <f t="shared" si="5"/>
        <v>0</v>
      </c>
      <c r="N44">
        <f t="shared" si="5"/>
        <v>19.957103264481699</v>
      </c>
      <c r="O44">
        <f t="shared" si="5"/>
        <v>33.423287260197007</v>
      </c>
      <c r="P44">
        <f t="shared" si="5"/>
        <v>3.3027630976118059</v>
      </c>
      <c r="Q44">
        <f t="shared" si="5"/>
        <v>2.7350730136606121</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BDC5E-8F90-F84C-A441-6090097CD240}">
  <dimension ref="A2:T44"/>
  <sheetViews>
    <sheetView topLeftCell="A39" zoomScale="60" workbookViewId="0">
      <selection activeCell="D44" sqref="D44:Q44"/>
    </sheetView>
  </sheetViews>
  <sheetFormatPr defaultColWidth="10.8984375" defaultRowHeight="15.6" x14ac:dyDescent="0.3"/>
  <cols>
    <col min="1" max="1" width="58.09765625" customWidth="1"/>
    <col min="2" max="3" width="28" customWidth="1"/>
  </cols>
  <sheetData>
    <row r="2" spans="1:20" x14ac:dyDescent="0.3">
      <c r="A2" s="29"/>
      <c r="B2" s="29"/>
      <c r="C2" s="29"/>
      <c r="D2" s="38"/>
      <c r="E2" s="38"/>
      <c r="F2" s="38"/>
      <c r="G2" s="38"/>
      <c r="H2" s="38"/>
      <c r="I2" s="38"/>
      <c r="J2" s="38"/>
      <c r="K2" s="38"/>
      <c r="L2" s="38"/>
      <c r="M2" s="38"/>
      <c r="N2" s="38"/>
      <c r="O2" s="38"/>
      <c r="P2" s="38"/>
      <c r="Q2" s="38"/>
      <c r="R2" s="38"/>
      <c r="S2" s="38"/>
      <c r="T2" s="38"/>
    </row>
    <row r="3" spans="1:20" x14ac:dyDescent="0.3">
      <c r="A3" s="30" t="s">
        <v>22</v>
      </c>
      <c r="B3" s="31" t="s">
        <v>32</v>
      </c>
      <c r="C3" s="31" t="s">
        <v>745</v>
      </c>
      <c r="D3" s="13" t="s">
        <v>748</v>
      </c>
      <c r="E3" s="13" t="s">
        <v>749</v>
      </c>
      <c r="F3" s="13" t="s">
        <v>750</v>
      </c>
      <c r="G3" s="13" t="s">
        <v>751</v>
      </c>
      <c r="H3" s="34" t="s">
        <v>752</v>
      </c>
      <c r="I3" s="56" t="s">
        <v>753</v>
      </c>
      <c r="J3" s="56" t="s">
        <v>754</v>
      </c>
      <c r="K3" s="57" t="s">
        <v>755</v>
      </c>
      <c r="L3" s="57" t="s">
        <v>756</v>
      </c>
      <c r="M3" s="57" t="s">
        <v>757</v>
      </c>
      <c r="N3" s="58" t="s">
        <v>758</v>
      </c>
      <c r="O3" s="58" t="s">
        <v>759</v>
      </c>
      <c r="P3" s="58" t="s">
        <v>760</v>
      </c>
      <c r="Q3" s="59" t="s">
        <v>761</v>
      </c>
      <c r="R3" s="38"/>
      <c r="S3" s="38"/>
      <c r="T3" s="38"/>
    </row>
    <row r="4" spans="1:20" ht="36" x14ac:dyDescent="0.3">
      <c r="A4" s="2" t="s">
        <v>308</v>
      </c>
      <c r="B4" s="22" t="s">
        <v>320</v>
      </c>
      <c r="C4" s="22">
        <v>2.87026148280441</v>
      </c>
      <c r="D4">
        <v>1</v>
      </c>
      <c r="E4">
        <v>1</v>
      </c>
      <c r="N4">
        <v>1</v>
      </c>
      <c r="O4">
        <v>1</v>
      </c>
    </row>
    <row r="5" spans="1:20" ht="24" x14ac:dyDescent="0.3">
      <c r="A5" s="2" t="s">
        <v>259</v>
      </c>
      <c r="B5" s="22" t="s">
        <v>279</v>
      </c>
      <c r="C5" s="22">
        <v>2.17475996397551</v>
      </c>
      <c r="D5">
        <v>1</v>
      </c>
      <c r="E5">
        <v>1</v>
      </c>
      <c r="N5">
        <v>1</v>
      </c>
      <c r="O5">
        <v>1</v>
      </c>
    </row>
    <row r="6" spans="1:20" ht="36" x14ac:dyDescent="0.3">
      <c r="A6" s="2" t="s">
        <v>252</v>
      </c>
      <c r="B6" s="22" t="s">
        <v>280</v>
      </c>
      <c r="C6" s="22">
        <v>2.5838943078261565</v>
      </c>
      <c r="D6">
        <v>1</v>
      </c>
      <c r="E6">
        <v>1</v>
      </c>
      <c r="G6">
        <v>1</v>
      </c>
      <c r="N6">
        <v>1</v>
      </c>
      <c r="O6">
        <v>1</v>
      </c>
    </row>
    <row r="7" spans="1:20" ht="60" x14ac:dyDescent="0.3">
      <c r="A7" s="2" t="s">
        <v>253</v>
      </c>
      <c r="B7" s="22" t="s">
        <v>281</v>
      </c>
      <c r="C7" s="22">
        <v>2.6007678099861016</v>
      </c>
      <c r="D7">
        <v>1</v>
      </c>
      <c r="I7">
        <v>1</v>
      </c>
    </row>
    <row r="8" spans="1:20" ht="36" x14ac:dyDescent="0.3">
      <c r="A8" s="2" t="s">
        <v>309</v>
      </c>
      <c r="B8" s="22" t="s">
        <v>282</v>
      </c>
      <c r="C8" s="22">
        <v>2.7962403260521072</v>
      </c>
      <c r="D8">
        <v>1</v>
      </c>
      <c r="E8">
        <v>1</v>
      </c>
      <c r="N8">
        <v>1</v>
      </c>
      <c r="O8">
        <v>1</v>
      </c>
    </row>
    <row r="9" spans="1:20" ht="36" x14ac:dyDescent="0.3">
      <c r="A9" s="2" t="s">
        <v>255</v>
      </c>
      <c r="B9" s="22" t="s">
        <v>283</v>
      </c>
      <c r="C9" s="22">
        <v>2.6745264154111457</v>
      </c>
      <c r="E9">
        <v>1</v>
      </c>
      <c r="N9">
        <v>1</v>
      </c>
    </row>
    <row r="10" spans="1:20" ht="84" x14ac:dyDescent="0.3">
      <c r="A10" s="2" t="s">
        <v>310</v>
      </c>
      <c r="B10" s="22" t="s">
        <v>321</v>
      </c>
      <c r="C10" s="22">
        <v>2.562181923646401</v>
      </c>
      <c r="D10">
        <v>1</v>
      </c>
      <c r="E10">
        <v>1</v>
      </c>
      <c r="N10">
        <v>1</v>
      </c>
      <c r="O10">
        <v>1</v>
      </c>
    </row>
    <row r="11" spans="1:20" ht="48" x14ac:dyDescent="0.3">
      <c r="A11" s="2" t="s">
        <v>311</v>
      </c>
      <c r="B11" s="22" t="s">
        <v>285</v>
      </c>
      <c r="C11" s="22">
        <v>2.4493672818305257</v>
      </c>
      <c r="D11">
        <v>1</v>
      </c>
      <c r="E11">
        <v>1</v>
      </c>
      <c r="I11">
        <v>1</v>
      </c>
      <c r="N11">
        <v>1</v>
      </c>
      <c r="O11">
        <v>1</v>
      </c>
    </row>
    <row r="12" spans="1:20" ht="36" x14ac:dyDescent="0.3">
      <c r="A12" s="2" t="s">
        <v>258</v>
      </c>
      <c r="B12" s="22" t="s">
        <v>286</v>
      </c>
      <c r="C12" s="22">
        <v>2.2363435148295654</v>
      </c>
      <c r="D12">
        <v>1</v>
      </c>
      <c r="E12">
        <v>1</v>
      </c>
      <c r="N12">
        <v>1</v>
      </c>
      <c r="O12">
        <v>1</v>
      </c>
    </row>
    <row r="13" spans="1:20" x14ac:dyDescent="0.3">
      <c r="A13" s="2"/>
      <c r="B13" s="22"/>
      <c r="C13" s="53" t="s">
        <v>747</v>
      </c>
      <c r="D13">
        <f>SUMPRODUCT(D4:D12,$C4:$C12)</f>
        <v>20.273816610950774</v>
      </c>
      <c r="E13">
        <f t="shared" ref="E13:Q13" si="0">SUMPRODUCT(E4:E12,$C4:$C12)</f>
        <v>20.347575216375823</v>
      </c>
      <c r="F13">
        <f t="shared" si="0"/>
        <v>0</v>
      </c>
      <c r="G13">
        <f t="shared" si="0"/>
        <v>2.5838943078261565</v>
      </c>
      <c r="H13">
        <f t="shared" si="0"/>
        <v>0</v>
      </c>
      <c r="I13">
        <f t="shared" si="0"/>
        <v>5.0501350918166272</v>
      </c>
      <c r="J13">
        <f t="shared" si="0"/>
        <v>0</v>
      </c>
      <c r="K13">
        <f t="shared" si="0"/>
        <v>0</v>
      </c>
      <c r="L13">
        <f t="shared" si="0"/>
        <v>0</v>
      </c>
      <c r="M13">
        <f t="shared" si="0"/>
        <v>0</v>
      </c>
      <c r="N13">
        <f t="shared" si="0"/>
        <v>20.347575216375823</v>
      </c>
      <c r="O13">
        <f t="shared" si="0"/>
        <v>17.673048800964676</v>
      </c>
      <c r="P13">
        <f t="shared" si="0"/>
        <v>0</v>
      </c>
      <c r="Q13">
        <f t="shared" si="0"/>
        <v>0</v>
      </c>
    </row>
    <row r="14" spans="1:20" x14ac:dyDescent="0.3">
      <c r="A14" s="7" t="s">
        <v>33</v>
      </c>
      <c r="B14" s="22"/>
      <c r="C14" s="22"/>
      <c r="D14" s="13" t="s">
        <v>748</v>
      </c>
      <c r="E14" s="13" t="s">
        <v>749</v>
      </c>
      <c r="F14" s="13" t="s">
        <v>750</v>
      </c>
      <c r="G14" s="13" t="s">
        <v>751</v>
      </c>
      <c r="H14" s="34" t="s">
        <v>752</v>
      </c>
      <c r="I14" s="56" t="s">
        <v>753</v>
      </c>
      <c r="J14" s="56" t="s">
        <v>754</v>
      </c>
      <c r="K14" s="57" t="s">
        <v>755</v>
      </c>
      <c r="L14" s="57" t="s">
        <v>756</v>
      </c>
      <c r="M14" s="57" t="s">
        <v>757</v>
      </c>
      <c r="N14" s="58" t="s">
        <v>758</v>
      </c>
      <c r="O14" s="58" t="s">
        <v>759</v>
      </c>
      <c r="P14" s="58" t="s">
        <v>760</v>
      </c>
      <c r="Q14" s="59" t="s">
        <v>761</v>
      </c>
      <c r="R14" s="38"/>
      <c r="S14" s="38"/>
      <c r="T14" s="38"/>
    </row>
    <row r="15" spans="1:20" ht="48" x14ac:dyDescent="0.3">
      <c r="A15" s="8" t="s">
        <v>233</v>
      </c>
      <c r="B15" s="22" t="s">
        <v>287</v>
      </c>
      <c r="C15" s="22">
        <v>3.6420524797362224</v>
      </c>
      <c r="D15">
        <v>1</v>
      </c>
      <c r="F15">
        <v>1</v>
      </c>
      <c r="J15">
        <v>1</v>
      </c>
      <c r="O15">
        <v>1</v>
      </c>
    </row>
    <row r="16" spans="1:20" ht="60" x14ac:dyDescent="0.3">
      <c r="A16" s="8" t="s">
        <v>260</v>
      </c>
      <c r="B16" s="22" t="s">
        <v>288</v>
      </c>
      <c r="C16" s="22">
        <v>3.4501640945795291</v>
      </c>
      <c r="D16">
        <v>1</v>
      </c>
      <c r="F16">
        <v>1</v>
      </c>
      <c r="J16">
        <v>1</v>
      </c>
      <c r="O16">
        <v>1</v>
      </c>
    </row>
    <row r="17" spans="1:20" ht="48" x14ac:dyDescent="0.3">
      <c r="A17" s="8" t="s">
        <v>312</v>
      </c>
      <c r="B17" s="22" t="s">
        <v>289</v>
      </c>
      <c r="C17" s="22">
        <v>3.128154050464802</v>
      </c>
      <c r="F17">
        <v>1</v>
      </c>
      <c r="P17">
        <v>1</v>
      </c>
    </row>
    <row r="18" spans="1:20" ht="72" x14ac:dyDescent="0.3">
      <c r="A18" s="8" t="s">
        <v>262</v>
      </c>
      <c r="B18" s="22" t="s">
        <v>322</v>
      </c>
      <c r="C18" s="22">
        <v>3.3120620964418155</v>
      </c>
      <c r="D18">
        <v>1</v>
      </c>
      <c r="E18">
        <v>1</v>
      </c>
      <c r="F18">
        <v>1</v>
      </c>
      <c r="J18">
        <v>1</v>
      </c>
      <c r="O18">
        <v>1</v>
      </c>
    </row>
    <row r="19" spans="1:20" ht="72" x14ac:dyDescent="0.3">
      <c r="A19" s="8" t="s">
        <v>313</v>
      </c>
      <c r="B19" s="22" t="s">
        <v>323</v>
      </c>
      <c r="C19" s="22">
        <v>3.0903558181068789</v>
      </c>
      <c r="D19">
        <v>1</v>
      </c>
      <c r="E19">
        <v>1</v>
      </c>
      <c r="F19">
        <v>1</v>
      </c>
      <c r="J19">
        <v>1</v>
      </c>
      <c r="O19">
        <v>1</v>
      </c>
    </row>
    <row r="20" spans="1:20" x14ac:dyDescent="0.3">
      <c r="A20" s="8"/>
      <c r="B20" s="22"/>
      <c r="C20" s="53" t="s">
        <v>747</v>
      </c>
      <c r="D20">
        <f>SUMPRODUCT(D15:D19,$C15:$C19)</f>
        <v>13.494634488864445</v>
      </c>
      <c r="E20">
        <f t="shared" ref="E20:Q20" si="1">SUMPRODUCT(E15:E19,$C15:$C19)</f>
        <v>6.4024179145486944</v>
      </c>
      <c r="F20">
        <f t="shared" si="1"/>
        <v>16.62278853932925</v>
      </c>
      <c r="G20">
        <f t="shared" si="1"/>
        <v>0</v>
      </c>
      <c r="H20">
        <f t="shared" si="1"/>
        <v>0</v>
      </c>
      <c r="I20">
        <f t="shared" si="1"/>
        <v>0</v>
      </c>
      <c r="J20">
        <f t="shared" si="1"/>
        <v>13.494634488864445</v>
      </c>
      <c r="K20">
        <f t="shared" si="1"/>
        <v>0</v>
      </c>
      <c r="L20">
        <f t="shared" si="1"/>
        <v>0</v>
      </c>
      <c r="M20">
        <f t="shared" si="1"/>
        <v>0</v>
      </c>
      <c r="N20">
        <f t="shared" si="1"/>
        <v>0</v>
      </c>
      <c r="O20">
        <f t="shared" si="1"/>
        <v>13.494634488864445</v>
      </c>
      <c r="P20">
        <f t="shared" si="1"/>
        <v>3.128154050464802</v>
      </c>
      <c r="Q20">
        <f t="shared" si="1"/>
        <v>0</v>
      </c>
    </row>
    <row r="21" spans="1:20" x14ac:dyDescent="0.3">
      <c r="A21" s="12" t="s">
        <v>46</v>
      </c>
      <c r="B21" s="22"/>
      <c r="C21" s="22"/>
      <c r="D21" s="13" t="s">
        <v>748</v>
      </c>
      <c r="E21" s="13" t="s">
        <v>749</v>
      </c>
      <c r="F21" s="13" t="s">
        <v>750</v>
      </c>
      <c r="G21" s="13" t="s">
        <v>751</v>
      </c>
      <c r="H21" s="34" t="s">
        <v>752</v>
      </c>
      <c r="I21" s="56" t="s">
        <v>753</v>
      </c>
      <c r="J21" s="56" t="s">
        <v>754</v>
      </c>
      <c r="K21" s="57" t="s">
        <v>755</v>
      </c>
      <c r="L21" s="57" t="s">
        <v>756</v>
      </c>
      <c r="M21" s="57" t="s">
        <v>757</v>
      </c>
      <c r="N21" s="58" t="s">
        <v>758</v>
      </c>
      <c r="O21" s="58" t="s">
        <v>759</v>
      </c>
      <c r="P21" s="58" t="s">
        <v>760</v>
      </c>
      <c r="Q21" s="59" t="s">
        <v>761</v>
      </c>
      <c r="R21" s="38"/>
      <c r="S21" s="38"/>
      <c r="T21" s="38"/>
    </row>
    <row r="22" spans="1:20" ht="36" x14ac:dyDescent="0.3">
      <c r="A22" s="13" t="s">
        <v>264</v>
      </c>
      <c r="B22" s="22" t="s">
        <v>292</v>
      </c>
      <c r="C22" s="22">
        <v>2.730716978827977</v>
      </c>
      <c r="E22">
        <v>1</v>
      </c>
      <c r="G22">
        <v>1</v>
      </c>
    </row>
    <row r="23" spans="1:20" ht="36" x14ac:dyDescent="0.3">
      <c r="A23" s="13" t="s">
        <v>265</v>
      </c>
      <c r="B23" s="22" t="s">
        <v>324</v>
      </c>
      <c r="C23" s="22">
        <v>2.8714673871563479</v>
      </c>
      <c r="E23">
        <v>1</v>
      </c>
      <c r="G23">
        <v>1</v>
      </c>
    </row>
    <row r="24" spans="1:20" ht="60" x14ac:dyDescent="0.3">
      <c r="A24" s="13" t="s">
        <v>266</v>
      </c>
      <c r="B24" s="22" t="s">
        <v>325</v>
      </c>
      <c r="C24" s="22">
        <v>2.9010471523866146</v>
      </c>
      <c r="G24">
        <v>1</v>
      </c>
    </row>
    <row r="25" spans="1:20" ht="48" x14ac:dyDescent="0.3">
      <c r="A25" s="13" t="s">
        <v>267</v>
      </c>
      <c r="B25" s="22" t="s">
        <v>326</v>
      </c>
      <c r="C25" s="22">
        <v>2.6234723939491014</v>
      </c>
      <c r="G25">
        <v>1</v>
      </c>
      <c r="K25">
        <v>1</v>
      </c>
    </row>
    <row r="26" spans="1:20" ht="48" x14ac:dyDescent="0.3">
      <c r="A26" s="13" t="s">
        <v>314</v>
      </c>
      <c r="B26" s="22" t="s">
        <v>327</v>
      </c>
      <c r="C26" s="22">
        <v>2.5272656500434989</v>
      </c>
      <c r="G26">
        <v>1</v>
      </c>
    </row>
    <row r="27" spans="1:20" ht="48" x14ac:dyDescent="0.3">
      <c r="A27" s="13" t="s">
        <v>171</v>
      </c>
      <c r="B27" s="22" t="s">
        <v>328</v>
      </c>
      <c r="C27" s="22">
        <v>2.4360260108989316</v>
      </c>
      <c r="G27">
        <v>1</v>
      </c>
      <c r="K27">
        <v>1</v>
      </c>
    </row>
    <row r="28" spans="1:20" x14ac:dyDescent="0.3">
      <c r="A28" s="13"/>
      <c r="B28" s="22"/>
      <c r="C28" s="53" t="s">
        <v>747</v>
      </c>
      <c r="D28">
        <f>SUMPRODUCT(D22:D27,$C22:$C27)</f>
        <v>0</v>
      </c>
      <c r="E28">
        <f t="shared" ref="E28:Q28" si="2">SUMPRODUCT(E22:E27,$C22:$C27)</f>
        <v>5.6021843659843249</v>
      </c>
      <c r="F28">
        <f t="shared" si="2"/>
        <v>0</v>
      </c>
      <c r="G28">
        <f t="shared" si="2"/>
        <v>16.08999557326247</v>
      </c>
      <c r="H28">
        <f t="shared" si="2"/>
        <v>0</v>
      </c>
      <c r="I28">
        <f t="shared" si="2"/>
        <v>0</v>
      </c>
      <c r="J28">
        <f t="shared" si="2"/>
        <v>0</v>
      </c>
      <c r="K28">
        <f t="shared" si="2"/>
        <v>5.0594984048480329</v>
      </c>
      <c r="L28">
        <f t="shared" si="2"/>
        <v>0</v>
      </c>
      <c r="M28">
        <f t="shared" si="2"/>
        <v>0</v>
      </c>
      <c r="N28">
        <f t="shared" si="2"/>
        <v>0</v>
      </c>
      <c r="O28">
        <f t="shared" si="2"/>
        <v>0</v>
      </c>
      <c r="P28">
        <f t="shared" si="2"/>
        <v>0</v>
      </c>
      <c r="Q28">
        <f t="shared" si="2"/>
        <v>0</v>
      </c>
    </row>
    <row r="29" spans="1:20" x14ac:dyDescent="0.3">
      <c r="A29" s="15" t="s">
        <v>57</v>
      </c>
      <c r="B29" s="22"/>
      <c r="C29" s="22"/>
      <c r="D29" s="13" t="s">
        <v>748</v>
      </c>
      <c r="E29" s="13" t="s">
        <v>749</v>
      </c>
      <c r="F29" s="13" t="s">
        <v>750</v>
      </c>
      <c r="G29" s="13" t="s">
        <v>751</v>
      </c>
      <c r="H29" s="34" t="s">
        <v>752</v>
      </c>
      <c r="I29" s="56" t="s">
        <v>753</v>
      </c>
      <c r="J29" s="56" t="s">
        <v>754</v>
      </c>
      <c r="K29" s="57" t="s">
        <v>755</v>
      </c>
      <c r="L29" s="57" t="s">
        <v>756</v>
      </c>
      <c r="M29" s="57" t="s">
        <v>757</v>
      </c>
      <c r="N29" s="58" t="s">
        <v>758</v>
      </c>
      <c r="O29" s="58" t="s">
        <v>759</v>
      </c>
      <c r="P29" s="58" t="s">
        <v>760</v>
      </c>
      <c r="Q29" s="59" t="s">
        <v>761</v>
      </c>
      <c r="R29" s="38"/>
      <c r="S29" s="38"/>
      <c r="T29" s="38"/>
    </row>
    <row r="30" spans="1:20" ht="48" x14ac:dyDescent="0.3">
      <c r="A30" s="21" t="s">
        <v>269</v>
      </c>
      <c r="B30" s="22" t="s">
        <v>298</v>
      </c>
      <c r="C30" s="22">
        <v>2.6480087313580869</v>
      </c>
      <c r="I30">
        <v>1</v>
      </c>
    </row>
    <row r="31" spans="1:20" ht="48" x14ac:dyDescent="0.3">
      <c r="A31" s="21" t="s">
        <v>270</v>
      </c>
      <c r="B31" s="22" t="s">
        <v>329</v>
      </c>
      <c r="C31" s="22">
        <v>2.6237715803452808</v>
      </c>
      <c r="D31">
        <v>1</v>
      </c>
      <c r="O31">
        <v>1</v>
      </c>
    </row>
    <row r="32" spans="1:20" ht="36" x14ac:dyDescent="0.3">
      <c r="A32" s="21" t="s">
        <v>177</v>
      </c>
      <c r="B32" s="22" t="s">
        <v>300</v>
      </c>
      <c r="C32" s="22">
        <v>3.0146769244859581</v>
      </c>
      <c r="G32">
        <v>1</v>
      </c>
    </row>
    <row r="33" spans="1:20" ht="60" x14ac:dyDescent="0.3">
      <c r="A33" s="21" t="s">
        <v>315</v>
      </c>
      <c r="B33" s="22" t="s">
        <v>330</v>
      </c>
      <c r="C33" s="22">
        <v>2.6852681229106503</v>
      </c>
      <c r="Q33">
        <v>1</v>
      </c>
    </row>
    <row r="34" spans="1:20" ht="72" x14ac:dyDescent="0.3">
      <c r="A34" s="21" t="s">
        <v>316</v>
      </c>
      <c r="B34" s="22" t="s">
        <v>331</v>
      </c>
      <c r="C34" s="22">
        <v>2.669269283021162</v>
      </c>
      <c r="H34">
        <v>1</v>
      </c>
    </row>
    <row r="35" spans="1:20" ht="48" x14ac:dyDescent="0.3">
      <c r="A35" s="21" t="s">
        <v>273</v>
      </c>
      <c r="B35" s="22" t="s">
        <v>303</v>
      </c>
      <c r="C35" s="22">
        <v>3.1116713223733332</v>
      </c>
      <c r="E35">
        <v>1</v>
      </c>
      <c r="F35">
        <v>1</v>
      </c>
      <c r="J35">
        <v>1</v>
      </c>
    </row>
    <row r="36" spans="1:20" x14ac:dyDescent="0.3">
      <c r="A36" s="21"/>
      <c r="B36" s="22"/>
      <c r="C36" s="53" t="s">
        <v>747</v>
      </c>
      <c r="D36">
        <f>SUMPRODUCT(D30:D35,$C30:$C35)</f>
        <v>2.6237715803452808</v>
      </c>
      <c r="E36">
        <f t="shared" ref="E36:Q36" si="3">SUMPRODUCT(E30:E35,$C30:$C35)</f>
        <v>3.1116713223733332</v>
      </c>
      <c r="F36">
        <f t="shared" si="3"/>
        <v>3.1116713223733332</v>
      </c>
      <c r="G36">
        <f t="shared" si="3"/>
        <v>3.0146769244859581</v>
      </c>
      <c r="H36">
        <f t="shared" si="3"/>
        <v>2.669269283021162</v>
      </c>
      <c r="I36">
        <f t="shared" si="3"/>
        <v>2.6480087313580869</v>
      </c>
      <c r="J36">
        <f t="shared" si="3"/>
        <v>3.1116713223733332</v>
      </c>
      <c r="K36">
        <f t="shared" si="3"/>
        <v>0</v>
      </c>
      <c r="L36">
        <f t="shared" si="3"/>
        <v>0</v>
      </c>
      <c r="M36">
        <f t="shared" si="3"/>
        <v>0</v>
      </c>
      <c r="N36">
        <f t="shared" si="3"/>
        <v>0</v>
      </c>
      <c r="O36">
        <f t="shared" si="3"/>
        <v>2.6237715803452808</v>
      </c>
      <c r="P36">
        <f t="shared" si="3"/>
        <v>0</v>
      </c>
      <c r="Q36">
        <f t="shared" si="3"/>
        <v>2.6852681229106503</v>
      </c>
    </row>
    <row r="37" spans="1:20" x14ac:dyDescent="0.3">
      <c r="A37" s="16" t="s">
        <v>74</v>
      </c>
      <c r="B37" s="22"/>
      <c r="C37" s="22"/>
      <c r="D37" s="13" t="s">
        <v>748</v>
      </c>
      <c r="E37" s="13" t="s">
        <v>749</v>
      </c>
      <c r="F37" s="13" t="s">
        <v>750</v>
      </c>
      <c r="G37" s="13" t="s">
        <v>751</v>
      </c>
      <c r="H37" s="34" t="s">
        <v>752</v>
      </c>
      <c r="I37" s="56" t="s">
        <v>753</v>
      </c>
      <c r="J37" s="56" t="s">
        <v>754</v>
      </c>
      <c r="K37" s="57" t="s">
        <v>755</v>
      </c>
      <c r="L37" s="57" t="s">
        <v>756</v>
      </c>
      <c r="M37" s="57" t="s">
        <v>757</v>
      </c>
      <c r="N37" s="58" t="s">
        <v>758</v>
      </c>
      <c r="O37" s="58" t="s">
        <v>759</v>
      </c>
      <c r="P37" s="58" t="s">
        <v>760</v>
      </c>
      <c r="Q37" s="59" t="s">
        <v>761</v>
      </c>
      <c r="R37" s="38"/>
      <c r="S37" s="38"/>
      <c r="T37" s="38"/>
    </row>
    <row r="38" spans="1:20" ht="72" x14ac:dyDescent="0.3">
      <c r="A38" s="20" t="s">
        <v>274</v>
      </c>
      <c r="B38" s="22" t="s">
        <v>332</v>
      </c>
      <c r="C38" s="22">
        <v>2.6007769687533342</v>
      </c>
      <c r="L38">
        <v>1</v>
      </c>
    </row>
    <row r="39" spans="1:20" ht="60" x14ac:dyDescent="0.3">
      <c r="A39" s="20" t="s">
        <v>317</v>
      </c>
      <c r="B39" s="22" t="s">
        <v>333</v>
      </c>
      <c r="C39" s="22">
        <v>2.9211338553830588</v>
      </c>
      <c r="D39">
        <v>1</v>
      </c>
      <c r="I39">
        <v>1</v>
      </c>
    </row>
    <row r="40" spans="1:20" ht="48" x14ac:dyDescent="0.3">
      <c r="A40" s="20" t="s">
        <v>318</v>
      </c>
      <c r="B40" s="22" t="s">
        <v>334</v>
      </c>
      <c r="C40" s="22">
        <v>3.2028895910610378</v>
      </c>
      <c r="G40">
        <v>1</v>
      </c>
      <c r="L40">
        <v>1</v>
      </c>
    </row>
    <row r="41" spans="1:20" ht="36" x14ac:dyDescent="0.3">
      <c r="A41" s="20" t="s">
        <v>319</v>
      </c>
      <c r="B41" s="22" t="s">
        <v>307</v>
      </c>
      <c r="C41" s="22">
        <v>3.0448657477370156</v>
      </c>
      <c r="G41">
        <v>1</v>
      </c>
      <c r="L41">
        <v>1</v>
      </c>
    </row>
    <row r="42" spans="1:20" x14ac:dyDescent="0.3">
      <c r="C42" s="53" t="s">
        <v>747</v>
      </c>
      <c r="D42">
        <f>SUMPRODUCT(D38:D41,$C38:$C41)</f>
        <v>2.9211338553830588</v>
      </c>
      <c r="E42">
        <f t="shared" ref="E42:Q42" si="4">SUMPRODUCT(E38:E41,$C38:$C41)</f>
        <v>0</v>
      </c>
      <c r="F42">
        <f t="shared" si="4"/>
        <v>0</v>
      </c>
      <c r="G42">
        <f t="shared" si="4"/>
        <v>6.2477553387980533</v>
      </c>
      <c r="H42">
        <f t="shared" si="4"/>
        <v>0</v>
      </c>
      <c r="I42">
        <f t="shared" si="4"/>
        <v>2.9211338553830588</v>
      </c>
      <c r="J42">
        <f t="shared" si="4"/>
        <v>0</v>
      </c>
      <c r="K42">
        <f t="shared" si="4"/>
        <v>0</v>
      </c>
      <c r="L42">
        <f t="shared" si="4"/>
        <v>8.8485323075513875</v>
      </c>
      <c r="M42">
        <f t="shared" si="4"/>
        <v>0</v>
      </c>
      <c r="N42">
        <f t="shared" si="4"/>
        <v>0</v>
      </c>
      <c r="O42">
        <f t="shared" si="4"/>
        <v>0</v>
      </c>
      <c r="P42">
        <f t="shared" si="4"/>
        <v>0</v>
      </c>
      <c r="Q42">
        <f t="shared" si="4"/>
        <v>0</v>
      </c>
    </row>
    <row r="44" spans="1:20" x14ac:dyDescent="0.3">
      <c r="C44" s="46">
        <v>2019</v>
      </c>
      <c r="D44">
        <f>SUM(D13,D20,D28,D36,D42)</f>
        <v>39.313356535543562</v>
      </c>
      <c r="E44">
        <f t="shared" ref="E44:Q44" si="5">SUM(E13,E20,E28,E36,E42)</f>
        <v>35.46384881928217</v>
      </c>
      <c r="F44">
        <f t="shared" si="5"/>
        <v>19.734459861702582</v>
      </c>
      <c r="G44">
        <f t="shared" si="5"/>
        <v>27.936322144372639</v>
      </c>
      <c r="H44">
        <f t="shared" si="5"/>
        <v>2.669269283021162</v>
      </c>
      <c r="I44">
        <f t="shared" si="5"/>
        <v>10.619277678557772</v>
      </c>
      <c r="J44">
        <f t="shared" si="5"/>
        <v>16.606305811237778</v>
      </c>
      <c r="K44">
        <f t="shared" si="5"/>
        <v>5.0594984048480329</v>
      </c>
      <c r="L44">
        <f t="shared" si="5"/>
        <v>8.8485323075513875</v>
      </c>
      <c r="M44">
        <f t="shared" si="5"/>
        <v>0</v>
      </c>
      <c r="N44">
        <f t="shared" si="5"/>
        <v>20.347575216375823</v>
      </c>
      <c r="O44">
        <f t="shared" si="5"/>
        <v>33.791454870174405</v>
      </c>
      <c r="P44">
        <f t="shared" si="5"/>
        <v>3.128154050464802</v>
      </c>
      <c r="Q44">
        <f t="shared" si="5"/>
        <v>2.6852681229106503</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2FC8D-B88B-D246-86C3-53DC038A0F89}">
  <dimension ref="A2:T44"/>
  <sheetViews>
    <sheetView topLeftCell="A35" zoomScale="59" workbookViewId="0">
      <selection activeCell="D44" sqref="D44:Q44"/>
    </sheetView>
  </sheetViews>
  <sheetFormatPr defaultColWidth="10.8984375" defaultRowHeight="15.6" x14ac:dyDescent="0.3"/>
  <cols>
    <col min="1" max="1" width="52.3984375" customWidth="1"/>
    <col min="2" max="3" width="28.3984375" customWidth="1"/>
  </cols>
  <sheetData>
    <row r="2" spans="1:20" x14ac:dyDescent="0.3">
      <c r="A2" s="29"/>
      <c r="B2" s="29"/>
      <c r="C2" s="29"/>
      <c r="D2" s="38"/>
      <c r="E2" s="38"/>
      <c r="F2" s="38"/>
      <c r="G2" s="38"/>
      <c r="H2" s="38"/>
      <c r="I2" s="38"/>
      <c r="J2" s="38"/>
      <c r="K2" s="38"/>
      <c r="L2" s="38"/>
      <c r="M2" s="38"/>
      <c r="N2" s="38"/>
      <c r="O2" s="38"/>
      <c r="P2" s="38"/>
      <c r="Q2" s="38"/>
      <c r="R2" s="38"/>
      <c r="S2" s="38"/>
      <c r="T2" s="38"/>
    </row>
    <row r="3" spans="1:20" x14ac:dyDescent="0.3">
      <c r="A3" s="30" t="s">
        <v>22</v>
      </c>
      <c r="B3" s="31" t="s">
        <v>32</v>
      </c>
      <c r="C3" s="31" t="s">
        <v>745</v>
      </c>
      <c r="D3" s="13" t="s">
        <v>748</v>
      </c>
      <c r="E3" s="13" t="s">
        <v>749</v>
      </c>
      <c r="F3" s="13" t="s">
        <v>750</v>
      </c>
      <c r="G3" s="13" t="s">
        <v>751</v>
      </c>
      <c r="H3" s="34" t="s">
        <v>752</v>
      </c>
      <c r="I3" s="56" t="s">
        <v>753</v>
      </c>
      <c r="J3" s="56" t="s">
        <v>754</v>
      </c>
      <c r="K3" s="57" t="s">
        <v>755</v>
      </c>
      <c r="L3" s="57" t="s">
        <v>756</v>
      </c>
      <c r="M3" s="57" t="s">
        <v>757</v>
      </c>
      <c r="N3" s="58" t="s">
        <v>758</v>
      </c>
      <c r="O3" s="58" t="s">
        <v>759</v>
      </c>
      <c r="P3" s="58" t="s">
        <v>760</v>
      </c>
      <c r="Q3" s="59" t="s">
        <v>761</v>
      </c>
      <c r="R3" s="38"/>
      <c r="S3" s="38"/>
      <c r="T3" s="38"/>
    </row>
    <row r="4" spans="1:20" ht="36" x14ac:dyDescent="0.3">
      <c r="A4" s="2" t="s">
        <v>308</v>
      </c>
      <c r="B4" s="22" t="s">
        <v>320</v>
      </c>
      <c r="C4" s="22">
        <v>2.8018542213579609</v>
      </c>
      <c r="D4">
        <v>1</v>
      </c>
      <c r="E4">
        <v>1</v>
      </c>
      <c r="N4">
        <v>1</v>
      </c>
      <c r="O4">
        <v>1</v>
      </c>
    </row>
    <row r="5" spans="1:20" ht="24" x14ac:dyDescent="0.3">
      <c r="A5" s="2" t="s">
        <v>259</v>
      </c>
      <c r="B5" s="22" t="s">
        <v>279</v>
      </c>
      <c r="C5" s="22">
        <v>2.2818258076200761</v>
      </c>
      <c r="D5">
        <v>1</v>
      </c>
      <c r="E5">
        <v>1</v>
      </c>
      <c r="N5">
        <v>1</v>
      </c>
      <c r="O5">
        <v>1</v>
      </c>
    </row>
    <row r="6" spans="1:20" ht="36" x14ac:dyDescent="0.3">
      <c r="A6" s="2" t="s">
        <v>252</v>
      </c>
      <c r="B6" s="22" t="s">
        <v>280</v>
      </c>
      <c r="C6" s="22">
        <v>2.5054142278398928</v>
      </c>
      <c r="D6">
        <v>1</v>
      </c>
      <c r="E6">
        <v>1</v>
      </c>
      <c r="G6">
        <v>1</v>
      </c>
      <c r="N6">
        <v>1</v>
      </c>
      <c r="O6">
        <v>1</v>
      </c>
    </row>
    <row r="7" spans="1:20" ht="60" x14ac:dyDescent="0.3">
      <c r="A7" s="2" t="s">
        <v>253</v>
      </c>
      <c r="B7" s="22" t="s">
        <v>281</v>
      </c>
      <c r="C7" s="22">
        <v>2.6219334153106981</v>
      </c>
      <c r="D7">
        <v>1</v>
      </c>
      <c r="I7">
        <v>1</v>
      </c>
    </row>
    <row r="8" spans="1:20" ht="36" x14ac:dyDescent="0.3">
      <c r="A8" s="2" t="s">
        <v>309</v>
      </c>
      <c r="B8" s="22" t="s">
        <v>282</v>
      </c>
      <c r="C8" s="22">
        <v>2.6762168015480308</v>
      </c>
      <c r="D8">
        <v>1</v>
      </c>
      <c r="E8">
        <v>1</v>
      </c>
      <c r="N8">
        <v>1</v>
      </c>
      <c r="O8">
        <v>1</v>
      </c>
    </row>
    <row r="9" spans="1:20" ht="36" x14ac:dyDescent="0.3">
      <c r="A9" s="2" t="s">
        <v>255</v>
      </c>
      <c r="B9" s="22" t="s">
        <v>283</v>
      </c>
      <c r="C9" s="22">
        <v>2.7557406083483391</v>
      </c>
      <c r="E9">
        <v>1</v>
      </c>
      <c r="N9">
        <v>1</v>
      </c>
    </row>
    <row r="10" spans="1:20" ht="84" x14ac:dyDescent="0.3">
      <c r="A10" s="2" t="s">
        <v>256</v>
      </c>
      <c r="B10" s="22" t="s">
        <v>284</v>
      </c>
      <c r="C10" s="22">
        <v>2.6547495476946175</v>
      </c>
      <c r="D10">
        <v>1</v>
      </c>
      <c r="E10">
        <v>1</v>
      </c>
      <c r="N10">
        <v>1</v>
      </c>
      <c r="O10">
        <v>1</v>
      </c>
    </row>
    <row r="11" spans="1:20" ht="48" x14ac:dyDescent="0.3">
      <c r="A11" s="2" t="s">
        <v>311</v>
      </c>
      <c r="B11" s="22" t="s">
        <v>285</v>
      </c>
      <c r="C11" s="22">
        <v>2.464064365580942</v>
      </c>
      <c r="D11">
        <v>1</v>
      </c>
      <c r="E11">
        <v>1</v>
      </c>
      <c r="I11">
        <v>1</v>
      </c>
      <c r="N11">
        <v>1</v>
      </c>
      <c r="O11">
        <v>1</v>
      </c>
    </row>
    <row r="12" spans="1:20" ht="36" x14ac:dyDescent="0.3">
      <c r="A12" s="2" t="s">
        <v>258</v>
      </c>
      <c r="B12" s="22" t="s">
        <v>286</v>
      </c>
      <c r="C12" s="22">
        <v>2.0328579027138289</v>
      </c>
      <c r="D12">
        <v>1</v>
      </c>
      <c r="E12">
        <v>1</v>
      </c>
      <c r="N12">
        <v>1</v>
      </c>
      <c r="O12">
        <v>1</v>
      </c>
    </row>
    <row r="13" spans="1:20" x14ac:dyDescent="0.3">
      <c r="A13" s="2"/>
      <c r="B13" s="22"/>
      <c r="C13" s="54" t="s">
        <v>747</v>
      </c>
      <c r="D13">
        <f>SUMPRODUCT(D4:D12,$C4:$C12)</f>
        <v>20.038916289666048</v>
      </c>
      <c r="E13">
        <f t="shared" ref="E13:Q13" si="0">SUMPRODUCT(E4:E12,$C4:$C12)</f>
        <v>20.172723482703688</v>
      </c>
      <c r="F13">
        <f t="shared" si="0"/>
        <v>0</v>
      </c>
      <c r="G13">
        <f t="shared" si="0"/>
        <v>2.5054142278398928</v>
      </c>
      <c r="H13">
        <f t="shared" si="0"/>
        <v>0</v>
      </c>
      <c r="I13">
        <f t="shared" si="0"/>
        <v>5.0859977808916401</v>
      </c>
      <c r="J13">
        <f t="shared" si="0"/>
        <v>0</v>
      </c>
      <c r="K13">
        <f t="shared" si="0"/>
        <v>0</v>
      </c>
      <c r="L13">
        <f t="shared" si="0"/>
        <v>0</v>
      </c>
      <c r="M13">
        <f t="shared" si="0"/>
        <v>0</v>
      </c>
      <c r="N13">
        <f t="shared" si="0"/>
        <v>20.172723482703688</v>
      </c>
      <c r="O13">
        <f t="shared" si="0"/>
        <v>17.416982874355348</v>
      </c>
      <c r="P13">
        <f t="shared" si="0"/>
        <v>0</v>
      </c>
      <c r="Q13">
        <f t="shared" si="0"/>
        <v>0</v>
      </c>
    </row>
    <row r="14" spans="1:20" x14ac:dyDescent="0.3">
      <c r="A14" s="7" t="s">
        <v>33</v>
      </c>
      <c r="B14" s="22"/>
      <c r="C14" s="22"/>
      <c r="D14" s="13" t="s">
        <v>748</v>
      </c>
      <c r="E14" s="13" t="s">
        <v>749</v>
      </c>
      <c r="F14" s="13" t="s">
        <v>750</v>
      </c>
      <c r="G14" s="13" t="s">
        <v>751</v>
      </c>
      <c r="H14" s="34" t="s">
        <v>752</v>
      </c>
      <c r="I14" s="56" t="s">
        <v>753</v>
      </c>
      <c r="J14" s="56" t="s">
        <v>754</v>
      </c>
      <c r="K14" s="57" t="s">
        <v>755</v>
      </c>
      <c r="L14" s="57" t="s">
        <v>756</v>
      </c>
      <c r="M14" s="57" t="s">
        <v>757</v>
      </c>
      <c r="N14" s="58" t="s">
        <v>758</v>
      </c>
      <c r="O14" s="58" t="s">
        <v>759</v>
      </c>
      <c r="P14" s="58" t="s">
        <v>760</v>
      </c>
      <c r="Q14" s="59" t="s">
        <v>761</v>
      </c>
    </row>
    <row r="15" spans="1:20" ht="48" x14ac:dyDescent="0.3">
      <c r="A15" s="8" t="s">
        <v>233</v>
      </c>
      <c r="B15" s="22" t="s">
        <v>335</v>
      </c>
      <c r="C15" s="22">
        <v>3.7585233015909281</v>
      </c>
      <c r="D15">
        <v>1</v>
      </c>
      <c r="F15">
        <v>1</v>
      </c>
      <c r="J15">
        <v>1</v>
      </c>
      <c r="O15">
        <v>1</v>
      </c>
    </row>
    <row r="16" spans="1:20" ht="60" x14ac:dyDescent="0.3">
      <c r="A16" s="8" t="s">
        <v>260</v>
      </c>
      <c r="B16" s="22" t="s">
        <v>288</v>
      </c>
      <c r="C16" s="22">
        <v>3.2482654922931711</v>
      </c>
      <c r="D16">
        <v>1</v>
      </c>
      <c r="F16">
        <v>1</v>
      </c>
      <c r="J16">
        <v>1</v>
      </c>
      <c r="O16">
        <v>1</v>
      </c>
    </row>
    <row r="17" spans="1:17" ht="48" x14ac:dyDescent="0.3">
      <c r="A17" s="8" t="s">
        <v>312</v>
      </c>
      <c r="B17" s="22" t="s">
        <v>289</v>
      </c>
      <c r="C17" s="22">
        <v>2.9571910244311548</v>
      </c>
      <c r="F17">
        <v>1</v>
      </c>
      <c r="P17">
        <v>1</v>
      </c>
    </row>
    <row r="18" spans="1:17" ht="72" x14ac:dyDescent="0.3">
      <c r="A18" s="8" t="s">
        <v>262</v>
      </c>
      <c r="B18" s="22" t="s">
        <v>336</v>
      </c>
      <c r="C18" s="22">
        <v>3.5234729884564362</v>
      </c>
      <c r="D18">
        <v>1</v>
      </c>
      <c r="E18">
        <v>1</v>
      </c>
      <c r="F18">
        <v>1</v>
      </c>
      <c r="J18">
        <v>1</v>
      </c>
      <c r="O18">
        <v>1</v>
      </c>
    </row>
    <row r="19" spans="1:17" ht="72" x14ac:dyDescent="0.3">
      <c r="A19" s="8" t="s">
        <v>313</v>
      </c>
      <c r="B19" s="22" t="s">
        <v>337</v>
      </c>
      <c r="C19" s="22">
        <v>3.0164966150971773</v>
      </c>
      <c r="D19">
        <v>1</v>
      </c>
      <c r="E19">
        <v>1</v>
      </c>
      <c r="F19">
        <v>1</v>
      </c>
      <c r="J19">
        <v>1</v>
      </c>
      <c r="O19">
        <v>1</v>
      </c>
    </row>
    <row r="20" spans="1:17" x14ac:dyDescent="0.3">
      <c r="A20" s="8"/>
      <c r="B20" s="22"/>
      <c r="C20" s="54" t="s">
        <v>747</v>
      </c>
      <c r="D20">
        <f>SUMPRODUCT(D15:D19,$C15:$C19)</f>
        <v>13.546758397437712</v>
      </c>
      <c r="E20">
        <f t="shared" ref="E20:Q20" si="1">SUMPRODUCT(E15:E19,$C15:$C19)</f>
        <v>6.5399696035536135</v>
      </c>
      <c r="F20">
        <f t="shared" si="1"/>
        <v>16.503949421868867</v>
      </c>
      <c r="G20">
        <f t="shared" si="1"/>
        <v>0</v>
      </c>
      <c r="H20">
        <f t="shared" si="1"/>
        <v>0</v>
      </c>
      <c r="I20">
        <f t="shared" si="1"/>
        <v>0</v>
      </c>
      <c r="J20">
        <f t="shared" si="1"/>
        <v>13.546758397437712</v>
      </c>
      <c r="K20">
        <f t="shared" si="1"/>
        <v>0</v>
      </c>
      <c r="L20">
        <f t="shared" si="1"/>
        <v>0</v>
      </c>
      <c r="M20">
        <f t="shared" si="1"/>
        <v>0</v>
      </c>
      <c r="N20">
        <f t="shared" si="1"/>
        <v>0</v>
      </c>
      <c r="O20">
        <f t="shared" si="1"/>
        <v>13.546758397437712</v>
      </c>
      <c r="P20">
        <f t="shared" si="1"/>
        <v>2.9571910244311548</v>
      </c>
      <c r="Q20">
        <f t="shared" si="1"/>
        <v>0</v>
      </c>
    </row>
    <row r="21" spans="1:17" x14ac:dyDescent="0.3">
      <c r="A21" s="12" t="s">
        <v>46</v>
      </c>
      <c r="B21" s="22"/>
      <c r="C21" s="22"/>
      <c r="D21" s="13" t="s">
        <v>748</v>
      </c>
      <c r="E21" s="13" t="s">
        <v>749</v>
      </c>
      <c r="F21" s="13" t="s">
        <v>750</v>
      </c>
      <c r="G21" s="13" t="s">
        <v>751</v>
      </c>
      <c r="H21" s="34" t="s">
        <v>752</v>
      </c>
      <c r="I21" s="56" t="s">
        <v>753</v>
      </c>
      <c r="J21" s="56" t="s">
        <v>754</v>
      </c>
      <c r="K21" s="57" t="s">
        <v>755</v>
      </c>
      <c r="L21" s="57" t="s">
        <v>756</v>
      </c>
      <c r="M21" s="57" t="s">
        <v>757</v>
      </c>
      <c r="N21" s="58" t="s">
        <v>758</v>
      </c>
      <c r="O21" s="58" t="s">
        <v>759</v>
      </c>
      <c r="P21" s="58" t="s">
        <v>760</v>
      </c>
      <c r="Q21" s="59" t="s">
        <v>761</v>
      </c>
    </row>
    <row r="22" spans="1:17" ht="36" x14ac:dyDescent="0.3">
      <c r="A22" s="13" t="s">
        <v>264</v>
      </c>
      <c r="B22" s="22" t="s">
        <v>292</v>
      </c>
      <c r="C22" s="22">
        <v>2.7926876185573821</v>
      </c>
      <c r="E22">
        <v>1</v>
      </c>
      <c r="G22">
        <v>1</v>
      </c>
    </row>
    <row r="23" spans="1:17" ht="36" x14ac:dyDescent="0.3">
      <c r="A23" s="13" t="s">
        <v>265</v>
      </c>
      <c r="B23" s="22" t="s">
        <v>293</v>
      </c>
      <c r="C23" s="22">
        <v>2.6587037356897012</v>
      </c>
      <c r="E23">
        <v>1</v>
      </c>
      <c r="G23">
        <v>1</v>
      </c>
    </row>
    <row r="24" spans="1:17" ht="60" x14ac:dyDescent="0.3">
      <c r="A24" s="13" t="s">
        <v>266</v>
      </c>
      <c r="B24" s="22" t="s">
        <v>294</v>
      </c>
      <c r="C24" s="22">
        <v>2.8394125921053872</v>
      </c>
      <c r="G24">
        <v>1</v>
      </c>
    </row>
    <row r="25" spans="1:17" ht="48" x14ac:dyDescent="0.3">
      <c r="A25" s="13" t="s">
        <v>267</v>
      </c>
      <c r="B25" s="22" t="s">
        <v>295</v>
      </c>
      <c r="C25" s="22">
        <v>2.9180072140085924</v>
      </c>
      <c r="G25">
        <v>1</v>
      </c>
      <c r="K25">
        <v>1</v>
      </c>
    </row>
    <row r="26" spans="1:17" ht="48" x14ac:dyDescent="0.3">
      <c r="A26" s="13" t="s">
        <v>314</v>
      </c>
      <c r="B26" s="22" t="s">
        <v>338</v>
      </c>
      <c r="C26" s="22">
        <v>2.6536305298979039</v>
      </c>
      <c r="G26">
        <v>1</v>
      </c>
    </row>
    <row r="27" spans="1:17" ht="48" x14ac:dyDescent="0.3">
      <c r="A27" s="13" t="s">
        <v>171</v>
      </c>
      <c r="B27" s="22" t="s">
        <v>339</v>
      </c>
      <c r="C27" s="22">
        <v>2.8494483380517943</v>
      </c>
      <c r="G27">
        <v>1</v>
      </c>
      <c r="K27">
        <v>1</v>
      </c>
    </row>
    <row r="28" spans="1:17" x14ac:dyDescent="0.3">
      <c r="A28" s="13"/>
      <c r="B28" s="22"/>
      <c r="C28" s="54" t="s">
        <v>747</v>
      </c>
      <c r="D28">
        <f>SUMPRODUCT(D22:D27,$C22:$C27)</f>
        <v>0</v>
      </c>
      <c r="E28">
        <f t="shared" ref="E28:Q28" si="2">SUMPRODUCT(E22:E27,$C22:$C27)</f>
        <v>5.4513913542470833</v>
      </c>
      <c r="F28">
        <f t="shared" si="2"/>
        <v>0</v>
      </c>
      <c r="G28">
        <f t="shared" si="2"/>
        <v>16.711890028310759</v>
      </c>
      <c r="H28">
        <f t="shared" si="2"/>
        <v>0</v>
      </c>
      <c r="I28">
        <f t="shared" si="2"/>
        <v>0</v>
      </c>
      <c r="J28">
        <f t="shared" si="2"/>
        <v>0</v>
      </c>
      <c r="K28">
        <f t="shared" si="2"/>
        <v>5.7674555520603867</v>
      </c>
      <c r="L28">
        <f t="shared" si="2"/>
        <v>0</v>
      </c>
      <c r="M28">
        <f t="shared" si="2"/>
        <v>0</v>
      </c>
      <c r="N28">
        <f t="shared" si="2"/>
        <v>0</v>
      </c>
      <c r="O28">
        <f t="shared" si="2"/>
        <v>0</v>
      </c>
      <c r="P28">
        <f t="shared" si="2"/>
        <v>0</v>
      </c>
      <c r="Q28">
        <f t="shared" si="2"/>
        <v>0</v>
      </c>
    </row>
    <row r="29" spans="1:17" x14ac:dyDescent="0.3">
      <c r="A29" s="15" t="s">
        <v>57</v>
      </c>
      <c r="B29" s="22"/>
      <c r="C29" s="22"/>
      <c r="D29" s="13" t="s">
        <v>748</v>
      </c>
      <c r="E29" s="13" t="s">
        <v>749</v>
      </c>
      <c r="F29" s="13" t="s">
        <v>750</v>
      </c>
      <c r="G29" s="13" t="s">
        <v>751</v>
      </c>
      <c r="H29" s="34" t="s">
        <v>752</v>
      </c>
      <c r="I29" s="56" t="s">
        <v>753</v>
      </c>
      <c r="J29" s="56" t="s">
        <v>754</v>
      </c>
      <c r="K29" s="57" t="s">
        <v>755</v>
      </c>
      <c r="L29" s="57" t="s">
        <v>756</v>
      </c>
      <c r="M29" s="57" t="s">
        <v>757</v>
      </c>
      <c r="N29" s="58" t="s">
        <v>758</v>
      </c>
      <c r="O29" s="58" t="s">
        <v>759</v>
      </c>
      <c r="P29" s="58" t="s">
        <v>760</v>
      </c>
      <c r="Q29" s="59" t="s">
        <v>761</v>
      </c>
    </row>
    <row r="30" spans="1:17" ht="36" x14ac:dyDescent="0.3">
      <c r="A30" s="21" t="s">
        <v>269</v>
      </c>
      <c r="B30" s="22" t="s">
        <v>298</v>
      </c>
      <c r="C30" s="22">
        <v>2.616777183600707</v>
      </c>
      <c r="I30">
        <v>1</v>
      </c>
    </row>
    <row r="31" spans="1:17" ht="48" x14ac:dyDescent="0.3">
      <c r="A31" s="21" t="s">
        <v>270</v>
      </c>
      <c r="B31" s="22" t="s">
        <v>329</v>
      </c>
      <c r="C31" s="22">
        <v>2.8774171447091206</v>
      </c>
      <c r="D31">
        <v>1</v>
      </c>
      <c r="O31">
        <v>1</v>
      </c>
    </row>
    <row r="32" spans="1:17" ht="36" x14ac:dyDescent="0.3">
      <c r="A32" s="21" t="s">
        <v>177</v>
      </c>
      <c r="B32" s="22" t="s">
        <v>300</v>
      </c>
      <c r="C32" s="22">
        <v>3.0516512911435756</v>
      </c>
      <c r="G32">
        <v>1</v>
      </c>
    </row>
    <row r="33" spans="1:17" ht="60" x14ac:dyDescent="0.3">
      <c r="A33" s="21" t="s">
        <v>315</v>
      </c>
      <c r="B33" s="22" t="s">
        <v>340</v>
      </c>
      <c r="C33" s="22">
        <v>2.7048884135472342</v>
      </c>
      <c r="Q33">
        <v>1</v>
      </c>
    </row>
    <row r="34" spans="1:17" ht="72" x14ac:dyDescent="0.3">
      <c r="A34" s="21" t="s">
        <v>316</v>
      </c>
      <c r="B34" s="22" t="s">
        <v>302</v>
      </c>
      <c r="C34" s="22">
        <v>2.6035872229689092</v>
      </c>
      <c r="H34">
        <v>1</v>
      </c>
    </row>
    <row r="35" spans="1:17" ht="48" x14ac:dyDescent="0.3">
      <c r="A35" s="21" t="s">
        <v>273</v>
      </c>
      <c r="B35" s="22" t="s">
        <v>303</v>
      </c>
      <c r="C35" s="22">
        <v>3.0460429027614877</v>
      </c>
      <c r="E35">
        <v>1</v>
      </c>
      <c r="F35">
        <v>1</v>
      </c>
      <c r="J35">
        <v>1</v>
      </c>
    </row>
    <row r="36" spans="1:17" x14ac:dyDescent="0.3">
      <c r="A36" s="21"/>
      <c r="B36" s="22"/>
      <c r="C36" s="54" t="s">
        <v>747</v>
      </c>
      <c r="D36">
        <f>SUMPRODUCT(D30:D35,$C30:$C35)</f>
        <v>2.8774171447091206</v>
      </c>
      <c r="E36">
        <f t="shared" ref="E36:Q36" si="3">SUMPRODUCT(E30:E35,$C30:$C35)</f>
        <v>3.0460429027614877</v>
      </c>
      <c r="F36">
        <f t="shared" si="3"/>
        <v>3.0460429027614877</v>
      </c>
      <c r="G36">
        <f t="shared" si="3"/>
        <v>3.0516512911435756</v>
      </c>
      <c r="H36">
        <f t="shared" si="3"/>
        <v>2.6035872229689092</v>
      </c>
      <c r="I36">
        <f t="shared" si="3"/>
        <v>2.616777183600707</v>
      </c>
      <c r="J36">
        <f t="shared" si="3"/>
        <v>3.0460429027614877</v>
      </c>
      <c r="K36">
        <f t="shared" si="3"/>
        <v>0</v>
      </c>
      <c r="L36">
        <f t="shared" si="3"/>
        <v>0</v>
      </c>
      <c r="M36">
        <f t="shared" si="3"/>
        <v>0</v>
      </c>
      <c r="N36">
        <f t="shared" si="3"/>
        <v>0</v>
      </c>
      <c r="O36">
        <f t="shared" si="3"/>
        <v>2.8774171447091206</v>
      </c>
      <c r="P36">
        <f t="shared" si="3"/>
        <v>0</v>
      </c>
      <c r="Q36">
        <f t="shared" si="3"/>
        <v>2.7048884135472342</v>
      </c>
    </row>
    <row r="37" spans="1:17" x14ac:dyDescent="0.3">
      <c r="A37" s="16" t="s">
        <v>74</v>
      </c>
      <c r="B37" s="22"/>
      <c r="C37" s="22"/>
      <c r="D37" s="13" t="s">
        <v>748</v>
      </c>
      <c r="E37" s="13" t="s">
        <v>749</v>
      </c>
      <c r="F37" s="13" t="s">
        <v>750</v>
      </c>
      <c r="G37" s="13" t="s">
        <v>751</v>
      </c>
      <c r="H37" s="34" t="s">
        <v>752</v>
      </c>
      <c r="I37" s="56" t="s">
        <v>753</v>
      </c>
      <c r="J37" s="56" t="s">
        <v>754</v>
      </c>
      <c r="K37" s="57" t="s">
        <v>755</v>
      </c>
      <c r="L37" s="57" t="s">
        <v>756</v>
      </c>
      <c r="M37" s="57" t="s">
        <v>757</v>
      </c>
      <c r="N37" s="58" t="s">
        <v>758</v>
      </c>
      <c r="O37" s="58" t="s">
        <v>759</v>
      </c>
      <c r="P37" s="58" t="s">
        <v>760</v>
      </c>
      <c r="Q37" s="59" t="s">
        <v>761</v>
      </c>
    </row>
    <row r="38" spans="1:17" ht="72" x14ac:dyDescent="0.3">
      <c r="A38" s="20" t="s">
        <v>274</v>
      </c>
      <c r="B38" s="22" t="s">
        <v>304</v>
      </c>
      <c r="C38" s="22">
        <v>2.5535193457061949</v>
      </c>
      <c r="L38">
        <v>1</v>
      </c>
    </row>
    <row r="39" spans="1:17" ht="60" x14ac:dyDescent="0.3">
      <c r="A39" s="20" t="s">
        <v>317</v>
      </c>
      <c r="B39" s="22" t="s">
        <v>333</v>
      </c>
      <c r="C39" s="22">
        <v>2.6837634285605265</v>
      </c>
      <c r="D39">
        <v>1</v>
      </c>
      <c r="I39">
        <v>1</v>
      </c>
    </row>
    <row r="40" spans="1:17" ht="48" x14ac:dyDescent="0.3">
      <c r="A40" s="20" t="s">
        <v>318</v>
      </c>
      <c r="B40" s="22" t="s">
        <v>341</v>
      </c>
      <c r="C40" s="22">
        <v>3.2685747414376514</v>
      </c>
      <c r="G40">
        <v>1</v>
      </c>
      <c r="L40">
        <v>1</v>
      </c>
    </row>
    <row r="41" spans="1:17" ht="36" x14ac:dyDescent="0.3">
      <c r="A41" s="20" t="s">
        <v>319</v>
      </c>
      <c r="B41" s="22" t="s">
        <v>307</v>
      </c>
      <c r="C41" s="22">
        <v>3.0261985186879721</v>
      </c>
      <c r="G41">
        <v>1</v>
      </c>
      <c r="L41">
        <v>1</v>
      </c>
    </row>
    <row r="42" spans="1:17" x14ac:dyDescent="0.3">
      <c r="A42" s="20"/>
      <c r="B42" s="22"/>
      <c r="C42" s="54" t="s">
        <v>747</v>
      </c>
      <c r="D42">
        <f>SUMPRODUCT(D38:D41,$C38:$C41)</f>
        <v>2.6837634285605265</v>
      </c>
      <c r="E42">
        <f t="shared" ref="E42:Q42" si="4">SUMPRODUCT(E38:E41,$C38:$C41)</f>
        <v>0</v>
      </c>
      <c r="F42">
        <f t="shared" si="4"/>
        <v>0</v>
      </c>
      <c r="G42">
        <f t="shared" si="4"/>
        <v>6.2947732601256234</v>
      </c>
      <c r="H42">
        <f t="shared" si="4"/>
        <v>0</v>
      </c>
      <c r="I42">
        <f t="shared" si="4"/>
        <v>2.6837634285605265</v>
      </c>
      <c r="J42">
        <f t="shared" si="4"/>
        <v>0</v>
      </c>
      <c r="K42">
        <f t="shared" si="4"/>
        <v>0</v>
      </c>
      <c r="L42">
        <f t="shared" si="4"/>
        <v>8.8482926058318174</v>
      </c>
      <c r="M42">
        <f t="shared" si="4"/>
        <v>0</v>
      </c>
      <c r="N42">
        <f t="shared" si="4"/>
        <v>0</v>
      </c>
      <c r="O42">
        <f t="shared" si="4"/>
        <v>0</v>
      </c>
      <c r="P42">
        <f t="shared" si="4"/>
        <v>0</v>
      </c>
      <c r="Q42">
        <f t="shared" si="4"/>
        <v>0</v>
      </c>
    </row>
    <row r="44" spans="1:17" x14ac:dyDescent="0.3">
      <c r="C44" s="55">
        <v>2018</v>
      </c>
      <c r="D44">
        <f>SUM(D13,D20,D28,D36,D42)</f>
        <v>39.146855260373407</v>
      </c>
      <c r="E44">
        <f t="shared" ref="E44:Q44" si="5">SUM(E13,E20,E28,E36,E42)</f>
        <v>35.210127343265874</v>
      </c>
      <c r="F44">
        <f t="shared" si="5"/>
        <v>19.549992324630356</v>
      </c>
      <c r="G44">
        <f t="shared" si="5"/>
        <v>28.563728807419849</v>
      </c>
      <c r="H44">
        <f t="shared" si="5"/>
        <v>2.6035872229689092</v>
      </c>
      <c r="I44">
        <f t="shared" si="5"/>
        <v>10.386538393052874</v>
      </c>
      <c r="J44">
        <f t="shared" si="5"/>
        <v>16.592801300199199</v>
      </c>
      <c r="K44">
        <f t="shared" si="5"/>
        <v>5.7674555520603867</v>
      </c>
      <c r="L44">
        <f t="shared" si="5"/>
        <v>8.8482926058318174</v>
      </c>
      <c r="M44">
        <f t="shared" si="5"/>
        <v>0</v>
      </c>
      <c r="N44">
        <f t="shared" si="5"/>
        <v>20.172723482703688</v>
      </c>
      <c r="O44">
        <f t="shared" si="5"/>
        <v>33.841158416502182</v>
      </c>
      <c r="P44">
        <f t="shared" si="5"/>
        <v>2.9571910244311548</v>
      </c>
      <c r="Q44">
        <f t="shared" si="5"/>
        <v>2.7048884135472342</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ED5CB-6D44-B146-BC5B-84528EE7E602}">
  <dimension ref="A2:T44"/>
  <sheetViews>
    <sheetView topLeftCell="A34" zoomScale="47" workbookViewId="0">
      <selection activeCell="D44" sqref="D44:Q44"/>
    </sheetView>
  </sheetViews>
  <sheetFormatPr defaultColWidth="10.8984375" defaultRowHeight="15.6" x14ac:dyDescent="0.3"/>
  <cols>
    <col min="1" max="1" width="60.59765625" customWidth="1"/>
    <col min="2" max="2" width="23.09765625" customWidth="1"/>
    <col min="3" max="3" width="26.3984375" customWidth="1"/>
  </cols>
  <sheetData>
    <row r="2" spans="1:20" x14ac:dyDescent="0.3">
      <c r="A2" s="29"/>
      <c r="B2" s="29"/>
      <c r="C2" s="29"/>
      <c r="D2" s="38" t="s">
        <v>0</v>
      </c>
      <c r="E2" s="38" t="s">
        <v>1</v>
      </c>
      <c r="F2" s="38" t="s">
        <v>2</v>
      </c>
      <c r="G2" s="38" t="s">
        <v>3</v>
      </c>
      <c r="H2" s="38" t="s">
        <v>4</v>
      </c>
      <c r="I2" s="38" t="s">
        <v>5</v>
      </c>
      <c r="J2" s="38" t="s">
        <v>6</v>
      </c>
      <c r="K2" s="38" t="s">
        <v>7</v>
      </c>
      <c r="L2" s="38" t="s">
        <v>8</v>
      </c>
      <c r="M2" s="38" t="s">
        <v>9</v>
      </c>
      <c r="N2" s="38" t="s">
        <v>10</v>
      </c>
      <c r="O2" s="38" t="s">
        <v>11</v>
      </c>
      <c r="P2" s="38" t="s">
        <v>12</v>
      </c>
      <c r="Q2" s="38" t="s">
        <v>151</v>
      </c>
      <c r="R2" s="38"/>
      <c r="S2" s="38"/>
      <c r="T2" s="38"/>
    </row>
    <row r="3" spans="1:20" x14ac:dyDescent="0.3">
      <c r="A3" s="30" t="s">
        <v>22</v>
      </c>
      <c r="B3" s="31" t="s">
        <v>32</v>
      </c>
      <c r="C3" s="31" t="s">
        <v>745</v>
      </c>
      <c r="D3" s="13" t="s">
        <v>748</v>
      </c>
      <c r="E3" s="13" t="s">
        <v>749</v>
      </c>
      <c r="F3" s="13" t="s">
        <v>750</v>
      </c>
      <c r="G3" s="13" t="s">
        <v>751</v>
      </c>
      <c r="H3" s="34" t="s">
        <v>752</v>
      </c>
      <c r="I3" s="56" t="s">
        <v>753</v>
      </c>
      <c r="J3" s="56" t="s">
        <v>754</v>
      </c>
      <c r="K3" s="57" t="s">
        <v>755</v>
      </c>
      <c r="L3" s="57" t="s">
        <v>756</v>
      </c>
      <c r="M3" s="57" t="s">
        <v>757</v>
      </c>
      <c r="N3" s="58" t="s">
        <v>758</v>
      </c>
      <c r="O3" s="58" t="s">
        <v>759</v>
      </c>
      <c r="P3" s="58" t="s">
        <v>760</v>
      </c>
      <c r="Q3" s="59" t="s">
        <v>761</v>
      </c>
      <c r="R3" s="38"/>
      <c r="S3" s="38"/>
      <c r="T3" s="38"/>
    </row>
    <row r="4" spans="1:20" ht="48" x14ac:dyDescent="0.3">
      <c r="A4" s="2" t="s">
        <v>308</v>
      </c>
      <c r="B4" s="22" t="s">
        <v>320</v>
      </c>
      <c r="C4" s="22">
        <v>2.9551955426218974</v>
      </c>
      <c r="D4">
        <v>1</v>
      </c>
      <c r="E4">
        <v>1</v>
      </c>
      <c r="N4">
        <v>1</v>
      </c>
      <c r="O4">
        <v>1</v>
      </c>
    </row>
    <row r="5" spans="1:20" ht="36" x14ac:dyDescent="0.3">
      <c r="A5" s="2" t="s">
        <v>259</v>
      </c>
      <c r="B5" s="22" t="s">
        <v>279</v>
      </c>
      <c r="C5" s="22">
        <v>2.6118419150216976</v>
      </c>
      <c r="D5">
        <v>1</v>
      </c>
      <c r="E5">
        <v>1</v>
      </c>
      <c r="N5">
        <v>1</v>
      </c>
      <c r="O5">
        <v>1</v>
      </c>
    </row>
    <row r="6" spans="1:20" ht="48" x14ac:dyDescent="0.3">
      <c r="A6" s="2" t="s">
        <v>252</v>
      </c>
      <c r="B6" s="22" t="s">
        <v>280</v>
      </c>
      <c r="C6" s="22">
        <v>2.8327753724339662</v>
      </c>
      <c r="D6">
        <v>1</v>
      </c>
      <c r="E6">
        <v>1</v>
      </c>
      <c r="G6">
        <v>1</v>
      </c>
      <c r="N6">
        <v>1</v>
      </c>
      <c r="O6">
        <v>1</v>
      </c>
    </row>
    <row r="7" spans="1:20" ht="84" x14ac:dyDescent="0.3">
      <c r="A7" s="2" t="s">
        <v>253</v>
      </c>
      <c r="B7" s="22" t="s">
        <v>281</v>
      </c>
      <c r="C7" s="22">
        <v>2.6632413519346523</v>
      </c>
      <c r="D7">
        <v>1</v>
      </c>
      <c r="I7">
        <v>1</v>
      </c>
    </row>
    <row r="8" spans="1:20" ht="36" x14ac:dyDescent="0.3">
      <c r="A8" s="2" t="s">
        <v>309</v>
      </c>
      <c r="B8" s="22" t="s">
        <v>282</v>
      </c>
      <c r="C8" s="22">
        <v>2.9470541767546505</v>
      </c>
      <c r="D8">
        <v>1</v>
      </c>
      <c r="E8">
        <v>1</v>
      </c>
      <c r="N8">
        <v>1</v>
      </c>
      <c r="O8">
        <v>1</v>
      </c>
    </row>
    <row r="9" spans="1:20" ht="48" x14ac:dyDescent="0.3">
      <c r="A9" s="2" t="s">
        <v>255</v>
      </c>
      <c r="B9" s="22" t="s">
        <v>283</v>
      </c>
      <c r="C9" s="22">
        <v>3.04231630665373</v>
      </c>
      <c r="E9">
        <v>1</v>
      </c>
      <c r="N9">
        <v>1</v>
      </c>
    </row>
    <row r="10" spans="1:20" ht="96" x14ac:dyDescent="0.3">
      <c r="A10" s="2" t="s">
        <v>256</v>
      </c>
      <c r="B10" s="22" t="s">
        <v>284</v>
      </c>
      <c r="C10" s="22">
        <v>2.9171615365809345</v>
      </c>
      <c r="D10">
        <v>1</v>
      </c>
      <c r="E10">
        <v>1</v>
      </c>
      <c r="N10">
        <v>1</v>
      </c>
      <c r="O10">
        <v>1</v>
      </c>
    </row>
    <row r="11" spans="1:20" ht="60" x14ac:dyDescent="0.3">
      <c r="A11" s="2" t="s">
        <v>311</v>
      </c>
      <c r="B11" s="22" t="s">
        <v>285</v>
      </c>
      <c r="C11" s="22">
        <v>2.7309005186604693</v>
      </c>
      <c r="D11">
        <v>1</v>
      </c>
      <c r="E11">
        <v>1</v>
      </c>
      <c r="I11">
        <v>1</v>
      </c>
      <c r="N11">
        <v>1</v>
      </c>
      <c r="O11">
        <v>1</v>
      </c>
    </row>
    <row r="12" spans="1:20" ht="36" x14ac:dyDescent="0.3">
      <c r="A12" s="2" t="s">
        <v>258</v>
      </c>
      <c r="B12" s="22" t="s">
        <v>286</v>
      </c>
      <c r="C12" s="22">
        <v>2.2583220952516116</v>
      </c>
      <c r="D12">
        <v>1</v>
      </c>
      <c r="E12">
        <v>1</v>
      </c>
      <c r="N12">
        <v>1</v>
      </c>
      <c r="O12">
        <v>1</v>
      </c>
    </row>
    <row r="13" spans="1:20" x14ac:dyDescent="0.3">
      <c r="A13" s="2"/>
      <c r="B13" s="22"/>
      <c r="C13" s="54" t="s">
        <v>747</v>
      </c>
      <c r="D13">
        <f>SUMPRODUCT(D4:D12,$C4:$C12)</f>
        <v>21.916492509259879</v>
      </c>
      <c r="E13">
        <f t="shared" ref="E13:Q13" si="0">SUMPRODUCT(E4:E12,$C4:$C12)</f>
        <v>22.295567463978959</v>
      </c>
      <c r="F13">
        <f t="shared" si="0"/>
        <v>0</v>
      </c>
      <c r="G13">
        <f t="shared" si="0"/>
        <v>2.8327753724339662</v>
      </c>
      <c r="H13">
        <f t="shared" si="0"/>
        <v>0</v>
      </c>
      <c r="I13">
        <f t="shared" si="0"/>
        <v>5.3941418705951216</v>
      </c>
      <c r="J13">
        <f t="shared" si="0"/>
        <v>0</v>
      </c>
      <c r="K13">
        <f t="shared" si="0"/>
        <v>0</v>
      </c>
      <c r="L13">
        <f t="shared" si="0"/>
        <v>0</v>
      </c>
      <c r="M13">
        <f t="shared" si="0"/>
        <v>0</v>
      </c>
      <c r="N13">
        <f t="shared" si="0"/>
        <v>22.295567463978959</v>
      </c>
      <c r="O13">
        <f t="shared" si="0"/>
        <v>19.253251157325227</v>
      </c>
      <c r="P13">
        <f t="shared" si="0"/>
        <v>0</v>
      </c>
      <c r="Q13">
        <f t="shared" si="0"/>
        <v>0</v>
      </c>
    </row>
    <row r="14" spans="1:20" x14ac:dyDescent="0.3">
      <c r="A14" s="7" t="s">
        <v>33</v>
      </c>
      <c r="B14" s="22"/>
      <c r="C14" s="22"/>
      <c r="D14" s="13" t="s">
        <v>748</v>
      </c>
      <c r="E14" s="13" t="s">
        <v>749</v>
      </c>
      <c r="F14" s="13" t="s">
        <v>750</v>
      </c>
      <c r="G14" s="13" t="s">
        <v>751</v>
      </c>
      <c r="H14" s="34" t="s">
        <v>752</v>
      </c>
      <c r="I14" s="56" t="s">
        <v>753</v>
      </c>
      <c r="J14" s="56" t="s">
        <v>754</v>
      </c>
      <c r="K14" s="57" t="s">
        <v>755</v>
      </c>
      <c r="L14" s="57" t="s">
        <v>756</v>
      </c>
      <c r="M14" s="57" t="s">
        <v>757</v>
      </c>
      <c r="N14" s="58" t="s">
        <v>758</v>
      </c>
      <c r="O14" s="58" t="s">
        <v>759</v>
      </c>
      <c r="P14" s="58" t="s">
        <v>760</v>
      </c>
      <c r="Q14" s="59" t="s">
        <v>761</v>
      </c>
    </row>
    <row r="15" spans="1:20" ht="48" x14ac:dyDescent="0.3">
      <c r="A15" s="8" t="s">
        <v>233</v>
      </c>
      <c r="B15" s="22" t="s">
        <v>335</v>
      </c>
      <c r="C15" s="22">
        <v>3.5435807551465106</v>
      </c>
      <c r="D15">
        <v>1</v>
      </c>
      <c r="F15">
        <v>1</v>
      </c>
      <c r="J15">
        <v>1</v>
      </c>
      <c r="O15">
        <v>1</v>
      </c>
    </row>
    <row r="16" spans="1:20" ht="84" x14ac:dyDescent="0.3">
      <c r="A16" s="8" t="s">
        <v>260</v>
      </c>
      <c r="B16" s="22" t="s">
        <v>288</v>
      </c>
      <c r="C16" s="22">
        <v>3.15083871578299</v>
      </c>
      <c r="D16">
        <v>1</v>
      </c>
      <c r="F16">
        <v>1</v>
      </c>
      <c r="J16">
        <v>1</v>
      </c>
      <c r="O16">
        <v>1</v>
      </c>
    </row>
    <row r="17" spans="1:17" ht="48" x14ac:dyDescent="0.3">
      <c r="A17" s="8" t="s">
        <v>312</v>
      </c>
      <c r="B17" s="22" t="s">
        <v>289</v>
      </c>
      <c r="C17" s="22">
        <v>2.9205986808726525</v>
      </c>
      <c r="F17">
        <v>1</v>
      </c>
      <c r="P17">
        <v>1</v>
      </c>
    </row>
    <row r="18" spans="1:17" ht="84" x14ac:dyDescent="0.3">
      <c r="A18" s="8" t="s">
        <v>262</v>
      </c>
      <c r="B18" s="22" t="s">
        <v>336</v>
      </c>
      <c r="C18" s="22">
        <v>3.3901349358443502</v>
      </c>
      <c r="D18">
        <v>1</v>
      </c>
      <c r="E18">
        <v>1</v>
      </c>
      <c r="F18">
        <v>1</v>
      </c>
      <c r="J18">
        <v>1</v>
      </c>
      <c r="O18">
        <v>1</v>
      </c>
    </row>
    <row r="19" spans="1:17" ht="84" x14ac:dyDescent="0.3">
      <c r="A19" s="8" t="s">
        <v>313</v>
      </c>
      <c r="B19" s="22" t="s">
        <v>337</v>
      </c>
      <c r="C19" s="22">
        <v>3.0991882293252111</v>
      </c>
      <c r="D19">
        <v>1</v>
      </c>
      <c r="E19">
        <v>1</v>
      </c>
      <c r="F19">
        <v>1</v>
      </c>
      <c r="J19">
        <v>1</v>
      </c>
      <c r="O19">
        <v>1</v>
      </c>
    </row>
    <row r="20" spans="1:17" x14ac:dyDescent="0.3">
      <c r="A20" s="8"/>
      <c r="B20" s="22"/>
      <c r="C20" s="54" t="s">
        <v>747</v>
      </c>
      <c r="D20">
        <f>SUMPRODUCT(D15:D19,$C15:$C19)</f>
        <v>13.183742636099062</v>
      </c>
      <c r="E20">
        <f t="shared" ref="E20:Q20" si="1">SUMPRODUCT(E15:E19,$C15:$C19)</f>
        <v>6.4893231651695613</v>
      </c>
      <c r="F20">
        <f t="shared" si="1"/>
        <v>16.104341316971716</v>
      </c>
      <c r="G20">
        <f t="shared" si="1"/>
        <v>0</v>
      </c>
      <c r="H20">
        <f t="shared" si="1"/>
        <v>0</v>
      </c>
      <c r="I20">
        <f t="shared" si="1"/>
        <v>0</v>
      </c>
      <c r="J20">
        <f t="shared" si="1"/>
        <v>13.183742636099062</v>
      </c>
      <c r="K20">
        <f t="shared" si="1"/>
        <v>0</v>
      </c>
      <c r="L20">
        <f t="shared" si="1"/>
        <v>0</v>
      </c>
      <c r="M20">
        <f t="shared" si="1"/>
        <v>0</v>
      </c>
      <c r="N20">
        <f t="shared" si="1"/>
        <v>0</v>
      </c>
      <c r="O20">
        <f t="shared" si="1"/>
        <v>13.183742636099062</v>
      </c>
      <c r="P20">
        <f t="shared" si="1"/>
        <v>2.9205986808726525</v>
      </c>
      <c r="Q20">
        <f t="shared" si="1"/>
        <v>0</v>
      </c>
    </row>
    <row r="21" spans="1:17" x14ac:dyDescent="0.3">
      <c r="A21" s="12" t="s">
        <v>46</v>
      </c>
      <c r="B21" s="22"/>
      <c r="C21" s="22"/>
      <c r="D21" s="13" t="s">
        <v>748</v>
      </c>
      <c r="E21" s="13" t="s">
        <v>749</v>
      </c>
      <c r="F21" s="13" t="s">
        <v>750</v>
      </c>
      <c r="G21" s="13" t="s">
        <v>751</v>
      </c>
      <c r="H21" s="34" t="s">
        <v>752</v>
      </c>
      <c r="I21" s="56" t="s">
        <v>753</v>
      </c>
      <c r="J21" s="56" t="s">
        <v>754</v>
      </c>
      <c r="K21" s="57" t="s">
        <v>755</v>
      </c>
      <c r="L21" s="57" t="s">
        <v>756</v>
      </c>
      <c r="M21" s="57" t="s">
        <v>757</v>
      </c>
      <c r="N21" s="58" t="s">
        <v>758</v>
      </c>
      <c r="O21" s="58" t="s">
        <v>759</v>
      </c>
      <c r="P21" s="58" t="s">
        <v>760</v>
      </c>
      <c r="Q21" s="59" t="s">
        <v>761</v>
      </c>
    </row>
    <row r="22" spans="1:17" ht="48" x14ac:dyDescent="0.3">
      <c r="A22" s="13" t="s">
        <v>264</v>
      </c>
      <c r="B22" s="22" t="s">
        <v>342</v>
      </c>
      <c r="C22" s="22">
        <v>3.047646180498047</v>
      </c>
      <c r="E22">
        <v>1</v>
      </c>
      <c r="G22">
        <v>1</v>
      </c>
    </row>
    <row r="23" spans="1:17" ht="48" x14ac:dyDescent="0.3">
      <c r="A23" s="13" t="s">
        <v>265</v>
      </c>
      <c r="B23" s="22" t="s">
        <v>293</v>
      </c>
      <c r="C23" s="22">
        <v>2.8214249098981847</v>
      </c>
      <c r="E23">
        <v>1</v>
      </c>
      <c r="G23">
        <v>1</v>
      </c>
    </row>
    <row r="24" spans="1:17" ht="72" x14ac:dyDescent="0.3">
      <c r="A24" s="13" t="s">
        <v>266</v>
      </c>
      <c r="B24" s="22" t="s">
        <v>343</v>
      </c>
      <c r="C24" s="22">
        <v>3.0989542669221817</v>
      </c>
      <c r="G24">
        <v>1</v>
      </c>
    </row>
    <row r="25" spans="1:17" ht="48" x14ac:dyDescent="0.3">
      <c r="A25" s="13" t="s">
        <v>267</v>
      </c>
      <c r="B25" s="22" t="s">
        <v>344</v>
      </c>
      <c r="C25" s="22">
        <v>3.2632077034092748</v>
      </c>
      <c r="G25">
        <v>1</v>
      </c>
      <c r="K25">
        <v>1</v>
      </c>
    </row>
    <row r="26" spans="1:17" ht="60" x14ac:dyDescent="0.3">
      <c r="A26" s="13" t="s">
        <v>314</v>
      </c>
      <c r="B26" s="22" t="s">
        <v>338</v>
      </c>
      <c r="C26" s="22">
        <v>2.9169788356032873</v>
      </c>
      <c r="G26">
        <v>1</v>
      </c>
    </row>
    <row r="27" spans="1:17" ht="72" x14ac:dyDescent="0.3">
      <c r="A27" s="13" t="s">
        <v>171</v>
      </c>
      <c r="B27" s="22" t="s">
        <v>339</v>
      </c>
      <c r="C27" s="22">
        <v>2.7335023645975394</v>
      </c>
      <c r="G27">
        <v>1</v>
      </c>
      <c r="K27">
        <v>1</v>
      </c>
    </row>
    <row r="28" spans="1:17" x14ac:dyDescent="0.3">
      <c r="A28" s="13"/>
      <c r="B28" s="22"/>
      <c r="C28" s="54" t="s">
        <v>747</v>
      </c>
      <c r="D28">
        <f>SUMPRODUCT(D22:D27,$C22:$C27)</f>
        <v>0</v>
      </c>
      <c r="E28">
        <f t="shared" ref="E28:Q28" si="2">SUMPRODUCT(E22:E27,$C22:$C27)</f>
        <v>5.8690710903962318</v>
      </c>
      <c r="F28">
        <f t="shared" si="2"/>
        <v>0</v>
      </c>
      <c r="G28">
        <f t="shared" si="2"/>
        <v>17.881714260928518</v>
      </c>
      <c r="H28">
        <f t="shared" si="2"/>
        <v>0</v>
      </c>
      <c r="I28">
        <f t="shared" si="2"/>
        <v>0</v>
      </c>
      <c r="J28">
        <f t="shared" si="2"/>
        <v>0</v>
      </c>
      <c r="K28">
        <f t="shared" si="2"/>
        <v>5.9967100680068146</v>
      </c>
      <c r="L28">
        <f t="shared" si="2"/>
        <v>0</v>
      </c>
      <c r="M28">
        <f t="shared" si="2"/>
        <v>0</v>
      </c>
      <c r="N28">
        <f t="shared" si="2"/>
        <v>0</v>
      </c>
      <c r="O28">
        <f t="shared" si="2"/>
        <v>0</v>
      </c>
      <c r="P28">
        <f t="shared" si="2"/>
        <v>0</v>
      </c>
      <c r="Q28">
        <f t="shared" si="2"/>
        <v>0</v>
      </c>
    </row>
    <row r="29" spans="1:17" x14ac:dyDescent="0.3">
      <c r="A29" s="15" t="s">
        <v>57</v>
      </c>
      <c r="B29" s="22"/>
      <c r="C29" s="22"/>
      <c r="D29" s="13" t="s">
        <v>748</v>
      </c>
      <c r="E29" s="13" t="s">
        <v>749</v>
      </c>
      <c r="F29" s="13" t="s">
        <v>750</v>
      </c>
      <c r="G29" s="13" t="s">
        <v>751</v>
      </c>
      <c r="H29" s="34" t="s">
        <v>752</v>
      </c>
      <c r="I29" s="56" t="s">
        <v>753</v>
      </c>
      <c r="J29" s="56" t="s">
        <v>754</v>
      </c>
      <c r="K29" s="57" t="s">
        <v>755</v>
      </c>
      <c r="L29" s="57" t="s">
        <v>756</v>
      </c>
      <c r="M29" s="57" t="s">
        <v>757</v>
      </c>
      <c r="N29" s="58" t="s">
        <v>758</v>
      </c>
      <c r="O29" s="58" t="s">
        <v>759</v>
      </c>
      <c r="P29" s="58" t="s">
        <v>760</v>
      </c>
      <c r="Q29" s="59" t="s">
        <v>761</v>
      </c>
    </row>
    <row r="30" spans="1:17" ht="60" x14ac:dyDescent="0.3">
      <c r="A30" s="21" t="s">
        <v>269</v>
      </c>
      <c r="B30" s="22" t="s">
        <v>298</v>
      </c>
      <c r="C30" s="22">
        <v>2.5715491202750709</v>
      </c>
      <c r="I30">
        <v>1</v>
      </c>
    </row>
    <row r="31" spans="1:17" ht="48" x14ac:dyDescent="0.3">
      <c r="A31" s="21" t="s">
        <v>270</v>
      </c>
      <c r="B31" s="22" t="s">
        <v>329</v>
      </c>
      <c r="C31" s="22">
        <v>2.9438746539853726</v>
      </c>
      <c r="D31">
        <v>1</v>
      </c>
      <c r="O31">
        <v>1</v>
      </c>
    </row>
    <row r="32" spans="1:17" ht="48" x14ac:dyDescent="0.3">
      <c r="A32" s="21" t="s">
        <v>177</v>
      </c>
      <c r="B32" s="22" t="s">
        <v>300</v>
      </c>
      <c r="C32" s="22">
        <v>3.3212619248533715</v>
      </c>
      <c r="G32">
        <v>1</v>
      </c>
    </row>
    <row r="33" spans="1:17" ht="72" x14ac:dyDescent="0.3">
      <c r="A33" s="21" t="s">
        <v>315</v>
      </c>
      <c r="B33" s="22" t="s">
        <v>340</v>
      </c>
      <c r="C33" s="22">
        <v>2.8683876047244565</v>
      </c>
      <c r="Q33">
        <v>1</v>
      </c>
    </row>
    <row r="34" spans="1:17" ht="84" x14ac:dyDescent="0.3">
      <c r="A34" s="21" t="s">
        <v>316</v>
      </c>
      <c r="B34" s="22" t="s">
        <v>302</v>
      </c>
      <c r="C34" s="22">
        <v>2.7425066311254058</v>
      </c>
      <c r="H34">
        <v>1</v>
      </c>
    </row>
    <row r="35" spans="1:17" ht="60" x14ac:dyDescent="0.3">
      <c r="A35" s="21" t="s">
        <v>273</v>
      </c>
      <c r="B35" s="22" t="s">
        <v>303</v>
      </c>
      <c r="C35" s="22">
        <v>3.1078553534015199</v>
      </c>
      <c r="E35">
        <v>1</v>
      </c>
      <c r="F35">
        <v>1</v>
      </c>
      <c r="J35">
        <v>1</v>
      </c>
    </row>
    <row r="36" spans="1:17" x14ac:dyDescent="0.3">
      <c r="A36" s="21"/>
      <c r="B36" s="22"/>
      <c r="C36" s="54" t="s">
        <v>747</v>
      </c>
      <c r="D36">
        <f>SUMPRODUCT(D30:D35,$C30:$C35)</f>
        <v>2.9438746539853726</v>
      </c>
      <c r="E36">
        <f t="shared" ref="E36:Q36" si="3">SUMPRODUCT(E30:E35,$C30:$C35)</f>
        <v>3.1078553534015199</v>
      </c>
      <c r="F36">
        <f t="shared" si="3"/>
        <v>3.1078553534015199</v>
      </c>
      <c r="G36">
        <f t="shared" si="3"/>
        <v>3.3212619248533715</v>
      </c>
      <c r="H36">
        <f t="shared" si="3"/>
        <v>2.7425066311254058</v>
      </c>
      <c r="I36">
        <f t="shared" si="3"/>
        <v>2.5715491202750709</v>
      </c>
      <c r="J36">
        <f t="shared" si="3"/>
        <v>3.1078553534015199</v>
      </c>
      <c r="K36">
        <f t="shared" si="3"/>
        <v>0</v>
      </c>
      <c r="L36">
        <f t="shared" si="3"/>
        <v>0</v>
      </c>
      <c r="M36">
        <f t="shared" si="3"/>
        <v>0</v>
      </c>
      <c r="N36">
        <f t="shared" si="3"/>
        <v>0</v>
      </c>
      <c r="O36">
        <f t="shared" si="3"/>
        <v>2.9438746539853726</v>
      </c>
      <c r="P36">
        <f t="shared" si="3"/>
        <v>0</v>
      </c>
      <c r="Q36">
        <f t="shared" si="3"/>
        <v>2.8683876047244565</v>
      </c>
    </row>
    <row r="37" spans="1:17" x14ac:dyDescent="0.3">
      <c r="A37" s="16" t="s">
        <v>74</v>
      </c>
      <c r="B37" s="22"/>
      <c r="C37" s="22"/>
      <c r="D37" s="13" t="s">
        <v>748</v>
      </c>
      <c r="E37" s="13" t="s">
        <v>749</v>
      </c>
      <c r="F37" s="13" t="s">
        <v>750</v>
      </c>
      <c r="G37" s="13" t="s">
        <v>751</v>
      </c>
      <c r="H37" s="34" t="s">
        <v>752</v>
      </c>
      <c r="I37" s="56" t="s">
        <v>753</v>
      </c>
      <c r="J37" s="56" t="s">
        <v>754</v>
      </c>
      <c r="K37" s="57" t="s">
        <v>755</v>
      </c>
      <c r="L37" s="57" t="s">
        <v>756</v>
      </c>
      <c r="M37" s="57" t="s">
        <v>757</v>
      </c>
      <c r="N37" s="58" t="s">
        <v>758</v>
      </c>
      <c r="O37" s="58" t="s">
        <v>759</v>
      </c>
      <c r="P37" s="58" t="s">
        <v>760</v>
      </c>
      <c r="Q37" s="59" t="s">
        <v>761</v>
      </c>
    </row>
    <row r="38" spans="1:17" ht="84" x14ac:dyDescent="0.3">
      <c r="A38" s="20" t="s">
        <v>274</v>
      </c>
      <c r="B38" s="22" t="s">
        <v>304</v>
      </c>
      <c r="C38" s="22">
        <v>2.4256873631385636</v>
      </c>
      <c r="L38">
        <v>1</v>
      </c>
    </row>
    <row r="39" spans="1:17" ht="72" x14ac:dyDescent="0.3">
      <c r="A39" s="20" t="s">
        <v>317</v>
      </c>
      <c r="B39" s="22" t="s">
        <v>333</v>
      </c>
      <c r="C39" s="22">
        <v>2.6439381392891175</v>
      </c>
      <c r="D39">
        <v>1</v>
      </c>
      <c r="I39">
        <v>1</v>
      </c>
    </row>
    <row r="40" spans="1:17" ht="60" x14ac:dyDescent="0.3">
      <c r="A40" s="20" t="s">
        <v>318</v>
      </c>
      <c r="B40" s="22" t="s">
        <v>341</v>
      </c>
      <c r="C40" s="22">
        <v>3.1991604955796786</v>
      </c>
      <c r="G40">
        <v>1</v>
      </c>
      <c r="L40">
        <v>1</v>
      </c>
    </row>
    <row r="41" spans="1:17" ht="36" x14ac:dyDescent="0.3">
      <c r="A41" s="20" t="s">
        <v>319</v>
      </c>
      <c r="B41" s="22" t="s">
        <v>307</v>
      </c>
      <c r="C41" s="22">
        <v>3.0327008462078351</v>
      </c>
      <c r="G41">
        <v>1</v>
      </c>
      <c r="L41">
        <v>1</v>
      </c>
    </row>
    <row r="42" spans="1:17" x14ac:dyDescent="0.3">
      <c r="C42" s="54" t="s">
        <v>747</v>
      </c>
      <c r="D42">
        <f>SUMPRODUCT(D38:D41,$C38:$C41)</f>
        <v>2.6439381392891175</v>
      </c>
      <c r="E42">
        <f t="shared" ref="E42:Q42" si="4">SUMPRODUCT(E38:E41,$C38:$C41)</f>
        <v>0</v>
      </c>
      <c r="F42">
        <f t="shared" si="4"/>
        <v>0</v>
      </c>
      <c r="G42">
        <f t="shared" si="4"/>
        <v>6.2318613417875142</v>
      </c>
      <c r="H42">
        <f t="shared" si="4"/>
        <v>0</v>
      </c>
      <c r="I42">
        <f t="shared" si="4"/>
        <v>2.6439381392891175</v>
      </c>
      <c r="J42">
        <f t="shared" si="4"/>
        <v>0</v>
      </c>
      <c r="K42">
        <f t="shared" si="4"/>
        <v>0</v>
      </c>
      <c r="L42">
        <f t="shared" si="4"/>
        <v>8.6575487049260769</v>
      </c>
      <c r="M42">
        <f t="shared" si="4"/>
        <v>0</v>
      </c>
      <c r="N42">
        <f t="shared" si="4"/>
        <v>0</v>
      </c>
      <c r="O42">
        <f t="shared" si="4"/>
        <v>0</v>
      </c>
      <c r="P42">
        <f t="shared" si="4"/>
        <v>0</v>
      </c>
      <c r="Q42">
        <f t="shared" si="4"/>
        <v>0</v>
      </c>
    </row>
    <row r="44" spans="1:17" x14ac:dyDescent="0.3">
      <c r="C44" s="46">
        <v>2017</v>
      </c>
      <c r="D44">
        <f>SUM(D13,D20,D28,D36,D42)</f>
        <v>40.688047938633431</v>
      </c>
      <c r="E44">
        <f t="shared" ref="E44:Q44" si="5">SUM(E13,E20,E28,E36,E42)</f>
        <v>37.761817072946272</v>
      </c>
      <c r="F44">
        <f t="shared" si="5"/>
        <v>19.212196670373235</v>
      </c>
      <c r="G44">
        <f t="shared" si="5"/>
        <v>30.267612900003368</v>
      </c>
      <c r="H44">
        <f t="shared" si="5"/>
        <v>2.7425066311254058</v>
      </c>
      <c r="I44">
        <f t="shared" si="5"/>
        <v>10.609629130159309</v>
      </c>
      <c r="J44">
        <f t="shared" si="5"/>
        <v>16.29159798950058</v>
      </c>
      <c r="K44">
        <f t="shared" si="5"/>
        <v>5.9967100680068146</v>
      </c>
      <c r="L44">
        <f t="shared" si="5"/>
        <v>8.6575487049260769</v>
      </c>
      <c r="M44">
        <f t="shared" si="5"/>
        <v>0</v>
      </c>
      <c r="N44">
        <f t="shared" si="5"/>
        <v>22.295567463978959</v>
      </c>
      <c r="O44">
        <f t="shared" si="5"/>
        <v>35.380868447409668</v>
      </c>
      <c r="P44">
        <f t="shared" si="5"/>
        <v>2.9205986808726525</v>
      </c>
      <c r="Q44">
        <f t="shared" si="5"/>
        <v>2.8683876047244565</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AE3E7-F582-7B40-ADAE-2AFFF2B8CD1F}">
  <dimension ref="A2:T43"/>
  <sheetViews>
    <sheetView topLeftCell="A30" zoomScale="58" workbookViewId="0">
      <selection activeCell="D43" sqref="D43:Q43"/>
    </sheetView>
  </sheetViews>
  <sheetFormatPr defaultColWidth="10.8984375" defaultRowHeight="15.6" x14ac:dyDescent="0.3"/>
  <cols>
    <col min="1" max="1" width="53.3984375" customWidth="1"/>
    <col min="2" max="3" width="31.8984375" customWidth="1"/>
  </cols>
  <sheetData>
    <row r="2" spans="1:20" x14ac:dyDescent="0.3">
      <c r="A2" s="29"/>
      <c r="B2" s="29"/>
      <c r="C2" s="29"/>
      <c r="D2" s="38"/>
      <c r="E2" s="38"/>
      <c r="F2" s="38"/>
      <c r="G2" s="38"/>
      <c r="H2" s="38"/>
      <c r="I2" s="38"/>
      <c r="J2" s="38"/>
      <c r="K2" s="38"/>
      <c r="L2" s="38"/>
      <c r="M2" s="38"/>
      <c r="N2" s="38"/>
      <c r="O2" s="38"/>
      <c r="P2" s="38"/>
      <c r="Q2" s="38"/>
      <c r="R2" s="38"/>
      <c r="S2" s="38"/>
      <c r="T2" s="38"/>
    </row>
    <row r="3" spans="1:20" x14ac:dyDescent="0.3">
      <c r="A3" s="30" t="s">
        <v>22</v>
      </c>
      <c r="B3" s="31" t="s">
        <v>32</v>
      </c>
      <c r="C3" s="31" t="s">
        <v>745</v>
      </c>
      <c r="D3" s="13" t="s">
        <v>748</v>
      </c>
      <c r="E3" s="13" t="s">
        <v>749</v>
      </c>
      <c r="F3" s="13" t="s">
        <v>750</v>
      </c>
      <c r="G3" s="13" t="s">
        <v>751</v>
      </c>
      <c r="H3" s="34" t="s">
        <v>752</v>
      </c>
      <c r="I3" s="56" t="s">
        <v>753</v>
      </c>
      <c r="J3" s="56" t="s">
        <v>754</v>
      </c>
      <c r="K3" s="57" t="s">
        <v>755</v>
      </c>
      <c r="L3" s="57" t="s">
        <v>756</v>
      </c>
      <c r="M3" s="57" t="s">
        <v>757</v>
      </c>
      <c r="N3" s="58" t="s">
        <v>758</v>
      </c>
      <c r="O3" s="58" t="s">
        <v>759</v>
      </c>
      <c r="P3" s="58" t="s">
        <v>760</v>
      </c>
      <c r="Q3" s="59" t="s">
        <v>761</v>
      </c>
      <c r="R3" s="38"/>
      <c r="S3" s="38"/>
      <c r="T3" s="38"/>
    </row>
    <row r="4" spans="1:20" ht="36" x14ac:dyDescent="0.3">
      <c r="A4" s="2" t="s">
        <v>308</v>
      </c>
      <c r="B4" s="22" t="s">
        <v>345</v>
      </c>
      <c r="C4" s="22">
        <v>3.0918885379061325</v>
      </c>
      <c r="D4">
        <v>1</v>
      </c>
      <c r="E4">
        <v>1</v>
      </c>
      <c r="N4">
        <v>1</v>
      </c>
      <c r="O4">
        <v>1</v>
      </c>
    </row>
    <row r="5" spans="1:20" ht="24" x14ac:dyDescent="0.3">
      <c r="A5" s="2" t="s">
        <v>259</v>
      </c>
      <c r="B5" s="22" t="s">
        <v>346</v>
      </c>
      <c r="C5" s="22">
        <v>2.7049105551098576</v>
      </c>
      <c r="D5">
        <v>1</v>
      </c>
      <c r="E5">
        <v>1</v>
      </c>
      <c r="N5">
        <v>1</v>
      </c>
      <c r="O5">
        <v>1</v>
      </c>
    </row>
    <row r="6" spans="1:20" ht="36" x14ac:dyDescent="0.3">
      <c r="A6" s="2" t="s">
        <v>252</v>
      </c>
      <c r="B6" s="22" t="s">
        <v>347</v>
      </c>
      <c r="C6" s="22">
        <v>2.8165356052502526</v>
      </c>
      <c r="D6">
        <v>1</v>
      </c>
      <c r="E6">
        <v>1</v>
      </c>
      <c r="G6">
        <v>1</v>
      </c>
      <c r="N6">
        <v>1</v>
      </c>
      <c r="O6">
        <v>1</v>
      </c>
    </row>
    <row r="7" spans="1:20" ht="60" x14ac:dyDescent="0.3">
      <c r="A7" s="2" t="s">
        <v>253</v>
      </c>
      <c r="B7" s="22" t="s">
        <v>348</v>
      </c>
      <c r="C7" s="22">
        <v>2.4878973626153202</v>
      </c>
      <c r="D7">
        <v>1</v>
      </c>
      <c r="I7">
        <v>1</v>
      </c>
    </row>
    <row r="8" spans="1:20" ht="24" x14ac:dyDescent="0.3">
      <c r="A8" s="2" t="s">
        <v>309</v>
      </c>
      <c r="B8" s="22" t="s">
        <v>349</v>
      </c>
      <c r="C8" s="22">
        <v>3.0862038708383457</v>
      </c>
      <c r="D8">
        <v>1</v>
      </c>
      <c r="E8">
        <v>1</v>
      </c>
      <c r="N8">
        <v>1</v>
      </c>
      <c r="O8">
        <v>1</v>
      </c>
    </row>
    <row r="9" spans="1:20" ht="48" x14ac:dyDescent="0.3">
      <c r="A9" s="2" t="s">
        <v>255</v>
      </c>
      <c r="B9" s="22" t="s">
        <v>350</v>
      </c>
      <c r="C9" s="22">
        <v>3.127851734857598</v>
      </c>
      <c r="E9">
        <v>1</v>
      </c>
      <c r="N9">
        <v>1</v>
      </c>
    </row>
    <row r="10" spans="1:20" ht="72" x14ac:dyDescent="0.3">
      <c r="A10" s="2" t="s">
        <v>256</v>
      </c>
      <c r="B10" s="22" t="s">
        <v>351</v>
      </c>
      <c r="C10" s="22">
        <v>2.8155543856130496</v>
      </c>
      <c r="D10">
        <v>1</v>
      </c>
      <c r="E10">
        <v>1</v>
      </c>
      <c r="N10">
        <v>1</v>
      </c>
      <c r="O10">
        <v>1</v>
      </c>
    </row>
    <row r="11" spans="1:20" ht="36" x14ac:dyDescent="0.3">
      <c r="A11" s="2" t="s">
        <v>311</v>
      </c>
      <c r="B11" s="22" t="s">
        <v>352</v>
      </c>
      <c r="C11" s="22">
        <v>3.0174913368543006</v>
      </c>
      <c r="D11">
        <v>1</v>
      </c>
      <c r="E11">
        <v>1</v>
      </c>
      <c r="I11">
        <v>1</v>
      </c>
      <c r="N11">
        <v>1</v>
      </c>
      <c r="O11">
        <v>1</v>
      </c>
    </row>
    <row r="12" spans="1:20" ht="24" x14ac:dyDescent="0.3">
      <c r="A12" s="2" t="s">
        <v>258</v>
      </c>
      <c r="B12" s="22" t="s">
        <v>353</v>
      </c>
      <c r="C12" s="22">
        <v>2.3112827026786089</v>
      </c>
      <c r="D12">
        <v>1</v>
      </c>
      <c r="E12">
        <v>1</v>
      </c>
      <c r="N12">
        <v>1</v>
      </c>
      <c r="O12">
        <v>1</v>
      </c>
    </row>
    <row r="13" spans="1:20" x14ac:dyDescent="0.3">
      <c r="A13" s="2"/>
      <c r="B13" s="22"/>
      <c r="C13" s="51" t="s">
        <v>747</v>
      </c>
      <c r="D13">
        <f>SUMPRODUCT(D4:D12,$C4:$C12)</f>
        <v>22.331764356865868</v>
      </c>
      <c r="E13">
        <f t="shared" ref="E13:Q13" si="0">SUMPRODUCT(E4:E12,$C4:$C12)</f>
        <v>22.971718729108147</v>
      </c>
      <c r="F13">
        <f t="shared" si="0"/>
        <v>0</v>
      </c>
      <c r="G13">
        <f t="shared" si="0"/>
        <v>2.8165356052502526</v>
      </c>
      <c r="H13">
        <f t="shared" si="0"/>
        <v>0</v>
      </c>
      <c r="I13">
        <f t="shared" si="0"/>
        <v>5.5053886994696208</v>
      </c>
      <c r="J13">
        <f t="shared" si="0"/>
        <v>0</v>
      </c>
      <c r="K13">
        <f t="shared" si="0"/>
        <v>0</v>
      </c>
      <c r="L13">
        <f t="shared" si="0"/>
        <v>0</v>
      </c>
      <c r="M13">
        <f t="shared" si="0"/>
        <v>0</v>
      </c>
      <c r="N13">
        <f t="shared" si="0"/>
        <v>22.971718729108147</v>
      </c>
      <c r="O13">
        <f t="shared" si="0"/>
        <v>19.843866994250547</v>
      </c>
      <c r="P13">
        <f t="shared" si="0"/>
        <v>0</v>
      </c>
      <c r="Q13">
        <f t="shared" si="0"/>
        <v>0</v>
      </c>
    </row>
    <row r="14" spans="1:20" x14ac:dyDescent="0.3">
      <c r="A14" s="7" t="s">
        <v>33</v>
      </c>
      <c r="B14" s="22"/>
      <c r="C14" s="22"/>
      <c r="D14" s="13" t="s">
        <v>748</v>
      </c>
      <c r="E14" s="13" t="s">
        <v>749</v>
      </c>
      <c r="F14" s="13" t="s">
        <v>750</v>
      </c>
      <c r="G14" s="13" t="s">
        <v>751</v>
      </c>
      <c r="H14" s="34" t="s">
        <v>752</v>
      </c>
      <c r="I14" s="56" t="s">
        <v>753</v>
      </c>
      <c r="J14" s="56" t="s">
        <v>754</v>
      </c>
      <c r="K14" s="57" t="s">
        <v>755</v>
      </c>
      <c r="L14" s="57" t="s">
        <v>756</v>
      </c>
      <c r="M14" s="57" t="s">
        <v>757</v>
      </c>
      <c r="N14" s="58" t="s">
        <v>758</v>
      </c>
      <c r="O14" s="58" t="s">
        <v>759</v>
      </c>
      <c r="P14" s="58" t="s">
        <v>760</v>
      </c>
      <c r="Q14" s="59" t="s">
        <v>761</v>
      </c>
    </row>
    <row r="15" spans="1:20" ht="36" x14ac:dyDescent="0.3">
      <c r="A15" s="8" t="s">
        <v>233</v>
      </c>
      <c r="B15" s="22" t="s">
        <v>354</v>
      </c>
      <c r="C15" s="22">
        <v>3.1625816174176529</v>
      </c>
      <c r="D15">
        <v>1</v>
      </c>
      <c r="F15">
        <v>1</v>
      </c>
      <c r="J15">
        <v>1</v>
      </c>
      <c r="O15">
        <v>1</v>
      </c>
    </row>
    <row r="16" spans="1:20" ht="48" x14ac:dyDescent="0.3">
      <c r="A16" s="8" t="s">
        <v>260</v>
      </c>
      <c r="B16" s="22" t="s">
        <v>355</v>
      </c>
      <c r="C16" s="22">
        <v>3.3842181719926852</v>
      </c>
      <c r="D16">
        <v>1</v>
      </c>
      <c r="F16">
        <v>1</v>
      </c>
      <c r="J16">
        <v>1</v>
      </c>
      <c r="O16">
        <v>1</v>
      </c>
    </row>
    <row r="17" spans="1:17" ht="36" x14ac:dyDescent="0.3">
      <c r="A17" s="8" t="s">
        <v>312</v>
      </c>
      <c r="B17" s="22" t="s">
        <v>356</v>
      </c>
      <c r="C17" s="22">
        <v>3.0349123378793941</v>
      </c>
      <c r="F17">
        <v>1</v>
      </c>
      <c r="P17">
        <v>1</v>
      </c>
    </row>
    <row r="18" spans="1:17" ht="60" x14ac:dyDescent="0.3">
      <c r="A18" s="8" t="s">
        <v>262</v>
      </c>
      <c r="B18" s="22" t="s">
        <v>357</v>
      </c>
      <c r="C18" s="22">
        <v>2.9756408220795985</v>
      </c>
      <c r="D18">
        <v>1</v>
      </c>
      <c r="E18">
        <v>1</v>
      </c>
      <c r="F18">
        <v>1</v>
      </c>
      <c r="J18">
        <v>1</v>
      </c>
      <c r="O18">
        <v>1</v>
      </c>
    </row>
    <row r="19" spans="1:17" ht="48" x14ac:dyDescent="0.3">
      <c r="A19" s="8" t="s">
        <v>313</v>
      </c>
      <c r="B19" s="22" t="s">
        <v>358</v>
      </c>
      <c r="C19" s="22">
        <v>2.8277029850247324</v>
      </c>
      <c r="D19">
        <v>1</v>
      </c>
      <c r="E19">
        <v>1</v>
      </c>
      <c r="F19">
        <v>1</v>
      </c>
      <c r="J19">
        <v>1</v>
      </c>
      <c r="O19">
        <v>1</v>
      </c>
    </row>
    <row r="20" spans="1:17" x14ac:dyDescent="0.3">
      <c r="A20" s="8"/>
      <c r="B20" s="22"/>
      <c r="C20" s="51" t="s">
        <v>747</v>
      </c>
      <c r="D20">
        <f>SUMPRODUCT(D15:D19,$C15:$C19)</f>
        <v>12.35014359651467</v>
      </c>
      <c r="E20">
        <f t="shared" ref="E20:Q20" si="1">SUMPRODUCT(E15:E19,$C15:$C19)</f>
        <v>5.8033438071043308</v>
      </c>
      <c r="F20">
        <f t="shared" si="1"/>
        <v>15.385055934394064</v>
      </c>
      <c r="G20">
        <f t="shared" si="1"/>
        <v>0</v>
      </c>
      <c r="H20">
        <f t="shared" si="1"/>
        <v>0</v>
      </c>
      <c r="I20">
        <f t="shared" si="1"/>
        <v>0</v>
      </c>
      <c r="J20">
        <f t="shared" si="1"/>
        <v>12.35014359651467</v>
      </c>
      <c r="K20">
        <f t="shared" si="1"/>
        <v>0</v>
      </c>
      <c r="L20">
        <f t="shared" si="1"/>
        <v>0</v>
      </c>
      <c r="M20">
        <f t="shared" si="1"/>
        <v>0</v>
      </c>
      <c r="N20">
        <f t="shared" si="1"/>
        <v>0</v>
      </c>
      <c r="O20">
        <f t="shared" si="1"/>
        <v>12.35014359651467</v>
      </c>
      <c r="P20">
        <f t="shared" si="1"/>
        <v>3.0349123378793941</v>
      </c>
      <c r="Q20">
        <f t="shared" si="1"/>
        <v>0</v>
      </c>
    </row>
    <row r="21" spans="1:17" x14ac:dyDescent="0.3">
      <c r="A21" s="12" t="s">
        <v>46</v>
      </c>
      <c r="B21" s="22"/>
      <c r="C21" s="22"/>
      <c r="D21" s="13" t="s">
        <v>748</v>
      </c>
      <c r="E21" s="13" t="s">
        <v>749</v>
      </c>
      <c r="F21" s="13" t="s">
        <v>750</v>
      </c>
      <c r="G21" s="13" t="s">
        <v>751</v>
      </c>
      <c r="H21" s="34" t="s">
        <v>752</v>
      </c>
      <c r="I21" s="56" t="s">
        <v>753</v>
      </c>
      <c r="J21" s="56" t="s">
        <v>754</v>
      </c>
      <c r="K21" s="57" t="s">
        <v>755</v>
      </c>
      <c r="L21" s="57" t="s">
        <v>756</v>
      </c>
      <c r="M21" s="57" t="s">
        <v>757</v>
      </c>
      <c r="N21" s="58" t="s">
        <v>758</v>
      </c>
      <c r="O21" s="58" t="s">
        <v>759</v>
      </c>
      <c r="P21" s="58" t="s">
        <v>760</v>
      </c>
      <c r="Q21" s="59" t="s">
        <v>761</v>
      </c>
    </row>
    <row r="22" spans="1:17" ht="36" x14ac:dyDescent="0.3">
      <c r="A22" s="13" t="s">
        <v>264</v>
      </c>
      <c r="B22" s="22" t="s">
        <v>359</v>
      </c>
      <c r="C22" s="22">
        <v>2.9664080258055874</v>
      </c>
      <c r="E22">
        <v>1</v>
      </c>
      <c r="G22">
        <v>1</v>
      </c>
    </row>
    <row r="23" spans="1:17" ht="48" x14ac:dyDescent="0.3">
      <c r="A23" s="13" t="s">
        <v>266</v>
      </c>
      <c r="B23" s="22" t="s">
        <v>360</v>
      </c>
      <c r="C23" s="22">
        <v>3.1933364810357827</v>
      </c>
      <c r="G23">
        <v>1</v>
      </c>
    </row>
    <row r="24" spans="1:17" ht="36" x14ac:dyDescent="0.3">
      <c r="A24" s="13" t="s">
        <v>267</v>
      </c>
      <c r="B24" s="22" t="s">
        <v>361</v>
      </c>
      <c r="C24" s="22">
        <v>2.9442083667602592</v>
      </c>
      <c r="G24">
        <v>1</v>
      </c>
      <c r="K24">
        <v>1</v>
      </c>
    </row>
    <row r="25" spans="1:17" ht="36" x14ac:dyDescent="0.3">
      <c r="A25" s="13" t="s">
        <v>314</v>
      </c>
      <c r="B25" s="22" t="s">
        <v>338</v>
      </c>
      <c r="C25" s="22">
        <v>2.8553010930605689</v>
      </c>
      <c r="G25">
        <v>1</v>
      </c>
    </row>
    <row r="26" spans="1:17" ht="48" x14ac:dyDescent="0.3">
      <c r="A26" s="13" t="s">
        <v>171</v>
      </c>
      <c r="B26" s="22" t="s">
        <v>362</v>
      </c>
      <c r="C26" s="22">
        <v>2.6186941491732361</v>
      </c>
      <c r="G26">
        <v>1</v>
      </c>
      <c r="K26">
        <v>1</v>
      </c>
    </row>
    <row r="27" spans="1:17" x14ac:dyDescent="0.3">
      <c r="A27" s="13"/>
      <c r="B27" s="22"/>
      <c r="C27" s="51" t="s">
        <v>747</v>
      </c>
      <c r="D27">
        <f>SUMPRODUCT(D22:D26,$C22:$C26)</f>
        <v>0</v>
      </c>
      <c r="E27">
        <f t="shared" ref="E27:Q27" si="2">SUMPRODUCT(E22:E26,$C22:$C26)</f>
        <v>2.9664080258055874</v>
      </c>
      <c r="F27">
        <f t="shared" si="2"/>
        <v>0</v>
      </c>
      <c r="G27">
        <f t="shared" si="2"/>
        <v>14.577948115835436</v>
      </c>
      <c r="H27">
        <f t="shared" si="2"/>
        <v>0</v>
      </c>
      <c r="I27">
        <f t="shared" si="2"/>
        <v>0</v>
      </c>
      <c r="J27">
        <f t="shared" si="2"/>
        <v>0</v>
      </c>
      <c r="K27">
        <f t="shared" si="2"/>
        <v>5.5629025159334953</v>
      </c>
      <c r="L27">
        <f t="shared" si="2"/>
        <v>0</v>
      </c>
      <c r="M27">
        <f t="shared" si="2"/>
        <v>0</v>
      </c>
      <c r="N27">
        <f t="shared" si="2"/>
        <v>0</v>
      </c>
      <c r="O27">
        <f t="shared" si="2"/>
        <v>0</v>
      </c>
      <c r="P27">
        <f t="shared" si="2"/>
        <v>0</v>
      </c>
      <c r="Q27">
        <f t="shared" si="2"/>
        <v>0</v>
      </c>
    </row>
    <row r="28" spans="1:17" x14ac:dyDescent="0.3">
      <c r="A28" s="15" t="s">
        <v>57</v>
      </c>
      <c r="B28" s="22"/>
      <c r="C28" s="22"/>
      <c r="D28" s="13" t="s">
        <v>748</v>
      </c>
      <c r="E28" s="13" t="s">
        <v>749</v>
      </c>
      <c r="F28" s="13" t="s">
        <v>750</v>
      </c>
      <c r="G28" s="13" t="s">
        <v>751</v>
      </c>
      <c r="H28" s="34" t="s">
        <v>752</v>
      </c>
      <c r="I28" s="56" t="s">
        <v>753</v>
      </c>
      <c r="J28" s="56" t="s">
        <v>754</v>
      </c>
      <c r="K28" s="57" t="s">
        <v>755</v>
      </c>
      <c r="L28" s="57" t="s">
        <v>756</v>
      </c>
      <c r="M28" s="57" t="s">
        <v>757</v>
      </c>
      <c r="N28" s="58" t="s">
        <v>758</v>
      </c>
      <c r="O28" s="58" t="s">
        <v>759</v>
      </c>
      <c r="P28" s="58" t="s">
        <v>760</v>
      </c>
      <c r="Q28" s="59" t="s">
        <v>761</v>
      </c>
    </row>
    <row r="29" spans="1:17" ht="36" x14ac:dyDescent="0.3">
      <c r="A29" s="21" t="s">
        <v>269</v>
      </c>
      <c r="B29" s="22" t="s">
        <v>363</v>
      </c>
      <c r="C29" s="22">
        <v>2.4885408309934451</v>
      </c>
      <c r="I29">
        <v>1</v>
      </c>
    </row>
    <row r="30" spans="1:17" ht="36" x14ac:dyDescent="0.3">
      <c r="A30" s="21" t="s">
        <v>270</v>
      </c>
      <c r="B30" s="22" t="s">
        <v>364</v>
      </c>
      <c r="C30" s="22">
        <v>2.9820580960021354</v>
      </c>
      <c r="D30">
        <v>1</v>
      </c>
      <c r="O30">
        <v>1</v>
      </c>
    </row>
    <row r="31" spans="1:17" ht="36" x14ac:dyDescent="0.3">
      <c r="A31" s="21" t="s">
        <v>177</v>
      </c>
      <c r="B31" s="22" t="s">
        <v>365</v>
      </c>
      <c r="C31" s="22">
        <v>3.4962478272496313</v>
      </c>
      <c r="G31">
        <v>1</v>
      </c>
    </row>
    <row r="32" spans="1:17" ht="48" x14ac:dyDescent="0.3">
      <c r="A32" s="21" t="s">
        <v>315</v>
      </c>
      <c r="B32" s="22" t="s">
        <v>366</v>
      </c>
      <c r="C32" s="22">
        <v>3.1035454829076943</v>
      </c>
      <c r="Q32">
        <v>1</v>
      </c>
    </row>
    <row r="33" spans="1:17" ht="60" x14ac:dyDescent="0.3">
      <c r="A33" s="21" t="s">
        <v>316</v>
      </c>
      <c r="B33" s="22" t="s">
        <v>367</v>
      </c>
      <c r="C33" s="22">
        <v>2.7344209620270048</v>
      </c>
      <c r="H33">
        <v>1</v>
      </c>
    </row>
    <row r="34" spans="1:17" ht="48" x14ac:dyDescent="0.3">
      <c r="A34" s="21" t="s">
        <v>273</v>
      </c>
      <c r="B34" s="22" t="s">
        <v>368</v>
      </c>
      <c r="C34" s="22">
        <v>3.2439239593082818</v>
      </c>
      <c r="E34">
        <v>1</v>
      </c>
      <c r="F34">
        <v>1</v>
      </c>
      <c r="J34">
        <v>1</v>
      </c>
    </row>
    <row r="35" spans="1:17" x14ac:dyDescent="0.3">
      <c r="A35" s="21"/>
      <c r="B35" s="22"/>
      <c r="C35" s="51" t="s">
        <v>747</v>
      </c>
      <c r="D35">
        <f>SUMPRODUCT(D29:D34,$C29:$C34)</f>
        <v>2.9820580960021354</v>
      </c>
      <c r="E35">
        <f t="shared" ref="E35:Q35" si="3">SUMPRODUCT(E29:E34,$C29:$C34)</f>
        <v>3.2439239593082818</v>
      </c>
      <c r="F35">
        <f t="shared" si="3"/>
        <v>3.2439239593082818</v>
      </c>
      <c r="G35">
        <f t="shared" si="3"/>
        <v>3.4962478272496313</v>
      </c>
      <c r="H35">
        <f t="shared" si="3"/>
        <v>2.7344209620270048</v>
      </c>
      <c r="I35">
        <f t="shared" si="3"/>
        <v>2.4885408309934451</v>
      </c>
      <c r="J35">
        <f t="shared" si="3"/>
        <v>3.2439239593082818</v>
      </c>
      <c r="K35">
        <f t="shared" si="3"/>
        <v>0</v>
      </c>
      <c r="L35">
        <f t="shared" si="3"/>
        <v>0</v>
      </c>
      <c r="M35">
        <f t="shared" si="3"/>
        <v>0</v>
      </c>
      <c r="N35">
        <f t="shared" si="3"/>
        <v>0</v>
      </c>
      <c r="O35">
        <f t="shared" si="3"/>
        <v>2.9820580960021354</v>
      </c>
      <c r="P35">
        <f t="shared" si="3"/>
        <v>0</v>
      </c>
      <c r="Q35">
        <f t="shared" si="3"/>
        <v>3.1035454829076943</v>
      </c>
    </row>
    <row r="36" spans="1:17" x14ac:dyDescent="0.3">
      <c r="A36" s="16" t="s">
        <v>74</v>
      </c>
      <c r="B36" s="22"/>
      <c r="C36" s="22"/>
      <c r="D36" s="13" t="s">
        <v>748</v>
      </c>
      <c r="E36" s="13" t="s">
        <v>749</v>
      </c>
      <c r="F36" s="13" t="s">
        <v>750</v>
      </c>
      <c r="G36" s="13" t="s">
        <v>751</v>
      </c>
      <c r="H36" s="34" t="s">
        <v>752</v>
      </c>
      <c r="I36" s="56" t="s">
        <v>753</v>
      </c>
      <c r="J36" s="56" t="s">
        <v>754</v>
      </c>
      <c r="K36" s="57" t="s">
        <v>755</v>
      </c>
      <c r="L36" s="57" t="s">
        <v>756</v>
      </c>
      <c r="M36" s="57" t="s">
        <v>757</v>
      </c>
      <c r="N36" s="58" t="s">
        <v>758</v>
      </c>
      <c r="O36" s="58" t="s">
        <v>759</v>
      </c>
      <c r="P36" s="58" t="s">
        <v>760</v>
      </c>
      <c r="Q36" s="59" t="s">
        <v>761</v>
      </c>
    </row>
    <row r="37" spans="1:17" ht="60" x14ac:dyDescent="0.3">
      <c r="A37" s="20" t="s">
        <v>274</v>
      </c>
      <c r="B37" s="22" t="s">
        <v>369</v>
      </c>
      <c r="C37" s="22">
        <v>2.6213592503454102</v>
      </c>
      <c r="L37">
        <v>1</v>
      </c>
    </row>
    <row r="38" spans="1:17" ht="48" x14ac:dyDescent="0.3">
      <c r="A38" s="20" t="s">
        <v>317</v>
      </c>
      <c r="B38" s="22" t="s">
        <v>370</v>
      </c>
      <c r="C38" s="22">
        <v>2.7035887986361775</v>
      </c>
      <c r="D38">
        <v>1</v>
      </c>
      <c r="I38">
        <v>1</v>
      </c>
    </row>
    <row r="39" spans="1:17" ht="36" x14ac:dyDescent="0.3">
      <c r="A39" s="20" t="s">
        <v>318</v>
      </c>
      <c r="B39" s="22" t="s">
        <v>371</v>
      </c>
      <c r="C39" s="22">
        <v>3.1180882860899373</v>
      </c>
      <c r="G39">
        <v>1</v>
      </c>
      <c r="L39">
        <v>1</v>
      </c>
    </row>
    <row r="40" spans="1:17" ht="24" x14ac:dyDescent="0.3">
      <c r="A40" s="20" t="s">
        <v>319</v>
      </c>
      <c r="B40" s="22" t="s">
        <v>372</v>
      </c>
      <c r="C40" s="22">
        <v>2.9276738757409593</v>
      </c>
      <c r="G40">
        <v>1</v>
      </c>
      <c r="L40">
        <v>1</v>
      </c>
    </row>
    <row r="41" spans="1:17" x14ac:dyDescent="0.3">
      <c r="C41" s="51" t="s">
        <v>747</v>
      </c>
      <c r="D41">
        <f>SUMPRODUCT(D37:D40,$C37:$C40)</f>
        <v>2.7035887986361775</v>
      </c>
      <c r="E41">
        <f t="shared" ref="E41:Q41" si="4">SUMPRODUCT(E37:E40,$C37:$C40)</f>
        <v>0</v>
      </c>
      <c r="F41">
        <f t="shared" si="4"/>
        <v>0</v>
      </c>
      <c r="G41">
        <f t="shared" si="4"/>
        <v>6.045762161830897</v>
      </c>
      <c r="H41">
        <f t="shared" si="4"/>
        <v>0</v>
      </c>
      <c r="I41">
        <f t="shared" si="4"/>
        <v>2.7035887986361775</v>
      </c>
      <c r="J41">
        <f t="shared" si="4"/>
        <v>0</v>
      </c>
      <c r="K41">
        <f t="shared" si="4"/>
        <v>0</v>
      </c>
      <c r="L41">
        <f t="shared" si="4"/>
        <v>8.6671214121763072</v>
      </c>
      <c r="M41">
        <f t="shared" si="4"/>
        <v>0</v>
      </c>
      <c r="N41">
        <f t="shared" si="4"/>
        <v>0</v>
      </c>
      <c r="O41">
        <f t="shared" si="4"/>
        <v>0</v>
      </c>
      <c r="P41">
        <f t="shared" si="4"/>
        <v>0</v>
      </c>
      <c r="Q41">
        <f t="shared" si="4"/>
        <v>0</v>
      </c>
    </row>
    <row r="43" spans="1:17" x14ac:dyDescent="0.3">
      <c r="C43" s="46">
        <v>2016</v>
      </c>
      <c r="D43">
        <f>SUM(D13,D20,D27,D35,D41)</f>
        <v>40.367554848018848</v>
      </c>
      <c r="E43">
        <f t="shared" ref="E43:Q43" si="5">SUM(E13,E20,E27,E35,E41)</f>
        <v>34.985394521326349</v>
      </c>
      <c r="F43">
        <f t="shared" si="5"/>
        <v>18.628979893702347</v>
      </c>
      <c r="G43">
        <f t="shared" si="5"/>
        <v>26.936493710166218</v>
      </c>
      <c r="H43">
        <f t="shared" si="5"/>
        <v>2.7344209620270048</v>
      </c>
      <c r="I43">
        <f t="shared" si="5"/>
        <v>10.697518329099243</v>
      </c>
      <c r="J43">
        <f t="shared" si="5"/>
        <v>15.594067555822951</v>
      </c>
      <c r="K43">
        <f t="shared" si="5"/>
        <v>5.5629025159334953</v>
      </c>
      <c r="L43">
        <f t="shared" si="5"/>
        <v>8.6671214121763072</v>
      </c>
      <c r="M43">
        <f t="shared" si="5"/>
        <v>0</v>
      </c>
      <c r="N43">
        <f t="shared" si="5"/>
        <v>22.971718729108147</v>
      </c>
      <c r="O43">
        <f t="shared" si="5"/>
        <v>35.176068686767351</v>
      </c>
      <c r="P43">
        <f t="shared" si="5"/>
        <v>3.0349123378793941</v>
      </c>
      <c r="Q43">
        <f t="shared" si="5"/>
        <v>3.1035454829076943</v>
      </c>
    </row>
  </sheetData>
  <conditionalFormatting sqref="D43:T43">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2024</vt:lpstr>
      <vt:lpstr>2023</vt: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heat map risks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Louis Delannoy</cp:lastModifiedBy>
  <dcterms:created xsi:type="dcterms:W3CDTF">2024-05-21T08:55:05Z</dcterms:created>
  <dcterms:modified xsi:type="dcterms:W3CDTF">2024-10-14T16:41:12Z</dcterms:modified>
</cp:coreProperties>
</file>