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kvase0-my.sharepoint.com/personal/loudel30_kva_se/Documents/Dokument/GitHub/WEF-GRR-analysis/2_Tridimensional screening/analysis_text/"/>
    </mc:Choice>
  </mc:AlternateContent>
  <xr:revisionPtr revIDLastSave="10" documentId="13_ncr:1_{435AFA5C-7DA6-4940-9771-CF99CDE9AF94}" xr6:coauthVersionLast="47" xr6:coauthVersionMax="47" xr10:uidLastSave="{FC560D15-1C4C-4A41-B23D-B8F64A7779AA}"/>
  <bookViews>
    <workbookView xWindow="-103" yWindow="-103" windowWidth="33120" windowHeight="18000" activeTab="6" xr2:uid="{53866070-2EE6-094C-BF2B-7E95E238C4CA}"/>
  </bookViews>
  <sheets>
    <sheet name="words selection justification" sheetId="4" r:id="rId1"/>
    <sheet name="ranking words" sheetId="2" r:id="rId2"/>
    <sheet name="ranking bigrams" sheetId="3" r:id="rId3"/>
    <sheet name="AT" sheetId="7" r:id="rId4"/>
    <sheet name="CSS" sheetId="5" r:id="rId5"/>
    <sheet name="SDG" sheetId="1" r:id="rId6"/>
    <sheet name="SDG weight"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5" i="8" l="1"/>
  <c r="W6" i="8"/>
  <c r="W7" i="8"/>
  <c r="W8" i="8"/>
  <c r="W9" i="8"/>
  <c r="W10" i="8"/>
  <c r="W11" i="8"/>
  <c r="W12" i="8"/>
  <c r="W13" i="8"/>
  <c r="W14" i="8"/>
  <c r="W15" i="8"/>
  <c r="W16" i="8"/>
  <c r="W17" i="8"/>
  <c r="W18" i="8"/>
  <c r="W19" i="8"/>
  <c r="W20" i="8"/>
  <c r="W21" i="8"/>
  <c r="W22" i="8"/>
  <c r="W23" i="8"/>
  <c r="W24" i="8"/>
  <c r="W25" i="8"/>
  <c r="W26" i="8"/>
  <c r="W27" i="8"/>
  <c r="W28" i="8"/>
  <c r="W29" i="8"/>
  <c r="W30" i="8"/>
  <c r="W31" i="8"/>
  <c r="W32" i="8"/>
  <c r="W33" i="8"/>
  <c r="W34" i="8"/>
  <c r="W35" i="8"/>
  <c r="W36" i="8"/>
  <c r="W37" i="8"/>
  <c r="W4" i="8"/>
  <c r="S58" i="8"/>
  <c r="R58" i="8"/>
  <c r="Q58" i="8"/>
  <c r="P58" i="8"/>
  <c r="O58" i="8"/>
  <c r="N58" i="8"/>
  <c r="M58" i="8"/>
  <c r="L58" i="8"/>
  <c r="K58" i="8"/>
  <c r="J58" i="8"/>
  <c r="I58" i="8"/>
  <c r="H58" i="8"/>
  <c r="G58" i="8"/>
  <c r="F58" i="8"/>
  <c r="E58" i="8"/>
  <c r="D58" i="8"/>
  <c r="C58" i="8"/>
  <c r="T37" i="8"/>
  <c r="T36" i="8"/>
  <c r="T35" i="8"/>
  <c r="T34" i="8"/>
  <c r="T33" i="8"/>
  <c r="T32" i="8"/>
  <c r="T31" i="8"/>
  <c r="T30" i="8"/>
  <c r="T29" i="8"/>
  <c r="T28" i="8"/>
  <c r="T27" i="8"/>
  <c r="T26" i="8"/>
  <c r="T25" i="8"/>
  <c r="T24" i="8"/>
  <c r="T23" i="8"/>
  <c r="T22" i="8"/>
  <c r="T21" i="8"/>
  <c r="T20" i="8"/>
  <c r="T18" i="8"/>
  <c r="T17" i="8"/>
  <c r="T16" i="8"/>
  <c r="T15" i="8"/>
  <c r="T14" i="8"/>
  <c r="T13" i="8"/>
  <c r="T12" i="8"/>
  <c r="T11" i="8"/>
  <c r="T10" i="8"/>
  <c r="T9" i="8"/>
  <c r="T8" i="8"/>
  <c r="T7" i="8"/>
  <c r="T6" i="8"/>
  <c r="T5" i="8"/>
  <c r="T4" i="8"/>
  <c r="D39" i="7"/>
  <c r="E39" i="7"/>
  <c r="F39" i="7"/>
  <c r="G39" i="7"/>
  <c r="H39" i="7"/>
  <c r="I39" i="7"/>
  <c r="J39" i="7"/>
  <c r="K39" i="7"/>
  <c r="L39" i="7"/>
  <c r="M39" i="7"/>
  <c r="N39" i="7"/>
  <c r="O39" i="7"/>
  <c r="P39" i="7"/>
  <c r="C39" i="7"/>
  <c r="F39" i="5"/>
  <c r="E39" i="5"/>
  <c r="D39" i="5"/>
  <c r="C39" i="5"/>
  <c r="S58" i="1"/>
  <c r="R58" i="1"/>
  <c r="Q58" i="1"/>
  <c r="P58" i="1"/>
  <c r="O58" i="1"/>
  <c r="N58" i="1"/>
  <c r="M58" i="1"/>
  <c r="L58" i="1"/>
  <c r="K58" i="1"/>
  <c r="J58" i="1"/>
  <c r="I58" i="1"/>
  <c r="H58" i="1"/>
  <c r="G58" i="1"/>
  <c r="F58" i="1"/>
  <c r="E58" i="1"/>
  <c r="D58" i="1"/>
  <c r="C58" i="1"/>
  <c r="T37" i="1"/>
  <c r="T9" i="1"/>
  <c r="A105" i="4"/>
  <c r="A104" i="4"/>
  <c r="T36" i="1"/>
  <c r="T35" i="1"/>
  <c r="T34" i="1"/>
  <c r="T33" i="1"/>
  <c r="T32" i="1"/>
  <c r="T31" i="1"/>
  <c r="T30" i="1"/>
  <c r="T29" i="1"/>
  <c r="T28" i="1"/>
  <c r="T27" i="1"/>
  <c r="T26" i="1"/>
  <c r="T25" i="1"/>
  <c r="T24" i="1"/>
  <c r="T23" i="1"/>
  <c r="T22" i="1"/>
  <c r="T21" i="1"/>
  <c r="T20" i="1"/>
  <c r="T18" i="1"/>
  <c r="T17" i="1"/>
  <c r="T16" i="1"/>
  <c r="T15" i="1"/>
  <c r="T14" i="1"/>
  <c r="T13" i="1"/>
  <c r="T12" i="1"/>
  <c r="T11" i="1"/>
  <c r="T10" i="1"/>
  <c r="T8" i="1"/>
  <c r="T7" i="1"/>
  <c r="T6" i="1"/>
  <c r="T5" i="1"/>
  <c r="T4" i="1"/>
</calcChain>
</file>

<file path=xl/sharedStrings.xml><?xml version="1.0" encoding="utf-8"?>
<sst xmlns="http://schemas.openxmlformats.org/spreadsheetml/2006/main" count="640" uniqueCount="212">
  <si>
    <t xml:space="preserve">Weight </t>
  </si>
  <si>
    <t xml:space="preserve">Word </t>
  </si>
  <si>
    <t>TOTAL</t>
  </si>
  <si>
    <t>Collocation</t>
  </si>
  <si>
    <t xml:space="preserve">Scores </t>
  </si>
  <si>
    <t>SDG</t>
  </si>
  <si>
    <t xml:space="preserve">Justification </t>
  </si>
  <si>
    <t>climate change</t>
  </si>
  <si>
    <t>1066.727</t>
  </si>
  <si>
    <t>global risks</t>
  </si>
  <si>
    <t>804.745</t>
  </si>
  <si>
    <t>op cit</t>
  </si>
  <si>
    <t>445.376</t>
  </si>
  <si>
    <t>economic forum</t>
  </si>
  <si>
    <t>341.396</t>
  </si>
  <si>
    <t>perception survey</t>
  </si>
  <si>
    <t>286.838</t>
  </si>
  <si>
    <t>risks report</t>
  </si>
  <si>
    <t>282.525</t>
  </si>
  <si>
    <t>united nations</t>
  </si>
  <si>
    <t>280.302</t>
  </si>
  <si>
    <t>united states</t>
  </si>
  <si>
    <t>270.182</t>
  </si>
  <si>
    <t>world economic</t>
  </si>
  <si>
    <t>261.720</t>
  </si>
  <si>
    <t>health systems</t>
  </si>
  <si>
    <t>258.302</t>
  </si>
  <si>
    <t>biodiversity loss</t>
  </si>
  <si>
    <t>237.892</t>
  </si>
  <si>
    <t>us billion</t>
  </si>
  <si>
    <t>224.866</t>
  </si>
  <si>
    <t>monetary fund</t>
  </si>
  <si>
    <t>221.241</t>
  </si>
  <si>
    <t>marsh mclennan</t>
  </si>
  <si>
    <t>215.200</t>
  </si>
  <si>
    <t>new york</t>
  </si>
  <si>
    <t>197.475</t>
  </si>
  <si>
    <t>artificial intelligence</t>
  </si>
  <si>
    <t>195.735</t>
  </si>
  <si>
    <t>risks perception</t>
  </si>
  <si>
    <t>195.174</t>
  </si>
  <si>
    <t>extreme weather</t>
  </si>
  <si>
    <t>190.857</t>
  </si>
  <si>
    <t>hong kong</t>
  </si>
  <si>
    <t>184.981</t>
  </si>
  <si>
    <t>washington dc</t>
  </si>
  <si>
    <t>180.702</t>
  </si>
  <si>
    <t>global</t>
  </si>
  <si>
    <t>risks</t>
  </si>
  <si>
    <t>climate</t>
  </si>
  <si>
    <t>economic</t>
  </si>
  <si>
    <t>world</t>
  </si>
  <si>
    <t>health</t>
  </si>
  <si>
    <t>risk</t>
  </si>
  <si>
    <t>change</t>
  </si>
  <si>
    <t>report</t>
  </si>
  <si>
    <t>new</t>
  </si>
  <si>
    <t>also</t>
  </si>
  <si>
    <t>data</t>
  </si>
  <si>
    <t>biodiversity</t>
  </si>
  <si>
    <t>international</t>
  </si>
  <si>
    <t>trade</t>
  </si>
  <si>
    <t>countries</t>
  </si>
  <si>
    <t>nature</t>
  </si>
  <si>
    <t>us</t>
  </si>
  <si>
    <t>news</t>
  </si>
  <si>
    <t>business</t>
  </si>
  <si>
    <t>systems</t>
  </si>
  <si>
    <t>action</t>
  </si>
  <si>
    <t>see</t>
  </si>
  <si>
    <t>forum</t>
  </si>
  <si>
    <t>loss</t>
  </si>
  <si>
    <t>united</t>
  </si>
  <si>
    <t>impact</t>
  </si>
  <si>
    <t>year</t>
  </si>
  <si>
    <t>china</t>
  </si>
  <si>
    <t>carbon</t>
  </si>
  <si>
    <t>environmental</t>
  </si>
  <si>
    <t>economy</t>
  </si>
  <si>
    <t>states</t>
  </si>
  <si>
    <t>digital</t>
  </si>
  <si>
    <t>diseases</t>
  </si>
  <si>
    <t>social</t>
  </si>
  <si>
    <t>j</t>
  </si>
  <si>
    <t>imf</t>
  </si>
  <si>
    <t>survey</t>
  </si>
  <si>
    <t>people</t>
  </si>
  <si>
    <t>one</t>
  </si>
  <si>
    <t>failure</t>
  </si>
  <si>
    <t>financial</t>
  </si>
  <si>
    <t>energy</t>
  </si>
  <si>
    <t>growth</t>
  </si>
  <si>
    <t>food</t>
  </si>
  <si>
    <t>human</t>
  </si>
  <si>
    <t>geopolitical</t>
  </si>
  <si>
    <t>development</t>
  </si>
  <si>
    <t>en</t>
  </si>
  <si>
    <t>years</t>
  </si>
  <si>
    <t>issues</t>
  </si>
  <si>
    <t>time</t>
  </si>
  <si>
    <t>investment</t>
  </si>
  <si>
    <t>infrastructure</t>
  </si>
  <si>
    <t>technology</t>
  </si>
  <si>
    <t>security</t>
  </si>
  <si>
    <t>example</t>
  </si>
  <si>
    <t>natural</t>
  </si>
  <si>
    <t>well</t>
  </si>
  <si>
    <t>technologies</t>
  </si>
  <si>
    <t>species</t>
  </si>
  <si>
    <t>increase</t>
  </si>
  <si>
    <t>policy</t>
  </si>
  <si>
    <t>top</t>
  </si>
  <si>
    <t>water</t>
  </si>
  <si>
    <t>crises</t>
  </si>
  <si>
    <t>national</t>
  </si>
  <si>
    <t>economies</t>
  </si>
  <si>
    <t>low</t>
  </si>
  <si>
    <t>organization</t>
  </si>
  <si>
    <t>reuters</t>
  </si>
  <si>
    <t>companies</t>
  </si>
  <si>
    <t>oecd</t>
  </si>
  <si>
    <t>bank</t>
  </si>
  <si>
    <t>chapter</t>
  </si>
  <si>
    <t>political</t>
  </si>
  <si>
    <t>debt</t>
  </si>
  <si>
    <t>un</t>
  </si>
  <si>
    <t>billion</t>
  </si>
  <si>
    <t>nations</t>
  </si>
  <si>
    <t>respondents</t>
  </si>
  <si>
    <t>public</t>
  </si>
  <si>
    <t>high</t>
  </si>
  <si>
    <t>september</t>
  </si>
  <si>
    <t>businesses</t>
  </si>
  <si>
    <t>k</t>
  </si>
  <si>
    <t>insurance</t>
  </si>
  <si>
    <t>governance</t>
  </si>
  <si>
    <t>scale</t>
  </si>
  <si>
    <t>societal</t>
  </si>
  <si>
    <t>community</t>
  </si>
  <si>
    <t>potential</t>
  </si>
  <si>
    <t>html</t>
  </si>
  <si>
    <t>op</t>
  </si>
  <si>
    <t>cit</t>
  </si>
  <si>
    <t>likelihood</t>
  </si>
  <si>
    <t>technological</t>
  </si>
  <si>
    <t>critical</t>
  </si>
  <si>
    <t xml:space="preserve">economic- forum </t>
  </si>
  <si>
    <t>non</t>
  </si>
  <si>
    <t>oui</t>
  </si>
  <si>
    <t>economi-forum=153</t>
  </si>
  <si>
    <t>world-forum= 143</t>
  </si>
  <si>
    <t xml:space="preserve">biodiversity loss, biodiversity is declining faster, Terrestrial and marine biodiversity </t>
  </si>
  <si>
    <t xml:space="preserve">illicit trade, low trade, protectionism on trade, escalating trade conflicts, trade tensions </t>
  </si>
  <si>
    <t>health systems, international systems</t>
  </si>
  <si>
    <t xml:space="preserve">climate action failure semble prédominer, aussi collective actions, climate action, multistakeholder action, decisive action </t>
  </si>
  <si>
    <t>biodiversity loss, include loss of life, ice loss, loss of species, habitat loss, loss of human life /  BUT ALSO : Loss of trust in media sources Loss of privacy (to companies) Loss of privacy (to governments)</t>
  </si>
  <si>
    <t>economic impacts, term impacts of climate change, number one risk by impact, Top 10 risks by likelihood and impact over the next 10 years</t>
  </si>
  <si>
    <t>world -forum</t>
  </si>
  <si>
    <r>
      <t xml:space="preserve">Another significant unknown risk relates to the potential thawing of permafrost—frozen soil around the poles that stores nearly twice as much carbon as the atmosphere currently holds, </t>
    </r>
    <r>
      <rPr>
        <b/>
        <sz val="12"/>
        <color theme="1"/>
        <rFont val="Calibri"/>
        <family val="2"/>
        <scheme val="minor"/>
      </rPr>
      <t>lower carbon technologies, l</t>
    </r>
    <r>
      <rPr>
        <sz val="12"/>
        <color theme="1"/>
        <rFont val="Calibri"/>
        <family val="2"/>
        <scheme val="minor"/>
      </rPr>
      <t>ow-carbon alternatives,  low-carbon economy, price of carbon, carbon market, carbon dioxide</t>
    </r>
  </si>
  <si>
    <t xml:space="preserve">digital fragmentation, digital trust, digital technologies, digital frontier, dangers of digital innovations, The digital nature of 4IR technologies makes them intrinsically vulnerable to cyberattacks, digital infrastructure, age of digital interdependance, digital arm race </t>
  </si>
  <si>
    <t>national security, security risks, data security, security  challenges, health security, Loss of confidence in collective security alliances</t>
  </si>
  <si>
    <t xml:space="preserve">multistakeholder community, global community </t>
  </si>
  <si>
    <t>economic-forum</t>
  </si>
  <si>
    <t>world-forum</t>
  </si>
  <si>
    <t>ranking</t>
  </si>
  <si>
    <t xml:space="preserve"> climate change, young people driving dialogue, action and change, geopolitical change, these changes, change in trade, geopolitical trade, </t>
  </si>
  <si>
    <t xml:space="preserve">nature based solution, food and nature, Human-driven nature and biodiversity loss, nature's resilience, destruction of nature  / but also for : "in nature", "the nature of"   </t>
  </si>
  <si>
    <t xml:space="preserve">economic growth, but, rarely, also : population growth </t>
  </si>
  <si>
    <t>international organization, world trade organization, international labour organizations : not relevant for us</t>
  </si>
  <si>
    <t xml:space="preserve">too many  "Zurich Insurance Group" </t>
  </si>
  <si>
    <t>1. End poverty in all its forms everywhere</t>
  </si>
  <si>
    <t>2. End hunger, achieve food security and improved nutrition and promote sustainable agriculture</t>
  </si>
  <si>
    <t>3. Ensure healthy lives and promote well-being for all at all ages</t>
  </si>
  <si>
    <t>4. Ensure inclusive and equitable quality education and promote lifelong learning opportunities for all</t>
  </si>
  <si>
    <t>5. Achieve gender equality and empower all women and girls</t>
  </si>
  <si>
    <t>6. Ensure availability and sustainable management of water and sanitation for all</t>
  </si>
  <si>
    <t>7. Ensure access to affordable, reliable, sustainable and modern energy for all</t>
  </si>
  <si>
    <t>8. Promote sustained, inclusive and sustainable economic growth, full and productive employment and decent work for all</t>
  </si>
  <si>
    <t>9. Build resilient infrastructure, promote inclusive and sustainable industrialization and foster innovation</t>
  </si>
  <si>
    <t>10. Reduce inequality within and among countries</t>
  </si>
  <si>
    <t>11. Make cities and human settlements inclusive, safe, resilient and sustainable</t>
  </si>
  <si>
    <t>12. Ensure sustainable consumption and production patterns</t>
  </si>
  <si>
    <t>13. Take urgent action to combat climate change and its impacts</t>
  </si>
  <si>
    <r>
      <t>1</t>
    </r>
    <r>
      <rPr>
        <sz val="12"/>
        <color theme="0"/>
        <rFont val="Calibri (Corps)"/>
      </rPr>
      <t>4. Conserve and sustainably use the oceans, seas and marine resources for sustainable development</t>
    </r>
  </si>
  <si>
    <t>15. Protect, restore and promote sustainable use of terrestrial ecosystems, sustainably manage forests, combat desertification, and halt and reverse land degradation and halt biodiversity loss</t>
  </si>
  <si>
    <t>16. Promote peaceful and inclusive societies for sustainable development, provide access to justice for all and build effective, accountable and inclusive institutions at all levels</t>
  </si>
  <si>
    <t>17. Strengthen the means of implementation and revitalize the Global Partnership for Sustainable Development</t>
  </si>
  <si>
    <t xml:space="preserve">international </t>
  </si>
  <si>
    <t>IMF</t>
  </si>
  <si>
    <t>1. Compliance</t>
  </si>
  <si>
    <t>2. Business-Centered</t>
  </si>
  <si>
    <t>3. Systemic</t>
  </si>
  <si>
    <t>4. Regenerative</t>
  </si>
  <si>
    <t>5. Coevolutionary</t>
  </si>
  <si>
    <t>university</t>
  </si>
  <si>
    <t xml:space="preserve">1. Simplification </t>
  </si>
  <si>
    <t>2. Growth-for-Growth</t>
  </si>
  <si>
    <t>3. Overshoot</t>
  </si>
  <si>
    <t xml:space="preserve">4. Division </t>
  </si>
  <si>
    <t xml:space="preserve">5. Contagion </t>
  </si>
  <si>
    <t>6. Infrastructure lock-in</t>
  </si>
  <si>
    <t xml:space="preserve">7. Chemical pollution </t>
  </si>
  <si>
    <t xml:space="preserve">8. Existential technology </t>
  </si>
  <si>
    <t xml:space="preserve">9. Technological autonomy </t>
  </si>
  <si>
    <t xml:space="preserve">10. dis- and misinformation </t>
  </si>
  <si>
    <t xml:space="preserve">11. Short-termism </t>
  </si>
  <si>
    <t xml:space="preserve">12. Overconsumption </t>
  </si>
  <si>
    <t xml:space="preserve">13. Biosphere disconnect </t>
  </si>
  <si>
    <t>14. Local social capital loss</t>
  </si>
  <si>
    <t xml:space="preserve">HEAT MAP : </t>
  </si>
  <si>
    <t>Weight/ SDGs</t>
  </si>
  <si>
    <t>Weigth/SDGs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</si>
</sst>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theme="0"/>
      <name val="Calibri (Corps)"/>
    </font>
    <font>
      <sz val="12"/>
      <color rgb="FFFF0000"/>
      <name val="Calibri"/>
      <family val="2"/>
      <scheme val="minor"/>
    </font>
    <font>
      <sz val="12"/>
      <color rgb="FF000000"/>
      <name val="Calibri"/>
      <family val="2"/>
      <scheme val="minor"/>
    </font>
    <font>
      <sz val="13"/>
      <color rgb="FF000000"/>
      <name val="Helvetica Neue"/>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F2B4E"/>
        <bgColor indexed="64"/>
      </patternFill>
    </fill>
    <fill>
      <patternFill patternType="solid">
        <fgColor rgb="FFEB9845"/>
        <bgColor indexed="64"/>
      </patternFill>
    </fill>
    <fill>
      <patternFill patternType="solid">
        <fgColor rgb="FF92D050"/>
        <bgColor indexed="64"/>
      </patternFill>
    </fill>
    <fill>
      <patternFill patternType="solid">
        <fgColor rgb="FFC000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rgb="FFFF1054"/>
        <bgColor indexed="64"/>
      </patternFill>
    </fill>
    <fill>
      <patternFill patternType="solid">
        <fgColor rgb="FFF8711C"/>
        <bgColor indexed="64"/>
      </patternFill>
    </fill>
    <fill>
      <patternFill patternType="solid">
        <fgColor rgb="FFFF5DC8"/>
        <bgColor indexed="64"/>
      </patternFill>
    </fill>
    <fill>
      <patternFill patternType="solid">
        <fgColor theme="5" tint="-0.249977111117893"/>
        <bgColor indexed="64"/>
      </patternFill>
    </fill>
    <fill>
      <patternFill patternType="solid">
        <fgColor rgb="FFCB8324"/>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rgb="FF00B050"/>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rgb="FFFFC7CE"/>
        <bgColor rgb="FF000000"/>
      </patternFill>
    </fill>
    <fill>
      <patternFill patternType="solid">
        <fgColor rgb="FFFFEB9C"/>
        <bgColor rgb="FF000000"/>
      </patternFill>
    </fill>
    <fill>
      <patternFill patternType="solid">
        <fgColor rgb="FFC6EFCE"/>
        <bgColor rgb="FF000000"/>
      </patternFill>
    </fill>
    <fill>
      <patternFill patternType="solid">
        <fgColor rgb="FFFFFF00"/>
        <bgColor indexed="64"/>
      </patternFill>
    </fill>
    <fill>
      <patternFill patternType="solid">
        <fgColor rgb="FFEA75C9"/>
        <bgColor indexed="64"/>
      </patternFill>
    </fill>
    <fill>
      <patternFill patternType="solid">
        <fgColor rgb="FFFF4848"/>
        <bgColor rgb="FF000000"/>
      </patternFill>
    </fill>
    <fill>
      <patternFill patternType="solid">
        <fgColor rgb="FF00B050"/>
        <bgColor rgb="FF000000"/>
      </patternFill>
    </fill>
    <fill>
      <patternFill patternType="solid">
        <fgColor rgb="FFFF63CC"/>
        <bgColor indexed="64"/>
      </patternFill>
    </fill>
    <fill>
      <patternFill patternType="solid">
        <fgColor theme="8" tint="0.79998168889431442"/>
        <bgColor indexed="65"/>
      </patternFill>
    </fill>
    <fill>
      <patternFill patternType="solid">
        <fgColor theme="4" tint="0.79998168889431442"/>
        <bgColor indexed="65"/>
      </patternFill>
    </fill>
    <fill>
      <patternFill patternType="solid">
        <fgColor theme="5" tint="0.79998168889431442"/>
        <bgColor indexed="65"/>
      </patternFill>
    </fill>
    <fill>
      <patternFill patternType="solid">
        <fgColor rgb="FFD7C1FC"/>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1" applyNumberFormat="0" applyFont="0" applyAlignment="0" applyProtection="0"/>
    <xf numFmtId="0" fontId="9" fillId="0" borderId="0" applyNumberFormat="0" applyFill="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cellStyleXfs>
  <cellXfs count="55">
    <xf numFmtId="0" fontId="0" fillId="0" borderId="0" xfId="0"/>
    <xf numFmtId="0" fontId="3" fillId="3" borderId="2" xfId="2" applyBorder="1"/>
    <xf numFmtId="0" fontId="3" fillId="3" borderId="3" xfId="2" applyBorder="1"/>
    <xf numFmtId="0" fontId="4" fillId="4" borderId="0" xfId="3"/>
    <xf numFmtId="0" fontId="2" fillId="2" borderId="0" xfId="1"/>
    <xf numFmtId="0" fontId="8" fillId="6" borderId="0" xfId="0" applyFont="1" applyFill="1"/>
    <xf numFmtId="0" fontId="8" fillId="7" borderId="0" xfId="0" applyFont="1" applyFill="1"/>
    <xf numFmtId="0" fontId="8" fillId="8" borderId="0" xfId="0" applyFont="1" applyFill="1"/>
    <xf numFmtId="0" fontId="8" fillId="9" borderId="0" xfId="0" applyFont="1" applyFill="1"/>
    <xf numFmtId="0" fontId="8" fillId="10" borderId="0" xfId="0" applyFont="1" applyFill="1"/>
    <xf numFmtId="0" fontId="8" fillId="11" borderId="0" xfId="0" applyFont="1" applyFill="1"/>
    <xf numFmtId="0" fontId="8" fillId="12" borderId="0" xfId="0" applyFont="1" applyFill="1"/>
    <xf numFmtId="0" fontId="8" fillId="13" borderId="0" xfId="0" applyFont="1" applyFill="1"/>
    <xf numFmtId="0" fontId="8" fillId="14" borderId="0" xfId="0" applyFont="1" applyFill="1"/>
    <xf numFmtId="0" fontId="8" fillId="15" borderId="0" xfId="0" applyFont="1" applyFill="1"/>
    <xf numFmtId="0" fontId="8" fillId="17" borderId="0" xfId="0" applyFont="1" applyFill="1"/>
    <xf numFmtId="0" fontId="8" fillId="18" borderId="0" xfId="0" applyFont="1" applyFill="1"/>
    <xf numFmtId="0" fontId="7" fillId="19" borderId="0" xfId="0" applyFont="1" applyFill="1"/>
    <xf numFmtId="0" fontId="0" fillId="20" borderId="0" xfId="0" applyFill="1"/>
    <xf numFmtId="0" fontId="8" fillId="21" borderId="0" xfId="0" applyFont="1" applyFill="1"/>
    <xf numFmtId="0" fontId="8" fillId="22" borderId="0" xfId="0" applyFont="1" applyFill="1"/>
    <xf numFmtId="0" fontId="5" fillId="10" borderId="0" xfId="0" applyFont="1" applyFill="1"/>
    <xf numFmtId="0" fontId="6" fillId="0" borderId="4" xfId="0" applyFont="1" applyBorder="1"/>
    <xf numFmtId="0" fontId="6" fillId="0" borderId="2" xfId="0" applyFont="1" applyBorder="1"/>
    <xf numFmtId="0" fontId="3" fillId="0" borderId="0" xfId="2" applyFill="1" applyBorder="1"/>
    <xf numFmtId="0" fontId="6" fillId="0" borderId="0" xfId="0" applyFont="1"/>
    <xf numFmtId="0" fontId="3" fillId="3" borderId="5" xfId="2" applyBorder="1"/>
    <xf numFmtId="0" fontId="3" fillId="3" borderId="6" xfId="2" applyBorder="1"/>
    <xf numFmtId="0" fontId="3" fillId="3" borderId="0" xfId="2"/>
    <xf numFmtId="0" fontId="0" fillId="23" borderId="0" xfId="0" applyFill="1"/>
    <xf numFmtId="0" fontId="0" fillId="5" borderId="1" xfId="4" applyFont="1"/>
    <xf numFmtId="0" fontId="3" fillId="24" borderId="0" xfId="0" applyFont="1" applyFill="1"/>
    <xf numFmtId="0" fontId="10" fillId="0" borderId="0" xfId="0" applyFont="1"/>
    <xf numFmtId="0" fontId="4" fillId="25" borderId="0" xfId="0" applyFont="1" applyFill="1"/>
    <xf numFmtId="0" fontId="2" fillId="26" borderId="0" xfId="0" applyFont="1" applyFill="1"/>
    <xf numFmtId="0" fontId="0" fillId="27" borderId="0" xfId="0" applyFill="1"/>
    <xf numFmtId="0" fontId="11" fillId="0" borderId="0" xfId="0" applyFont="1"/>
    <xf numFmtId="0" fontId="11" fillId="8" borderId="0" xfId="0" applyFont="1" applyFill="1"/>
    <xf numFmtId="0" fontId="11" fillId="28" borderId="0" xfId="0" applyFont="1" applyFill="1"/>
    <xf numFmtId="0" fontId="0" fillId="11" borderId="0" xfId="0" applyFill="1"/>
    <xf numFmtId="0" fontId="9" fillId="0" borderId="0" xfId="5"/>
    <xf numFmtId="0" fontId="10" fillId="29" borderId="0" xfId="0" applyFont="1" applyFill="1"/>
    <xf numFmtId="0" fontId="10" fillId="30" borderId="0" xfId="0" applyFont="1" applyFill="1"/>
    <xf numFmtId="0" fontId="8" fillId="16" borderId="0" xfId="0" applyFont="1" applyFill="1"/>
    <xf numFmtId="0" fontId="8" fillId="20" borderId="0" xfId="0" applyFont="1" applyFill="1"/>
    <xf numFmtId="0" fontId="11" fillId="31" borderId="0" xfId="0" applyFont="1" applyFill="1"/>
    <xf numFmtId="0" fontId="1" fillId="32" borderId="0" xfId="6"/>
    <xf numFmtId="0" fontId="3" fillId="24" borderId="2" xfId="0" applyFont="1" applyFill="1" applyBorder="1"/>
    <xf numFmtId="0" fontId="3" fillId="24" borderId="3" xfId="0" applyFont="1" applyFill="1" applyBorder="1"/>
    <xf numFmtId="0" fontId="1" fillId="33" borderId="0" xfId="7"/>
    <xf numFmtId="0" fontId="1" fillId="34" borderId="0" xfId="8"/>
    <xf numFmtId="0" fontId="0" fillId="34" borderId="0" xfId="8" applyFont="1"/>
    <xf numFmtId="0" fontId="1" fillId="35" borderId="0" xfId="8" applyFill="1"/>
    <xf numFmtId="0" fontId="0" fillId="35" borderId="0" xfId="8" applyFont="1" applyFill="1"/>
    <xf numFmtId="0" fontId="0" fillId="33" borderId="0" xfId="7" applyFont="1"/>
  </cellXfs>
  <cellStyles count="9">
    <cellStyle name="20% - Accent1" xfId="7" builtinId="30"/>
    <cellStyle name="20% - Accent2" xfId="8" builtinId="34"/>
    <cellStyle name="20% - Accent5" xfId="6" builtinId="46"/>
    <cellStyle name="Bad" xfId="2" builtinId="27"/>
    <cellStyle name="Good" xfId="1" builtinId="26"/>
    <cellStyle name="Neutral" xfId="3" builtinId="28"/>
    <cellStyle name="Normal" xfId="0" builtinId="0"/>
    <cellStyle name="Note" xfId="4" builtinId="10"/>
    <cellStyle name="Warning Text" xfId="5" builtinId="11"/>
  </cellStyles>
  <dxfs count="2">
    <dxf>
      <font>
        <color theme="1"/>
      </font>
      <fill>
        <patternFill>
          <bgColor rgb="FFFF4848"/>
        </patternFill>
      </fill>
    </dxf>
    <dxf>
      <font>
        <color theme="1"/>
      </font>
      <fill>
        <patternFill>
          <bgColor rgb="FF00B050"/>
        </patternFill>
      </fill>
    </dxf>
  </dxfs>
  <tableStyles count="0" defaultTableStyle="TableStyleMedium2" defaultPivotStyle="PivotStyleLight16"/>
  <colors>
    <mruColors>
      <color rgb="FFFF6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5F034-97C7-E741-BE19-20C37FDC4C68}">
  <dimension ref="A1:E109"/>
  <sheetViews>
    <sheetView topLeftCell="A88" zoomScale="75" workbookViewId="0">
      <selection activeCell="E103" sqref="E103"/>
    </sheetView>
  </sheetViews>
  <sheetFormatPr defaultColWidth="10.85546875" defaultRowHeight="15.9"/>
  <cols>
    <col min="2" max="2" width="20.640625" customWidth="1"/>
    <col min="5" max="5" width="111.85546875" customWidth="1"/>
  </cols>
  <sheetData>
    <row r="1" spans="1:5">
      <c r="A1" s="26">
        <v>2020</v>
      </c>
      <c r="B1" s="27"/>
    </row>
    <row r="2" spans="1:5">
      <c r="A2" s="3" t="s">
        <v>0</v>
      </c>
      <c r="B2" s="4" t="s">
        <v>1</v>
      </c>
      <c r="C2" s="30" t="s">
        <v>5</v>
      </c>
      <c r="D2" s="30" t="s">
        <v>164</v>
      </c>
      <c r="E2" s="30" t="s">
        <v>6</v>
      </c>
    </row>
    <row r="3" spans="1:5" ht="16.75">
      <c r="A3" s="36">
        <v>390</v>
      </c>
      <c r="B3" s="36" t="s">
        <v>47</v>
      </c>
      <c r="C3" t="s">
        <v>147</v>
      </c>
      <c r="D3" t="s">
        <v>147</v>
      </c>
    </row>
    <row r="4" spans="1:5" ht="16.75">
      <c r="A4" s="36">
        <v>275</v>
      </c>
      <c r="B4" s="36" t="s">
        <v>48</v>
      </c>
      <c r="C4" t="s">
        <v>147</v>
      </c>
      <c r="D4" t="s">
        <v>147</v>
      </c>
    </row>
    <row r="5" spans="1:5" ht="16.75">
      <c r="A5" s="36">
        <v>250</v>
      </c>
      <c r="B5" s="36" t="s">
        <v>49</v>
      </c>
      <c r="C5" t="s">
        <v>148</v>
      </c>
      <c r="D5" t="s">
        <v>148</v>
      </c>
    </row>
    <row r="6" spans="1:5" ht="16.75">
      <c r="A6" s="36">
        <v>215</v>
      </c>
      <c r="B6" s="36" t="s">
        <v>50</v>
      </c>
      <c r="C6" t="s">
        <v>148</v>
      </c>
      <c r="D6" t="s">
        <v>148</v>
      </c>
      <c r="E6" t="s">
        <v>149</v>
      </c>
    </row>
    <row r="7" spans="1:5" ht="16.75">
      <c r="A7" s="36">
        <v>205</v>
      </c>
      <c r="B7" s="36" t="s">
        <v>51</v>
      </c>
      <c r="C7" t="s">
        <v>147</v>
      </c>
      <c r="D7" t="s">
        <v>148</v>
      </c>
      <c r="E7" t="s">
        <v>150</v>
      </c>
    </row>
    <row r="8" spans="1:5" ht="16.75">
      <c r="A8" s="36">
        <v>166</v>
      </c>
      <c r="B8" s="36" t="s">
        <v>52</v>
      </c>
      <c r="C8" t="s">
        <v>148</v>
      </c>
      <c r="D8" t="s">
        <v>148</v>
      </c>
    </row>
    <row r="9" spans="1:5" ht="16.75">
      <c r="A9" s="36">
        <v>150</v>
      </c>
      <c r="B9" s="36" t="s">
        <v>53</v>
      </c>
      <c r="C9" t="s">
        <v>147</v>
      </c>
      <c r="D9" t="s">
        <v>147</v>
      </c>
    </row>
    <row r="10" spans="1:5" ht="16.75">
      <c r="A10" s="36">
        <v>149</v>
      </c>
      <c r="B10" s="36" t="s">
        <v>54</v>
      </c>
      <c r="C10" t="s">
        <v>147</v>
      </c>
      <c r="D10" t="s">
        <v>147</v>
      </c>
      <c r="E10" t="s">
        <v>165</v>
      </c>
    </row>
    <row r="11" spans="1:5" ht="16.75">
      <c r="A11" s="36">
        <v>136</v>
      </c>
      <c r="B11" s="36" t="s">
        <v>55</v>
      </c>
      <c r="C11" t="s">
        <v>147</v>
      </c>
      <c r="D11" t="s">
        <v>147</v>
      </c>
    </row>
    <row r="12" spans="1:5" ht="16.75">
      <c r="A12" s="36">
        <v>112</v>
      </c>
      <c r="B12" s="36" t="s">
        <v>56</v>
      </c>
      <c r="C12" t="s">
        <v>147</v>
      </c>
      <c r="D12" t="s">
        <v>147</v>
      </c>
    </row>
    <row r="13" spans="1:5" ht="16.75">
      <c r="A13" s="36">
        <v>98</v>
      </c>
      <c r="B13" s="36" t="s">
        <v>57</v>
      </c>
      <c r="C13" t="s">
        <v>147</v>
      </c>
      <c r="D13" t="s">
        <v>147</v>
      </c>
    </row>
    <row r="14" spans="1:5" ht="16.75">
      <c r="A14" s="36">
        <v>90</v>
      </c>
      <c r="B14" s="36" t="s">
        <v>58</v>
      </c>
      <c r="C14" t="s">
        <v>147</v>
      </c>
      <c r="D14" t="s">
        <v>147</v>
      </c>
    </row>
    <row r="15" spans="1:5" ht="16.75">
      <c r="A15" s="36">
        <v>77</v>
      </c>
      <c r="B15" s="36" t="s">
        <v>59</v>
      </c>
      <c r="C15" t="s">
        <v>148</v>
      </c>
      <c r="D15" t="s">
        <v>148</v>
      </c>
      <c r="E15" t="s">
        <v>151</v>
      </c>
    </row>
    <row r="16" spans="1:5" ht="16.75">
      <c r="A16" s="36">
        <v>77</v>
      </c>
      <c r="B16" s="36" t="s">
        <v>60</v>
      </c>
      <c r="C16" t="s">
        <v>147</v>
      </c>
      <c r="D16" t="s">
        <v>148</v>
      </c>
    </row>
    <row r="17" spans="1:5" ht="16.75">
      <c r="A17" s="36">
        <v>76</v>
      </c>
      <c r="B17" s="36" t="s">
        <v>61</v>
      </c>
      <c r="C17" t="s">
        <v>148</v>
      </c>
      <c r="D17" t="s">
        <v>148</v>
      </c>
      <c r="E17" t="s">
        <v>152</v>
      </c>
    </row>
    <row r="18" spans="1:5" ht="16.75">
      <c r="A18" s="36">
        <v>70</v>
      </c>
      <c r="B18" s="36" t="s">
        <v>62</v>
      </c>
      <c r="C18" t="s">
        <v>147</v>
      </c>
      <c r="D18" t="s">
        <v>148</v>
      </c>
    </row>
    <row r="19" spans="1:5" ht="16.75">
      <c r="A19" s="36">
        <v>70</v>
      </c>
      <c r="B19" s="36" t="s">
        <v>63</v>
      </c>
      <c r="C19" t="s">
        <v>148</v>
      </c>
      <c r="D19" t="s">
        <v>148</v>
      </c>
      <c r="E19" t="s">
        <v>166</v>
      </c>
    </row>
    <row r="20" spans="1:5" ht="16.75">
      <c r="A20" s="37">
        <v>69</v>
      </c>
      <c r="B20" s="37" t="s">
        <v>64</v>
      </c>
      <c r="C20" t="s">
        <v>147</v>
      </c>
      <c r="D20" t="s">
        <v>148</v>
      </c>
    </row>
    <row r="21" spans="1:5" ht="16.75">
      <c r="A21" s="36">
        <v>67</v>
      </c>
      <c r="B21" s="36" t="s">
        <v>65</v>
      </c>
      <c r="C21" t="s">
        <v>147</v>
      </c>
      <c r="D21" t="s">
        <v>147</v>
      </c>
    </row>
    <row r="22" spans="1:5" ht="16.75">
      <c r="A22" s="36">
        <v>67</v>
      </c>
      <c r="B22" s="36" t="s">
        <v>66</v>
      </c>
      <c r="C22" t="s">
        <v>148</v>
      </c>
      <c r="D22" t="s">
        <v>148</v>
      </c>
    </row>
    <row r="23" spans="1:5" ht="16.75">
      <c r="A23" s="36">
        <v>65</v>
      </c>
      <c r="B23" s="36" t="s">
        <v>67</v>
      </c>
      <c r="C23" t="s">
        <v>147</v>
      </c>
      <c r="D23" t="s">
        <v>148</v>
      </c>
      <c r="E23" t="s">
        <v>153</v>
      </c>
    </row>
    <row r="24" spans="1:5" ht="16.75">
      <c r="A24" s="36">
        <v>62</v>
      </c>
      <c r="B24" s="36" t="s">
        <v>68</v>
      </c>
      <c r="C24" t="s">
        <v>147</v>
      </c>
      <c r="D24" t="s">
        <v>148</v>
      </c>
      <c r="E24" t="s">
        <v>154</v>
      </c>
    </row>
    <row r="25" spans="1:5" ht="16.75">
      <c r="A25" s="36">
        <v>62</v>
      </c>
      <c r="B25" s="36" t="s">
        <v>69</v>
      </c>
      <c r="C25" t="s">
        <v>147</v>
      </c>
      <c r="D25" t="s">
        <v>147</v>
      </c>
    </row>
    <row r="26" spans="1:5" ht="16.75">
      <c r="A26" s="36">
        <v>62</v>
      </c>
      <c r="B26" s="36" t="s">
        <v>70</v>
      </c>
      <c r="C26" t="s">
        <v>147</v>
      </c>
      <c r="D26" t="s">
        <v>147</v>
      </c>
    </row>
    <row r="27" spans="1:5" ht="16.75">
      <c r="A27" s="36">
        <v>62</v>
      </c>
      <c r="B27" s="36" t="s">
        <v>71</v>
      </c>
      <c r="C27" t="s">
        <v>147</v>
      </c>
      <c r="D27" t="s">
        <v>147</v>
      </c>
      <c r="E27" t="s">
        <v>155</v>
      </c>
    </row>
    <row r="28" spans="1:5" ht="16.75">
      <c r="A28" s="36">
        <v>57</v>
      </c>
      <c r="B28" s="36" t="s">
        <v>72</v>
      </c>
      <c r="C28" t="s">
        <v>147</v>
      </c>
      <c r="D28" t="s">
        <v>147</v>
      </c>
    </row>
    <row r="29" spans="1:5" ht="16.75">
      <c r="A29" s="36">
        <v>56</v>
      </c>
      <c r="B29" s="36" t="s">
        <v>73</v>
      </c>
      <c r="C29" t="s">
        <v>147</v>
      </c>
      <c r="D29" t="s">
        <v>148</v>
      </c>
      <c r="E29" t="s">
        <v>156</v>
      </c>
    </row>
    <row r="30" spans="1:5" ht="16.75">
      <c r="A30" s="36">
        <v>56</v>
      </c>
      <c r="B30" s="36" t="s">
        <v>74</v>
      </c>
      <c r="C30" t="s">
        <v>147</v>
      </c>
      <c r="D30" t="s">
        <v>147</v>
      </c>
    </row>
    <row r="31" spans="1:5" ht="16.75">
      <c r="A31" s="37">
        <v>55</v>
      </c>
      <c r="B31" s="37" t="s">
        <v>75</v>
      </c>
      <c r="C31" t="s">
        <v>147</v>
      </c>
      <c r="D31" t="s">
        <v>148</v>
      </c>
    </row>
    <row r="32" spans="1:5" ht="33" customHeight="1">
      <c r="A32" s="36">
        <v>55</v>
      </c>
      <c r="B32" s="36" t="s">
        <v>76</v>
      </c>
      <c r="C32" t="s">
        <v>148</v>
      </c>
      <c r="D32" t="s">
        <v>148</v>
      </c>
      <c r="E32" t="s">
        <v>158</v>
      </c>
    </row>
    <row r="33" spans="1:5" ht="16.75">
      <c r="A33" s="36">
        <v>54</v>
      </c>
      <c r="B33" s="36" t="s">
        <v>77</v>
      </c>
      <c r="C33" t="s">
        <v>148</v>
      </c>
      <c r="D33" t="s">
        <v>148</v>
      </c>
    </row>
    <row r="34" spans="1:5" ht="16.75">
      <c r="A34" s="36">
        <v>54</v>
      </c>
      <c r="B34" s="36" t="s">
        <v>78</v>
      </c>
      <c r="C34" t="s">
        <v>148</v>
      </c>
      <c r="D34" t="s">
        <v>148</v>
      </c>
    </row>
    <row r="35" spans="1:5" ht="16.75">
      <c r="A35" s="36">
        <v>53</v>
      </c>
      <c r="B35" s="36" t="s">
        <v>79</v>
      </c>
      <c r="C35" t="s">
        <v>147</v>
      </c>
      <c r="D35" t="s">
        <v>148</v>
      </c>
    </row>
    <row r="36" spans="1:5" ht="16.75">
      <c r="A36" s="36">
        <v>53</v>
      </c>
      <c r="B36" s="36" t="s">
        <v>80</v>
      </c>
      <c r="C36" t="s">
        <v>148</v>
      </c>
      <c r="D36" t="s">
        <v>148</v>
      </c>
      <c r="E36" t="s">
        <v>159</v>
      </c>
    </row>
    <row r="37" spans="1:5" ht="16.75">
      <c r="A37" s="36">
        <v>51</v>
      </c>
      <c r="B37" s="36" t="s">
        <v>81</v>
      </c>
      <c r="C37" t="s">
        <v>148</v>
      </c>
      <c r="D37" t="s">
        <v>148</v>
      </c>
    </row>
    <row r="38" spans="1:5" ht="16.75">
      <c r="A38" s="36">
        <v>51</v>
      </c>
      <c r="B38" s="36" t="s">
        <v>82</v>
      </c>
      <c r="C38" t="s">
        <v>148</v>
      </c>
      <c r="D38" t="s">
        <v>148</v>
      </c>
    </row>
    <row r="39" spans="1:5" ht="16.75">
      <c r="A39" s="36">
        <v>51</v>
      </c>
      <c r="B39" s="36" t="s">
        <v>83</v>
      </c>
      <c r="C39" t="s">
        <v>147</v>
      </c>
      <c r="D39" t="s">
        <v>147</v>
      </c>
    </row>
    <row r="40" spans="1:5" ht="16.75">
      <c r="A40" s="36">
        <v>49</v>
      </c>
      <c r="B40" s="36" t="s">
        <v>84</v>
      </c>
      <c r="C40" t="s">
        <v>147</v>
      </c>
      <c r="D40" t="s">
        <v>148</v>
      </c>
    </row>
    <row r="41" spans="1:5" ht="16.75">
      <c r="A41" s="36">
        <v>48</v>
      </c>
      <c r="B41" s="36" t="s">
        <v>85</v>
      </c>
      <c r="C41" t="s">
        <v>147</v>
      </c>
      <c r="D41" t="s">
        <v>147</v>
      </c>
    </row>
    <row r="42" spans="1:5" ht="16.75">
      <c r="A42" s="36">
        <v>48</v>
      </c>
      <c r="B42" s="36" t="s">
        <v>86</v>
      </c>
      <c r="C42" t="s">
        <v>147</v>
      </c>
      <c r="D42" t="s">
        <v>148</v>
      </c>
    </row>
    <row r="43" spans="1:5" ht="16.75">
      <c r="A43" s="36">
        <v>48</v>
      </c>
      <c r="B43" s="36" t="s">
        <v>87</v>
      </c>
      <c r="C43" t="s">
        <v>147</v>
      </c>
      <c r="D43" t="s">
        <v>147</v>
      </c>
    </row>
    <row r="44" spans="1:5" ht="16.75">
      <c r="A44" s="36">
        <v>47</v>
      </c>
      <c r="B44" s="36" t="s">
        <v>88</v>
      </c>
      <c r="C44" t="s">
        <v>147</v>
      </c>
      <c r="D44" t="s">
        <v>148</v>
      </c>
    </row>
    <row r="45" spans="1:5" ht="16.75">
      <c r="A45" s="36">
        <v>47</v>
      </c>
      <c r="B45" s="36" t="s">
        <v>89</v>
      </c>
      <c r="C45" t="s">
        <v>148</v>
      </c>
      <c r="D45" t="s">
        <v>148</v>
      </c>
    </row>
    <row r="46" spans="1:5" ht="16.75">
      <c r="A46" s="36">
        <v>47</v>
      </c>
      <c r="B46" s="36" t="s">
        <v>90</v>
      </c>
      <c r="C46" t="s">
        <v>148</v>
      </c>
      <c r="D46" t="s">
        <v>148</v>
      </c>
    </row>
    <row r="47" spans="1:5" ht="16.75">
      <c r="A47" s="36">
        <v>47</v>
      </c>
      <c r="B47" s="36" t="s">
        <v>91</v>
      </c>
      <c r="C47" t="s">
        <v>147</v>
      </c>
      <c r="D47" t="s">
        <v>148</v>
      </c>
      <c r="E47" t="s">
        <v>167</v>
      </c>
    </row>
    <row r="48" spans="1:5" ht="16.75">
      <c r="A48" s="36">
        <v>45</v>
      </c>
      <c r="B48" s="36" t="s">
        <v>92</v>
      </c>
      <c r="C48" t="s">
        <v>148</v>
      </c>
      <c r="D48" t="s">
        <v>148</v>
      </c>
    </row>
    <row r="49" spans="1:5" ht="16.75">
      <c r="A49" s="36">
        <v>45</v>
      </c>
      <c r="B49" s="36" t="s">
        <v>93</v>
      </c>
      <c r="C49" t="s">
        <v>147</v>
      </c>
      <c r="D49" t="s">
        <v>148</v>
      </c>
    </row>
    <row r="50" spans="1:5" ht="16.75">
      <c r="A50" s="36">
        <v>43</v>
      </c>
      <c r="B50" s="36" t="s">
        <v>94</v>
      </c>
      <c r="C50" t="s">
        <v>148</v>
      </c>
      <c r="D50" t="s">
        <v>148</v>
      </c>
    </row>
    <row r="51" spans="1:5" ht="16.75">
      <c r="A51" s="36">
        <v>43</v>
      </c>
      <c r="B51" s="36" t="s">
        <v>95</v>
      </c>
      <c r="C51" t="s">
        <v>147</v>
      </c>
      <c r="D51" t="s">
        <v>148</v>
      </c>
    </row>
    <row r="52" spans="1:5" ht="16.75">
      <c r="A52" s="36">
        <v>43</v>
      </c>
      <c r="B52" s="36" t="s">
        <v>96</v>
      </c>
      <c r="C52" t="s">
        <v>147</v>
      </c>
      <c r="D52" t="s">
        <v>147</v>
      </c>
    </row>
    <row r="53" spans="1:5" ht="16.75">
      <c r="A53" s="36">
        <v>42</v>
      </c>
      <c r="B53" s="36" t="s">
        <v>97</v>
      </c>
      <c r="C53" t="s">
        <v>147</v>
      </c>
      <c r="D53" t="s">
        <v>147</v>
      </c>
    </row>
    <row r="54" spans="1:5" ht="16.75">
      <c r="A54" s="36">
        <v>39</v>
      </c>
      <c r="B54" s="36" t="s">
        <v>98</v>
      </c>
      <c r="C54" t="s">
        <v>147</v>
      </c>
      <c r="D54" t="s">
        <v>148</v>
      </c>
    </row>
    <row r="55" spans="1:5" ht="16.75">
      <c r="A55" s="36">
        <v>39</v>
      </c>
      <c r="B55" s="36" t="s">
        <v>99</v>
      </c>
      <c r="C55" t="s">
        <v>147</v>
      </c>
      <c r="D55" t="s">
        <v>147</v>
      </c>
    </row>
    <row r="56" spans="1:5" ht="16.75">
      <c r="A56" s="36">
        <v>39</v>
      </c>
      <c r="B56" s="36" t="s">
        <v>100</v>
      </c>
      <c r="C56" t="s">
        <v>148</v>
      </c>
      <c r="D56" t="s">
        <v>148</v>
      </c>
    </row>
    <row r="57" spans="1:5" ht="16.75">
      <c r="A57" s="36">
        <v>38</v>
      </c>
      <c r="B57" s="36" t="s">
        <v>101</v>
      </c>
      <c r="C57" t="s">
        <v>148</v>
      </c>
      <c r="D57" t="s">
        <v>148</v>
      </c>
    </row>
    <row r="58" spans="1:5" ht="16.75">
      <c r="A58" s="36">
        <v>38</v>
      </c>
      <c r="B58" s="36" t="s">
        <v>102</v>
      </c>
      <c r="C58" t="s">
        <v>148</v>
      </c>
      <c r="D58" t="s">
        <v>148</v>
      </c>
    </row>
    <row r="59" spans="1:5" ht="16.75">
      <c r="A59" s="36">
        <v>38</v>
      </c>
      <c r="B59" s="36" t="s">
        <v>103</v>
      </c>
      <c r="C59" t="s">
        <v>147</v>
      </c>
      <c r="D59" t="s">
        <v>148</v>
      </c>
      <c r="E59" t="s">
        <v>160</v>
      </c>
    </row>
    <row r="60" spans="1:5" ht="16.75">
      <c r="A60" s="36">
        <v>37</v>
      </c>
      <c r="B60" s="36" t="s">
        <v>104</v>
      </c>
      <c r="C60" t="s">
        <v>147</v>
      </c>
      <c r="D60" t="s">
        <v>147</v>
      </c>
    </row>
    <row r="61" spans="1:5" ht="16.75">
      <c r="A61" s="36">
        <v>37</v>
      </c>
      <c r="B61" s="36" t="s">
        <v>105</v>
      </c>
      <c r="C61" t="s">
        <v>148</v>
      </c>
      <c r="D61" t="s">
        <v>148</v>
      </c>
    </row>
    <row r="62" spans="1:5" ht="16.75">
      <c r="A62" s="36">
        <v>37</v>
      </c>
      <c r="B62" s="36" t="s">
        <v>106</v>
      </c>
      <c r="C62" t="s">
        <v>147</v>
      </c>
      <c r="D62" t="s">
        <v>147</v>
      </c>
    </row>
    <row r="63" spans="1:5" ht="16.75">
      <c r="A63" s="36">
        <v>37</v>
      </c>
      <c r="B63" s="36" t="s">
        <v>107</v>
      </c>
      <c r="C63" t="s">
        <v>148</v>
      </c>
      <c r="D63" t="s">
        <v>148</v>
      </c>
    </row>
    <row r="64" spans="1:5" ht="16.75">
      <c r="A64" s="36">
        <v>36</v>
      </c>
      <c r="B64" s="36" t="s">
        <v>108</v>
      </c>
      <c r="C64" t="s">
        <v>148</v>
      </c>
      <c r="D64" t="s">
        <v>148</v>
      </c>
    </row>
    <row r="65" spans="1:5" ht="16.75">
      <c r="A65" s="36">
        <v>35</v>
      </c>
      <c r="B65" s="36" t="s">
        <v>109</v>
      </c>
      <c r="C65" t="s">
        <v>147</v>
      </c>
      <c r="D65" t="s">
        <v>147</v>
      </c>
    </row>
    <row r="66" spans="1:5" ht="16.75">
      <c r="A66" s="36">
        <v>35</v>
      </c>
      <c r="B66" s="36" t="s">
        <v>110</v>
      </c>
      <c r="C66" t="s">
        <v>148</v>
      </c>
      <c r="D66" t="s">
        <v>148</v>
      </c>
    </row>
    <row r="67" spans="1:5" ht="16.75">
      <c r="A67" s="36">
        <v>34</v>
      </c>
      <c r="B67" s="36" t="s">
        <v>111</v>
      </c>
      <c r="C67" t="s">
        <v>147</v>
      </c>
      <c r="D67" t="s">
        <v>147</v>
      </c>
    </row>
    <row r="68" spans="1:5" ht="16.75">
      <c r="A68" s="36">
        <v>34</v>
      </c>
      <c r="B68" s="36" t="s">
        <v>112</v>
      </c>
      <c r="C68" t="s">
        <v>148</v>
      </c>
      <c r="D68" t="s">
        <v>148</v>
      </c>
    </row>
    <row r="69" spans="1:5" ht="16.75">
      <c r="A69" s="36">
        <v>34</v>
      </c>
      <c r="B69" s="36" t="s">
        <v>113</v>
      </c>
      <c r="C69" t="s">
        <v>147</v>
      </c>
      <c r="D69" t="s">
        <v>148</v>
      </c>
    </row>
    <row r="70" spans="1:5" ht="16.75">
      <c r="A70" s="36">
        <v>34</v>
      </c>
      <c r="B70" s="36" t="s">
        <v>114</v>
      </c>
      <c r="C70" t="s">
        <v>147</v>
      </c>
      <c r="D70" t="s">
        <v>148</v>
      </c>
    </row>
    <row r="71" spans="1:5" ht="16.75">
      <c r="A71" s="36">
        <v>34</v>
      </c>
      <c r="B71" s="36" t="s">
        <v>115</v>
      </c>
      <c r="C71" t="s">
        <v>148</v>
      </c>
      <c r="D71" t="s">
        <v>148</v>
      </c>
    </row>
    <row r="72" spans="1:5" ht="16.75">
      <c r="A72" s="36">
        <v>34</v>
      </c>
      <c r="B72" s="36" t="s">
        <v>116</v>
      </c>
      <c r="C72" t="s">
        <v>147</v>
      </c>
      <c r="D72" t="s">
        <v>147</v>
      </c>
    </row>
    <row r="73" spans="1:5" ht="16.75">
      <c r="A73" s="36">
        <v>34</v>
      </c>
      <c r="B73" s="36" t="s">
        <v>117</v>
      </c>
      <c r="C73" t="s">
        <v>147</v>
      </c>
      <c r="D73" t="s">
        <v>147</v>
      </c>
      <c r="E73" t="s">
        <v>168</v>
      </c>
    </row>
    <row r="74" spans="1:5" ht="16.75">
      <c r="A74" s="36">
        <v>34</v>
      </c>
      <c r="B74" s="36" t="s">
        <v>118</v>
      </c>
      <c r="C74" t="s">
        <v>147</v>
      </c>
      <c r="D74" t="s">
        <v>147</v>
      </c>
    </row>
    <row r="75" spans="1:5" ht="16.75">
      <c r="A75" s="36">
        <v>34</v>
      </c>
      <c r="B75" s="36" t="s">
        <v>119</v>
      </c>
      <c r="C75" t="s">
        <v>148</v>
      </c>
      <c r="D75" t="s">
        <v>148</v>
      </c>
    </row>
    <row r="76" spans="1:5" ht="16.75">
      <c r="A76" s="38">
        <v>34</v>
      </c>
      <c r="B76" s="38" t="s">
        <v>120</v>
      </c>
      <c r="C76" t="s">
        <v>147</v>
      </c>
      <c r="D76" t="s">
        <v>148</v>
      </c>
    </row>
    <row r="77" spans="1:5" ht="16.75">
      <c r="A77" s="36">
        <v>34</v>
      </c>
      <c r="B77" s="36" t="s">
        <v>121</v>
      </c>
      <c r="C77" t="s">
        <v>148</v>
      </c>
      <c r="D77" t="s">
        <v>148</v>
      </c>
    </row>
    <row r="78" spans="1:5" ht="16.75">
      <c r="A78" s="36">
        <v>33</v>
      </c>
      <c r="B78" s="36" t="s">
        <v>122</v>
      </c>
      <c r="C78" t="s">
        <v>147</v>
      </c>
      <c r="D78" t="s">
        <v>147</v>
      </c>
    </row>
    <row r="79" spans="1:5" ht="16.75">
      <c r="A79" s="36">
        <v>33</v>
      </c>
      <c r="B79" s="36" t="s">
        <v>123</v>
      </c>
      <c r="C79" t="s">
        <v>147</v>
      </c>
      <c r="D79" t="s">
        <v>148</v>
      </c>
    </row>
    <row r="80" spans="1:5" ht="16.75">
      <c r="A80" s="36">
        <v>33</v>
      </c>
      <c r="B80" s="36" t="s">
        <v>124</v>
      </c>
      <c r="C80" t="s">
        <v>148</v>
      </c>
      <c r="D80" t="s">
        <v>148</v>
      </c>
    </row>
    <row r="81" spans="1:5" ht="16.75">
      <c r="A81" s="38">
        <v>33</v>
      </c>
      <c r="B81" s="38" t="s">
        <v>125</v>
      </c>
      <c r="C81" t="s">
        <v>147</v>
      </c>
      <c r="D81" t="s">
        <v>148</v>
      </c>
    </row>
    <row r="82" spans="1:5" ht="16.75">
      <c r="A82" s="36">
        <v>33</v>
      </c>
      <c r="B82" s="36" t="s">
        <v>126</v>
      </c>
      <c r="C82" t="s">
        <v>147</v>
      </c>
      <c r="D82" t="s">
        <v>147</v>
      </c>
    </row>
    <row r="83" spans="1:5" ht="16.75">
      <c r="A83" s="36">
        <v>33</v>
      </c>
      <c r="B83" s="36" t="s">
        <v>127</v>
      </c>
      <c r="C83" t="s">
        <v>147</v>
      </c>
      <c r="D83" t="s">
        <v>148</v>
      </c>
    </row>
    <row r="84" spans="1:5" ht="16.75">
      <c r="A84" s="36">
        <v>32</v>
      </c>
      <c r="B84" s="36" t="s">
        <v>128</v>
      </c>
      <c r="C84" t="s">
        <v>147</v>
      </c>
      <c r="D84" t="s">
        <v>147</v>
      </c>
    </row>
    <row r="85" spans="1:5" ht="16.75">
      <c r="A85" s="36">
        <v>32</v>
      </c>
      <c r="B85" s="36" t="s">
        <v>129</v>
      </c>
      <c r="C85" s="18" t="s">
        <v>148</v>
      </c>
      <c r="D85" s="18" t="s">
        <v>148</v>
      </c>
    </row>
    <row r="86" spans="1:5" ht="16.75">
      <c r="A86" s="36">
        <v>32</v>
      </c>
      <c r="B86" s="36" t="s">
        <v>130</v>
      </c>
      <c r="C86" t="s">
        <v>147</v>
      </c>
      <c r="D86" t="s">
        <v>147</v>
      </c>
    </row>
    <row r="87" spans="1:5" ht="16.75">
      <c r="A87" s="36">
        <v>32</v>
      </c>
      <c r="B87" s="36" t="s">
        <v>131</v>
      </c>
      <c r="C87" t="s">
        <v>147</v>
      </c>
      <c r="D87" t="s">
        <v>147</v>
      </c>
    </row>
    <row r="88" spans="1:5" ht="16.75">
      <c r="A88" s="36">
        <v>32</v>
      </c>
      <c r="B88" s="36" t="s">
        <v>132</v>
      </c>
      <c r="C88" s="18" t="s">
        <v>148</v>
      </c>
      <c r="D88" s="18" t="s">
        <v>148</v>
      </c>
    </row>
    <row r="89" spans="1:5" ht="16.75">
      <c r="A89" s="36">
        <v>32</v>
      </c>
      <c r="B89" s="36" t="s">
        <v>133</v>
      </c>
      <c r="C89" t="s">
        <v>147</v>
      </c>
      <c r="D89" t="s">
        <v>147</v>
      </c>
    </row>
    <row r="90" spans="1:5" ht="16.75">
      <c r="A90" s="36">
        <v>31</v>
      </c>
      <c r="B90" s="36" t="s">
        <v>134</v>
      </c>
      <c r="C90" t="s">
        <v>147</v>
      </c>
      <c r="D90" t="s">
        <v>147</v>
      </c>
      <c r="E90" t="s">
        <v>169</v>
      </c>
    </row>
    <row r="91" spans="1:5" ht="16.75">
      <c r="A91" s="36">
        <v>31</v>
      </c>
      <c r="B91" s="36" t="s">
        <v>135</v>
      </c>
      <c r="C91" s="18" t="s">
        <v>148</v>
      </c>
      <c r="D91" s="18" t="s">
        <v>148</v>
      </c>
    </row>
    <row r="92" spans="1:5" ht="16.75">
      <c r="A92" s="36">
        <v>31</v>
      </c>
      <c r="B92" s="36" t="s">
        <v>136</v>
      </c>
      <c r="C92" t="s">
        <v>147</v>
      </c>
      <c r="D92" t="s">
        <v>147</v>
      </c>
    </row>
    <row r="93" spans="1:5" ht="16.75">
      <c r="A93" s="36">
        <v>31</v>
      </c>
      <c r="B93" s="36" t="s">
        <v>137</v>
      </c>
      <c r="C93" s="18" t="s">
        <v>148</v>
      </c>
      <c r="D93" s="18" t="s">
        <v>148</v>
      </c>
    </row>
    <row r="94" spans="1:5" ht="16.75">
      <c r="A94" s="36">
        <v>31</v>
      </c>
      <c r="B94" s="36" t="s">
        <v>138</v>
      </c>
      <c r="C94" t="s">
        <v>147</v>
      </c>
      <c r="D94" s="18" t="s">
        <v>148</v>
      </c>
      <c r="E94" t="s">
        <v>161</v>
      </c>
    </row>
    <row r="95" spans="1:5" ht="16.75">
      <c r="A95" s="36">
        <v>31</v>
      </c>
      <c r="B95" s="36" t="s">
        <v>139</v>
      </c>
      <c r="C95" t="s">
        <v>147</v>
      </c>
      <c r="D95" t="s">
        <v>147</v>
      </c>
    </row>
    <row r="96" spans="1:5" ht="16.75">
      <c r="A96" s="36">
        <v>31</v>
      </c>
      <c r="B96" s="36" t="s">
        <v>140</v>
      </c>
      <c r="C96" t="s">
        <v>147</v>
      </c>
      <c r="D96" s="41" t="s">
        <v>147</v>
      </c>
    </row>
    <row r="97" spans="1:4" ht="16.75">
      <c r="A97" s="36">
        <v>31</v>
      </c>
      <c r="B97" s="36" t="s">
        <v>141</v>
      </c>
      <c r="C97" t="s">
        <v>147</v>
      </c>
      <c r="D97" t="s">
        <v>147</v>
      </c>
    </row>
    <row r="98" spans="1:4" ht="16.75">
      <c r="A98" s="36">
        <v>31</v>
      </c>
      <c r="B98" s="36" t="s">
        <v>142</v>
      </c>
      <c r="C98" t="s">
        <v>147</v>
      </c>
      <c r="D98" s="41" t="s">
        <v>147</v>
      </c>
    </row>
    <row r="99" spans="1:4" ht="16.75">
      <c r="A99" s="36">
        <v>30</v>
      </c>
      <c r="B99" s="36" t="s">
        <v>143</v>
      </c>
      <c r="C99" t="s">
        <v>147</v>
      </c>
      <c r="D99" s="41" t="s">
        <v>147</v>
      </c>
    </row>
    <row r="100" spans="1:4" ht="16.75">
      <c r="A100" s="36">
        <v>30</v>
      </c>
      <c r="B100" s="36" t="s">
        <v>144</v>
      </c>
      <c r="C100" s="18" t="s">
        <v>148</v>
      </c>
      <c r="D100" s="42" t="s">
        <v>148</v>
      </c>
    </row>
    <row r="101" spans="1:4" ht="16.75">
      <c r="A101" s="36">
        <v>30</v>
      </c>
      <c r="B101" s="36" t="s">
        <v>145</v>
      </c>
      <c r="C101" s="41" t="s">
        <v>147</v>
      </c>
      <c r="D101" s="41" t="s">
        <v>147</v>
      </c>
    </row>
    <row r="102" spans="1:4" ht="16.75">
      <c r="A102" s="36">
        <v>30</v>
      </c>
      <c r="B102" s="36" t="s">
        <v>194</v>
      </c>
      <c r="C102" t="s">
        <v>147</v>
      </c>
      <c r="D102" s="41" t="s">
        <v>147</v>
      </c>
    </row>
    <row r="104" spans="1:4">
      <c r="A104" s="39">
        <f>A6-A26</f>
        <v>153</v>
      </c>
      <c r="B104" s="39" t="s">
        <v>146</v>
      </c>
    </row>
    <row r="105" spans="1:4">
      <c r="A105" s="39">
        <f>A7-A26</f>
        <v>143</v>
      </c>
      <c r="B105" s="39" t="s">
        <v>157</v>
      </c>
    </row>
    <row r="109" spans="1:4">
      <c r="A109" s="40"/>
    </row>
  </sheetData>
  <conditionalFormatting sqref="C3:D84">
    <cfRule type="containsText" dxfId="1" priority="2" operator="containsText" text="oui">
      <formula>NOT(ISERROR(SEARCH("oui",C3)))</formula>
    </cfRule>
  </conditionalFormatting>
  <conditionalFormatting sqref="C3:D95 C96 C97:D97 C98:C99 C100:D100 C102">
    <cfRule type="containsText" dxfId="0" priority="1" operator="containsText" text="non">
      <formula>NOT(ISERROR(SEARCH("non",C3)))</formula>
    </cfRule>
  </conditionalFormatting>
  <dataValidations count="1">
    <dataValidation type="list" allowBlank="1" showInputMessage="1" showErrorMessage="1" sqref="C38 C3:D37 D56 C39:D55 C102:D103 D100 D97 D58:D95 C56:C100" xr:uid="{891FA2B0-8896-5745-AC09-29F66B5223BF}">
      <formula1>"oui,non"</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78DBE-7E84-5B48-B7D6-FD5F96257A72}">
  <dimension ref="B1:C58"/>
  <sheetViews>
    <sheetView workbookViewId="0">
      <selection activeCell="D21" sqref="D21"/>
    </sheetView>
  </sheetViews>
  <sheetFormatPr defaultColWidth="10.85546875" defaultRowHeight="15.9"/>
  <cols>
    <col min="3" max="3" width="25.140625" customWidth="1"/>
  </cols>
  <sheetData>
    <row r="1" spans="2:3">
      <c r="B1" s="26">
        <v>2020</v>
      </c>
      <c r="C1" s="27"/>
    </row>
    <row r="2" spans="2:3">
      <c r="B2" s="3" t="s">
        <v>0</v>
      </c>
      <c r="C2" s="4" t="s">
        <v>1</v>
      </c>
    </row>
    <row r="3" spans="2:3" ht="16.75">
      <c r="B3" s="36">
        <v>250</v>
      </c>
      <c r="C3" s="36" t="s">
        <v>49</v>
      </c>
    </row>
    <row r="4" spans="2:3" ht="16.75">
      <c r="B4" s="36">
        <v>166</v>
      </c>
      <c r="C4" s="36" t="s">
        <v>52</v>
      </c>
    </row>
    <row r="5" spans="2:3" ht="16.75">
      <c r="B5" s="36">
        <v>153</v>
      </c>
      <c r="C5" s="36" t="s">
        <v>162</v>
      </c>
    </row>
    <row r="6" spans="2:3" ht="16.75">
      <c r="B6" s="36">
        <v>143</v>
      </c>
      <c r="C6" s="36" t="s">
        <v>163</v>
      </c>
    </row>
    <row r="7" spans="2:3" ht="16.75">
      <c r="B7" s="36">
        <v>77</v>
      </c>
      <c r="C7" s="36" t="s">
        <v>187</v>
      </c>
    </row>
    <row r="8" spans="2:3" ht="16.75">
      <c r="B8" s="36">
        <v>77</v>
      </c>
      <c r="C8" s="36" t="s">
        <v>59</v>
      </c>
    </row>
    <row r="9" spans="2:3" ht="16.75">
      <c r="B9" s="36">
        <v>76</v>
      </c>
      <c r="C9" s="36" t="s">
        <v>61</v>
      </c>
    </row>
    <row r="10" spans="2:3" ht="16.75">
      <c r="B10" s="36">
        <v>70</v>
      </c>
      <c r="C10" s="36" t="s">
        <v>63</v>
      </c>
    </row>
    <row r="11" spans="2:3" ht="16.75">
      <c r="B11" s="37">
        <v>69</v>
      </c>
      <c r="C11" s="37" t="s">
        <v>64</v>
      </c>
    </row>
    <row r="12" spans="2:3" ht="16.75">
      <c r="B12" s="36">
        <v>67</v>
      </c>
      <c r="C12" s="36" t="s">
        <v>66</v>
      </c>
    </row>
    <row r="13" spans="2:3" ht="16.75">
      <c r="B13" s="36">
        <v>65</v>
      </c>
      <c r="C13" s="36" t="s">
        <v>67</v>
      </c>
    </row>
    <row r="14" spans="2:3" ht="16.75">
      <c r="B14" s="36">
        <v>62</v>
      </c>
      <c r="C14" s="36" t="s">
        <v>68</v>
      </c>
    </row>
    <row r="15" spans="2:3" ht="16.75">
      <c r="B15" s="36">
        <v>56</v>
      </c>
      <c r="C15" s="36" t="s">
        <v>73</v>
      </c>
    </row>
    <row r="16" spans="2:3" ht="16.75">
      <c r="B16" s="37">
        <v>55</v>
      </c>
      <c r="C16" s="37" t="s">
        <v>75</v>
      </c>
    </row>
    <row r="17" spans="2:3" ht="16.75">
      <c r="B17" s="36">
        <v>55</v>
      </c>
      <c r="C17" s="36" t="s">
        <v>76</v>
      </c>
    </row>
    <row r="18" spans="2:3" ht="16.75">
      <c r="B18" s="36">
        <v>54</v>
      </c>
      <c r="C18" s="36" t="s">
        <v>77</v>
      </c>
    </row>
    <row r="19" spans="2:3" ht="16.75">
      <c r="B19" s="36">
        <v>54</v>
      </c>
      <c r="C19" s="36" t="s">
        <v>78</v>
      </c>
    </row>
    <row r="20" spans="2:3" ht="16.75">
      <c r="B20" s="36">
        <v>53</v>
      </c>
      <c r="C20" s="36" t="s">
        <v>79</v>
      </c>
    </row>
    <row r="21" spans="2:3" ht="16.75">
      <c r="B21" s="36">
        <v>53</v>
      </c>
      <c r="C21" s="36" t="s">
        <v>80</v>
      </c>
    </row>
    <row r="22" spans="2:3" ht="16.75">
      <c r="B22" s="36">
        <v>51</v>
      </c>
      <c r="C22" s="36" t="s">
        <v>81</v>
      </c>
    </row>
    <row r="23" spans="2:3" ht="16.75">
      <c r="B23" s="36">
        <v>51</v>
      </c>
      <c r="C23" s="36" t="s">
        <v>82</v>
      </c>
    </row>
    <row r="24" spans="2:3" ht="16.75">
      <c r="B24" s="45">
        <v>49</v>
      </c>
      <c r="C24" s="45" t="s">
        <v>188</v>
      </c>
    </row>
    <row r="25" spans="2:3" ht="16.75">
      <c r="B25" s="36">
        <v>48</v>
      </c>
      <c r="C25" s="36" t="s">
        <v>86</v>
      </c>
    </row>
    <row r="26" spans="2:3" ht="16.75">
      <c r="B26" s="36">
        <v>47</v>
      </c>
      <c r="C26" s="36" t="s">
        <v>88</v>
      </c>
    </row>
    <row r="27" spans="2:3" ht="16.75">
      <c r="B27" s="36">
        <v>47</v>
      </c>
      <c r="C27" s="36" t="s">
        <v>89</v>
      </c>
    </row>
    <row r="28" spans="2:3" ht="16.75">
      <c r="B28" s="36">
        <v>47</v>
      </c>
      <c r="C28" s="36" t="s">
        <v>90</v>
      </c>
    </row>
    <row r="29" spans="2:3" ht="16.75">
      <c r="B29" s="36">
        <v>47</v>
      </c>
      <c r="C29" s="36" t="s">
        <v>91</v>
      </c>
    </row>
    <row r="30" spans="2:3" ht="16.75">
      <c r="B30" s="36">
        <v>45</v>
      </c>
      <c r="C30" s="36" t="s">
        <v>92</v>
      </c>
    </row>
    <row r="31" spans="2:3" ht="16.75">
      <c r="B31" s="36">
        <v>45</v>
      </c>
      <c r="C31" s="36" t="s">
        <v>93</v>
      </c>
    </row>
    <row r="32" spans="2:3" ht="16.75">
      <c r="B32" s="36">
        <v>43</v>
      </c>
      <c r="C32" s="36" t="s">
        <v>94</v>
      </c>
    </row>
    <row r="33" spans="2:3" ht="16.75">
      <c r="B33" s="36">
        <v>43</v>
      </c>
      <c r="C33" s="36" t="s">
        <v>95</v>
      </c>
    </row>
    <row r="34" spans="2:3" ht="16.75">
      <c r="B34" s="36">
        <v>39</v>
      </c>
      <c r="C34" s="36" t="s">
        <v>98</v>
      </c>
    </row>
    <row r="35" spans="2:3" ht="16.75">
      <c r="B35" s="36">
        <v>39</v>
      </c>
      <c r="C35" s="36" t="s">
        <v>100</v>
      </c>
    </row>
    <row r="36" spans="2:3" ht="16.75">
      <c r="B36" s="36">
        <v>38</v>
      </c>
      <c r="C36" s="36" t="s">
        <v>101</v>
      </c>
    </row>
    <row r="37" spans="2:3" ht="16.75">
      <c r="B37" s="36">
        <v>38</v>
      </c>
      <c r="C37" s="36" t="s">
        <v>102</v>
      </c>
    </row>
    <row r="38" spans="2:3" ht="16.75">
      <c r="B38" s="36">
        <v>38</v>
      </c>
      <c r="C38" s="36" t="s">
        <v>103</v>
      </c>
    </row>
    <row r="39" spans="2:3" ht="16.75">
      <c r="B39" s="36">
        <v>37</v>
      </c>
      <c r="C39" s="36" t="s">
        <v>105</v>
      </c>
    </row>
    <row r="40" spans="2:3" ht="16.75">
      <c r="B40" s="36">
        <v>37</v>
      </c>
      <c r="C40" s="36" t="s">
        <v>107</v>
      </c>
    </row>
    <row r="41" spans="2:3" ht="16.75">
      <c r="B41" s="36">
        <v>36</v>
      </c>
      <c r="C41" s="36" t="s">
        <v>108</v>
      </c>
    </row>
    <row r="42" spans="2:3" ht="16.75">
      <c r="B42" s="36">
        <v>35</v>
      </c>
      <c r="C42" s="36" t="s">
        <v>110</v>
      </c>
    </row>
    <row r="43" spans="2:3" ht="16.75">
      <c r="B43" s="36">
        <v>34</v>
      </c>
      <c r="C43" s="36" t="s">
        <v>112</v>
      </c>
    </row>
    <row r="44" spans="2:3" ht="16.75">
      <c r="B44" s="36">
        <v>34</v>
      </c>
      <c r="C44" s="36" t="s">
        <v>113</v>
      </c>
    </row>
    <row r="45" spans="2:3" ht="16.75">
      <c r="B45" s="36">
        <v>34</v>
      </c>
      <c r="C45" s="36" t="s">
        <v>114</v>
      </c>
    </row>
    <row r="46" spans="2:3" ht="16.75">
      <c r="B46" s="36">
        <v>34</v>
      </c>
      <c r="C46" s="36" t="s">
        <v>115</v>
      </c>
    </row>
    <row r="47" spans="2:3" ht="16.75">
      <c r="B47" s="36">
        <v>34</v>
      </c>
      <c r="C47" s="36" t="s">
        <v>119</v>
      </c>
    </row>
    <row r="48" spans="2:3" ht="16.75">
      <c r="B48" s="38">
        <v>34</v>
      </c>
      <c r="C48" s="38" t="s">
        <v>120</v>
      </c>
    </row>
    <row r="49" spans="2:3" ht="16.75">
      <c r="B49" s="36">
        <v>34</v>
      </c>
      <c r="C49" s="36" t="s">
        <v>121</v>
      </c>
    </row>
    <row r="50" spans="2:3" ht="16.75">
      <c r="B50" s="36">
        <v>33</v>
      </c>
      <c r="C50" s="36" t="s">
        <v>124</v>
      </c>
    </row>
    <row r="51" spans="2:3" ht="16.75">
      <c r="B51" s="38">
        <v>33</v>
      </c>
      <c r="C51" s="38" t="s">
        <v>125</v>
      </c>
    </row>
    <row r="52" spans="2:3" ht="16.75">
      <c r="B52" s="36">
        <v>33</v>
      </c>
      <c r="C52" s="36" t="s">
        <v>127</v>
      </c>
    </row>
    <row r="53" spans="2:3" ht="16.75">
      <c r="B53" s="36">
        <v>32</v>
      </c>
      <c r="C53" s="36" t="s">
        <v>129</v>
      </c>
    </row>
    <row r="54" spans="2:3" ht="16.75">
      <c r="B54" s="36">
        <v>32</v>
      </c>
      <c r="C54" s="36" t="s">
        <v>132</v>
      </c>
    </row>
    <row r="55" spans="2:3" ht="16.75">
      <c r="B55" s="36">
        <v>31</v>
      </c>
      <c r="C55" s="36" t="s">
        <v>135</v>
      </c>
    </row>
    <row r="56" spans="2:3" ht="16.75">
      <c r="B56" s="36">
        <v>31</v>
      </c>
      <c r="C56" s="36" t="s">
        <v>137</v>
      </c>
    </row>
    <row r="57" spans="2:3" ht="16.75">
      <c r="B57" s="36">
        <v>31</v>
      </c>
      <c r="C57" s="36" t="s">
        <v>138</v>
      </c>
    </row>
    <row r="58" spans="2:3" ht="16.75">
      <c r="B58" s="36">
        <v>30</v>
      </c>
      <c r="C58" s="36"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48CDE-9ACA-1C42-AC46-41852E187E9B}">
  <dimension ref="A1:L22"/>
  <sheetViews>
    <sheetView workbookViewId="0">
      <selection activeCell="J1" sqref="J1:L8"/>
    </sheetView>
  </sheetViews>
  <sheetFormatPr defaultColWidth="10.85546875" defaultRowHeight="15.9"/>
  <cols>
    <col min="2" max="2" width="28.85546875" customWidth="1"/>
    <col min="11" max="11" width="35" customWidth="1"/>
  </cols>
  <sheetData>
    <row r="1" spans="1:12">
      <c r="A1" s="31">
        <v>2020</v>
      </c>
      <c r="B1" s="31"/>
      <c r="C1" s="31"/>
      <c r="J1" s="28">
        <v>2020</v>
      </c>
      <c r="K1" s="28"/>
      <c r="L1" s="28"/>
    </row>
    <row r="2" spans="1:12">
      <c r="A2" s="32"/>
      <c r="B2" s="33" t="s">
        <v>3</v>
      </c>
      <c r="C2" s="34" t="s">
        <v>4</v>
      </c>
      <c r="K2" s="3" t="s">
        <v>3</v>
      </c>
      <c r="L2" s="4" t="s">
        <v>4</v>
      </c>
    </row>
    <row r="3" spans="1:12">
      <c r="A3">
        <v>1</v>
      </c>
      <c r="B3" t="s">
        <v>7</v>
      </c>
      <c r="C3" t="s">
        <v>8</v>
      </c>
      <c r="J3" s="29">
        <v>1</v>
      </c>
      <c r="K3" t="s">
        <v>7</v>
      </c>
      <c r="L3" t="s">
        <v>8</v>
      </c>
    </row>
    <row r="4" spans="1:12">
      <c r="A4" s="35">
        <v>2</v>
      </c>
      <c r="B4" s="35" t="s">
        <v>9</v>
      </c>
      <c r="C4" s="35" t="s">
        <v>10</v>
      </c>
      <c r="J4">
        <v>2</v>
      </c>
      <c r="K4" t="s">
        <v>25</v>
      </c>
      <c r="L4" t="s">
        <v>26</v>
      </c>
    </row>
    <row r="5" spans="1:12">
      <c r="A5" s="35">
        <v>3</v>
      </c>
      <c r="B5" s="35" t="s">
        <v>11</v>
      </c>
      <c r="C5" s="35" t="s">
        <v>12</v>
      </c>
      <c r="J5" s="29">
        <v>3</v>
      </c>
      <c r="K5" t="s">
        <v>27</v>
      </c>
      <c r="L5" t="s">
        <v>28</v>
      </c>
    </row>
    <row r="6" spans="1:12">
      <c r="A6" s="35">
        <v>4</v>
      </c>
      <c r="B6" s="35" t="s">
        <v>13</v>
      </c>
      <c r="C6" s="35" t="s">
        <v>14</v>
      </c>
      <c r="J6">
        <v>4</v>
      </c>
      <c r="K6" t="s">
        <v>31</v>
      </c>
      <c r="L6" t="s">
        <v>32</v>
      </c>
    </row>
    <row r="7" spans="1:12">
      <c r="A7" s="35">
        <v>5</v>
      </c>
      <c r="B7" s="35" t="s">
        <v>15</v>
      </c>
      <c r="C7" s="35" t="s">
        <v>16</v>
      </c>
      <c r="J7" s="29">
        <v>5</v>
      </c>
      <c r="K7" t="s">
        <v>37</v>
      </c>
      <c r="L7" t="s">
        <v>38</v>
      </c>
    </row>
    <row r="8" spans="1:12">
      <c r="A8" s="35">
        <v>6</v>
      </c>
      <c r="B8" s="35" t="s">
        <v>17</v>
      </c>
      <c r="C8" s="35" t="s">
        <v>18</v>
      </c>
      <c r="J8">
        <v>6</v>
      </c>
      <c r="K8" t="s">
        <v>41</v>
      </c>
      <c r="L8" t="s">
        <v>42</v>
      </c>
    </row>
    <row r="9" spans="1:12">
      <c r="A9" s="35">
        <v>7</v>
      </c>
      <c r="B9" s="35" t="s">
        <v>19</v>
      </c>
      <c r="C9" s="35" t="s">
        <v>20</v>
      </c>
    </row>
    <row r="10" spans="1:12">
      <c r="A10" s="35">
        <v>8</v>
      </c>
      <c r="B10" s="35" t="s">
        <v>21</v>
      </c>
      <c r="C10" s="35" t="s">
        <v>22</v>
      </c>
    </row>
    <row r="11" spans="1:12">
      <c r="A11" s="35">
        <v>9</v>
      </c>
      <c r="B11" s="35" t="s">
        <v>23</v>
      </c>
      <c r="C11" s="35" t="s">
        <v>24</v>
      </c>
    </row>
    <row r="12" spans="1:12">
      <c r="A12">
        <v>10</v>
      </c>
      <c r="B12" t="s">
        <v>25</v>
      </c>
      <c r="C12" t="s">
        <v>26</v>
      </c>
    </row>
    <row r="13" spans="1:12">
      <c r="A13">
        <v>11</v>
      </c>
      <c r="B13" t="s">
        <v>27</v>
      </c>
      <c r="C13" t="s">
        <v>28</v>
      </c>
    </row>
    <row r="14" spans="1:12">
      <c r="A14" s="35">
        <v>12</v>
      </c>
      <c r="B14" s="35" t="s">
        <v>29</v>
      </c>
      <c r="C14" s="35" t="s">
        <v>30</v>
      </c>
    </row>
    <row r="15" spans="1:12">
      <c r="A15">
        <v>13</v>
      </c>
      <c r="B15" t="s">
        <v>31</v>
      </c>
      <c r="C15" t="s">
        <v>32</v>
      </c>
    </row>
    <row r="16" spans="1:12">
      <c r="A16" s="35">
        <v>14</v>
      </c>
      <c r="B16" s="35" t="s">
        <v>33</v>
      </c>
      <c r="C16" s="35" t="s">
        <v>34</v>
      </c>
    </row>
    <row r="17" spans="1:3">
      <c r="A17" s="35">
        <v>15</v>
      </c>
      <c r="B17" s="35" t="s">
        <v>35</v>
      </c>
      <c r="C17" s="35" t="s">
        <v>36</v>
      </c>
    </row>
    <row r="18" spans="1:3">
      <c r="A18">
        <v>16</v>
      </c>
      <c r="B18" t="s">
        <v>37</v>
      </c>
      <c r="C18" t="s">
        <v>38</v>
      </c>
    </row>
    <row r="19" spans="1:3">
      <c r="A19" s="35">
        <v>17</v>
      </c>
      <c r="B19" s="35" t="s">
        <v>39</v>
      </c>
      <c r="C19" s="35" t="s">
        <v>40</v>
      </c>
    </row>
    <row r="20" spans="1:3">
      <c r="A20">
        <v>18</v>
      </c>
      <c r="B20" t="s">
        <v>41</v>
      </c>
      <c r="C20" t="s">
        <v>42</v>
      </c>
    </row>
    <row r="21" spans="1:3">
      <c r="A21" s="35">
        <v>19</v>
      </c>
      <c r="B21" s="35" t="s">
        <v>43</v>
      </c>
      <c r="C21" s="35" t="s">
        <v>44</v>
      </c>
    </row>
    <row r="22" spans="1:3">
      <c r="A22" s="35">
        <v>20</v>
      </c>
      <c r="B22" s="35" t="s">
        <v>45</v>
      </c>
      <c r="C22" s="35"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27605-43E5-0D43-A6A3-C37950952388}">
  <dimension ref="A1:P39"/>
  <sheetViews>
    <sheetView zoomScale="66" workbookViewId="0">
      <selection activeCell="C39" sqref="C39:P39"/>
    </sheetView>
  </sheetViews>
  <sheetFormatPr defaultColWidth="10.85546875" defaultRowHeight="15.9"/>
  <cols>
    <col min="2" max="2" width="20.140625" customWidth="1"/>
    <col min="11" max="11" width="12.35546875" customWidth="1"/>
    <col min="12" max="12" width="12.85546875" customWidth="1"/>
    <col min="13" max="13" width="15.35546875" customWidth="1"/>
    <col min="14" max="14" width="13.35546875" customWidth="1"/>
    <col min="15" max="15" width="15.35546875" customWidth="1"/>
    <col min="16" max="16" width="18.85546875" customWidth="1"/>
  </cols>
  <sheetData>
    <row r="1" spans="1:16">
      <c r="A1" s="47">
        <v>2020</v>
      </c>
      <c r="B1" s="48"/>
    </row>
    <row r="2" spans="1:16">
      <c r="A2" s="33" t="s">
        <v>0</v>
      </c>
      <c r="B2" s="34" t="s">
        <v>1</v>
      </c>
      <c r="C2" s="50" t="s">
        <v>195</v>
      </c>
      <c r="D2" s="50" t="s">
        <v>196</v>
      </c>
      <c r="E2" s="50" t="s">
        <v>197</v>
      </c>
      <c r="F2" s="50" t="s">
        <v>198</v>
      </c>
      <c r="G2" s="51" t="s">
        <v>199</v>
      </c>
      <c r="H2" s="52" t="s">
        <v>200</v>
      </c>
      <c r="I2" s="52" t="s">
        <v>201</v>
      </c>
      <c r="J2" s="53" t="s">
        <v>202</v>
      </c>
      <c r="K2" s="53" t="s">
        <v>203</v>
      </c>
      <c r="L2" s="53" t="s">
        <v>204</v>
      </c>
      <c r="M2" s="49" t="s">
        <v>205</v>
      </c>
      <c r="N2" s="49" t="s">
        <v>206</v>
      </c>
      <c r="O2" s="49" t="s">
        <v>207</v>
      </c>
      <c r="P2" s="54" t="s">
        <v>208</v>
      </c>
    </row>
    <row r="3" spans="1:16" ht="16.75">
      <c r="A3" s="36">
        <v>250</v>
      </c>
      <c r="B3" s="36" t="s">
        <v>49</v>
      </c>
      <c r="C3">
        <v>1</v>
      </c>
      <c r="E3">
        <v>1</v>
      </c>
      <c r="I3">
        <v>1</v>
      </c>
      <c r="N3">
        <v>1</v>
      </c>
    </row>
    <row r="4" spans="1:16" ht="16.75">
      <c r="A4" s="36">
        <v>153</v>
      </c>
      <c r="B4" s="36" t="s">
        <v>162</v>
      </c>
      <c r="C4">
        <v>1</v>
      </c>
      <c r="D4">
        <v>1</v>
      </c>
      <c r="M4">
        <v>1</v>
      </c>
      <c r="N4">
        <v>1</v>
      </c>
    </row>
    <row r="5" spans="1:16" ht="16.75">
      <c r="A5" s="36">
        <v>166</v>
      </c>
      <c r="B5" s="36" t="s">
        <v>52</v>
      </c>
      <c r="D5">
        <v>1</v>
      </c>
      <c r="G5">
        <v>1</v>
      </c>
    </row>
    <row r="6" spans="1:16" ht="16.75">
      <c r="A6" s="36">
        <v>77</v>
      </c>
      <c r="B6" s="36" t="s">
        <v>59</v>
      </c>
      <c r="E6">
        <v>1</v>
      </c>
      <c r="O6">
        <v>1</v>
      </c>
    </row>
    <row r="7" spans="1:16" ht="16.75">
      <c r="A7" s="36">
        <v>76</v>
      </c>
      <c r="B7" s="36" t="s">
        <v>61</v>
      </c>
      <c r="C7">
        <v>1</v>
      </c>
      <c r="D7">
        <v>1</v>
      </c>
      <c r="M7">
        <v>1</v>
      </c>
      <c r="N7">
        <v>1</v>
      </c>
    </row>
    <row r="8" spans="1:16" ht="16.75">
      <c r="A8" s="36">
        <v>70</v>
      </c>
      <c r="B8" s="36" t="s">
        <v>63</v>
      </c>
      <c r="C8">
        <v>1</v>
      </c>
      <c r="E8">
        <v>1</v>
      </c>
      <c r="I8">
        <v>1</v>
      </c>
      <c r="N8">
        <v>1</v>
      </c>
    </row>
    <row r="9" spans="1:16" ht="16.75">
      <c r="A9" s="36">
        <v>67</v>
      </c>
      <c r="B9" s="36" t="s">
        <v>66</v>
      </c>
      <c r="C9">
        <v>1</v>
      </c>
      <c r="D9">
        <v>1</v>
      </c>
      <c r="M9">
        <v>1</v>
      </c>
      <c r="N9">
        <v>1</v>
      </c>
    </row>
    <row r="10" spans="1:16" ht="16.75">
      <c r="A10" s="36">
        <v>55</v>
      </c>
      <c r="B10" s="36" t="s">
        <v>76</v>
      </c>
      <c r="E10">
        <v>1</v>
      </c>
    </row>
    <row r="11" spans="1:16" ht="16.75">
      <c r="A11" s="36">
        <v>54</v>
      </c>
      <c r="B11" s="36" t="s">
        <v>77</v>
      </c>
      <c r="C11">
        <v>1</v>
      </c>
      <c r="E11">
        <v>1</v>
      </c>
      <c r="I11">
        <v>1</v>
      </c>
      <c r="N11">
        <v>1</v>
      </c>
    </row>
    <row r="12" spans="1:16" ht="16.75">
      <c r="A12" s="36">
        <v>54</v>
      </c>
      <c r="B12" s="36" t="s">
        <v>78</v>
      </c>
      <c r="C12">
        <v>1</v>
      </c>
      <c r="D12">
        <v>1</v>
      </c>
      <c r="M12">
        <v>1</v>
      </c>
      <c r="N12">
        <v>1</v>
      </c>
    </row>
    <row r="13" spans="1:16" ht="16.75">
      <c r="A13" s="36">
        <v>53</v>
      </c>
      <c r="B13" s="36" t="s">
        <v>80</v>
      </c>
      <c r="L13">
        <v>1</v>
      </c>
      <c r="P13">
        <v>1</v>
      </c>
    </row>
    <row r="14" spans="1:16" ht="16.75">
      <c r="A14" s="36">
        <v>51</v>
      </c>
      <c r="B14" s="36" t="s">
        <v>81</v>
      </c>
      <c r="G14">
        <v>1</v>
      </c>
    </row>
    <row r="15" spans="1:16" ht="16.75">
      <c r="A15" s="36">
        <v>51</v>
      </c>
      <c r="B15" s="36" t="s">
        <v>82</v>
      </c>
      <c r="P15">
        <v>1</v>
      </c>
    </row>
    <row r="16" spans="1:16" ht="16.75">
      <c r="A16" s="36">
        <v>47</v>
      </c>
      <c r="B16" s="36" t="s">
        <v>89</v>
      </c>
      <c r="C16">
        <v>1</v>
      </c>
      <c r="D16">
        <v>1</v>
      </c>
      <c r="M16">
        <v>1</v>
      </c>
      <c r="N16">
        <v>1</v>
      </c>
    </row>
    <row r="17" spans="1:14" ht="16.75">
      <c r="A17" s="36">
        <v>47</v>
      </c>
      <c r="B17" s="36" t="s">
        <v>90</v>
      </c>
      <c r="H17">
        <v>1</v>
      </c>
    </row>
    <row r="18" spans="1:14" ht="16.75">
      <c r="A18" s="36">
        <v>45</v>
      </c>
      <c r="B18" s="36" t="s">
        <v>92</v>
      </c>
      <c r="C18">
        <v>1</v>
      </c>
      <c r="N18">
        <v>1</v>
      </c>
    </row>
    <row r="19" spans="1:14" ht="16.75">
      <c r="A19" s="36">
        <v>43</v>
      </c>
      <c r="B19" s="36" t="s">
        <v>94</v>
      </c>
      <c r="F19">
        <v>1</v>
      </c>
    </row>
    <row r="20" spans="1:14" ht="16.75">
      <c r="A20" s="36">
        <v>39</v>
      </c>
      <c r="B20" s="36" t="s">
        <v>100</v>
      </c>
      <c r="C20">
        <v>1</v>
      </c>
      <c r="D20">
        <v>1</v>
      </c>
      <c r="M20">
        <v>1</v>
      </c>
      <c r="N20">
        <v>1</v>
      </c>
    </row>
    <row r="21" spans="1:14" ht="16.75">
      <c r="A21" s="36">
        <v>38</v>
      </c>
      <c r="B21" s="36" t="s">
        <v>101</v>
      </c>
      <c r="C21">
        <v>1</v>
      </c>
      <c r="H21">
        <v>1</v>
      </c>
    </row>
    <row r="22" spans="1:14" ht="16.75">
      <c r="A22" s="36">
        <v>38</v>
      </c>
      <c r="B22" s="36" t="s">
        <v>102</v>
      </c>
      <c r="K22">
        <v>1</v>
      </c>
    </row>
    <row r="23" spans="1:14" ht="16.75">
      <c r="A23" s="36">
        <v>37</v>
      </c>
      <c r="B23" s="36" t="s">
        <v>105</v>
      </c>
      <c r="C23">
        <v>1</v>
      </c>
      <c r="E23">
        <v>1</v>
      </c>
      <c r="I23">
        <v>1</v>
      </c>
      <c r="N23">
        <v>1</v>
      </c>
    </row>
    <row r="24" spans="1:14" ht="16.75">
      <c r="A24" s="36">
        <v>37</v>
      </c>
      <c r="B24" s="36" t="s">
        <v>107</v>
      </c>
      <c r="K24">
        <v>1</v>
      </c>
    </row>
    <row r="25" spans="1:14" ht="16.75">
      <c r="A25" s="36">
        <v>36</v>
      </c>
      <c r="B25" s="36" t="s">
        <v>108</v>
      </c>
      <c r="D25">
        <v>1</v>
      </c>
      <c r="E25">
        <v>1</v>
      </c>
      <c r="I25">
        <v>1</v>
      </c>
    </row>
    <row r="26" spans="1:14" ht="16.75">
      <c r="A26" s="36">
        <v>35</v>
      </c>
      <c r="B26" s="36" t="s">
        <v>110</v>
      </c>
      <c r="D26">
        <v>1</v>
      </c>
    </row>
    <row r="27" spans="1:14" ht="16.75">
      <c r="A27" s="36">
        <v>34</v>
      </c>
      <c r="B27" s="36" t="s">
        <v>112</v>
      </c>
      <c r="D27">
        <v>1</v>
      </c>
      <c r="E27">
        <v>1</v>
      </c>
      <c r="I27">
        <v>1</v>
      </c>
    </row>
    <row r="28" spans="1:14" ht="16.75">
      <c r="A28" s="36">
        <v>34</v>
      </c>
      <c r="B28" s="36" t="s">
        <v>115</v>
      </c>
      <c r="C28">
        <v>1</v>
      </c>
      <c r="D28">
        <v>1</v>
      </c>
      <c r="M28">
        <v>1</v>
      </c>
      <c r="N28">
        <v>1</v>
      </c>
    </row>
    <row r="29" spans="1:14" ht="16.75">
      <c r="A29" s="36">
        <v>34</v>
      </c>
      <c r="B29" s="36" t="s">
        <v>119</v>
      </c>
      <c r="C29">
        <v>1</v>
      </c>
      <c r="D29">
        <v>1</v>
      </c>
      <c r="M29">
        <v>1</v>
      </c>
      <c r="N29">
        <v>1</v>
      </c>
    </row>
    <row r="30" spans="1:14" ht="16.75">
      <c r="A30" s="36">
        <v>34</v>
      </c>
      <c r="B30" s="36" t="s">
        <v>121</v>
      </c>
      <c r="C30">
        <v>1</v>
      </c>
      <c r="D30">
        <v>1</v>
      </c>
      <c r="M30">
        <v>1</v>
      </c>
      <c r="N30">
        <v>1</v>
      </c>
    </row>
    <row r="31" spans="1:14" ht="16.75">
      <c r="A31" s="36">
        <v>33</v>
      </c>
      <c r="B31" s="36" t="s">
        <v>124</v>
      </c>
      <c r="C31">
        <v>1</v>
      </c>
      <c r="D31">
        <v>1</v>
      </c>
      <c r="M31">
        <v>1</v>
      </c>
      <c r="N31">
        <v>1</v>
      </c>
    </row>
    <row r="32" spans="1:14" ht="16.75">
      <c r="A32" s="36">
        <v>32</v>
      </c>
      <c r="B32" s="36" t="s">
        <v>129</v>
      </c>
      <c r="D32">
        <v>1</v>
      </c>
    </row>
    <row r="33" spans="1:16" ht="16.75">
      <c r="A33" s="36">
        <v>32</v>
      </c>
      <c r="B33" s="36" t="s">
        <v>132</v>
      </c>
      <c r="C33">
        <v>1</v>
      </c>
      <c r="D33">
        <v>1</v>
      </c>
      <c r="M33">
        <v>1</v>
      </c>
      <c r="N33">
        <v>1</v>
      </c>
    </row>
    <row r="34" spans="1:16" ht="16.75">
      <c r="A34" s="36">
        <v>31</v>
      </c>
      <c r="B34" s="36" t="s">
        <v>135</v>
      </c>
      <c r="D34">
        <v>1</v>
      </c>
      <c r="F34">
        <v>1</v>
      </c>
    </row>
    <row r="35" spans="1:16" ht="16.75">
      <c r="A35" s="36">
        <v>31</v>
      </c>
      <c r="B35" s="36" t="s">
        <v>137</v>
      </c>
      <c r="D35">
        <v>1</v>
      </c>
      <c r="G35">
        <v>1</v>
      </c>
      <c r="H35">
        <v>1</v>
      </c>
      <c r="L35">
        <v>1</v>
      </c>
      <c r="M35">
        <v>1</v>
      </c>
      <c r="P35">
        <v>1</v>
      </c>
    </row>
    <row r="36" spans="1:16" ht="16.75">
      <c r="A36" s="36">
        <v>30</v>
      </c>
      <c r="B36" s="36" t="s">
        <v>144</v>
      </c>
      <c r="K36">
        <v>1</v>
      </c>
    </row>
    <row r="39" spans="1:16">
      <c r="B39" s="40" t="s">
        <v>209</v>
      </c>
      <c r="C39">
        <f>SUMPRODUCT(C3:C36,$A3:$A36)</f>
        <v>1097</v>
      </c>
      <c r="D39">
        <f t="shared" ref="D39:P39" si="0">SUMPRODUCT(D3:D36,$A3:$A36)</f>
        <v>968</v>
      </c>
      <c r="E39">
        <f t="shared" si="0"/>
        <v>613</v>
      </c>
      <c r="F39">
        <f t="shared" si="0"/>
        <v>74</v>
      </c>
      <c r="G39">
        <f t="shared" si="0"/>
        <v>248</v>
      </c>
      <c r="H39">
        <f t="shared" si="0"/>
        <v>116</v>
      </c>
      <c r="I39">
        <f t="shared" si="0"/>
        <v>481</v>
      </c>
      <c r="J39">
        <f t="shared" si="0"/>
        <v>0</v>
      </c>
      <c r="K39">
        <f t="shared" si="0"/>
        <v>105</v>
      </c>
      <c r="L39">
        <f t="shared" si="0"/>
        <v>84</v>
      </c>
      <c r="M39">
        <f t="shared" si="0"/>
        <v>634</v>
      </c>
      <c r="N39">
        <f t="shared" si="0"/>
        <v>1059</v>
      </c>
      <c r="O39">
        <f t="shared" si="0"/>
        <v>77</v>
      </c>
      <c r="P39">
        <f t="shared" si="0"/>
        <v>135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8BD27-0F4E-044A-8292-6E77DA0203F6}">
  <dimension ref="A2:G39"/>
  <sheetViews>
    <sheetView zoomScale="67" workbookViewId="0">
      <selection activeCell="A2" sqref="A2:B37"/>
    </sheetView>
  </sheetViews>
  <sheetFormatPr defaultColWidth="10.85546875" defaultRowHeight="15.9"/>
  <cols>
    <col min="2" max="2" width="18" customWidth="1"/>
    <col min="3" max="3" width="14.85546875" customWidth="1"/>
    <col min="4" max="4" width="18.5" customWidth="1"/>
    <col min="5" max="5" width="15.5" customWidth="1"/>
    <col min="6" max="6" width="17.140625" customWidth="1"/>
    <col min="7" max="7" width="18.140625" customWidth="1"/>
  </cols>
  <sheetData>
    <row r="2" spans="1:7">
      <c r="A2" s="1">
        <v>2020</v>
      </c>
      <c r="B2" s="2"/>
    </row>
    <row r="3" spans="1:7">
      <c r="A3" s="3" t="s">
        <v>0</v>
      </c>
      <c r="B3" s="4" t="s">
        <v>1</v>
      </c>
      <c r="C3" s="46" t="s">
        <v>189</v>
      </c>
      <c r="D3" s="46" t="s">
        <v>190</v>
      </c>
      <c r="E3" s="46" t="s">
        <v>191</v>
      </c>
      <c r="F3" s="46" t="s">
        <v>192</v>
      </c>
      <c r="G3" s="46" t="s">
        <v>193</v>
      </c>
    </row>
    <row r="4" spans="1:7" ht="16.75">
      <c r="A4" s="36">
        <v>250</v>
      </c>
      <c r="B4" s="36" t="s">
        <v>49</v>
      </c>
      <c r="F4">
        <v>1</v>
      </c>
    </row>
    <row r="5" spans="1:7" ht="16.75">
      <c r="A5" s="36">
        <v>153</v>
      </c>
      <c r="B5" s="36" t="s">
        <v>162</v>
      </c>
      <c r="D5">
        <v>1</v>
      </c>
    </row>
    <row r="6" spans="1:7" ht="16.75">
      <c r="A6" s="36">
        <v>166</v>
      </c>
      <c r="B6" s="36" t="s">
        <v>52</v>
      </c>
      <c r="E6">
        <v>1</v>
      </c>
    </row>
    <row r="7" spans="1:7" ht="16.75">
      <c r="A7" s="36">
        <v>77</v>
      </c>
      <c r="B7" s="36" t="s">
        <v>59</v>
      </c>
      <c r="F7">
        <v>1</v>
      </c>
    </row>
    <row r="8" spans="1:7" ht="16.75">
      <c r="A8" s="36">
        <v>76</v>
      </c>
      <c r="B8" s="36" t="s">
        <v>61</v>
      </c>
      <c r="D8">
        <v>1</v>
      </c>
    </row>
    <row r="9" spans="1:7" ht="16.75">
      <c r="A9" s="36">
        <v>70</v>
      </c>
      <c r="B9" s="36" t="s">
        <v>63</v>
      </c>
      <c r="F9">
        <v>1</v>
      </c>
    </row>
    <row r="10" spans="1:7" ht="16.75">
      <c r="A10" s="36">
        <v>67</v>
      </c>
      <c r="B10" s="36" t="s">
        <v>66</v>
      </c>
      <c r="D10">
        <v>1</v>
      </c>
    </row>
    <row r="11" spans="1:7" ht="16.75">
      <c r="A11" s="36">
        <v>55</v>
      </c>
      <c r="B11" s="36" t="s">
        <v>76</v>
      </c>
      <c r="F11">
        <v>1</v>
      </c>
    </row>
    <row r="12" spans="1:7" ht="16.75">
      <c r="A12" s="36">
        <v>54</v>
      </c>
      <c r="B12" s="36" t="s">
        <v>77</v>
      </c>
      <c r="F12">
        <v>1</v>
      </c>
    </row>
    <row r="13" spans="1:7" ht="16.75">
      <c r="A13" s="36">
        <v>54</v>
      </c>
      <c r="B13" s="36" t="s">
        <v>78</v>
      </c>
      <c r="D13">
        <v>1</v>
      </c>
    </row>
    <row r="14" spans="1:7" ht="16.75">
      <c r="A14" s="36">
        <v>53</v>
      </c>
      <c r="B14" s="36" t="s">
        <v>80</v>
      </c>
      <c r="D14">
        <v>1</v>
      </c>
    </row>
    <row r="15" spans="1:7" ht="16.75">
      <c r="A15" s="36">
        <v>51</v>
      </c>
      <c r="B15" s="36" t="s">
        <v>81</v>
      </c>
      <c r="E15">
        <v>1</v>
      </c>
    </row>
    <row r="16" spans="1:7" ht="16.75">
      <c r="A16" s="36">
        <v>51</v>
      </c>
      <c r="B16" s="36" t="s">
        <v>82</v>
      </c>
      <c r="E16">
        <v>1</v>
      </c>
    </row>
    <row r="17" spans="1:6" ht="16.75">
      <c r="A17" s="36">
        <v>47</v>
      </c>
      <c r="B17" s="36" t="s">
        <v>89</v>
      </c>
      <c r="D17">
        <v>1</v>
      </c>
    </row>
    <row r="18" spans="1:6" ht="16.75">
      <c r="A18" s="36">
        <v>47</v>
      </c>
      <c r="B18" s="36" t="s">
        <v>90</v>
      </c>
      <c r="F18">
        <v>1</v>
      </c>
    </row>
    <row r="19" spans="1:6" ht="16.75">
      <c r="A19" s="36">
        <v>45</v>
      </c>
      <c r="B19" s="36" t="s">
        <v>92</v>
      </c>
      <c r="E19">
        <v>1</v>
      </c>
    </row>
    <row r="20" spans="1:6" ht="16.75">
      <c r="A20" s="36">
        <v>43</v>
      </c>
      <c r="B20" s="36" t="s">
        <v>94</v>
      </c>
      <c r="E20">
        <v>1</v>
      </c>
    </row>
    <row r="21" spans="1:6" ht="16.75">
      <c r="A21" s="36">
        <v>39</v>
      </c>
      <c r="B21" s="36" t="s">
        <v>100</v>
      </c>
      <c r="D21">
        <v>1</v>
      </c>
    </row>
    <row r="22" spans="1:6" ht="16.75">
      <c r="A22" s="36">
        <v>38</v>
      </c>
      <c r="B22" s="36" t="s">
        <v>101</v>
      </c>
      <c r="D22">
        <v>1</v>
      </c>
    </row>
    <row r="23" spans="1:6" ht="16.75">
      <c r="A23" s="36">
        <v>38</v>
      </c>
      <c r="B23" s="36" t="s">
        <v>102</v>
      </c>
      <c r="D23">
        <v>1</v>
      </c>
    </row>
    <row r="24" spans="1:6" ht="16.75">
      <c r="A24" s="36">
        <v>37</v>
      </c>
      <c r="B24" s="36" t="s">
        <v>105</v>
      </c>
      <c r="F24">
        <v>1</v>
      </c>
    </row>
    <row r="25" spans="1:6" ht="16.75">
      <c r="A25" s="36">
        <v>37</v>
      </c>
      <c r="B25" s="36" t="s">
        <v>107</v>
      </c>
      <c r="D25">
        <v>1</v>
      </c>
    </row>
    <row r="26" spans="1:6" ht="16.75">
      <c r="A26" s="36">
        <v>36</v>
      </c>
      <c r="B26" s="36" t="s">
        <v>108</v>
      </c>
      <c r="F26">
        <v>1</v>
      </c>
    </row>
    <row r="27" spans="1:6" ht="16.75">
      <c r="A27" s="36">
        <v>35</v>
      </c>
      <c r="B27" s="36" t="s">
        <v>110</v>
      </c>
      <c r="C27">
        <v>1</v>
      </c>
    </row>
    <row r="28" spans="1:6" ht="16.75">
      <c r="A28" s="36">
        <v>34</v>
      </c>
      <c r="B28" s="36" t="s">
        <v>112</v>
      </c>
      <c r="F28">
        <v>1</v>
      </c>
    </row>
    <row r="29" spans="1:6" ht="16.75">
      <c r="A29" s="36">
        <v>34</v>
      </c>
      <c r="B29" s="36" t="s">
        <v>115</v>
      </c>
      <c r="D29">
        <v>1</v>
      </c>
    </row>
    <row r="30" spans="1:6" ht="16.75">
      <c r="A30" s="36">
        <v>34</v>
      </c>
      <c r="B30" s="36" t="s">
        <v>119</v>
      </c>
      <c r="D30">
        <v>1</v>
      </c>
    </row>
    <row r="31" spans="1:6" ht="16.75">
      <c r="A31" s="36">
        <v>34</v>
      </c>
      <c r="B31" s="36" t="s">
        <v>121</v>
      </c>
      <c r="D31">
        <v>1</v>
      </c>
    </row>
    <row r="32" spans="1:6" ht="16.75">
      <c r="A32" s="36">
        <v>33</v>
      </c>
      <c r="B32" s="36" t="s">
        <v>124</v>
      </c>
      <c r="D32">
        <v>1</v>
      </c>
    </row>
    <row r="33" spans="1:7" ht="16.75">
      <c r="A33" s="36">
        <v>32</v>
      </c>
      <c r="B33" s="36" t="s">
        <v>129</v>
      </c>
      <c r="E33">
        <v>1</v>
      </c>
    </row>
    <row r="34" spans="1:7" ht="16.75">
      <c r="A34" s="36">
        <v>32</v>
      </c>
      <c r="B34" s="36" t="s">
        <v>132</v>
      </c>
      <c r="D34">
        <v>1</v>
      </c>
    </row>
    <row r="35" spans="1:7" ht="16.75">
      <c r="A35" s="36">
        <v>31</v>
      </c>
      <c r="B35" s="36" t="s">
        <v>135</v>
      </c>
      <c r="E35">
        <v>1</v>
      </c>
    </row>
    <row r="36" spans="1:7" ht="16.75">
      <c r="A36" s="36">
        <v>31</v>
      </c>
      <c r="B36" s="36" t="s">
        <v>137</v>
      </c>
      <c r="E36">
        <v>1</v>
      </c>
    </row>
    <row r="37" spans="1:7" ht="16.75">
      <c r="A37" s="36">
        <v>30</v>
      </c>
      <c r="B37" s="36" t="s">
        <v>144</v>
      </c>
      <c r="D37">
        <v>1</v>
      </c>
    </row>
    <row r="39" spans="1:7">
      <c r="C39">
        <f>SUMPRODUCT(C4:C37,A4:A37)</f>
        <v>35</v>
      </c>
      <c r="D39">
        <f>SUMPRODUCT(D4:D37,A4:A37)</f>
        <v>799</v>
      </c>
      <c r="E39">
        <f>SUMPRODUCT(E4:E37,A4:A37)</f>
        <v>450</v>
      </c>
      <c r="F39">
        <f>SUMPRODUCT(F4:F37,A4:A37)</f>
        <v>660</v>
      </c>
      <c r="G39">
        <v>0</v>
      </c>
    </row>
  </sheetData>
  <conditionalFormatting sqref="C39:G39">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A416F-42CA-B747-B16B-0BCEBD53D02E}">
  <dimension ref="A2:T58"/>
  <sheetViews>
    <sheetView zoomScale="50" workbookViewId="0">
      <selection activeCell="C8" sqref="C8"/>
    </sheetView>
  </sheetViews>
  <sheetFormatPr defaultColWidth="10.85546875" defaultRowHeight="15.9"/>
  <cols>
    <col min="2" max="2" width="20.140625" customWidth="1"/>
    <col min="3" max="3" width="21.5" customWidth="1"/>
    <col min="4" max="4" width="25.85546875" customWidth="1"/>
    <col min="5" max="5" width="26" customWidth="1"/>
    <col min="6" max="6" width="25.640625" customWidth="1"/>
    <col min="7" max="7" width="19.85546875" customWidth="1"/>
    <col min="8" max="8" width="16.35546875" customWidth="1"/>
    <col min="9" max="9" width="25.640625" customWidth="1"/>
    <col min="10" max="10" width="18.640625" customWidth="1"/>
    <col min="11" max="11" width="22" customWidth="1"/>
    <col min="12" max="12" width="25" customWidth="1"/>
    <col min="13" max="13" width="17.35546875" customWidth="1"/>
    <col min="14" max="14" width="24.140625" customWidth="1"/>
    <col min="18" max="18" width="13.5" customWidth="1"/>
    <col min="19" max="19" width="16.640625" customWidth="1"/>
  </cols>
  <sheetData>
    <row r="2" spans="1:20">
      <c r="A2" s="1">
        <v>2020</v>
      </c>
      <c r="B2" s="2"/>
    </row>
    <row r="3" spans="1:20">
      <c r="A3" s="3" t="s">
        <v>0</v>
      </c>
      <c r="B3" s="4" t="s">
        <v>1</v>
      </c>
      <c r="C3" s="5" t="s">
        <v>170</v>
      </c>
      <c r="D3" s="6" t="s">
        <v>171</v>
      </c>
      <c r="E3" s="7" t="s">
        <v>172</v>
      </c>
      <c r="F3" s="8" t="s">
        <v>173</v>
      </c>
      <c r="G3" s="9" t="s">
        <v>174</v>
      </c>
      <c r="H3" s="10" t="s">
        <v>175</v>
      </c>
      <c r="I3" s="11" t="s">
        <v>176</v>
      </c>
      <c r="J3" s="12" t="s">
        <v>177</v>
      </c>
      <c r="K3" s="13" t="s">
        <v>178</v>
      </c>
      <c r="L3" s="14" t="s">
        <v>179</v>
      </c>
      <c r="M3" s="43" t="s">
        <v>180</v>
      </c>
      <c r="N3" s="15" t="s">
        <v>181</v>
      </c>
      <c r="O3" s="16" t="s">
        <v>182</v>
      </c>
      <c r="P3" s="17" t="s">
        <v>183</v>
      </c>
      <c r="Q3" s="44" t="s">
        <v>184</v>
      </c>
      <c r="R3" s="19" t="s">
        <v>185</v>
      </c>
      <c r="S3" s="20" t="s">
        <v>186</v>
      </c>
      <c r="T3" s="21" t="s">
        <v>2</v>
      </c>
    </row>
    <row r="4" spans="1:20" ht="16.75">
      <c r="A4" s="36">
        <v>250</v>
      </c>
      <c r="B4" s="36" t="s">
        <v>49</v>
      </c>
      <c r="O4">
        <v>1</v>
      </c>
      <c r="T4">
        <f>SUM(S4,R4,Q4,P4,O4,N4,M4,L4,K4,J4,I4,H4,G4,F4,E4,D4,C4)</f>
        <v>1</v>
      </c>
    </row>
    <row r="5" spans="1:20" ht="16.75">
      <c r="A5" s="36">
        <v>153</v>
      </c>
      <c r="B5" s="36" t="s">
        <v>162</v>
      </c>
      <c r="J5">
        <v>1</v>
      </c>
      <c r="T5">
        <f t="shared" ref="T5:T35" si="0">SUM(S5,R5,Q5,P5,O5,N5,M5,L5,K5,J5,I5,H5,G5,F5,E5,D5,C5)</f>
        <v>1</v>
      </c>
    </row>
    <row r="6" spans="1:20" ht="16.75">
      <c r="A6" s="36">
        <v>166</v>
      </c>
      <c r="B6" s="36" t="s">
        <v>52</v>
      </c>
      <c r="D6">
        <v>1</v>
      </c>
      <c r="E6">
        <v>1</v>
      </c>
      <c r="H6">
        <v>1</v>
      </c>
      <c r="T6">
        <f t="shared" si="0"/>
        <v>3</v>
      </c>
    </row>
    <row r="7" spans="1:20" ht="16.75">
      <c r="A7" s="36">
        <v>77</v>
      </c>
      <c r="B7" s="36" t="s">
        <v>59</v>
      </c>
      <c r="P7">
        <v>1</v>
      </c>
      <c r="Q7">
        <v>1</v>
      </c>
      <c r="T7">
        <f t="shared" si="0"/>
        <v>2</v>
      </c>
    </row>
    <row r="8" spans="1:20" ht="16.75">
      <c r="A8" s="36">
        <v>76</v>
      </c>
      <c r="B8" s="36" t="s">
        <v>61</v>
      </c>
      <c r="J8">
        <v>1</v>
      </c>
      <c r="S8">
        <v>1</v>
      </c>
      <c r="T8">
        <f t="shared" si="0"/>
        <v>2</v>
      </c>
    </row>
    <row r="9" spans="1:20" ht="16.75">
      <c r="A9" s="36">
        <v>70</v>
      </c>
      <c r="B9" s="36" t="s">
        <v>63</v>
      </c>
      <c r="O9">
        <v>1</v>
      </c>
      <c r="P9">
        <v>1</v>
      </c>
      <c r="Q9">
        <v>1</v>
      </c>
      <c r="T9">
        <f t="shared" si="0"/>
        <v>3</v>
      </c>
    </row>
    <row r="10" spans="1:20" ht="16.75">
      <c r="A10" s="36">
        <v>67</v>
      </c>
      <c r="B10" s="36" t="s">
        <v>66</v>
      </c>
      <c r="J10">
        <v>1</v>
      </c>
      <c r="T10">
        <f t="shared" si="0"/>
        <v>1</v>
      </c>
    </row>
    <row r="11" spans="1:20" ht="16.75">
      <c r="A11" s="36">
        <v>55</v>
      </c>
      <c r="B11" s="36" t="s">
        <v>76</v>
      </c>
      <c r="I11">
        <v>1</v>
      </c>
      <c r="N11">
        <v>1</v>
      </c>
      <c r="O11">
        <v>1</v>
      </c>
      <c r="T11">
        <f t="shared" si="0"/>
        <v>3</v>
      </c>
    </row>
    <row r="12" spans="1:20" ht="16.75">
      <c r="A12" s="36">
        <v>54</v>
      </c>
      <c r="B12" s="36" t="s">
        <v>77</v>
      </c>
      <c r="O12">
        <v>1</v>
      </c>
      <c r="P12">
        <v>1</v>
      </c>
      <c r="Q12">
        <v>1</v>
      </c>
      <c r="T12">
        <f t="shared" si="0"/>
        <v>3</v>
      </c>
    </row>
    <row r="13" spans="1:20" ht="16.75">
      <c r="A13" s="36">
        <v>54</v>
      </c>
      <c r="B13" s="36" t="s">
        <v>78</v>
      </c>
      <c r="J13">
        <v>1</v>
      </c>
      <c r="T13">
        <f t="shared" si="0"/>
        <v>1</v>
      </c>
    </row>
    <row r="14" spans="1:20" ht="16.75">
      <c r="A14" s="36">
        <v>53</v>
      </c>
      <c r="B14" s="36" t="s">
        <v>80</v>
      </c>
      <c r="K14">
        <v>1</v>
      </c>
      <c r="T14">
        <f t="shared" si="0"/>
        <v>1</v>
      </c>
    </row>
    <row r="15" spans="1:20" ht="16.75">
      <c r="A15" s="36">
        <v>51</v>
      </c>
      <c r="B15" s="36" t="s">
        <v>81</v>
      </c>
      <c r="E15">
        <v>1</v>
      </c>
      <c r="T15">
        <f t="shared" si="0"/>
        <v>1</v>
      </c>
    </row>
    <row r="16" spans="1:20" ht="16.75">
      <c r="A16" s="36">
        <v>51</v>
      </c>
      <c r="B16" s="36" t="s">
        <v>82</v>
      </c>
      <c r="C16">
        <v>1</v>
      </c>
      <c r="E16">
        <v>1</v>
      </c>
      <c r="F16">
        <v>1</v>
      </c>
      <c r="G16">
        <v>1</v>
      </c>
      <c r="J16">
        <v>1</v>
      </c>
      <c r="L16">
        <v>1</v>
      </c>
      <c r="R16">
        <v>1</v>
      </c>
      <c r="T16">
        <f t="shared" si="0"/>
        <v>7</v>
      </c>
    </row>
    <row r="17" spans="1:20" ht="16.75">
      <c r="A17" s="36">
        <v>47</v>
      </c>
      <c r="B17" s="36" t="s">
        <v>89</v>
      </c>
      <c r="J17">
        <v>1</v>
      </c>
      <c r="S17">
        <v>1</v>
      </c>
      <c r="T17">
        <f t="shared" si="0"/>
        <v>2</v>
      </c>
    </row>
    <row r="18" spans="1:20" ht="16.75">
      <c r="A18" s="36">
        <v>47</v>
      </c>
      <c r="B18" s="36" t="s">
        <v>90</v>
      </c>
      <c r="I18">
        <v>1</v>
      </c>
      <c r="T18">
        <f t="shared" si="0"/>
        <v>1</v>
      </c>
    </row>
    <row r="19" spans="1:20" ht="16.75">
      <c r="A19" s="36">
        <v>45</v>
      </c>
      <c r="B19" s="36" t="s">
        <v>92</v>
      </c>
      <c r="D19">
        <v>1</v>
      </c>
      <c r="T19">
        <v>1</v>
      </c>
    </row>
    <row r="20" spans="1:20" ht="16.75">
      <c r="A20" s="36">
        <v>43</v>
      </c>
      <c r="B20" s="36" t="s">
        <v>94</v>
      </c>
      <c r="R20">
        <v>1</v>
      </c>
      <c r="S20">
        <v>1</v>
      </c>
      <c r="T20">
        <f t="shared" si="0"/>
        <v>2</v>
      </c>
    </row>
    <row r="21" spans="1:20" ht="16.75">
      <c r="A21" s="36">
        <v>39</v>
      </c>
      <c r="B21" s="36" t="s">
        <v>100</v>
      </c>
      <c r="J21">
        <v>1</v>
      </c>
      <c r="T21">
        <f t="shared" si="0"/>
        <v>1</v>
      </c>
    </row>
    <row r="22" spans="1:20" ht="16.75">
      <c r="A22" s="36">
        <v>38</v>
      </c>
      <c r="B22" s="36" t="s">
        <v>101</v>
      </c>
      <c r="K22">
        <v>1</v>
      </c>
      <c r="T22">
        <f t="shared" si="0"/>
        <v>1</v>
      </c>
    </row>
    <row r="23" spans="1:20" ht="16.75">
      <c r="A23" s="36">
        <v>38</v>
      </c>
      <c r="B23" s="36" t="s">
        <v>102</v>
      </c>
      <c r="K23">
        <v>1</v>
      </c>
      <c r="T23">
        <f t="shared" si="0"/>
        <v>1</v>
      </c>
    </row>
    <row r="24" spans="1:20" ht="16.75">
      <c r="A24" s="36">
        <v>37</v>
      </c>
      <c r="B24" s="36" t="s">
        <v>105</v>
      </c>
      <c r="O24">
        <v>1</v>
      </c>
      <c r="P24">
        <v>1</v>
      </c>
      <c r="Q24">
        <v>1</v>
      </c>
      <c r="T24">
        <f t="shared" si="0"/>
        <v>3</v>
      </c>
    </row>
    <row r="25" spans="1:20" ht="16.75">
      <c r="A25" s="36">
        <v>37</v>
      </c>
      <c r="B25" s="36" t="s">
        <v>107</v>
      </c>
      <c r="K25">
        <v>1</v>
      </c>
      <c r="T25">
        <f t="shared" si="0"/>
        <v>1</v>
      </c>
    </row>
    <row r="26" spans="1:20" ht="16.75">
      <c r="A26" s="36">
        <v>36</v>
      </c>
      <c r="B26" s="36" t="s">
        <v>108</v>
      </c>
      <c r="P26">
        <v>1</v>
      </c>
      <c r="Q26">
        <v>1</v>
      </c>
      <c r="T26">
        <f t="shared" si="0"/>
        <v>2</v>
      </c>
    </row>
    <row r="27" spans="1:20" ht="16.75">
      <c r="A27" s="36">
        <v>35</v>
      </c>
      <c r="B27" s="36" t="s">
        <v>110</v>
      </c>
      <c r="R27">
        <v>1</v>
      </c>
      <c r="S27">
        <v>1</v>
      </c>
      <c r="T27">
        <f t="shared" si="0"/>
        <v>2</v>
      </c>
    </row>
    <row r="28" spans="1:20" ht="16.75">
      <c r="A28" s="36">
        <v>34</v>
      </c>
      <c r="B28" s="36" t="s">
        <v>112</v>
      </c>
      <c r="H28">
        <v>1</v>
      </c>
      <c r="T28">
        <f t="shared" si="0"/>
        <v>1</v>
      </c>
    </row>
    <row r="29" spans="1:20" ht="16.75">
      <c r="A29" s="36">
        <v>34</v>
      </c>
      <c r="B29" s="36" t="s">
        <v>115</v>
      </c>
      <c r="J29">
        <v>1</v>
      </c>
      <c r="T29">
        <f t="shared" si="0"/>
        <v>1</v>
      </c>
    </row>
    <row r="30" spans="1:20" ht="16.75">
      <c r="A30" s="36">
        <v>34</v>
      </c>
      <c r="B30" s="36" t="s">
        <v>119</v>
      </c>
      <c r="J30">
        <v>1</v>
      </c>
      <c r="T30">
        <f t="shared" si="0"/>
        <v>1</v>
      </c>
    </row>
    <row r="31" spans="1:20" ht="16.75">
      <c r="A31" s="36">
        <v>34</v>
      </c>
      <c r="B31" s="36" t="s">
        <v>121</v>
      </c>
      <c r="J31">
        <v>1</v>
      </c>
      <c r="T31">
        <f t="shared" si="0"/>
        <v>1</v>
      </c>
    </row>
    <row r="32" spans="1:20" ht="16.75">
      <c r="A32" s="36">
        <v>33</v>
      </c>
      <c r="B32" s="36" t="s">
        <v>124</v>
      </c>
      <c r="J32">
        <v>1</v>
      </c>
      <c r="S32">
        <v>1</v>
      </c>
      <c r="T32">
        <f t="shared" si="0"/>
        <v>2</v>
      </c>
    </row>
    <row r="33" spans="1:20" ht="16.75">
      <c r="A33" s="36">
        <v>32</v>
      </c>
      <c r="B33" s="36" t="s">
        <v>129</v>
      </c>
      <c r="R33">
        <v>1</v>
      </c>
      <c r="T33">
        <f t="shared" si="0"/>
        <v>1</v>
      </c>
    </row>
    <row r="34" spans="1:20" ht="16.75">
      <c r="A34" s="36">
        <v>32</v>
      </c>
      <c r="B34" s="36" t="s">
        <v>132</v>
      </c>
      <c r="J34">
        <v>1</v>
      </c>
      <c r="T34">
        <f t="shared" si="0"/>
        <v>1</v>
      </c>
    </row>
    <row r="35" spans="1:20" ht="16.75">
      <c r="A35" s="36">
        <v>31</v>
      </c>
      <c r="B35" s="36" t="s">
        <v>135</v>
      </c>
      <c r="R35">
        <v>1</v>
      </c>
      <c r="S35">
        <v>1</v>
      </c>
      <c r="T35">
        <f t="shared" si="0"/>
        <v>2</v>
      </c>
    </row>
    <row r="36" spans="1:20" ht="16.75">
      <c r="A36" s="36">
        <v>31</v>
      </c>
      <c r="B36" s="36" t="s">
        <v>137</v>
      </c>
      <c r="C36">
        <v>1</v>
      </c>
      <c r="E36">
        <v>1</v>
      </c>
      <c r="F36">
        <v>1</v>
      </c>
      <c r="G36">
        <v>1</v>
      </c>
      <c r="J36">
        <v>1</v>
      </c>
      <c r="L36">
        <v>1</v>
      </c>
      <c r="R36">
        <v>1</v>
      </c>
      <c r="T36">
        <f>SUM(S36,R36,Q36,P36,O36,N36,M36,L36,K36,J36,I36,H36,G36,F36,E36,D36,C36)</f>
        <v>7</v>
      </c>
    </row>
    <row r="37" spans="1:20" ht="16.75">
      <c r="A37" s="36">
        <v>30</v>
      </c>
      <c r="B37" s="36" t="s">
        <v>144</v>
      </c>
      <c r="K37">
        <v>1</v>
      </c>
      <c r="T37">
        <f t="shared" ref="T37" si="1">SUM(S37,R37,Q37,P37,O37,N37,M37,L37,K37,J37,I37,H37,G37,F37,E37,D37,C37)</f>
        <v>1</v>
      </c>
    </row>
    <row r="52" spans="2:20">
      <c r="C52" s="24"/>
      <c r="D52" s="25"/>
      <c r="E52" s="25"/>
      <c r="F52" s="25"/>
      <c r="G52" s="25"/>
      <c r="H52" s="25"/>
      <c r="I52" s="25"/>
      <c r="J52" s="25"/>
      <c r="K52" s="25"/>
      <c r="L52" s="25"/>
      <c r="M52" s="25"/>
      <c r="N52" s="25"/>
      <c r="O52" s="25"/>
      <c r="P52" s="25"/>
      <c r="Q52" s="25"/>
      <c r="R52" s="25"/>
      <c r="S52" s="25"/>
      <c r="T52" s="25"/>
    </row>
    <row r="58" spans="2:20">
      <c r="B58" s="1">
        <v>2020</v>
      </c>
      <c r="C58" s="22">
        <f>SUMPRODUCT(A4:A51,C4:C51)</f>
        <v>82</v>
      </c>
      <c r="D58" s="23">
        <f>SUMPRODUCT(A4:A51,D4:D51)</f>
        <v>211</v>
      </c>
      <c r="E58" s="23">
        <f>SUMPRODUCT(A4:A51,E4:E51)</f>
        <v>299</v>
      </c>
      <c r="F58" s="23">
        <f>SUMPRODUCT(A4:A51,F4:F51)</f>
        <v>82</v>
      </c>
      <c r="G58" s="23">
        <f>SUMPRODUCT(A4:A51,G4:G51)</f>
        <v>82</v>
      </c>
      <c r="H58" s="23">
        <f>SUMPRODUCT(A4:A51,H4:H51)</f>
        <v>200</v>
      </c>
      <c r="I58" s="23">
        <f>SUMPRODUCT(A4:A51,I4:I51)</f>
        <v>102</v>
      </c>
      <c r="J58" s="23">
        <f>SUMPRODUCT(A4:A51,J4:J51)</f>
        <v>685</v>
      </c>
      <c r="K58" s="23">
        <f>SUMPRODUCT(A4:A51,K4:K51)</f>
        <v>196</v>
      </c>
      <c r="L58" s="22">
        <f>SUMPRODUCT(A4:A51,L4:L51)</f>
        <v>82</v>
      </c>
      <c r="M58" s="23">
        <f>SUMPRODUCT(A4:A51,M4:M51)</f>
        <v>0</v>
      </c>
      <c r="N58" s="23">
        <f>SUMPRODUCT(A4:A51,N4:N51)</f>
        <v>55</v>
      </c>
      <c r="O58" s="23">
        <f>SUMPRODUCT(A4:A51,O4:O51)</f>
        <v>466</v>
      </c>
      <c r="P58" s="23">
        <f>SUMPRODUCT(A4:A51,P4:P51)</f>
        <v>274</v>
      </c>
      <c r="Q58" s="23">
        <f>SUMPRODUCT(A4:A51,Q4:Q51)</f>
        <v>274</v>
      </c>
      <c r="R58" s="23">
        <f>SUMPRODUCT(A4:A51,R4:R51)</f>
        <v>223</v>
      </c>
      <c r="S58" s="23">
        <f>SUMPRODUCT(A4:A51,S4:S51)</f>
        <v>265</v>
      </c>
    </row>
  </sheetData>
  <conditionalFormatting sqref="C58:S58">
    <cfRule type="colorScale" priority="1">
      <colorScale>
        <cfvo type="min"/>
        <cfvo type="percentile" val="50"/>
        <cfvo type="max"/>
        <color rgb="FFF8696B"/>
        <color rgb="FFFFEB84"/>
        <color rgb="FF63BE7B"/>
      </colorScale>
    </cfRule>
    <cfRule type="colorScale" priority="2">
      <colorScale>
        <cfvo type="min"/>
        <cfvo type="max"/>
        <color rgb="FFFFEF9C"/>
        <color rgb="FF63BE7B"/>
      </colorScale>
    </cfRule>
  </conditionalFormatting>
  <conditionalFormatting sqref="D52:T52">
    <cfRule type="colorScale" priority="5">
      <colorScale>
        <cfvo type="min"/>
        <cfvo type="percentile" val="50"/>
        <cfvo type="max"/>
        <color rgb="FFF8696B"/>
        <color rgb="FFFFEB84"/>
        <color rgb="FF63BE7B"/>
      </colorScale>
    </cfRule>
    <cfRule type="colorScale" priority="6">
      <colorScale>
        <cfvo type="min"/>
        <cfvo type="max"/>
        <color rgb="FFFFEF9C"/>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6D0DB-087E-134E-9321-3CA2373784D3}">
  <dimension ref="A2:W58"/>
  <sheetViews>
    <sheetView tabSelected="1" topLeftCell="A24" zoomScale="50" workbookViewId="0">
      <selection activeCell="C58" sqref="C58:S58"/>
    </sheetView>
  </sheetViews>
  <sheetFormatPr defaultColWidth="10.85546875" defaultRowHeight="15.9"/>
  <cols>
    <col min="1" max="1" width="16.140625" customWidth="1"/>
    <col min="2" max="2" width="20.140625" customWidth="1"/>
    <col min="3" max="3" width="21.5" customWidth="1"/>
    <col min="4" max="4" width="25.85546875" customWidth="1"/>
    <col min="5" max="5" width="26" customWidth="1"/>
    <col min="6" max="6" width="25.640625" customWidth="1"/>
    <col min="7" max="7" width="19.85546875" customWidth="1"/>
    <col min="8" max="8" width="16.35546875" customWidth="1"/>
    <col min="9" max="9" width="25.640625" customWidth="1"/>
    <col min="10" max="10" width="18.640625" customWidth="1"/>
    <col min="11" max="11" width="22" customWidth="1"/>
    <col min="12" max="12" width="25" customWidth="1"/>
    <col min="13" max="13" width="17.35546875" customWidth="1"/>
    <col min="14" max="14" width="24.140625" customWidth="1"/>
    <col min="18" max="18" width="13.5" customWidth="1"/>
    <col min="19" max="19" width="16.640625" customWidth="1"/>
  </cols>
  <sheetData>
    <row r="2" spans="1:23">
      <c r="A2" s="1">
        <v>2020</v>
      </c>
      <c r="B2" s="2"/>
    </row>
    <row r="3" spans="1:23">
      <c r="A3" s="3" t="s">
        <v>210</v>
      </c>
      <c r="B3" s="4" t="s">
        <v>1</v>
      </c>
      <c r="C3" s="5" t="s">
        <v>170</v>
      </c>
      <c r="D3" s="6" t="s">
        <v>171</v>
      </c>
      <c r="E3" s="7" t="s">
        <v>172</v>
      </c>
      <c r="F3" s="8" t="s">
        <v>173</v>
      </c>
      <c r="G3" s="9" t="s">
        <v>174</v>
      </c>
      <c r="H3" s="10" t="s">
        <v>175</v>
      </c>
      <c r="I3" s="11" t="s">
        <v>176</v>
      </c>
      <c r="J3" s="12" t="s">
        <v>177</v>
      </c>
      <c r="K3" s="13" t="s">
        <v>178</v>
      </c>
      <c r="L3" s="14" t="s">
        <v>179</v>
      </c>
      <c r="M3" s="43" t="s">
        <v>180</v>
      </c>
      <c r="N3" s="15" t="s">
        <v>181</v>
      </c>
      <c r="O3" s="16" t="s">
        <v>182</v>
      </c>
      <c r="P3" s="17" t="s">
        <v>183</v>
      </c>
      <c r="Q3" s="44" t="s">
        <v>184</v>
      </c>
      <c r="R3" s="19" t="s">
        <v>185</v>
      </c>
      <c r="S3" s="20" t="s">
        <v>186</v>
      </c>
      <c r="T3" s="21" t="s">
        <v>2</v>
      </c>
      <c r="V3" s="28" t="s">
        <v>0</v>
      </c>
      <c r="W3" s="28" t="s">
        <v>211</v>
      </c>
    </row>
    <row r="4" spans="1:23" ht="16.75">
      <c r="A4" s="36">
        <v>250</v>
      </c>
      <c r="B4" s="36" t="s">
        <v>49</v>
      </c>
      <c r="O4">
        <v>1</v>
      </c>
      <c r="T4">
        <f>SUM(S4,R4,Q4,P4,O4,N4,M4,L4,K4,J4,I4,H4,G4,F4,E4,D4,C4)</f>
        <v>1</v>
      </c>
      <c r="V4" s="36">
        <v>250</v>
      </c>
      <c r="W4">
        <f>V4/T4</f>
        <v>250</v>
      </c>
    </row>
    <row r="5" spans="1:23" ht="16.75">
      <c r="A5" s="36">
        <v>153</v>
      </c>
      <c r="B5" s="36" t="s">
        <v>162</v>
      </c>
      <c r="J5">
        <v>1</v>
      </c>
      <c r="T5">
        <f t="shared" ref="T5:T35" si="0">SUM(S5,R5,Q5,P5,O5,N5,M5,L5,K5,J5,I5,H5,G5,F5,E5,D5,C5)</f>
        <v>1</v>
      </c>
      <c r="V5" s="36">
        <v>153</v>
      </c>
      <c r="W5">
        <f t="shared" ref="W5:W37" si="1">V5/T5</f>
        <v>153</v>
      </c>
    </row>
    <row r="6" spans="1:23" ht="16.75">
      <c r="A6" s="36">
        <v>55.333333333333336</v>
      </c>
      <c r="B6" s="36" t="s">
        <v>52</v>
      </c>
      <c r="D6">
        <v>1</v>
      </c>
      <c r="E6">
        <v>1</v>
      </c>
      <c r="H6">
        <v>1</v>
      </c>
      <c r="T6">
        <f t="shared" si="0"/>
        <v>3</v>
      </c>
      <c r="V6" s="36">
        <v>166</v>
      </c>
      <c r="W6">
        <f t="shared" si="1"/>
        <v>55.333333333333336</v>
      </c>
    </row>
    <row r="7" spans="1:23" ht="16.75">
      <c r="A7" s="36">
        <v>38.5</v>
      </c>
      <c r="B7" s="36" t="s">
        <v>59</v>
      </c>
      <c r="P7">
        <v>1</v>
      </c>
      <c r="Q7">
        <v>1</v>
      </c>
      <c r="T7">
        <f t="shared" si="0"/>
        <v>2</v>
      </c>
      <c r="V7" s="36">
        <v>77</v>
      </c>
      <c r="W7">
        <f t="shared" si="1"/>
        <v>38.5</v>
      </c>
    </row>
    <row r="8" spans="1:23" ht="16.75">
      <c r="A8" s="36">
        <v>38</v>
      </c>
      <c r="B8" s="36" t="s">
        <v>61</v>
      </c>
      <c r="J8">
        <v>1</v>
      </c>
      <c r="S8">
        <v>1</v>
      </c>
      <c r="T8">
        <f t="shared" si="0"/>
        <v>2</v>
      </c>
      <c r="V8" s="36">
        <v>76</v>
      </c>
      <c r="W8">
        <f t="shared" si="1"/>
        <v>38</v>
      </c>
    </row>
    <row r="9" spans="1:23" ht="16.75">
      <c r="A9" s="36">
        <v>23.333333333333332</v>
      </c>
      <c r="B9" s="36" t="s">
        <v>63</v>
      </c>
      <c r="O9">
        <v>1</v>
      </c>
      <c r="P9">
        <v>1</v>
      </c>
      <c r="Q9">
        <v>1</v>
      </c>
      <c r="T9">
        <f t="shared" si="0"/>
        <v>3</v>
      </c>
      <c r="V9" s="36">
        <v>70</v>
      </c>
      <c r="W9">
        <f t="shared" si="1"/>
        <v>23.333333333333332</v>
      </c>
    </row>
    <row r="10" spans="1:23" ht="16.75">
      <c r="A10" s="36">
        <v>67</v>
      </c>
      <c r="B10" s="36" t="s">
        <v>66</v>
      </c>
      <c r="J10">
        <v>1</v>
      </c>
      <c r="T10">
        <f t="shared" si="0"/>
        <v>1</v>
      </c>
      <c r="V10" s="36">
        <v>67</v>
      </c>
      <c r="W10">
        <f t="shared" si="1"/>
        <v>67</v>
      </c>
    </row>
    <row r="11" spans="1:23" ht="16.75">
      <c r="A11" s="36">
        <v>18.333333333333332</v>
      </c>
      <c r="B11" s="36" t="s">
        <v>76</v>
      </c>
      <c r="I11">
        <v>1</v>
      </c>
      <c r="N11">
        <v>1</v>
      </c>
      <c r="O11">
        <v>1</v>
      </c>
      <c r="T11">
        <f t="shared" si="0"/>
        <v>3</v>
      </c>
      <c r="V11" s="36">
        <v>55</v>
      </c>
      <c r="W11">
        <f t="shared" si="1"/>
        <v>18.333333333333332</v>
      </c>
    </row>
    <row r="12" spans="1:23" ht="16.75">
      <c r="A12" s="36">
        <v>18</v>
      </c>
      <c r="B12" s="36" t="s">
        <v>77</v>
      </c>
      <c r="O12">
        <v>1</v>
      </c>
      <c r="P12">
        <v>1</v>
      </c>
      <c r="Q12">
        <v>1</v>
      </c>
      <c r="T12">
        <f t="shared" si="0"/>
        <v>3</v>
      </c>
      <c r="V12" s="36">
        <v>54</v>
      </c>
      <c r="W12">
        <f t="shared" si="1"/>
        <v>18</v>
      </c>
    </row>
    <row r="13" spans="1:23" ht="16.75">
      <c r="A13" s="36">
        <v>54</v>
      </c>
      <c r="B13" s="36" t="s">
        <v>78</v>
      </c>
      <c r="J13">
        <v>1</v>
      </c>
      <c r="T13">
        <f t="shared" si="0"/>
        <v>1</v>
      </c>
      <c r="V13" s="36">
        <v>54</v>
      </c>
      <c r="W13">
        <f t="shared" si="1"/>
        <v>54</v>
      </c>
    </row>
    <row r="14" spans="1:23" ht="16.75">
      <c r="A14" s="36">
        <v>53</v>
      </c>
      <c r="B14" s="36" t="s">
        <v>80</v>
      </c>
      <c r="K14">
        <v>1</v>
      </c>
      <c r="T14">
        <f t="shared" si="0"/>
        <v>1</v>
      </c>
      <c r="V14" s="36">
        <v>53</v>
      </c>
      <c r="W14">
        <f t="shared" si="1"/>
        <v>53</v>
      </c>
    </row>
    <row r="15" spans="1:23" ht="16.75">
      <c r="A15" s="36">
        <v>51</v>
      </c>
      <c r="B15" s="36" t="s">
        <v>81</v>
      </c>
      <c r="E15">
        <v>1</v>
      </c>
      <c r="T15">
        <f t="shared" si="0"/>
        <v>1</v>
      </c>
      <c r="V15" s="36">
        <v>51</v>
      </c>
      <c r="W15">
        <f t="shared" si="1"/>
        <v>51</v>
      </c>
    </row>
    <row r="16" spans="1:23" ht="16.75">
      <c r="A16" s="36">
        <v>7.2857142857142856</v>
      </c>
      <c r="B16" s="36" t="s">
        <v>82</v>
      </c>
      <c r="C16">
        <v>1</v>
      </c>
      <c r="E16">
        <v>1</v>
      </c>
      <c r="F16">
        <v>1</v>
      </c>
      <c r="G16">
        <v>1</v>
      </c>
      <c r="J16">
        <v>1</v>
      </c>
      <c r="L16">
        <v>1</v>
      </c>
      <c r="R16">
        <v>1</v>
      </c>
      <c r="T16">
        <f t="shared" si="0"/>
        <v>7</v>
      </c>
      <c r="V16" s="36">
        <v>51</v>
      </c>
      <c r="W16">
        <f t="shared" si="1"/>
        <v>7.2857142857142856</v>
      </c>
    </row>
    <row r="17" spans="1:23" ht="16.75">
      <c r="A17" s="36">
        <v>23.5</v>
      </c>
      <c r="B17" s="36" t="s">
        <v>89</v>
      </c>
      <c r="J17">
        <v>1</v>
      </c>
      <c r="S17">
        <v>1</v>
      </c>
      <c r="T17">
        <f t="shared" si="0"/>
        <v>2</v>
      </c>
      <c r="V17" s="36">
        <v>47</v>
      </c>
      <c r="W17">
        <f t="shared" si="1"/>
        <v>23.5</v>
      </c>
    </row>
    <row r="18" spans="1:23" ht="16.75">
      <c r="A18" s="36">
        <v>47</v>
      </c>
      <c r="B18" s="36" t="s">
        <v>90</v>
      </c>
      <c r="I18">
        <v>1</v>
      </c>
      <c r="T18">
        <f t="shared" si="0"/>
        <v>1</v>
      </c>
      <c r="V18" s="36">
        <v>47</v>
      </c>
      <c r="W18">
        <f t="shared" si="1"/>
        <v>47</v>
      </c>
    </row>
    <row r="19" spans="1:23" ht="16.75">
      <c r="A19" s="36">
        <v>45</v>
      </c>
      <c r="B19" s="36" t="s">
        <v>92</v>
      </c>
      <c r="D19">
        <v>1</v>
      </c>
      <c r="T19">
        <v>1</v>
      </c>
      <c r="V19" s="36">
        <v>45</v>
      </c>
      <c r="W19">
        <f t="shared" si="1"/>
        <v>45</v>
      </c>
    </row>
    <row r="20" spans="1:23" ht="16.75">
      <c r="A20" s="36">
        <v>21.5</v>
      </c>
      <c r="B20" s="36" t="s">
        <v>94</v>
      </c>
      <c r="R20">
        <v>1</v>
      </c>
      <c r="S20">
        <v>1</v>
      </c>
      <c r="T20">
        <f t="shared" si="0"/>
        <v>2</v>
      </c>
      <c r="V20" s="36">
        <v>43</v>
      </c>
      <c r="W20">
        <f t="shared" si="1"/>
        <v>21.5</v>
      </c>
    </row>
    <row r="21" spans="1:23" ht="16.75">
      <c r="A21" s="36">
        <v>39</v>
      </c>
      <c r="B21" s="36" t="s">
        <v>100</v>
      </c>
      <c r="J21">
        <v>1</v>
      </c>
      <c r="T21">
        <f t="shared" si="0"/>
        <v>1</v>
      </c>
      <c r="V21" s="36">
        <v>39</v>
      </c>
      <c r="W21">
        <f t="shared" si="1"/>
        <v>39</v>
      </c>
    </row>
    <row r="22" spans="1:23" ht="16.75">
      <c r="A22" s="36">
        <v>38</v>
      </c>
      <c r="B22" s="36" t="s">
        <v>101</v>
      </c>
      <c r="K22">
        <v>1</v>
      </c>
      <c r="T22">
        <f t="shared" si="0"/>
        <v>1</v>
      </c>
      <c r="V22" s="36">
        <v>38</v>
      </c>
      <c r="W22">
        <f t="shared" si="1"/>
        <v>38</v>
      </c>
    </row>
    <row r="23" spans="1:23" ht="16.75">
      <c r="A23" s="36">
        <v>38</v>
      </c>
      <c r="B23" s="36" t="s">
        <v>102</v>
      </c>
      <c r="K23">
        <v>1</v>
      </c>
      <c r="T23">
        <f t="shared" si="0"/>
        <v>1</v>
      </c>
      <c r="V23" s="36">
        <v>38</v>
      </c>
      <c r="W23">
        <f t="shared" si="1"/>
        <v>38</v>
      </c>
    </row>
    <row r="24" spans="1:23" ht="16.75">
      <c r="A24" s="36">
        <v>12.333333333333334</v>
      </c>
      <c r="B24" s="36" t="s">
        <v>105</v>
      </c>
      <c r="O24">
        <v>1</v>
      </c>
      <c r="P24">
        <v>1</v>
      </c>
      <c r="Q24">
        <v>1</v>
      </c>
      <c r="T24">
        <f t="shared" si="0"/>
        <v>3</v>
      </c>
      <c r="V24" s="36">
        <v>37</v>
      </c>
      <c r="W24">
        <f t="shared" si="1"/>
        <v>12.333333333333334</v>
      </c>
    </row>
    <row r="25" spans="1:23" ht="16.75">
      <c r="A25" s="36">
        <v>37</v>
      </c>
      <c r="B25" s="36" t="s">
        <v>107</v>
      </c>
      <c r="K25">
        <v>1</v>
      </c>
      <c r="T25">
        <f t="shared" si="0"/>
        <v>1</v>
      </c>
      <c r="V25" s="36">
        <v>37</v>
      </c>
      <c r="W25">
        <f t="shared" si="1"/>
        <v>37</v>
      </c>
    </row>
    <row r="26" spans="1:23" ht="16.75">
      <c r="A26" s="36">
        <v>18</v>
      </c>
      <c r="B26" s="36" t="s">
        <v>108</v>
      </c>
      <c r="P26">
        <v>1</v>
      </c>
      <c r="Q26">
        <v>1</v>
      </c>
      <c r="T26">
        <f t="shared" si="0"/>
        <v>2</v>
      </c>
      <c r="V26" s="36">
        <v>36</v>
      </c>
      <c r="W26">
        <f t="shared" si="1"/>
        <v>18</v>
      </c>
    </row>
    <row r="27" spans="1:23" ht="16.75">
      <c r="A27" s="36">
        <v>17.5</v>
      </c>
      <c r="B27" s="36" t="s">
        <v>110</v>
      </c>
      <c r="R27">
        <v>1</v>
      </c>
      <c r="S27">
        <v>1</v>
      </c>
      <c r="T27">
        <f t="shared" si="0"/>
        <v>2</v>
      </c>
      <c r="V27" s="36">
        <v>35</v>
      </c>
      <c r="W27">
        <f t="shared" si="1"/>
        <v>17.5</v>
      </c>
    </row>
    <row r="28" spans="1:23" ht="16.75">
      <c r="A28" s="36">
        <v>34</v>
      </c>
      <c r="B28" s="36" t="s">
        <v>112</v>
      </c>
      <c r="H28">
        <v>1</v>
      </c>
      <c r="T28">
        <f t="shared" si="0"/>
        <v>1</v>
      </c>
      <c r="V28" s="36">
        <v>34</v>
      </c>
      <c r="W28">
        <f t="shared" si="1"/>
        <v>34</v>
      </c>
    </row>
    <row r="29" spans="1:23" ht="16.75">
      <c r="A29" s="36">
        <v>34</v>
      </c>
      <c r="B29" s="36" t="s">
        <v>115</v>
      </c>
      <c r="J29">
        <v>1</v>
      </c>
      <c r="T29">
        <f t="shared" si="0"/>
        <v>1</v>
      </c>
      <c r="V29" s="36">
        <v>34</v>
      </c>
      <c r="W29">
        <f t="shared" si="1"/>
        <v>34</v>
      </c>
    </row>
    <row r="30" spans="1:23" ht="16.75">
      <c r="A30" s="36">
        <v>34</v>
      </c>
      <c r="B30" s="36" t="s">
        <v>119</v>
      </c>
      <c r="J30">
        <v>1</v>
      </c>
      <c r="T30">
        <f t="shared" si="0"/>
        <v>1</v>
      </c>
      <c r="V30" s="36">
        <v>34</v>
      </c>
      <c r="W30">
        <f t="shared" si="1"/>
        <v>34</v>
      </c>
    </row>
    <row r="31" spans="1:23" ht="16.75">
      <c r="A31" s="36">
        <v>34</v>
      </c>
      <c r="B31" s="36" t="s">
        <v>121</v>
      </c>
      <c r="J31">
        <v>1</v>
      </c>
      <c r="T31">
        <f t="shared" si="0"/>
        <v>1</v>
      </c>
      <c r="V31" s="36">
        <v>34</v>
      </c>
      <c r="W31">
        <f t="shared" si="1"/>
        <v>34</v>
      </c>
    </row>
    <row r="32" spans="1:23" ht="16.75">
      <c r="A32" s="36">
        <v>16.5</v>
      </c>
      <c r="B32" s="36" t="s">
        <v>124</v>
      </c>
      <c r="J32">
        <v>1</v>
      </c>
      <c r="S32">
        <v>1</v>
      </c>
      <c r="T32">
        <f t="shared" si="0"/>
        <v>2</v>
      </c>
      <c r="V32" s="36">
        <v>33</v>
      </c>
      <c r="W32">
        <f t="shared" si="1"/>
        <v>16.5</v>
      </c>
    </row>
    <row r="33" spans="1:23" ht="16.75">
      <c r="A33" s="36">
        <v>32</v>
      </c>
      <c r="B33" s="36" t="s">
        <v>129</v>
      </c>
      <c r="R33">
        <v>1</v>
      </c>
      <c r="T33">
        <f t="shared" si="0"/>
        <v>1</v>
      </c>
      <c r="V33" s="36">
        <v>32</v>
      </c>
      <c r="W33">
        <f t="shared" si="1"/>
        <v>32</v>
      </c>
    </row>
    <row r="34" spans="1:23" ht="16.75">
      <c r="A34" s="36">
        <v>32</v>
      </c>
      <c r="B34" s="36" t="s">
        <v>132</v>
      </c>
      <c r="J34">
        <v>1</v>
      </c>
      <c r="T34">
        <f t="shared" si="0"/>
        <v>1</v>
      </c>
      <c r="V34" s="36">
        <v>32</v>
      </c>
      <c r="W34">
        <f t="shared" si="1"/>
        <v>32</v>
      </c>
    </row>
    <row r="35" spans="1:23" ht="16.75">
      <c r="A35" s="36">
        <v>15.5</v>
      </c>
      <c r="B35" s="36" t="s">
        <v>135</v>
      </c>
      <c r="R35">
        <v>1</v>
      </c>
      <c r="S35">
        <v>1</v>
      </c>
      <c r="T35">
        <f t="shared" si="0"/>
        <v>2</v>
      </c>
      <c r="V35" s="36">
        <v>31</v>
      </c>
      <c r="W35">
        <f t="shared" si="1"/>
        <v>15.5</v>
      </c>
    </row>
    <row r="36" spans="1:23" ht="16.75">
      <c r="A36" s="36">
        <v>4.4285714285714288</v>
      </c>
      <c r="B36" s="36" t="s">
        <v>137</v>
      </c>
      <c r="C36">
        <v>1</v>
      </c>
      <c r="E36">
        <v>1</v>
      </c>
      <c r="F36">
        <v>1</v>
      </c>
      <c r="G36">
        <v>1</v>
      </c>
      <c r="J36">
        <v>1</v>
      </c>
      <c r="L36">
        <v>1</v>
      </c>
      <c r="R36">
        <v>1</v>
      </c>
      <c r="T36">
        <f>SUM(S36,R36,Q36,P36,O36,N36,M36,L36,K36,J36,I36,H36,G36,F36,E36,D36,C36)</f>
        <v>7</v>
      </c>
      <c r="V36" s="36">
        <v>31</v>
      </c>
      <c r="W36">
        <f t="shared" si="1"/>
        <v>4.4285714285714288</v>
      </c>
    </row>
    <row r="37" spans="1:23" ht="16.75">
      <c r="A37" s="36">
        <v>30</v>
      </c>
      <c r="B37" s="36" t="s">
        <v>144</v>
      </c>
      <c r="K37">
        <v>1</v>
      </c>
      <c r="T37">
        <f t="shared" ref="T37" si="2">SUM(S37,R37,Q37,P37,O37,N37,M37,L37,K37,J37,I37,H37,G37,F37,E37,D37,C37)</f>
        <v>1</v>
      </c>
      <c r="V37" s="36">
        <v>30</v>
      </c>
      <c r="W37">
        <f t="shared" si="1"/>
        <v>30</v>
      </c>
    </row>
    <row r="52" spans="2:20">
      <c r="C52" s="24"/>
      <c r="D52" s="25"/>
      <c r="E52" s="25"/>
      <c r="F52" s="25"/>
      <c r="G52" s="25"/>
      <c r="H52" s="25"/>
      <c r="I52" s="25"/>
      <c r="J52" s="25"/>
      <c r="K52" s="25"/>
      <c r="L52" s="25"/>
      <c r="M52" s="25"/>
      <c r="N52" s="25"/>
      <c r="O52" s="25"/>
      <c r="P52" s="25"/>
      <c r="Q52" s="25"/>
      <c r="R52" s="25"/>
      <c r="S52" s="25"/>
      <c r="T52" s="25"/>
    </row>
    <row r="58" spans="2:20">
      <c r="B58" s="1">
        <v>2020</v>
      </c>
      <c r="C58" s="22">
        <f>SUMPRODUCT(A4:A51,C4:C51)</f>
        <v>11.714285714285715</v>
      </c>
      <c r="D58" s="23">
        <f>SUMPRODUCT(A4:A51,D4:D51)</f>
        <v>100.33333333333334</v>
      </c>
      <c r="E58" s="23">
        <f>SUMPRODUCT(A4:A51,E4:E51)</f>
        <v>118.04761904761907</v>
      </c>
      <c r="F58" s="23">
        <f>SUMPRODUCT(A4:A51,F4:F51)</f>
        <v>11.714285714285715</v>
      </c>
      <c r="G58" s="23">
        <f>SUMPRODUCT(A4:A51,G4:G51)</f>
        <v>11.714285714285715</v>
      </c>
      <c r="H58" s="23">
        <f>SUMPRODUCT(A4:A51,H4:H51)</f>
        <v>89.333333333333343</v>
      </c>
      <c r="I58" s="23">
        <f>SUMPRODUCT(A4:A51,I4:I51)</f>
        <v>65.333333333333329</v>
      </c>
      <c r="J58" s="23">
        <f>SUMPRODUCT(A4:A51,J4:J51)</f>
        <v>536.71428571428567</v>
      </c>
      <c r="K58" s="23">
        <f>SUMPRODUCT(A4:A51,K4:K51)</f>
        <v>196</v>
      </c>
      <c r="L58" s="22">
        <f>SUMPRODUCT(A4:A51,L4:L51)</f>
        <v>11.714285714285715</v>
      </c>
      <c r="M58" s="23">
        <f>SUMPRODUCT(A4:A51,M4:M51)</f>
        <v>0</v>
      </c>
      <c r="N58" s="23">
        <f>SUMPRODUCT(A4:A51,N4:N51)</f>
        <v>18.333333333333332</v>
      </c>
      <c r="O58" s="23">
        <f>SUMPRODUCT(A4:A51,O4:O51)</f>
        <v>321.99999999999994</v>
      </c>
      <c r="P58" s="23">
        <f>SUMPRODUCT(A4:A51,P4:P51)</f>
        <v>110.16666666666666</v>
      </c>
      <c r="Q58" s="23">
        <f>SUMPRODUCT(A4:A51,Q4:Q51)</f>
        <v>110.16666666666666</v>
      </c>
      <c r="R58" s="23">
        <f>SUMPRODUCT(A4:A51,R4:R51)</f>
        <v>98.214285714285708</v>
      </c>
      <c r="S58" s="23">
        <f>SUMPRODUCT(A4:A51,S4:S51)</f>
        <v>132.5</v>
      </c>
    </row>
  </sheetData>
  <conditionalFormatting sqref="C58:S58">
    <cfRule type="colorScale" priority="1">
      <colorScale>
        <cfvo type="min"/>
        <cfvo type="percentile" val="50"/>
        <cfvo type="max"/>
        <color rgb="FFF8696B"/>
        <color rgb="FFFFEB84"/>
        <color rgb="FF63BE7B"/>
      </colorScale>
    </cfRule>
    <cfRule type="colorScale" priority="2">
      <colorScale>
        <cfvo type="min"/>
        <cfvo type="max"/>
        <color rgb="FFFFEF9C"/>
        <color rgb="FF63BE7B"/>
      </colorScale>
    </cfRule>
  </conditionalFormatting>
  <conditionalFormatting sqref="D52:T52">
    <cfRule type="colorScale" priority="3">
      <colorScale>
        <cfvo type="min"/>
        <cfvo type="percentile" val="50"/>
        <cfvo type="max"/>
        <color rgb="FFF8696B"/>
        <color rgb="FFFFEB84"/>
        <color rgb="FF63BE7B"/>
      </colorScale>
    </cfRule>
    <cfRule type="colorScale" priority="4">
      <colorScale>
        <cfvo type="min"/>
        <cfvo type="max"/>
        <color rgb="FFFFEF9C"/>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words selection justification</vt:lpstr>
      <vt:lpstr>ranking words</vt:lpstr>
      <vt:lpstr>ranking bigrams</vt:lpstr>
      <vt:lpstr>AT</vt:lpstr>
      <vt:lpstr>CSS</vt:lpstr>
      <vt:lpstr>SDG</vt:lpstr>
      <vt:lpstr>SDG weight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Louis Delannoy</cp:lastModifiedBy>
  <dcterms:created xsi:type="dcterms:W3CDTF">2024-02-29T07:53:26Z</dcterms:created>
  <dcterms:modified xsi:type="dcterms:W3CDTF">2024-10-15T08:33:31Z</dcterms:modified>
</cp:coreProperties>
</file>